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6275" windowHeight="9270"/>
  </bookViews>
  <sheets>
    <sheet name="Chg Current Variation" sheetId="3" r:id="rId1"/>
    <sheet name="Chg Current (0.1% Rdiv)" sheetId="1" r:id="rId2"/>
    <sheet name="Chg Current (1% Rdiv)" sheetId="2" r:id="rId3"/>
  </sheets>
  <calcPr calcId="144525"/>
</workbook>
</file>

<file path=xl/calcChain.xml><?xml version="1.0" encoding="utf-8"?>
<calcChain xmlns="http://schemas.openxmlformats.org/spreadsheetml/2006/main">
  <c r="D18" i="2" l="1"/>
  <c r="E18" i="2" s="1"/>
  <c r="D15" i="2"/>
  <c r="E15" i="2" s="1"/>
  <c r="C15" i="2"/>
  <c r="D8" i="2"/>
  <c r="E8" i="2" s="1"/>
  <c r="D5" i="2"/>
  <c r="C5" i="2" s="1"/>
  <c r="E2" i="2"/>
  <c r="D2" i="2"/>
  <c r="C2" i="2"/>
  <c r="D18" i="1"/>
  <c r="E18" i="1" s="1"/>
  <c r="C18" i="1"/>
  <c r="D15" i="1"/>
  <c r="E15" i="1" s="1"/>
  <c r="D8" i="1"/>
  <c r="E8" i="1" s="1"/>
  <c r="D5" i="1"/>
  <c r="E5" i="1" s="1"/>
  <c r="C5" i="1"/>
  <c r="D2" i="1"/>
  <c r="C2" i="1" s="1"/>
  <c r="C8" i="2" l="1"/>
  <c r="C11" i="2" s="1"/>
  <c r="C21" i="2" s="1"/>
  <c r="B6" i="3" s="1"/>
  <c r="E11" i="2"/>
  <c r="E5" i="2"/>
  <c r="C18" i="2"/>
  <c r="D11" i="2"/>
  <c r="E2" i="1"/>
  <c r="E11" i="1" s="1"/>
  <c r="E21" i="1" s="1"/>
  <c r="D5" i="3" s="1"/>
  <c r="C15" i="1"/>
  <c r="D11" i="1"/>
  <c r="D21" i="1" s="1"/>
  <c r="C5" i="3" s="1"/>
  <c r="C8" i="1"/>
  <c r="C11" i="1" s="1"/>
  <c r="C21" i="1" l="1"/>
  <c r="E12" i="2"/>
  <c r="E21" i="2"/>
  <c r="D6" i="3" s="1"/>
  <c r="D21" i="2"/>
  <c r="C12" i="2"/>
  <c r="E22" i="1"/>
  <c r="E12" i="1"/>
  <c r="C12" i="1"/>
  <c r="C22" i="2" l="1"/>
  <c r="C6" i="3"/>
  <c r="C22" i="1"/>
  <c r="B5" i="3"/>
  <c r="E22" i="2"/>
</calcChain>
</file>

<file path=xl/sharedStrings.xml><?xml version="1.0" encoding="utf-8"?>
<sst xmlns="http://schemas.openxmlformats.org/spreadsheetml/2006/main" count="72" uniqueCount="38">
  <si>
    <t>Vref</t>
  </si>
  <si>
    <t>Min</t>
  </si>
  <si>
    <t>Vref Min</t>
  </si>
  <si>
    <t>Vref Nom</t>
  </si>
  <si>
    <t>Vref Max</t>
  </si>
  <si>
    <t>Vref Tol</t>
  </si>
  <si>
    <t>Rtop Tol</t>
  </si>
  <si>
    <t>Rbot Tol</t>
  </si>
  <si>
    <t>Rtop Min</t>
  </si>
  <si>
    <t>Rtop Nom</t>
  </si>
  <si>
    <t>Rtop Max</t>
  </si>
  <si>
    <t>Rbot Min</t>
  </si>
  <si>
    <t>Rbot Nom</t>
  </si>
  <si>
    <t>Rbot Max</t>
  </si>
  <si>
    <t>Vtap Min</t>
  </si>
  <si>
    <t>Vtap Nom</t>
  </si>
  <si>
    <t>Vtap Max</t>
  </si>
  <si>
    <t>Chg Tol</t>
  </si>
  <si>
    <t>Charger Gain</t>
  </si>
  <si>
    <t>CG Min</t>
  </si>
  <si>
    <t>CG Nom</t>
  </si>
  <si>
    <t>CG Max</t>
  </si>
  <si>
    <t>Rsns Tol</t>
  </si>
  <si>
    <t>Rsns Min</t>
  </si>
  <si>
    <t>Rsns Nom</t>
  </si>
  <si>
    <t>Rsns Max</t>
  </si>
  <si>
    <t>Chg Current</t>
  </si>
  <si>
    <t>CC Min</t>
  </si>
  <si>
    <t>CC Nom</t>
  </si>
  <si>
    <t>CC Max</t>
  </si>
  <si>
    <t>Nom</t>
  </si>
  <si>
    <t>Max</t>
  </si>
  <si>
    <t>Rdiv</t>
  </si>
  <si>
    <t>Chg Current as Function of Rdiv Tol</t>
  </si>
  <si>
    <t>Rtop - R11</t>
  </si>
  <si>
    <t>Rbot - R12</t>
  </si>
  <si>
    <t>Vtap - ISET 1</t>
  </si>
  <si>
    <t>Chg Rsns - R18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</si>
</sst>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00000"/>
    <numFmt numFmtId="166" formatCode="0.0000"/>
    <numFmt numFmtId="168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9" fontId="0" fillId="0" borderId="0" xfId="1" applyFont="1"/>
    <xf numFmtId="164" fontId="0" fillId="0" borderId="0" xfId="1" applyNumberFormat="1" applyFont="1"/>
    <xf numFmtId="10" fontId="0" fillId="0" borderId="0" xfId="1" applyNumberFormat="1" applyFont="1"/>
    <xf numFmtId="165" fontId="0" fillId="0" borderId="0" xfId="0" applyNumberFormat="1"/>
    <xf numFmtId="166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8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/>
  </sheetViews>
  <sheetFormatPr defaultRowHeight="15" x14ac:dyDescent="0.25"/>
  <cols>
    <col min="2" max="4" width="9.140625" customWidth="1"/>
  </cols>
  <sheetData>
    <row r="1" spans="1:4" x14ac:dyDescent="0.25">
      <c r="A1" t="s">
        <v>33</v>
      </c>
    </row>
    <row r="3" spans="1:4" x14ac:dyDescent="0.25">
      <c r="B3" s="11" t="s">
        <v>26</v>
      </c>
      <c r="C3" s="11"/>
      <c r="D3" s="11"/>
    </row>
    <row r="4" spans="1:4" x14ac:dyDescent="0.25">
      <c r="A4" s="8" t="s">
        <v>32</v>
      </c>
      <c r="B4" s="8" t="s">
        <v>1</v>
      </c>
      <c r="C4" s="8" t="s">
        <v>30</v>
      </c>
      <c r="D4" s="8" t="s">
        <v>31</v>
      </c>
    </row>
    <row r="5" spans="1:4" x14ac:dyDescent="0.25">
      <c r="A5" s="9">
        <v>1E-3</v>
      </c>
      <c r="B5" s="10">
        <f>'Chg Current (0.1% Rdiv)'!C21</f>
        <v>3.7609458486941434</v>
      </c>
      <c r="C5" s="10">
        <f>'Chg Current (0.1% Rdiv)'!D21</f>
        <v>3.9620060790273555</v>
      </c>
      <c r="D5" s="10">
        <f>'Chg Current (0.1% Rdiv)'!E21</f>
        <v>4.1692215463371527</v>
      </c>
    </row>
    <row r="6" spans="1:4" x14ac:dyDescent="0.25">
      <c r="A6" s="9">
        <v>0.01</v>
      </c>
      <c r="B6" s="10">
        <f>'Chg Current (1% Rdiv)'!C21</f>
        <v>3.6466455669118707</v>
      </c>
      <c r="C6" s="10">
        <f>'Chg Current (1% Rdiv)'!D21</f>
        <v>3.8949579831932772</v>
      </c>
      <c r="D6" s="10">
        <f>'Chg Current (1% Rdiv)'!E21</f>
        <v>4.1553036563947199</v>
      </c>
    </row>
  </sheetData>
  <mergeCells count="1"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A18" sqref="A18"/>
    </sheetView>
  </sheetViews>
  <sheetFormatPr defaultRowHeight="15" x14ac:dyDescent="0.25"/>
  <cols>
    <col min="1" max="1" width="13.7109375" customWidth="1"/>
    <col min="3" max="5" width="10.7109375" customWidth="1"/>
  </cols>
  <sheetData>
    <row r="1" spans="1:5" x14ac:dyDescent="0.25">
      <c r="A1" t="s">
        <v>0</v>
      </c>
      <c r="B1" t="s">
        <v>5</v>
      </c>
      <c r="C1" t="s">
        <v>2</v>
      </c>
      <c r="D1" t="s">
        <v>3</v>
      </c>
      <c r="E1" t="s">
        <v>4</v>
      </c>
    </row>
    <row r="2" spans="1:5" x14ac:dyDescent="0.25">
      <c r="A2">
        <v>3.3</v>
      </c>
      <c r="B2" s="2">
        <v>0.01</v>
      </c>
      <c r="C2">
        <f>D2*(1-B2)</f>
        <v>3.2669999999999999</v>
      </c>
      <c r="D2">
        <f>A2</f>
        <v>3.3</v>
      </c>
      <c r="E2">
        <f>D2*(1+B2)</f>
        <v>3.3329999999999997</v>
      </c>
    </row>
    <row r="4" spans="1:5" x14ac:dyDescent="0.25">
      <c r="A4" t="s">
        <v>34</v>
      </c>
      <c r="B4" t="s">
        <v>6</v>
      </c>
      <c r="C4" t="s">
        <v>8</v>
      </c>
      <c r="D4" t="s">
        <v>9</v>
      </c>
      <c r="E4" t="s">
        <v>10</v>
      </c>
    </row>
    <row r="5" spans="1:5" x14ac:dyDescent="0.25">
      <c r="A5">
        <v>100000</v>
      </c>
      <c r="B5" s="2">
        <v>1E-3</v>
      </c>
      <c r="C5">
        <f>D5*(1-B5)</f>
        <v>99900</v>
      </c>
      <c r="D5">
        <f>A5</f>
        <v>100000</v>
      </c>
      <c r="E5">
        <f>D5*(1+B5)</f>
        <v>100099.99999999999</v>
      </c>
    </row>
    <row r="7" spans="1:5" x14ac:dyDescent="0.25">
      <c r="A7" t="s">
        <v>35</v>
      </c>
      <c r="B7" t="s">
        <v>7</v>
      </c>
      <c r="C7" t="s">
        <v>11</v>
      </c>
      <c r="D7" t="s">
        <v>12</v>
      </c>
      <c r="E7" t="s">
        <v>13</v>
      </c>
    </row>
    <row r="8" spans="1:5" x14ac:dyDescent="0.25">
      <c r="A8">
        <v>31600</v>
      </c>
      <c r="B8" s="2">
        <v>1E-3</v>
      </c>
      <c r="C8" s="6">
        <f>D8*(1-B8)</f>
        <v>31568.400000000001</v>
      </c>
      <c r="D8" s="6">
        <f>A8</f>
        <v>31600</v>
      </c>
      <c r="E8" s="6">
        <f>D8*(1+B8)</f>
        <v>31631.599999999995</v>
      </c>
    </row>
    <row r="10" spans="1:5" x14ac:dyDescent="0.25">
      <c r="A10" t="s">
        <v>36</v>
      </c>
      <c r="C10" t="s">
        <v>14</v>
      </c>
      <c r="D10" t="s">
        <v>15</v>
      </c>
      <c r="E10" t="s">
        <v>16</v>
      </c>
    </row>
    <row r="11" spans="1:5" x14ac:dyDescent="0.25">
      <c r="C11" s="5">
        <f>C2*(C8/(E5+C8))</f>
        <v>0.7832856083919908</v>
      </c>
      <c r="D11" s="5">
        <f>D2*(D8/(D5+D8))</f>
        <v>0.79240121580547107</v>
      </c>
      <c r="E11" s="5">
        <f>E2*(E8/(C5+E8))</f>
        <v>0.80154216021093005</v>
      </c>
    </row>
    <row r="12" spans="1:5" x14ac:dyDescent="0.25">
      <c r="C12" s="3">
        <f>(D11-C11)/D11</f>
        <v>1.1503777671787537E-2</v>
      </c>
      <c r="E12" s="3">
        <f>(E11-D11)/D11</f>
        <v>1.1535752625224419E-2</v>
      </c>
    </row>
    <row r="13" spans="1:5" x14ac:dyDescent="0.25">
      <c r="C13" s="3"/>
      <c r="E13" s="3"/>
    </row>
    <row r="14" spans="1:5" x14ac:dyDescent="0.25">
      <c r="A14" t="s">
        <v>18</v>
      </c>
      <c r="B14" t="s">
        <v>17</v>
      </c>
      <c r="C14" t="s">
        <v>19</v>
      </c>
      <c r="D14" t="s">
        <v>20</v>
      </c>
      <c r="E14" t="s">
        <v>21</v>
      </c>
    </row>
    <row r="15" spans="1:5" x14ac:dyDescent="0.25">
      <c r="A15">
        <v>5</v>
      </c>
      <c r="B15" s="1">
        <v>0.03</v>
      </c>
      <c r="C15" s="7">
        <f>D15*(1-B15)</f>
        <v>4.8499999999999996</v>
      </c>
      <c r="D15" s="7">
        <f>A15</f>
        <v>5</v>
      </c>
      <c r="E15" s="7">
        <f>D15*(1+B15)</f>
        <v>5.15</v>
      </c>
    </row>
    <row r="17" spans="1:5" x14ac:dyDescent="0.25">
      <c r="A17" t="s">
        <v>37</v>
      </c>
      <c r="B17" t="s">
        <v>22</v>
      </c>
      <c r="C17" t="s">
        <v>23</v>
      </c>
      <c r="D17" t="s">
        <v>24</v>
      </c>
      <c r="E17" t="s">
        <v>25</v>
      </c>
    </row>
    <row r="18" spans="1:5" x14ac:dyDescent="0.25">
      <c r="A18" s="12">
        <v>0.01</v>
      </c>
      <c r="B18" s="1">
        <v>0.01</v>
      </c>
      <c r="C18" s="4">
        <f>D18*(1-B18)</f>
        <v>9.9000000000000008E-3</v>
      </c>
      <c r="D18" s="4">
        <f>A18</f>
        <v>0.01</v>
      </c>
      <c r="E18" s="4">
        <f>D18*(1+B18)</f>
        <v>1.01E-2</v>
      </c>
    </row>
    <row r="20" spans="1:5" x14ac:dyDescent="0.25">
      <c r="A20" t="s">
        <v>26</v>
      </c>
      <c r="C20" t="s">
        <v>27</v>
      </c>
      <c r="D20" t="s">
        <v>28</v>
      </c>
      <c r="E20" t="s">
        <v>29</v>
      </c>
    </row>
    <row r="21" spans="1:5" x14ac:dyDescent="0.25">
      <c r="C21" s="5">
        <f>C11*C15*(1-B18)</f>
        <v>3.7609458486941434</v>
      </c>
      <c r="D21" s="5">
        <f>D11*D15*(1-0)</f>
        <v>3.9620060790273555</v>
      </c>
      <c r="E21" s="5">
        <f>E11*E15*(1+B18)</f>
        <v>4.1692215463371527</v>
      </c>
    </row>
    <row r="22" spans="1:5" x14ac:dyDescent="0.25">
      <c r="C22" s="3">
        <f>(D21-C21)/D21</f>
        <v>5.07470776982177E-2</v>
      </c>
      <c r="E22" s="3">
        <f>(E21-D21)/D21</f>
        <v>5.2300643456020937E-2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A18" sqref="A18"/>
    </sheetView>
  </sheetViews>
  <sheetFormatPr defaultRowHeight="15" x14ac:dyDescent="0.25"/>
  <cols>
    <col min="1" max="1" width="13.7109375" customWidth="1"/>
    <col min="3" max="5" width="10.7109375" customWidth="1"/>
  </cols>
  <sheetData>
    <row r="1" spans="1:5" x14ac:dyDescent="0.25">
      <c r="A1" t="s">
        <v>0</v>
      </c>
      <c r="B1" t="s">
        <v>5</v>
      </c>
      <c r="C1" t="s">
        <v>2</v>
      </c>
      <c r="D1" t="s">
        <v>3</v>
      </c>
      <c r="E1" t="s">
        <v>4</v>
      </c>
    </row>
    <row r="2" spans="1:5" x14ac:dyDescent="0.25">
      <c r="A2">
        <v>3.3</v>
      </c>
      <c r="B2" s="2">
        <v>0.01</v>
      </c>
      <c r="C2">
        <f>D2*(1-B2)</f>
        <v>3.2669999999999999</v>
      </c>
      <c r="D2">
        <f>A2</f>
        <v>3.3</v>
      </c>
      <c r="E2">
        <f>D2*(1+B2)</f>
        <v>3.3329999999999997</v>
      </c>
    </row>
    <row r="4" spans="1:5" x14ac:dyDescent="0.25">
      <c r="A4" t="s">
        <v>34</v>
      </c>
      <c r="B4" t="s">
        <v>6</v>
      </c>
      <c r="C4" t="s">
        <v>8</v>
      </c>
      <c r="D4" t="s">
        <v>9</v>
      </c>
      <c r="E4" t="s">
        <v>10</v>
      </c>
    </row>
    <row r="5" spans="1:5" x14ac:dyDescent="0.25">
      <c r="A5">
        <v>100000</v>
      </c>
      <c r="B5" s="2">
        <v>0.01</v>
      </c>
      <c r="C5">
        <f>D5*(1-B5)</f>
        <v>99000</v>
      </c>
      <c r="D5">
        <f>A5</f>
        <v>100000</v>
      </c>
      <c r="E5">
        <f>D5*(1+B5)</f>
        <v>101000</v>
      </c>
    </row>
    <row r="7" spans="1:5" x14ac:dyDescent="0.25">
      <c r="A7" t="s">
        <v>35</v>
      </c>
      <c r="B7" t="s">
        <v>7</v>
      </c>
      <c r="C7" t="s">
        <v>11</v>
      </c>
      <c r="D7" t="s">
        <v>12</v>
      </c>
      <c r="E7" t="s">
        <v>13</v>
      </c>
    </row>
    <row r="8" spans="1:5" x14ac:dyDescent="0.25">
      <c r="A8">
        <v>30900</v>
      </c>
      <c r="B8" s="2">
        <v>0.01</v>
      </c>
      <c r="C8" s="6">
        <f>D8*(1-B8)</f>
        <v>30591</v>
      </c>
      <c r="D8" s="6">
        <f>A8</f>
        <v>30900</v>
      </c>
      <c r="E8" s="6">
        <f>D8*(1+B8)</f>
        <v>31209</v>
      </c>
    </row>
    <row r="10" spans="1:5" x14ac:dyDescent="0.25">
      <c r="A10" t="s">
        <v>36</v>
      </c>
      <c r="C10" t="s">
        <v>14</v>
      </c>
      <c r="D10" t="s">
        <v>15</v>
      </c>
      <c r="E10" t="s">
        <v>16</v>
      </c>
    </row>
    <row r="11" spans="1:5" x14ac:dyDescent="0.25">
      <c r="C11" s="5">
        <f>C2*(C8/(E5+C8))</f>
        <v>0.75948048878722707</v>
      </c>
      <c r="D11" s="5">
        <f>D2*(D8/(D5+D8))</f>
        <v>0.77899159663865547</v>
      </c>
      <c r="E11" s="5">
        <f>E2*(E8/(C5+E8))</f>
        <v>0.79886641476395637</v>
      </c>
    </row>
    <row r="12" spans="1:5" x14ac:dyDescent="0.25">
      <c r="C12" s="3">
        <f>(D11-C11)/D11</f>
        <v>2.5046621729449617E-2</v>
      </c>
      <c r="E12" s="3">
        <f>(E11-D11)/D11</f>
        <v>2.5513520570774613E-2</v>
      </c>
    </row>
    <row r="13" spans="1:5" x14ac:dyDescent="0.25">
      <c r="C13" s="3"/>
      <c r="E13" s="3"/>
    </row>
    <row r="14" spans="1:5" x14ac:dyDescent="0.25">
      <c r="A14" t="s">
        <v>18</v>
      </c>
      <c r="B14" t="s">
        <v>17</v>
      </c>
      <c r="C14" t="s">
        <v>19</v>
      </c>
      <c r="D14" t="s">
        <v>20</v>
      </c>
      <c r="E14" t="s">
        <v>21</v>
      </c>
    </row>
    <row r="15" spans="1:5" x14ac:dyDescent="0.25">
      <c r="A15">
        <v>5</v>
      </c>
      <c r="B15" s="1">
        <v>0.03</v>
      </c>
      <c r="C15" s="7">
        <f>D15*(1-B15)</f>
        <v>4.8499999999999996</v>
      </c>
      <c r="D15" s="7">
        <f>A15</f>
        <v>5</v>
      </c>
      <c r="E15" s="7">
        <f>D15*(1+B15)</f>
        <v>5.15</v>
      </c>
    </row>
    <row r="17" spans="1:5" x14ac:dyDescent="0.25">
      <c r="A17" t="s">
        <v>37</v>
      </c>
      <c r="B17" t="s">
        <v>22</v>
      </c>
      <c r="C17" t="s">
        <v>23</v>
      </c>
      <c r="D17" t="s">
        <v>24</v>
      </c>
      <c r="E17" t="s">
        <v>25</v>
      </c>
    </row>
    <row r="18" spans="1:5" x14ac:dyDescent="0.25">
      <c r="A18" s="12">
        <v>0.01</v>
      </c>
      <c r="B18" s="1">
        <v>0.01</v>
      </c>
      <c r="C18" s="4">
        <f>D18*(1-B18)</f>
        <v>9.9000000000000008E-3</v>
      </c>
      <c r="D18" s="4">
        <f>A18</f>
        <v>0.01</v>
      </c>
      <c r="E18" s="4">
        <f>D18*(1+B18)</f>
        <v>1.01E-2</v>
      </c>
    </row>
    <row r="20" spans="1:5" x14ac:dyDescent="0.25">
      <c r="A20" t="s">
        <v>26</v>
      </c>
      <c r="C20" t="s">
        <v>27</v>
      </c>
      <c r="D20" t="s">
        <v>28</v>
      </c>
      <c r="E20" t="s">
        <v>29</v>
      </c>
    </row>
    <row r="21" spans="1:5" x14ac:dyDescent="0.25">
      <c r="C21" s="5">
        <f>C11*C15*(1-B18)</f>
        <v>3.6466455669118707</v>
      </c>
      <c r="D21" s="5">
        <f>D11*D15*(1-0)</f>
        <v>3.8949579831932772</v>
      </c>
      <c r="E21" s="5">
        <f>E11*E15*(1+B18)</f>
        <v>4.1553036563947199</v>
      </c>
    </row>
    <row r="22" spans="1:5" x14ac:dyDescent="0.25">
      <c r="C22" s="3">
        <f>(D21-C21)/D21</f>
        <v>6.3752270846790457E-2</v>
      </c>
      <c r="E22" s="3">
        <f>(E21-D21)/D21</f>
        <v>6.6841715449777073E-2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Chg Current Variation</vt:lpstr>
      <vt:lpstr>Chg Current (0.1% Rdiv)</vt:lpstr>
      <vt:lpstr>Chg Current (1% Rdiv)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Fritz</dc:creator>
  <cp:lastModifiedBy>Brian Fritz</cp:lastModifiedBy>
  <dcterms:created xsi:type="dcterms:W3CDTF">2011-04-25T17:43:00Z</dcterms:created>
  <dcterms:modified xsi:type="dcterms:W3CDTF">2011-04-26T20:00:32Z</dcterms:modified>
</cp:coreProperties>
</file>