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1910" windowHeight="5580" tabRatio="567"/>
  </bookViews>
  <sheets>
    <sheet name="EXAMPLE" sheetId="7" r:id="rId1"/>
    <sheet name="NEW MEASUREMENT" sheetId="3" r:id="rId2"/>
  </sheets>
  <calcPr calcId="125725"/>
</workbook>
</file>

<file path=xl/calcChain.xml><?xml version="1.0" encoding="utf-8"?>
<calcChain xmlns="http://schemas.openxmlformats.org/spreadsheetml/2006/main">
  <c r="D2" i="7"/>
  <c r="C2" s="1"/>
  <c r="C33"/>
  <c r="F12"/>
  <c r="F13"/>
  <c r="F32" s="1"/>
  <c r="D34" s="1"/>
  <c r="F35" s="1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G33"/>
  <c r="J12"/>
  <c r="J13"/>
  <c r="J32" s="1"/>
  <c r="H34" s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K33"/>
  <c r="N35" s="1"/>
  <c r="N12"/>
  <c r="N13"/>
  <c r="N32" s="1"/>
  <c r="L34" s="1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O33"/>
  <c r="R35" s="1"/>
  <c r="R12"/>
  <c r="R13"/>
  <c r="R32" s="1"/>
  <c r="P34" s="1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S33"/>
  <c r="V12"/>
  <c r="V13"/>
  <c r="V32" s="1"/>
  <c r="T34" s="1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W33"/>
  <c r="Z12"/>
  <c r="Z13"/>
  <c r="Z32" s="1"/>
  <c r="X34" s="1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AA33"/>
  <c r="AD35" s="1"/>
  <c r="AD12"/>
  <c r="AD13"/>
  <c r="AD32" s="1"/>
  <c r="AB34" s="1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E33"/>
  <c r="AH35" s="1"/>
  <c r="AH12"/>
  <c r="AH13"/>
  <c r="AH32" s="1"/>
  <c r="AF34" s="1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D2" i="3"/>
  <c r="C2" s="1"/>
  <c r="C33"/>
  <c r="F12"/>
  <c r="F13"/>
  <c r="F14"/>
  <c r="F15"/>
  <c r="F16"/>
  <c r="F32" s="1"/>
  <c r="D34" s="1"/>
  <c r="F35" s="1"/>
  <c r="F17"/>
  <c r="F18"/>
  <c r="F19"/>
  <c r="F20"/>
  <c r="F21"/>
  <c r="F22"/>
  <c r="F23"/>
  <c r="F24"/>
  <c r="F25"/>
  <c r="F26"/>
  <c r="F27"/>
  <c r="F28"/>
  <c r="F29"/>
  <c r="F30"/>
  <c r="F31"/>
  <c r="G33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H34" s="1"/>
  <c r="J35" s="1"/>
  <c r="K33"/>
  <c r="N12"/>
  <c r="N13"/>
  <c r="N14"/>
  <c r="N15"/>
  <c r="N16"/>
  <c r="N17"/>
  <c r="N18"/>
  <c r="N19"/>
  <c r="N20"/>
  <c r="N32" s="1"/>
  <c r="L34" s="1"/>
  <c r="N35" s="1"/>
  <c r="N21"/>
  <c r="N22"/>
  <c r="N23"/>
  <c r="N24"/>
  <c r="N25"/>
  <c r="N26"/>
  <c r="N27"/>
  <c r="N28"/>
  <c r="N29"/>
  <c r="N30"/>
  <c r="N31"/>
  <c r="O3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P34" s="1"/>
  <c r="R35" s="1"/>
  <c r="S33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T34" s="1"/>
  <c r="V35" s="1"/>
  <c r="W33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X34" s="1"/>
  <c r="Z35" s="1"/>
  <c r="AA33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B34" s="1"/>
  <c r="AD35" s="1"/>
  <c r="AE33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F34" s="1"/>
  <c r="AH35" s="1"/>
  <c r="C37" l="1"/>
  <c r="C38"/>
  <c r="C39" s="1"/>
  <c r="V35" i="7"/>
  <c r="C37" s="1"/>
  <c r="C38" s="1"/>
  <c r="C39" s="1"/>
  <c r="Z35"/>
  <c r="J35"/>
</calcChain>
</file>

<file path=xl/sharedStrings.xml><?xml version="1.0" encoding="utf-8"?>
<sst xmlns="http://schemas.openxmlformats.org/spreadsheetml/2006/main" count="125" uniqueCount="49">
  <si>
    <t>Current (mA)</t>
  </si>
  <si>
    <t>Sleep Current with timer running (mA)</t>
  </si>
  <si>
    <t>Total time of connection event</t>
  </si>
  <si>
    <t>Average Current draw during connection event (mA):</t>
  </si>
  <si>
    <t>State 1</t>
  </si>
  <si>
    <t>State 2</t>
  </si>
  <si>
    <t>State 3</t>
  </si>
  <si>
    <t>State 4</t>
  </si>
  <si>
    <t>State 5</t>
  </si>
  <si>
    <t>State 6</t>
  </si>
  <si>
    <t>State 7</t>
  </si>
  <si>
    <t>State 8</t>
  </si>
  <si>
    <t>State 9</t>
  </si>
  <si>
    <t>State 10</t>
  </si>
  <si>
    <t>State 11</t>
  </si>
  <si>
    <t>Time (us)</t>
  </si>
  <si>
    <t>State 12</t>
  </si>
  <si>
    <t>State 13</t>
  </si>
  <si>
    <t>State 14</t>
  </si>
  <si>
    <t>State 15</t>
  </si>
  <si>
    <t>State 16</t>
  </si>
  <si>
    <t>State 17</t>
  </si>
  <si>
    <t>State 18</t>
  </si>
  <si>
    <t>State 19</t>
  </si>
  <si>
    <t>State 20</t>
  </si>
  <si>
    <t>Percent of events</t>
  </si>
  <si>
    <t>Battery capacity (mAh):</t>
  </si>
  <si>
    <t>Status:</t>
  </si>
  <si>
    <t>Connection Interval (ms):</t>
  </si>
  <si>
    <t>Case 1</t>
  </si>
  <si>
    <t>Case 2</t>
  </si>
  <si>
    <t>Case 3</t>
  </si>
  <si>
    <t>Case 4</t>
  </si>
  <si>
    <t>Case 5</t>
  </si>
  <si>
    <t>Case 6</t>
  </si>
  <si>
    <t>Case 7</t>
  </si>
  <si>
    <t>Case 8</t>
  </si>
  <si>
    <t>Average current draw during connection (mA):</t>
  </si>
  <si>
    <t>Expected battery life (hours):</t>
  </si>
  <si>
    <t>Expected battery life (days):</t>
  </si>
  <si>
    <t>Average current draw accounting for sleep (mA):</t>
  </si>
  <si>
    <t>State 1 (wake-up)</t>
  </si>
  <si>
    <t>State 2 (pre-processing)</t>
  </si>
  <si>
    <t>State 3 (pre-Rx)</t>
  </si>
  <si>
    <t>State 4 (Rx)</t>
  </si>
  <si>
    <t>State 5 (Rx-to-Tx)</t>
  </si>
  <si>
    <t>State 6 (Tx)</t>
  </si>
  <si>
    <t>State 7 (post-processing)</t>
  </si>
  <si>
    <r>
      <t xml:space="preserve">Note: This measurement data in this worksheet corresponds to the example data in </t>
    </r>
    <r>
      <rPr>
        <b/>
        <i/>
        <sz val="10"/>
        <rFont val="Arial"/>
        <family val="2"/>
      </rPr>
      <t>Application Note AN092</t>
    </r>
    <r>
      <rPr>
        <b/>
        <sz val="10"/>
        <rFont val="Arial"/>
        <family val="2"/>
      </rPr>
      <t xml:space="preserve"> ("Measuring Bluetooth Low Energy Power Consumption";</t>
    </r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TI Document number </t>
    </r>
    <r>
      <rPr>
        <b/>
        <i/>
        <sz val="10"/>
        <rFont val="Arial"/>
        <family val="2"/>
      </rPr>
      <t>SWRA347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</si>
</sst>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2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1" xfId="0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0" xfId="0" applyBorder="1"/>
    <xf numFmtId="0" fontId="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1" xfId="0" applyFont="1" applyBorder="1"/>
    <xf numFmtId="0" fontId="2" fillId="2" borderId="11" xfId="0" applyFont="1" applyFill="1" applyBorder="1"/>
    <xf numFmtId="0" fontId="2" fillId="0" borderId="11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2" borderId="12" xfId="0" applyFill="1" applyBorder="1" applyAlignment="1"/>
    <xf numFmtId="0" fontId="0" fillId="0" borderId="10" xfId="0" applyFill="1" applyBorder="1" applyAlignment="1"/>
    <xf numFmtId="0" fontId="1" fillId="0" borderId="11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2" borderId="11" xfId="0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H40"/>
  <sheetViews>
    <sheetView tabSelected="1" workbookViewId="0">
      <selection activeCell="D6" sqref="D6"/>
    </sheetView>
  </sheetViews>
  <sheetFormatPr defaultRowHeight="12.75"/>
  <cols>
    <col min="1" max="1" width="1.85546875" customWidth="1"/>
    <col min="2" max="2" width="27" style="18" customWidth="1"/>
    <col min="3" max="3" width="8.42578125" customWidth="1"/>
    <col min="4" max="4" width="10" customWidth="1"/>
    <col min="5" max="5" width="9.42578125" customWidth="1"/>
    <col min="6" max="6" width="8.85546875" customWidth="1"/>
    <col min="9" max="9" width="9.28515625" customWidth="1"/>
    <col min="10" max="10" width="8.85546875" customWidth="1"/>
    <col min="13" max="13" width="9.28515625" customWidth="1"/>
    <col min="14" max="14" width="8.85546875" customWidth="1"/>
    <col min="17" max="17" width="9.28515625" customWidth="1"/>
    <col min="18" max="18" width="8.85546875" customWidth="1"/>
    <col min="21" max="21" width="9.28515625" customWidth="1"/>
    <col min="22" max="22" width="8.85546875" customWidth="1"/>
    <col min="25" max="25" width="9.28515625" customWidth="1"/>
    <col min="26" max="26" width="8.85546875" customWidth="1"/>
    <col min="29" max="29" width="9.28515625" customWidth="1"/>
    <col min="30" max="30" width="8.85546875" customWidth="1"/>
    <col min="33" max="33" width="9.28515625" customWidth="1"/>
    <col min="34" max="34" width="8.85546875" customWidth="1"/>
  </cols>
  <sheetData>
    <row r="1" spans="2:34" ht="3.75" customHeight="1"/>
    <row r="2" spans="2:34" ht="12.75" customHeight="1">
      <c r="B2" s="63" t="s">
        <v>27</v>
      </c>
      <c r="C2" s="70" t="str">
        <f>IF(D2="","OK","ERROR!")</f>
        <v>OK</v>
      </c>
      <c r="D2" s="72" t="str">
        <f>IF((E11+I11+M11+Q11+U11+Y11+AC11+AG11)=100,"","Percentage of events total must be 100!")</f>
        <v/>
      </c>
      <c r="E2" s="73"/>
      <c r="F2" s="73"/>
      <c r="G2" s="73"/>
      <c r="H2" s="73"/>
      <c r="I2" s="73"/>
      <c r="J2" s="74"/>
      <c r="K2" s="34"/>
      <c r="L2" s="78" t="s">
        <v>48</v>
      </c>
      <c r="M2" s="79"/>
      <c r="N2" s="79"/>
      <c r="O2" s="79"/>
      <c r="P2" s="79"/>
      <c r="Q2" s="80"/>
      <c r="R2" s="62"/>
      <c r="S2" s="6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2:34" ht="12.75" customHeight="1">
      <c r="B3" s="64"/>
      <c r="C3" s="71"/>
      <c r="D3" s="75"/>
      <c r="E3" s="76"/>
      <c r="F3" s="76"/>
      <c r="G3" s="76"/>
      <c r="H3" s="76"/>
      <c r="I3" s="76"/>
      <c r="J3" s="77"/>
      <c r="K3" s="34"/>
      <c r="L3" s="81"/>
      <c r="M3" s="82"/>
      <c r="N3" s="82"/>
      <c r="O3" s="82"/>
      <c r="P3" s="82"/>
      <c r="Q3" s="83"/>
      <c r="R3" s="62"/>
      <c r="S3" s="62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2:34" ht="3.75" customHeight="1">
      <c r="B4" s="37"/>
      <c r="C4" s="38"/>
      <c r="D4" s="38"/>
      <c r="E4" s="38"/>
      <c r="F4" s="38"/>
      <c r="G4" s="38"/>
      <c r="H4" s="38"/>
      <c r="I4" s="38"/>
      <c r="J4" s="34"/>
      <c r="K4" s="34"/>
      <c r="L4" s="81"/>
      <c r="M4" s="82"/>
      <c r="N4" s="82"/>
      <c r="O4" s="82"/>
      <c r="P4" s="82"/>
      <c r="Q4" s="8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2:34">
      <c r="B5" s="39" t="s">
        <v>26</v>
      </c>
      <c r="C5" s="40">
        <v>230</v>
      </c>
      <c r="D5" s="1"/>
      <c r="E5" s="34"/>
      <c r="F5" s="34"/>
      <c r="G5" s="34"/>
      <c r="H5" s="34"/>
      <c r="I5" s="34"/>
      <c r="J5" s="34"/>
      <c r="K5" s="34"/>
      <c r="L5" s="81"/>
      <c r="M5" s="82"/>
      <c r="N5" s="82"/>
      <c r="O5" s="82"/>
      <c r="P5" s="82"/>
      <c r="Q5" s="8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2:34">
      <c r="B6" s="41" t="s">
        <v>28</v>
      </c>
      <c r="C6" s="42">
        <v>1000</v>
      </c>
      <c r="D6" s="36"/>
      <c r="E6" s="34"/>
      <c r="F6" s="34"/>
      <c r="G6" s="34"/>
      <c r="H6" s="34"/>
      <c r="I6" s="34"/>
      <c r="J6" s="34"/>
      <c r="K6" s="34"/>
      <c r="L6" s="84"/>
      <c r="M6" s="85"/>
      <c r="N6" s="85"/>
      <c r="O6" s="85"/>
      <c r="P6" s="85"/>
      <c r="Q6" s="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2:34" ht="25.5">
      <c r="B7" s="35" t="s">
        <v>1</v>
      </c>
      <c r="C7" s="47">
        <v>1E-3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2:34" ht="2.25" customHeight="1">
      <c r="B8" s="19"/>
      <c r="C8" s="4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2:34">
      <c r="B9" s="17"/>
      <c r="C9" s="65" t="s">
        <v>29</v>
      </c>
      <c r="D9" s="66"/>
      <c r="E9" s="67"/>
      <c r="F9" s="17"/>
      <c r="G9" s="68" t="s">
        <v>30</v>
      </c>
      <c r="H9" s="66"/>
      <c r="I9" s="67"/>
      <c r="J9" s="17"/>
      <c r="K9" s="68" t="s">
        <v>31</v>
      </c>
      <c r="L9" s="66"/>
      <c r="M9" s="67"/>
      <c r="N9" s="17"/>
      <c r="O9" s="68" t="s">
        <v>32</v>
      </c>
      <c r="P9" s="66"/>
      <c r="Q9" s="67"/>
      <c r="R9" s="17"/>
      <c r="S9" s="68" t="s">
        <v>33</v>
      </c>
      <c r="T9" s="66"/>
      <c r="U9" s="67"/>
      <c r="V9" s="17"/>
      <c r="W9" s="68" t="s">
        <v>34</v>
      </c>
      <c r="X9" s="66"/>
      <c r="Y9" s="67"/>
      <c r="Z9" s="17"/>
      <c r="AA9" s="68" t="s">
        <v>35</v>
      </c>
      <c r="AB9" s="66"/>
      <c r="AC9" s="67"/>
      <c r="AD9" s="17"/>
      <c r="AE9" s="68" t="s">
        <v>36</v>
      </c>
      <c r="AF9" s="66"/>
      <c r="AG9" s="67"/>
      <c r="AH9" s="17"/>
    </row>
    <row r="10" spans="2:34" s="18" customFormat="1" ht="25.5">
      <c r="C10" s="9" t="s">
        <v>15</v>
      </c>
      <c r="D10" s="32" t="s">
        <v>0</v>
      </c>
      <c r="E10" s="50" t="s">
        <v>25</v>
      </c>
      <c r="G10" s="9" t="s">
        <v>15</v>
      </c>
      <c r="H10" s="32" t="s">
        <v>0</v>
      </c>
      <c r="I10" s="50" t="s">
        <v>25</v>
      </c>
      <c r="K10" s="9" t="s">
        <v>15</v>
      </c>
      <c r="L10" s="32" t="s">
        <v>0</v>
      </c>
      <c r="M10" s="50" t="s">
        <v>25</v>
      </c>
      <c r="O10" s="9" t="s">
        <v>15</v>
      </c>
      <c r="P10" s="32" t="s">
        <v>0</v>
      </c>
      <c r="Q10" s="31" t="s">
        <v>25</v>
      </c>
      <c r="S10" s="9" t="s">
        <v>15</v>
      </c>
      <c r="T10" s="32" t="s">
        <v>0</v>
      </c>
      <c r="U10" s="31" t="s">
        <v>25</v>
      </c>
      <c r="W10" s="9" t="s">
        <v>15</v>
      </c>
      <c r="X10" s="32" t="s">
        <v>0</v>
      </c>
      <c r="Y10" s="31" t="s">
        <v>25</v>
      </c>
      <c r="AA10" s="9" t="s">
        <v>15</v>
      </c>
      <c r="AB10" s="32" t="s">
        <v>0</v>
      </c>
      <c r="AC10" s="31" t="s">
        <v>25</v>
      </c>
      <c r="AE10" s="9" t="s">
        <v>15</v>
      </c>
      <c r="AF10" s="32" t="s">
        <v>0</v>
      </c>
      <c r="AG10" s="31" t="s">
        <v>25</v>
      </c>
    </row>
    <row r="11" spans="2:34" s="2" customFormat="1">
      <c r="B11" s="10"/>
      <c r="C11" s="15"/>
      <c r="D11" s="10"/>
      <c r="E11" s="51">
        <v>27</v>
      </c>
      <c r="G11" s="15"/>
      <c r="H11" s="10"/>
      <c r="I11" s="57">
        <v>73</v>
      </c>
      <c r="J11" s="15"/>
      <c r="K11" s="15"/>
      <c r="L11" s="10"/>
      <c r="M11" s="51">
        <v>0</v>
      </c>
      <c r="N11" s="30"/>
      <c r="O11" s="15"/>
      <c r="P11" s="10"/>
      <c r="Q11" s="51">
        <v>0</v>
      </c>
      <c r="R11" s="61"/>
      <c r="S11" s="15"/>
      <c r="T11" s="10"/>
      <c r="U11" s="51">
        <v>0</v>
      </c>
      <c r="V11" s="61"/>
      <c r="W11" s="15"/>
      <c r="X11" s="10"/>
      <c r="Y11" s="51">
        <v>0</v>
      </c>
      <c r="Z11" s="61"/>
      <c r="AA11" s="15"/>
      <c r="AB11" s="10"/>
      <c r="AC11" s="51">
        <v>0</v>
      </c>
      <c r="AD11" s="61"/>
      <c r="AE11" s="15"/>
      <c r="AF11" s="10"/>
      <c r="AG11" s="51">
        <v>0</v>
      </c>
      <c r="AH11" s="61"/>
    </row>
    <row r="12" spans="2:34">
      <c r="B12" s="43" t="s">
        <v>41</v>
      </c>
      <c r="C12" s="52">
        <v>496</v>
      </c>
      <c r="D12" s="56">
        <v>6.1</v>
      </c>
      <c r="E12" s="58"/>
      <c r="F12" s="14">
        <f t="shared" ref="F12:F18" si="0">C12*D12</f>
        <v>3025.6</v>
      </c>
      <c r="G12" s="52">
        <v>504</v>
      </c>
      <c r="H12" s="53">
        <v>6.1</v>
      </c>
      <c r="I12" s="58"/>
      <c r="J12" s="14">
        <f t="shared" ref="J12:J31" si="1">G12*H12</f>
        <v>3074.3999999999996</v>
      </c>
      <c r="K12" s="52">
        <v>0</v>
      </c>
      <c r="L12" s="53">
        <v>0</v>
      </c>
      <c r="M12" s="58"/>
      <c r="N12" s="27">
        <f t="shared" ref="N12:N18" si="2">K12*L12</f>
        <v>0</v>
      </c>
      <c r="O12" s="54">
        <v>0</v>
      </c>
      <c r="P12" s="55">
        <v>0</v>
      </c>
      <c r="Q12" s="58"/>
      <c r="R12" s="13">
        <f t="shared" ref="R12:R31" si="3">O12*P12</f>
        <v>0</v>
      </c>
      <c r="S12" s="54">
        <v>0</v>
      </c>
      <c r="T12" s="55">
        <v>0</v>
      </c>
      <c r="U12" s="58"/>
      <c r="V12" s="13">
        <f t="shared" ref="V12:V31" si="4">S12*T12</f>
        <v>0</v>
      </c>
      <c r="W12" s="54">
        <v>0</v>
      </c>
      <c r="X12" s="55">
        <v>0</v>
      </c>
      <c r="Y12" s="58"/>
      <c r="Z12" s="13">
        <f t="shared" ref="Z12:Z31" si="5">W12*X12</f>
        <v>0</v>
      </c>
      <c r="AA12" s="54">
        <v>0</v>
      </c>
      <c r="AB12" s="55">
        <v>0</v>
      </c>
      <c r="AC12" s="58"/>
      <c r="AD12" s="13">
        <f t="shared" ref="AD12:AD31" si="6">AA12*AB12</f>
        <v>0</v>
      </c>
      <c r="AE12" s="54">
        <v>0</v>
      </c>
      <c r="AF12" s="55">
        <v>0</v>
      </c>
      <c r="AG12" s="58"/>
      <c r="AH12" s="27">
        <f t="shared" ref="AH12:AH31" si="7">AE12*AF12</f>
        <v>0</v>
      </c>
    </row>
    <row r="13" spans="2:34">
      <c r="B13" s="44" t="s">
        <v>42</v>
      </c>
      <c r="C13" s="3">
        <v>80</v>
      </c>
      <c r="D13" s="11">
        <v>8.1</v>
      </c>
      <c r="E13" s="59"/>
      <c r="F13" s="27">
        <f t="shared" si="0"/>
        <v>648</v>
      </c>
      <c r="G13" s="3">
        <v>376</v>
      </c>
      <c r="H13" s="4">
        <v>8.1</v>
      </c>
      <c r="I13" s="59"/>
      <c r="J13" s="27">
        <f t="shared" si="1"/>
        <v>3045.6</v>
      </c>
      <c r="K13" s="3">
        <v>0</v>
      </c>
      <c r="L13" s="4">
        <v>0</v>
      </c>
      <c r="M13" s="59"/>
      <c r="N13" s="27">
        <f t="shared" si="2"/>
        <v>0</v>
      </c>
      <c r="O13" s="5">
        <v>0</v>
      </c>
      <c r="P13" s="6">
        <v>0</v>
      </c>
      <c r="Q13" s="59"/>
      <c r="R13" s="13">
        <f t="shared" si="3"/>
        <v>0</v>
      </c>
      <c r="S13" s="5">
        <v>0</v>
      </c>
      <c r="T13" s="6">
        <v>0</v>
      </c>
      <c r="U13" s="59"/>
      <c r="V13" s="13">
        <f t="shared" si="4"/>
        <v>0</v>
      </c>
      <c r="W13" s="5">
        <v>0</v>
      </c>
      <c r="X13" s="6">
        <v>0</v>
      </c>
      <c r="Y13" s="59"/>
      <c r="Z13" s="13">
        <f t="shared" si="5"/>
        <v>0</v>
      </c>
      <c r="AA13" s="5">
        <v>0</v>
      </c>
      <c r="AB13" s="6">
        <v>0</v>
      </c>
      <c r="AC13" s="59"/>
      <c r="AD13" s="13">
        <f t="shared" si="6"/>
        <v>0</v>
      </c>
      <c r="AE13" s="5">
        <v>0</v>
      </c>
      <c r="AF13" s="6">
        <v>0</v>
      </c>
      <c r="AG13" s="59"/>
      <c r="AH13" s="27">
        <f t="shared" si="7"/>
        <v>0</v>
      </c>
    </row>
    <row r="14" spans="2:34">
      <c r="B14" s="44" t="s">
        <v>43</v>
      </c>
      <c r="C14" s="3">
        <v>80</v>
      </c>
      <c r="D14" s="11">
        <v>12.3</v>
      </c>
      <c r="E14" s="59"/>
      <c r="F14" s="27">
        <f t="shared" si="0"/>
        <v>984</v>
      </c>
      <c r="G14" s="3">
        <v>80</v>
      </c>
      <c r="H14" s="4">
        <v>12.3</v>
      </c>
      <c r="I14" s="59"/>
      <c r="J14" s="27">
        <f t="shared" si="1"/>
        <v>984</v>
      </c>
      <c r="K14" s="3">
        <v>0</v>
      </c>
      <c r="L14" s="4">
        <v>0</v>
      </c>
      <c r="M14" s="59"/>
      <c r="N14" s="27">
        <f t="shared" si="2"/>
        <v>0</v>
      </c>
      <c r="O14" s="5">
        <v>0</v>
      </c>
      <c r="P14" s="6">
        <v>0</v>
      </c>
      <c r="Q14" s="59"/>
      <c r="R14" s="13">
        <f t="shared" si="3"/>
        <v>0</v>
      </c>
      <c r="S14" s="5">
        <v>0</v>
      </c>
      <c r="T14" s="6">
        <v>0</v>
      </c>
      <c r="U14" s="59"/>
      <c r="V14" s="13">
        <f t="shared" si="4"/>
        <v>0</v>
      </c>
      <c r="W14" s="5">
        <v>0</v>
      </c>
      <c r="X14" s="6">
        <v>0</v>
      </c>
      <c r="Y14" s="59"/>
      <c r="Z14" s="13">
        <f t="shared" si="5"/>
        <v>0</v>
      </c>
      <c r="AA14" s="5">
        <v>0</v>
      </c>
      <c r="AB14" s="6">
        <v>0</v>
      </c>
      <c r="AC14" s="59"/>
      <c r="AD14" s="13">
        <f t="shared" si="6"/>
        <v>0</v>
      </c>
      <c r="AE14" s="5">
        <v>0</v>
      </c>
      <c r="AF14" s="6">
        <v>0</v>
      </c>
      <c r="AG14" s="59"/>
      <c r="AH14" s="27">
        <f t="shared" si="7"/>
        <v>0</v>
      </c>
    </row>
    <row r="15" spans="2:34">
      <c r="B15" s="44" t="s">
        <v>44</v>
      </c>
      <c r="C15" s="3">
        <v>288</v>
      </c>
      <c r="D15" s="11">
        <v>22.3</v>
      </c>
      <c r="E15" s="59"/>
      <c r="F15" s="27">
        <f t="shared" si="0"/>
        <v>6422.4000000000005</v>
      </c>
      <c r="G15" s="3">
        <v>288</v>
      </c>
      <c r="H15" s="4">
        <v>22.3</v>
      </c>
      <c r="I15" s="59"/>
      <c r="J15" s="27">
        <f t="shared" si="1"/>
        <v>6422.4000000000005</v>
      </c>
      <c r="K15" s="3">
        <v>0</v>
      </c>
      <c r="L15" s="4">
        <v>0</v>
      </c>
      <c r="M15" s="59"/>
      <c r="N15" s="27">
        <f t="shared" si="2"/>
        <v>0</v>
      </c>
      <c r="O15" s="5">
        <v>0</v>
      </c>
      <c r="P15" s="6">
        <v>0</v>
      </c>
      <c r="Q15" s="59"/>
      <c r="R15" s="13">
        <f t="shared" si="3"/>
        <v>0</v>
      </c>
      <c r="S15" s="5">
        <v>0</v>
      </c>
      <c r="T15" s="6">
        <v>0</v>
      </c>
      <c r="U15" s="59"/>
      <c r="V15" s="13">
        <f t="shared" si="4"/>
        <v>0</v>
      </c>
      <c r="W15" s="5">
        <v>0</v>
      </c>
      <c r="X15" s="6">
        <v>0</v>
      </c>
      <c r="Y15" s="59"/>
      <c r="Z15" s="13">
        <f t="shared" si="5"/>
        <v>0</v>
      </c>
      <c r="AA15" s="5">
        <v>0</v>
      </c>
      <c r="AB15" s="6">
        <v>0</v>
      </c>
      <c r="AC15" s="59"/>
      <c r="AD15" s="13">
        <f t="shared" si="6"/>
        <v>0</v>
      </c>
      <c r="AE15" s="5">
        <v>0</v>
      </c>
      <c r="AF15" s="6">
        <v>0</v>
      </c>
      <c r="AG15" s="59"/>
      <c r="AH15" s="27">
        <f t="shared" si="7"/>
        <v>0</v>
      </c>
    </row>
    <row r="16" spans="2:34">
      <c r="B16" s="44" t="s">
        <v>45</v>
      </c>
      <c r="C16" s="3">
        <v>120</v>
      </c>
      <c r="D16" s="11">
        <v>11.1</v>
      </c>
      <c r="E16" s="59"/>
      <c r="F16" s="27">
        <f t="shared" si="0"/>
        <v>1332</v>
      </c>
      <c r="G16" s="3">
        <v>120</v>
      </c>
      <c r="H16" s="4">
        <v>11.1</v>
      </c>
      <c r="I16" s="59"/>
      <c r="J16" s="27">
        <f t="shared" si="1"/>
        <v>1332</v>
      </c>
      <c r="K16" s="3">
        <v>0</v>
      </c>
      <c r="L16" s="4">
        <v>0</v>
      </c>
      <c r="M16" s="59"/>
      <c r="N16" s="27">
        <f t="shared" si="2"/>
        <v>0</v>
      </c>
      <c r="O16" s="5">
        <v>0</v>
      </c>
      <c r="P16" s="6">
        <v>0</v>
      </c>
      <c r="Q16" s="59"/>
      <c r="R16" s="13">
        <f t="shared" si="3"/>
        <v>0</v>
      </c>
      <c r="S16" s="5">
        <v>0</v>
      </c>
      <c r="T16" s="6">
        <v>0</v>
      </c>
      <c r="U16" s="59"/>
      <c r="V16" s="13">
        <f t="shared" si="4"/>
        <v>0</v>
      </c>
      <c r="W16" s="5">
        <v>0</v>
      </c>
      <c r="X16" s="6">
        <v>0</v>
      </c>
      <c r="Y16" s="59"/>
      <c r="Z16" s="13">
        <f t="shared" si="5"/>
        <v>0</v>
      </c>
      <c r="AA16" s="5">
        <v>0</v>
      </c>
      <c r="AB16" s="6">
        <v>0</v>
      </c>
      <c r="AC16" s="59"/>
      <c r="AD16" s="13">
        <f t="shared" si="6"/>
        <v>0</v>
      </c>
      <c r="AE16" s="5">
        <v>0</v>
      </c>
      <c r="AF16" s="6">
        <v>0</v>
      </c>
      <c r="AG16" s="59"/>
      <c r="AH16" s="27">
        <f t="shared" si="7"/>
        <v>0</v>
      </c>
    </row>
    <row r="17" spans="2:34">
      <c r="B17" s="44" t="s">
        <v>46</v>
      </c>
      <c r="C17" s="3">
        <v>104</v>
      </c>
      <c r="D17" s="11">
        <v>29.3</v>
      </c>
      <c r="E17" s="59"/>
      <c r="F17" s="27">
        <f t="shared" si="0"/>
        <v>3047.2000000000003</v>
      </c>
      <c r="G17" s="3">
        <v>104</v>
      </c>
      <c r="H17" s="4">
        <v>29.3</v>
      </c>
      <c r="I17" s="59"/>
      <c r="J17" s="27">
        <f t="shared" si="1"/>
        <v>3047.2000000000003</v>
      </c>
      <c r="K17" s="3">
        <v>0</v>
      </c>
      <c r="L17" s="4">
        <v>0</v>
      </c>
      <c r="M17" s="59"/>
      <c r="N17" s="27">
        <f t="shared" si="2"/>
        <v>0</v>
      </c>
      <c r="O17" s="5">
        <v>0</v>
      </c>
      <c r="P17" s="6">
        <v>0</v>
      </c>
      <c r="Q17" s="59"/>
      <c r="R17" s="13">
        <f t="shared" si="3"/>
        <v>0</v>
      </c>
      <c r="S17" s="5">
        <v>0</v>
      </c>
      <c r="T17" s="6">
        <v>0</v>
      </c>
      <c r="U17" s="59"/>
      <c r="V17" s="13">
        <f t="shared" si="4"/>
        <v>0</v>
      </c>
      <c r="W17" s="5">
        <v>0</v>
      </c>
      <c r="X17" s="6">
        <v>0</v>
      </c>
      <c r="Y17" s="59"/>
      <c r="Z17" s="13">
        <f t="shared" si="5"/>
        <v>0</v>
      </c>
      <c r="AA17" s="5">
        <v>0</v>
      </c>
      <c r="AB17" s="6">
        <v>0</v>
      </c>
      <c r="AC17" s="59"/>
      <c r="AD17" s="13">
        <f t="shared" si="6"/>
        <v>0</v>
      </c>
      <c r="AE17" s="5">
        <v>0</v>
      </c>
      <c r="AF17" s="6">
        <v>0</v>
      </c>
      <c r="AG17" s="59"/>
      <c r="AH17" s="27">
        <f t="shared" si="7"/>
        <v>0</v>
      </c>
    </row>
    <row r="18" spans="2:34">
      <c r="B18" s="44" t="s">
        <v>47</v>
      </c>
      <c r="C18" s="3">
        <v>1180</v>
      </c>
      <c r="D18" s="11">
        <v>8.1</v>
      </c>
      <c r="E18" s="59"/>
      <c r="F18" s="27">
        <f t="shared" si="0"/>
        <v>9558</v>
      </c>
      <c r="G18" s="3">
        <v>1390</v>
      </c>
      <c r="H18" s="4">
        <v>8.1</v>
      </c>
      <c r="I18" s="59"/>
      <c r="J18" s="27">
        <f t="shared" si="1"/>
        <v>11259</v>
      </c>
      <c r="K18" s="3">
        <v>0</v>
      </c>
      <c r="L18" s="4">
        <v>0</v>
      </c>
      <c r="M18" s="59"/>
      <c r="N18" s="27">
        <f t="shared" si="2"/>
        <v>0</v>
      </c>
      <c r="O18" s="5">
        <v>0</v>
      </c>
      <c r="P18" s="6">
        <v>0</v>
      </c>
      <c r="Q18" s="59"/>
      <c r="R18" s="13">
        <f t="shared" si="3"/>
        <v>0</v>
      </c>
      <c r="S18" s="5">
        <v>0</v>
      </c>
      <c r="T18" s="6">
        <v>0</v>
      </c>
      <c r="U18" s="59"/>
      <c r="V18" s="13">
        <f t="shared" si="4"/>
        <v>0</v>
      </c>
      <c r="W18" s="5">
        <v>0</v>
      </c>
      <c r="X18" s="6">
        <v>0</v>
      </c>
      <c r="Y18" s="59"/>
      <c r="Z18" s="13">
        <f t="shared" si="5"/>
        <v>0</v>
      </c>
      <c r="AA18" s="5">
        <v>0</v>
      </c>
      <c r="AB18" s="6">
        <v>0</v>
      </c>
      <c r="AC18" s="59"/>
      <c r="AD18" s="13">
        <f t="shared" si="6"/>
        <v>0</v>
      </c>
      <c r="AE18" s="5">
        <v>0</v>
      </c>
      <c r="AF18" s="6">
        <v>0</v>
      </c>
      <c r="AG18" s="59"/>
      <c r="AH18" s="27">
        <f t="shared" si="7"/>
        <v>0</v>
      </c>
    </row>
    <row r="19" spans="2:34">
      <c r="B19" s="45" t="s">
        <v>11</v>
      </c>
      <c r="C19" s="5">
        <v>0</v>
      </c>
      <c r="D19" s="6">
        <v>0</v>
      </c>
      <c r="E19" s="60"/>
      <c r="F19" s="27">
        <f t="shared" ref="F19:F31" si="8">C19*D19</f>
        <v>0</v>
      </c>
      <c r="G19" s="12">
        <v>0</v>
      </c>
      <c r="H19" s="6">
        <v>0</v>
      </c>
      <c r="I19" s="60"/>
      <c r="J19" s="27">
        <f t="shared" si="1"/>
        <v>0</v>
      </c>
      <c r="K19" s="12">
        <v>0</v>
      </c>
      <c r="L19" s="6">
        <v>0</v>
      </c>
      <c r="M19" s="60"/>
      <c r="N19" s="27">
        <f t="shared" ref="N19:N31" si="9">K19*L19</f>
        <v>0</v>
      </c>
      <c r="O19" s="5">
        <v>0</v>
      </c>
      <c r="P19" s="6">
        <v>0</v>
      </c>
      <c r="Q19" s="60"/>
      <c r="R19" s="13">
        <f t="shared" si="3"/>
        <v>0</v>
      </c>
      <c r="S19" s="5">
        <v>0</v>
      </c>
      <c r="T19" s="6">
        <v>0</v>
      </c>
      <c r="U19" s="60"/>
      <c r="V19" s="13">
        <f t="shared" si="4"/>
        <v>0</v>
      </c>
      <c r="W19" s="5">
        <v>0</v>
      </c>
      <c r="X19" s="6">
        <v>0</v>
      </c>
      <c r="Y19" s="60"/>
      <c r="Z19" s="13">
        <f t="shared" si="5"/>
        <v>0</v>
      </c>
      <c r="AA19" s="5">
        <v>0</v>
      </c>
      <c r="AB19" s="6">
        <v>0</v>
      </c>
      <c r="AC19" s="60"/>
      <c r="AD19" s="13">
        <f t="shared" si="6"/>
        <v>0</v>
      </c>
      <c r="AE19" s="5">
        <v>0</v>
      </c>
      <c r="AF19" s="6">
        <v>0</v>
      </c>
      <c r="AG19" s="60"/>
      <c r="AH19" s="27">
        <f t="shared" si="7"/>
        <v>0</v>
      </c>
    </row>
    <row r="20" spans="2:34">
      <c r="B20" s="45" t="s">
        <v>12</v>
      </c>
      <c r="C20" s="5">
        <v>0</v>
      </c>
      <c r="D20" s="6">
        <v>0</v>
      </c>
      <c r="E20" s="60"/>
      <c r="F20" s="27">
        <f t="shared" si="8"/>
        <v>0</v>
      </c>
      <c r="G20" s="5">
        <v>0</v>
      </c>
      <c r="H20" s="12">
        <v>0</v>
      </c>
      <c r="I20" s="60"/>
      <c r="J20" s="27">
        <f t="shared" si="1"/>
        <v>0</v>
      </c>
      <c r="K20" s="12">
        <v>0</v>
      </c>
      <c r="L20" s="6">
        <v>0</v>
      </c>
      <c r="M20" s="60"/>
      <c r="N20" s="27">
        <f t="shared" si="9"/>
        <v>0</v>
      </c>
      <c r="O20" s="5">
        <v>0</v>
      </c>
      <c r="P20" s="6">
        <v>0</v>
      </c>
      <c r="Q20" s="60"/>
      <c r="R20" s="13">
        <f t="shared" si="3"/>
        <v>0</v>
      </c>
      <c r="S20" s="5">
        <v>0</v>
      </c>
      <c r="T20" s="6">
        <v>0</v>
      </c>
      <c r="U20" s="60"/>
      <c r="V20" s="13">
        <f t="shared" si="4"/>
        <v>0</v>
      </c>
      <c r="W20" s="5">
        <v>0</v>
      </c>
      <c r="X20" s="6">
        <v>0</v>
      </c>
      <c r="Y20" s="60"/>
      <c r="Z20" s="13">
        <f t="shared" si="5"/>
        <v>0</v>
      </c>
      <c r="AA20" s="5">
        <v>0</v>
      </c>
      <c r="AB20" s="6">
        <v>0</v>
      </c>
      <c r="AC20" s="60"/>
      <c r="AD20" s="13">
        <f t="shared" si="6"/>
        <v>0</v>
      </c>
      <c r="AE20" s="5">
        <v>0</v>
      </c>
      <c r="AF20" s="6">
        <v>0</v>
      </c>
      <c r="AG20" s="60"/>
      <c r="AH20" s="27">
        <f t="shared" si="7"/>
        <v>0</v>
      </c>
    </row>
    <row r="21" spans="2:34">
      <c r="B21" s="45" t="s">
        <v>13</v>
      </c>
      <c r="C21" s="5">
        <v>0</v>
      </c>
      <c r="D21" s="6">
        <v>0</v>
      </c>
      <c r="E21" s="60"/>
      <c r="F21" s="27">
        <f t="shared" si="8"/>
        <v>0</v>
      </c>
      <c r="G21" s="5">
        <v>0</v>
      </c>
      <c r="H21" s="12">
        <v>0</v>
      </c>
      <c r="I21" s="60"/>
      <c r="J21" s="27">
        <f t="shared" si="1"/>
        <v>0</v>
      </c>
      <c r="K21" s="12">
        <v>0</v>
      </c>
      <c r="L21" s="6">
        <v>0</v>
      </c>
      <c r="M21" s="60"/>
      <c r="N21" s="27">
        <f t="shared" si="9"/>
        <v>0</v>
      </c>
      <c r="O21" s="5">
        <v>0</v>
      </c>
      <c r="P21" s="6">
        <v>0</v>
      </c>
      <c r="Q21" s="60"/>
      <c r="R21" s="13">
        <f t="shared" si="3"/>
        <v>0</v>
      </c>
      <c r="S21" s="5">
        <v>0</v>
      </c>
      <c r="T21" s="6">
        <v>0</v>
      </c>
      <c r="U21" s="60"/>
      <c r="V21" s="13">
        <f t="shared" si="4"/>
        <v>0</v>
      </c>
      <c r="W21" s="5">
        <v>0</v>
      </c>
      <c r="X21" s="6">
        <v>0</v>
      </c>
      <c r="Y21" s="60"/>
      <c r="Z21" s="13">
        <f t="shared" si="5"/>
        <v>0</v>
      </c>
      <c r="AA21" s="5">
        <v>0</v>
      </c>
      <c r="AB21" s="6">
        <v>0</v>
      </c>
      <c r="AC21" s="60"/>
      <c r="AD21" s="13">
        <f t="shared" si="6"/>
        <v>0</v>
      </c>
      <c r="AE21" s="5">
        <v>0</v>
      </c>
      <c r="AF21" s="6">
        <v>0</v>
      </c>
      <c r="AG21" s="60"/>
      <c r="AH21" s="27">
        <f t="shared" si="7"/>
        <v>0</v>
      </c>
    </row>
    <row r="22" spans="2:34">
      <c r="B22" s="45" t="s">
        <v>14</v>
      </c>
      <c r="C22" s="5">
        <v>0</v>
      </c>
      <c r="D22" s="6">
        <v>0</v>
      </c>
      <c r="E22" s="60"/>
      <c r="F22" s="27">
        <f t="shared" si="8"/>
        <v>0</v>
      </c>
      <c r="G22" s="5">
        <v>0</v>
      </c>
      <c r="H22" s="12">
        <v>0</v>
      </c>
      <c r="I22" s="60"/>
      <c r="J22" s="27">
        <f t="shared" si="1"/>
        <v>0</v>
      </c>
      <c r="K22" s="12">
        <v>0</v>
      </c>
      <c r="L22" s="6">
        <v>0</v>
      </c>
      <c r="M22" s="60"/>
      <c r="N22" s="27">
        <f t="shared" si="9"/>
        <v>0</v>
      </c>
      <c r="O22" s="5">
        <v>0</v>
      </c>
      <c r="P22" s="6">
        <v>0</v>
      </c>
      <c r="Q22" s="60"/>
      <c r="R22" s="13">
        <f t="shared" si="3"/>
        <v>0</v>
      </c>
      <c r="S22" s="5">
        <v>0</v>
      </c>
      <c r="T22" s="6">
        <v>0</v>
      </c>
      <c r="U22" s="60"/>
      <c r="V22" s="13">
        <f t="shared" si="4"/>
        <v>0</v>
      </c>
      <c r="W22" s="5">
        <v>0</v>
      </c>
      <c r="X22" s="6">
        <v>0</v>
      </c>
      <c r="Y22" s="60"/>
      <c r="Z22" s="13">
        <f t="shared" si="5"/>
        <v>0</v>
      </c>
      <c r="AA22" s="5">
        <v>0</v>
      </c>
      <c r="AB22" s="6">
        <v>0</v>
      </c>
      <c r="AC22" s="60"/>
      <c r="AD22" s="13">
        <f t="shared" si="6"/>
        <v>0</v>
      </c>
      <c r="AE22" s="5">
        <v>0</v>
      </c>
      <c r="AF22" s="6">
        <v>0</v>
      </c>
      <c r="AG22" s="60"/>
      <c r="AH22" s="27">
        <f t="shared" si="7"/>
        <v>0</v>
      </c>
    </row>
    <row r="23" spans="2:34">
      <c r="B23" s="45" t="s">
        <v>16</v>
      </c>
      <c r="C23" s="5">
        <v>0</v>
      </c>
      <c r="D23" s="6">
        <v>0</v>
      </c>
      <c r="E23" s="60"/>
      <c r="F23" s="27">
        <f t="shared" si="8"/>
        <v>0</v>
      </c>
      <c r="G23" s="5">
        <v>0</v>
      </c>
      <c r="H23" s="12">
        <v>0</v>
      </c>
      <c r="I23" s="60"/>
      <c r="J23" s="27">
        <f t="shared" si="1"/>
        <v>0</v>
      </c>
      <c r="K23" s="12">
        <v>0</v>
      </c>
      <c r="L23" s="6">
        <v>0</v>
      </c>
      <c r="M23" s="60"/>
      <c r="N23" s="27">
        <f t="shared" si="9"/>
        <v>0</v>
      </c>
      <c r="O23" s="5">
        <v>0</v>
      </c>
      <c r="P23" s="6">
        <v>0</v>
      </c>
      <c r="Q23" s="60"/>
      <c r="R23" s="13">
        <f t="shared" si="3"/>
        <v>0</v>
      </c>
      <c r="S23" s="5">
        <v>0</v>
      </c>
      <c r="T23" s="6">
        <v>0</v>
      </c>
      <c r="U23" s="60"/>
      <c r="V23" s="13">
        <f t="shared" si="4"/>
        <v>0</v>
      </c>
      <c r="W23" s="5">
        <v>0</v>
      </c>
      <c r="X23" s="6">
        <v>0</v>
      </c>
      <c r="Y23" s="60"/>
      <c r="Z23" s="13">
        <f t="shared" si="5"/>
        <v>0</v>
      </c>
      <c r="AA23" s="5">
        <v>0</v>
      </c>
      <c r="AB23" s="6">
        <v>0</v>
      </c>
      <c r="AC23" s="60"/>
      <c r="AD23" s="13">
        <f t="shared" si="6"/>
        <v>0</v>
      </c>
      <c r="AE23" s="5">
        <v>0</v>
      </c>
      <c r="AF23" s="6">
        <v>0</v>
      </c>
      <c r="AG23" s="60"/>
      <c r="AH23" s="27">
        <f t="shared" si="7"/>
        <v>0</v>
      </c>
    </row>
    <row r="24" spans="2:34">
      <c r="B24" s="45" t="s">
        <v>17</v>
      </c>
      <c r="C24" s="5">
        <v>0</v>
      </c>
      <c r="D24" s="6">
        <v>0</v>
      </c>
      <c r="E24" s="60"/>
      <c r="F24" s="27">
        <f t="shared" si="8"/>
        <v>0</v>
      </c>
      <c r="G24" s="5">
        <v>0</v>
      </c>
      <c r="H24" s="12">
        <v>0</v>
      </c>
      <c r="I24" s="60"/>
      <c r="J24" s="27">
        <f t="shared" si="1"/>
        <v>0</v>
      </c>
      <c r="K24" s="12">
        <v>0</v>
      </c>
      <c r="L24" s="6">
        <v>0</v>
      </c>
      <c r="M24" s="60"/>
      <c r="N24" s="27">
        <f t="shared" si="9"/>
        <v>0</v>
      </c>
      <c r="O24" s="5">
        <v>0</v>
      </c>
      <c r="P24" s="6">
        <v>0</v>
      </c>
      <c r="Q24" s="60"/>
      <c r="R24" s="13">
        <f t="shared" si="3"/>
        <v>0</v>
      </c>
      <c r="S24" s="5">
        <v>0</v>
      </c>
      <c r="T24" s="6">
        <v>0</v>
      </c>
      <c r="U24" s="60"/>
      <c r="V24" s="13">
        <f t="shared" si="4"/>
        <v>0</v>
      </c>
      <c r="W24" s="5">
        <v>0</v>
      </c>
      <c r="X24" s="6">
        <v>0</v>
      </c>
      <c r="Y24" s="60"/>
      <c r="Z24" s="13">
        <f t="shared" si="5"/>
        <v>0</v>
      </c>
      <c r="AA24" s="5">
        <v>0</v>
      </c>
      <c r="AB24" s="6">
        <v>0</v>
      </c>
      <c r="AC24" s="60"/>
      <c r="AD24" s="13">
        <f t="shared" si="6"/>
        <v>0</v>
      </c>
      <c r="AE24" s="5">
        <v>0</v>
      </c>
      <c r="AF24" s="6">
        <v>0</v>
      </c>
      <c r="AG24" s="60"/>
      <c r="AH24" s="27">
        <f t="shared" si="7"/>
        <v>0</v>
      </c>
    </row>
    <row r="25" spans="2:34">
      <c r="B25" s="45" t="s">
        <v>18</v>
      </c>
      <c r="C25" s="5">
        <v>0</v>
      </c>
      <c r="D25" s="6">
        <v>0</v>
      </c>
      <c r="E25" s="60"/>
      <c r="F25" s="27">
        <f t="shared" si="8"/>
        <v>0</v>
      </c>
      <c r="G25" s="5">
        <v>0</v>
      </c>
      <c r="H25" s="12">
        <v>0</v>
      </c>
      <c r="I25" s="60"/>
      <c r="J25" s="27">
        <f t="shared" si="1"/>
        <v>0</v>
      </c>
      <c r="K25" s="12">
        <v>0</v>
      </c>
      <c r="L25" s="6">
        <v>0</v>
      </c>
      <c r="M25" s="60"/>
      <c r="N25" s="27">
        <f t="shared" si="9"/>
        <v>0</v>
      </c>
      <c r="O25" s="5">
        <v>0</v>
      </c>
      <c r="P25" s="6">
        <v>0</v>
      </c>
      <c r="Q25" s="60"/>
      <c r="R25" s="13">
        <f t="shared" si="3"/>
        <v>0</v>
      </c>
      <c r="S25" s="5">
        <v>0</v>
      </c>
      <c r="T25" s="6">
        <v>0</v>
      </c>
      <c r="U25" s="60"/>
      <c r="V25" s="13">
        <f t="shared" si="4"/>
        <v>0</v>
      </c>
      <c r="W25" s="5">
        <v>0</v>
      </c>
      <c r="X25" s="6">
        <v>0</v>
      </c>
      <c r="Y25" s="60"/>
      <c r="Z25" s="13">
        <f t="shared" si="5"/>
        <v>0</v>
      </c>
      <c r="AA25" s="5">
        <v>0</v>
      </c>
      <c r="AB25" s="6">
        <v>0</v>
      </c>
      <c r="AC25" s="60"/>
      <c r="AD25" s="13">
        <f t="shared" si="6"/>
        <v>0</v>
      </c>
      <c r="AE25" s="5">
        <v>0</v>
      </c>
      <c r="AF25" s="6">
        <v>0</v>
      </c>
      <c r="AG25" s="60"/>
      <c r="AH25" s="27">
        <f t="shared" si="7"/>
        <v>0</v>
      </c>
    </row>
    <row r="26" spans="2:34">
      <c r="B26" s="45" t="s">
        <v>19</v>
      </c>
      <c r="C26" s="5">
        <v>0</v>
      </c>
      <c r="D26" s="6">
        <v>0</v>
      </c>
      <c r="E26" s="60"/>
      <c r="F26" s="27">
        <f t="shared" si="8"/>
        <v>0</v>
      </c>
      <c r="G26" s="5">
        <v>0</v>
      </c>
      <c r="H26" s="12">
        <v>0</v>
      </c>
      <c r="I26" s="60"/>
      <c r="J26" s="27">
        <f t="shared" si="1"/>
        <v>0</v>
      </c>
      <c r="K26" s="12">
        <v>0</v>
      </c>
      <c r="L26" s="6">
        <v>0</v>
      </c>
      <c r="M26" s="60"/>
      <c r="N26" s="27">
        <f t="shared" si="9"/>
        <v>0</v>
      </c>
      <c r="O26" s="5">
        <v>0</v>
      </c>
      <c r="P26" s="6">
        <v>0</v>
      </c>
      <c r="Q26" s="60"/>
      <c r="R26" s="13">
        <f t="shared" si="3"/>
        <v>0</v>
      </c>
      <c r="S26" s="5">
        <v>0</v>
      </c>
      <c r="T26" s="6">
        <v>0</v>
      </c>
      <c r="U26" s="60"/>
      <c r="V26" s="13">
        <f t="shared" si="4"/>
        <v>0</v>
      </c>
      <c r="W26" s="5">
        <v>0</v>
      </c>
      <c r="X26" s="6">
        <v>0</v>
      </c>
      <c r="Y26" s="60"/>
      <c r="Z26" s="13">
        <f t="shared" si="5"/>
        <v>0</v>
      </c>
      <c r="AA26" s="5">
        <v>0</v>
      </c>
      <c r="AB26" s="6">
        <v>0</v>
      </c>
      <c r="AC26" s="60"/>
      <c r="AD26" s="13">
        <f t="shared" si="6"/>
        <v>0</v>
      </c>
      <c r="AE26" s="5">
        <v>0</v>
      </c>
      <c r="AF26" s="6">
        <v>0</v>
      </c>
      <c r="AG26" s="60"/>
      <c r="AH26" s="27">
        <f t="shared" si="7"/>
        <v>0</v>
      </c>
    </row>
    <row r="27" spans="2:34">
      <c r="B27" s="45" t="s">
        <v>20</v>
      </c>
      <c r="C27" s="5">
        <v>0</v>
      </c>
      <c r="D27" s="6">
        <v>0</v>
      </c>
      <c r="E27" s="60"/>
      <c r="F27" s="27">
        <f t="shared" si="8"/>
        <v>0</v>
      </c>
      <c r="G27" s="5">
        <v>0</v>
      </c>
      <c r="H27" s="12">
        <v>0</v>
      </c>
      <c r="I27" s="60"/>
      <c r="J27" s="27">
        <f t="shared" si="1"/>
        <v>0</v>
      </c>
      <c r="K27" s="12">
        <v>0</v>
      </c>
      <c r="L27" s="6">
        <v>0</v>
      </c>
      <c r="M27" s="60"/>
      <c r="N27" s="27">
        <f t="shared" si="9"/>
        <v>0</v>
      </c>
      <c r="O27" s="5">
        <v>0</v>
      </c>
      <c r="P27" s="6">
        <v>0</v>
      </c>
      <c r="Q27" s="60"/>
      <c r="R27" s="13">
        <f t="shared" si="3"/>
        <v>0</v>
      </c>
      <c r="S27" s="5">
        <v>0</v>
      </c>
      <c r="T27" s="6">
        <v>0</v>
      </c>
      <c r="U27" s="60"/>
      <c r="V27" s="13">
        <f t="shared" si="4"/>
        <v>0</v>
      </c>
      <c r="W27" s="5">
        <v>0</v>
      </c>
      <c r="X27" s="6">
        <v>0</v>
      </c>
      <c r="Y27" s="60"/>
      <c r="Z27" s="13">
        <f t="shared" si="5"/>
        <v>0</v>
      </c>
      <c r="AA27" s="5">
        <v>0</v>
      </c>
      <c r="AB27" s="6">
        <v>0</v>
      </c>
      <c r="AC27" s="60"/>
      <c r="AD27" s="13">
        <f t="shared" si="6"/>
        <v>0</v>
      </c>
      <c r="AE27" s="5">
        <v>0</v>
      </c>
      <c r="AF27" s="6">
        <v>0</v>
      </c>
      <c r="AG27" s="60"/>
      <c r="AH27" s="27">
        <f t="shared" si="7"/>
        <v>0</v>
      </c>
    </row>
    <row r="28" spans="2:34">
      <c r="B28" s="45" t="s">
        <v>21</v>
      </c>
      <c r="C28" s="5">
        <v>0</v>
      </c>
      <c r="D28" s="6">
        <v>0</v>
      </c>
      <c r="E28" s="60"/>
      <c r="F28" s="27">
        <f t="shared" si="8"/>
        <v>0</v>
      </c>
      <c r="G28" s="5">
        <v>0</v>
      </c>
      <c r="H28" s="12">
        <v>0</v>
      </c>
      <c r="I28" s="60"/>
      <c r="J28" s="27">
        <f t="shared" si="1"/>
        <v>0</v>
      </c>
      <c r="K28" s="12">
        <v>0</v>
      </c>
      <c r="L28" s="6">
        <v>0</v>
      </c>
      <c r="M28" s="60"/>
      <c r="N28" s="27">
        <f t="shared" si="9"/>
        <v>0</v>
      </c>
      <c r="O28" s="5">
        <v>0</v>
      </c>
      <c r="P28" s="6">
        <v>0</v>
      </c>
      <c r="Q28" s="60"/>
      <c r="R28" s="13">
        <f t="shared" si="3"/>
        <v>0</v>
      </c>
      <c r="S28" s="5">
        <v>0</v>
      </c>
      <c r="T28" s="6">
        <v>0</v>
      </c>
      <c r="U28" s="60"/>
      <c r="V28" s="13">
        <f t="shared" si="4"/>
        <v>0</v>
      </c>
      <c r="W28" s="5">
        <v>0</v>
      </c>
      <c r="X28" s="6">
        <v>0</v>
      </c>
      <c r="Y28" s="60"/>
      <c r="Z28" s="13">
        <f t="shared" si="5"/>
        <v>0</v>
      </c>
      <c r="AA28" s="5">
        <v>0</v>
      </c>
      <c r="AB28" s="6">
        <v>0</v>
      </c>
      <c r="AC28" s="60"/>
      <c r="AD28" s="13">
        <f t="shared" si="6"/>
        <v>0</v>
      </c>
      <c r="AE28" s="5">
        <v>0</v>
      </c>
      <c r="AF28" s="6">
        <v>0</v>
      </c>
      <c r="AG28" s="60"/>
      <c r="AH28" s="27">
        <f t="shared" si="7"/>
        <v>0</v>
      </c>
    </row>
    <row r="29" spans="2:34">
      <c r="B29" s="45" t="s">
        <v>22</v>
      </c>
      <c r="C29" s="5">
        <v>0</v>
      </c>
      <c r="D29" s="6">
        <v>0</v>
      </c>
      <c r="E29" s="60"/>
      <c r="F29" s="27">
        <f t="shared" si="8"/>
        <v>0</v>
      </c>
      <c r="G29" s="5">
        <v>0</v>
      </c>
      <c r="H29" s="12">
        <v>0</v>
      </c>
      <c r="I29" s="60"/>
      <c r="J29" s="27">
        <f t="shared" si="1"/>
        <v>0</v>
      </c>
      <c r="K29" s="12">
        <v>0</v>
      </c>
      <c r="L29" s="6">
        <v>0</v>
      </c>
      <c r="M29" s="60"/>
      <c r="N29" s="27">
        <f t="shared" si="9"/>
        <v>0</v>
      </c>
      <c r="O29" s="5">
        <v>0</v>
      </c>
      <c r="P29" s="6">
        <v>0</v>
      </c>
      <c r="Q29" s="60"/>
      <c r="R29" s="13">
        <f t="shared" si="3"/>
        <v>0</v>
      </c>
      <c r="S29" s="5">
        <v>0</v>
      </c>
      <c r="T29" s="6">
        <v>0</v>
      </c>
      <c r="U29" s="60"/>
      <c r="V29" s="13">
        <f t="shared" si="4"/>
        <v>0</v>
      </c>
      <c r="W29" s="5">
        <v>0</v>
      </c>
      <c r="X29" s="6">
        <v>0</v>
      </c>
      <c r="Y29" s="60"/>
      <c r="Z29" s="13">
        <f t="shared" si="5"/>
        <v>0</v>
      </c>
      <c r="AA29" s="5">
        <v>0</v>
      </c>
      <c r="AB29" s="6">
        <v>0</v>
      </c>
      <c r="AC29" s="60"/>
      <c r="AD29" s="13">
        <f t="shared" si="6"/>
        <v>0</v>
      </c>
      <c r="AE29" s="5">
        <v>0</v>
      </c>
      <c r="AF29" s="6">
        <v>0</v>
      </c>
      <c r="AG29" s="60"/>
      <c r="AH29" s="27">
        <f t="shared" si="7"/>
        <v>0</v>
      </c>
    </row>
    <row r="30" spans="2:34">
      <c r="B30" s="45" t="s">
        <v>23</v>
      </c>
      <c r="C30" s="5">
        <v>0</v>
      </c>
      <c r="D30" s="6">
        <v>0</v>
      </c>
      <c r="E30" s="60"/>
      <c r="F30" s="27">
        <f t="shared" si="8"/>
        <v>0</v>
      </c>
      <c r="G30" s="5">
        <v>0</v>
      </c>
      <c r="H30" s="12">
        <v>0</v>
      </c>
      <c r="I30" s="60"/>
      <c r="J30" s="27">
        <f t="shared" si="1"/>
        <v>0</v>
      </c>
      <c r="K30" s="12">
        <v>0</v>
      </c>
      <c r="L30" s="6">
        <v>0</v>
      </c>
      <c r="M30" s="60"/>
      <c r="N30" s="27">
        <f t="shared" si="9"/>
        <v>0</v>
      </c>
      <c r="O30" s="5">
        <v>0</v>
      </c>
      <c r="P30" s="6">
        <v>0</v>
      </c>
      <c r="Q30" s="60"/>
      <c r="R30" s="13">
        <f t="shared" si="3"/>
        <v>0</v>
      </c>
      <c r="S30" s="5">
        <v>0</v>
      </c>
      <c r="T30" s="6">
        <v>0</v>
      </c>
      <c r="U30" s="60"/>
      <c r="V30" s="13">
        <f t="shared" si="4"/>
        <v>0</v>
      </c>
      <c r="W30" s="5">
        <v>0</v>
      </c>
      <c r="X30" s="6">
        <v>0</v>
      </c>
      <c r="Y30" s="60"/>
      <c r="Z30" s="13">
        <f t="shared" si="5"/>
        <v>0</v>
      </c>
      <c r="AA30" s="5">
        <v>0</v>
      </c>
      <c r="AB30" s="6">
        <v>0</v>
      </c>
      <c r="AC30" s="60"/>
      <c r="AD30" s="13">
        <f t="shared" si="6"/>
        <v>0</v>
      </c>
      <c r="AE30" s="5">
        <v>0</v>
      </c>
      <c r="AF30" s="6">
        <v>0</v>
      </c>
      <c r="AG30" s="60"/>
      <c r="AH30" s="27">
        <f t="shared" si="7"/>
        <v>0</v>
      </c>
    </row>
    <row r="31" spans="2:34">
      <c r="B31" s="45" t="s">
        <v>24</v>
      </c>
      <c r="C31" s="7">
        <v>0</v>
      </c>
      <c r="D31" s="8">
        <v>0</v>
      </c>
      <c r="E31" s="60"/>
      <c r="F31" s="27">
        <f t="shared" si="8"/>
        <v>0</v>
      </c>
      <c r="G31" s="7">
        <v>0</v>
      </c>
      <c r="H31" s="16">
        <v>0</v>
      </c>
      <c r="I31" s="60"/>
      <c r="J31" s="27">
        <f t="shared" si="1"/>
        <v>0</v>
      </c>
      <c r="K31" s="16">
        <v>0</v>
      </c>
      <c r="L31" s="8">
        <v>0</v>
      </c>
      <c r="M31" s="60"/>
      <c r="N31" s="27">
        <f t="shared" si="9"/>
        <v>0</v>
      </c>
      <c r="O31" s="7">
        <v>0</v>
      </c>
      <c r="P31" s="8">
        <v>0</v>
      </c>
      <c r="Q31" s="60"/>
      <c r="R31" s="13">
        <f t="shared" si="3"/>
        <v>0</v>
      </c>
      <c r="S31" s="7">
        <v>0</v>
      </c>
      <c r="T31" s="8">
        <v>0</v>
      </c>
      <c r="U31" s="60"/>
      <c r="V31" s="13">
        <f t="shared" si="4"/>
        <v>0</v>
      </c>
      <c r="W31" s="7">
        <v>0</v>
      </c>
      <c r="X31" s="8">
        <v>0</v>
      </c>
      <c r="Y31" s="60"/>
      <c r="Z31" s="13">
        <f t="shared" si="5"/>
        <v>0</v>
      </c>
      <c r="AA31" s="7">
        <v>0</v>
      </c>
      <c r="AB31" s="8">
        <v>0</v>
      </c>
      <c r="AC31" s="60"/>
      <c r="AD31" s="13">
        <f t="shared" si="6"/>
        <v>0</v>
      </c>
      <c r="AE31" s="7">
        <v>0</v>
      </c>
      <c r="AF31" s="8">
        <v>0</v>
      </c>
      <c r="AG31" s="60"/>
      <c r="AH31" s="27">
        <f t="shared" si="7"/>
        <v>0</v>
      </c>
    </row>
    <row r="32" spans="2:34">
      <c r="B32" s="45"/>
      <c r="C32" s="20"/>
      <c r="D32" s="21"/>
      <c r="E32" s="23"/>
      <c r="F32" s="13">
        <f>SUM(F12:F31)</f>
        <v>25017.200000000001</v>
      </c>
      <c r="G32" s="22"/>
      <c r="I32" s="13"/>
      <c r="J32" s="27">
        <f>SUM(J12:J31)</f>
        <v>29164.600000000002</v>
      </c>
      <c r="K32" s="23"/>
      <c r="N32" s="27">
        <f>SUM(N12:N31)</f>
        <v>0</v>
      </c>
      <c r="O32" s="22"/>
      <c r="R32" s="27">
        <f>SUM(R12:R31)</f>
        <v>0</v>
      </c>
      <c r="S32" s="22"/>
      <c r="V32" s="27">
        <f>SUM(V12:V31)</f>
        <v>0</v>
      </c>
      <c r="W32" s="22"/>
      <c r="Z32" s="27">
        <f>SUM(Z12:Z31)</f>
        <v>0</v>
      </c>
      <c r="AA32" s="22"/>
      <c r="AD32" s="27">
        <f>SUM(AD12:AD31)</f>
        <v>0</v>
      </c>
      <c r="AE32" s="22"/>
      <c r="AH32" s="27">
        <f>SUM(AH12:AH31)</f>
        <v>0</v>
      </c>
    </row>
    <row r="33" spans="2:34">
      <c r="B33" s="45" t="s">
        <v>2</v>
      </c>
      <c r="C33" s="22">
        <f>SUM(C12:C31)</f>
        <v>2348</v>
      </c>
      <c r="D33" s="23"/>
      <c r="E33" s="23"/>
      <c r="F33" s="27"/>
      <c r="G33" s="22">
        <f>SUM(G12:G31)</f>
        <v>2862</v>
      </c>
      <c r="J33" s="27"/>
      <c r="K33" s="22">
        <f>SUM(K12:K31)</f>
        <v>0</v>
      </c>
      <c r="N33" s="27"/>
      <c r="O33" s="22">
        <f>SUM(O12:O31)</f>
        <v>0</v>
      </c>
      <c r="R33" s="27"/>
      <c r="S33" s="22">
        <f>SUM(S12:S31)</f>
        <v>0</v>
      </c>
      <c r="V33" s="27"/>
      <c r="W33" s="22">
        <f>SUM(W12:W31)</f>
        <v>0</v>
      </c>
      <c r="Z33" s="27"/>
      <c r="AA33" s="22">
        <f>SUM(AA12:AA31)</f>
        <v>0</v>
      </c>
      <c r="AD33" s="27"/>
      <c r="AE33" s="22">
        <f>SUM(AE12:AE31)</f>
        <v>0</v>
      </c>
      <c r="AH33" s="27"/>
    </row>
    <row r="34" spans="2:34" ht="25.5">
      <c r="B34" s="45" t="s">
        <v>3</v>
      </c>
      <c r="C34" s="23"/>
      <c r="D34" s="23">
        <f>IF(F32=0,0,F32/C33)</f>
        <v>10.654684838160136</v>
      </c>
      <c r="E34" s="23"/>
      <c r="F34" s="27"/>
      <c r="G34" s="13"/>
      <c r="H34" s="23">
        <f>IF(J32=0,0,J32/G33)</f>
        <v>10.190286512928024</v>
      </c>
      <c r="I34" s="13"/>
      <c r="J34" s="27"/>
      <c r="K34" s="13"/>
      <c r="L34" s="23">
        <f>IF(N32=0,0,N32/K33)</f>
        <v>0</v>
      </c>
      <c r="M34" s="13"/>
      <c r="N34" s="27"/>
      <c r="O34" s="13"/>
      <c r="P34" s="23">
        <f>IF(R32=0,0,R32/O33)</f>
        <v>0</v>
      </c>
      <c r="Q34" s="13"/>
      <c r="R34" s="27"/>
      <c r="S34" s="13"/>
      <c r="T34" s="23">
        <f>IF(V32=0,0,V32/S33)</f>
        <v>0</v>
      </c>
      <c r="U34" s="13"/>
      <c r="V34" s="27"/>
      <c r="W34" s="13"/>
      <c r="X34" s="23">
        <f>IF(Z32=0,0,Z32/W33)</f>
        <v>0</v>
      </c>
      <c r="Y34" s="13"/>
      <c r="Z34" s="27"/>
      <c r="AA34" s="13"/>
      <c r="AB34" s="23">
        <f>IF(AD32=0,0,AD32/AA33)</f>
        <v>0</v>
      </c>
      <c r="AC34" s="13"/>
      <c r="AD34" s="27"/>
      <c r="AE34" s="13"/>
      <c r="AF34" s="23">
        <f>IF(AH32=0,0,AH32/AE33)</f>
        <v>0</v>
      </c>
      <c r="AG34" s="13"/>
      <c r="AH34" s="27"/>
    </row>
    <row r="35" spans="2:34" ht="25.5">
      <c r="B35" s="46" t="s">
        <v>40</v>
      </c>
      <c r="C35" s="29"/>
      <c r="D35" s="26"/>
      <c r="E35" s="26"/>
      <c r="F35" s="28">
        <f>((C6*1000-C33)*C7+D34*C33)/(C6*1000)</f>
        <v>2.6014851999999998E-2</v>
      </c>
      <c r="G35" s="26"/>
      <c r="H35" s="26"/>
      <c r="I35" s="26"/>
      <c r="J35" s="28">
        <f>((C6*1000-G33)*C7+H34*G33)/(C6*1000)</f>
        <v>3.0161738000000004E-2</v>
      </c>
      <c r="K35" s="26"/>
      <c r="L35" s="26"/>
      <c r="M35" s="26"/>
      <c r="N35" s="28">
        <f>((C6*1000-K33)*C7+L34*K33)/(C6*1000)</f>
        <v>1E-3</v>
      </c>
      <c r="O35" s="26"/>
      <c r="P35" s="26"/>
      <c r="Q35" s="26"/>
      <c r="R35" s="28">
        <f>((C6*1000-O33)*C7+P34*O33)/(C6*1000)</f>
        <v>1E-3</v>
      </c>
      <c r="S35" s="26"/>
      <c r="T35" s="26"/>
      <c r="U35" s="26"/>
      <c r="V35" s="28">
        <f>((C6*1000-S33)*C7+T34*S33)/(C6*1000)</f>
        <v>1E-3</v>
      </c>
      <c r="W35" s="26"/>
      <c r="X35" s="26"/>
      <c r="Y35" s="26"/>
      <c r="Z35" s="28">
        <f>((C6*1000-W33)*C7+X34*W33)/(C6*1000)</f>
        <v>1E-3</v>
      </c>
      <c r="AA35" s="26"/>
      <c r="AB35" s="26"/>
      <c r="AC35" s="26"/>
      <c r="AD35" s="28">
        <f>((C6*1000-AA33)*C7+AB34*AA33)/(C6*1000)</f>
        <v>1E-3</v>
      </c>
      <c r="AE35" s="26"/>
      <c r="AF35" s="26"/>
      <c r="AG35" s="26"/>
      <c r="AH35" s="28">
        <f>((C6*1000-AE33)*C7+AF34*AE33)/(C6*1000)</f>
        <v>1E-3</v>
      </c>
    </row>
    <row r="36" spans="2:34" ht="3" customHeight="1">
      <c r="C36" s="33"/>
      <c r="D36" s="33"/>
    </row>
    <row r="37" spans="2:34" ht="25.5">
      <c r="B37" s="49" t="s">
        <v>37</v>
      </c>
      <c r="C37" s="69">
        <f>IF(C2="OK",(F35*E11+J35*I11+N35*M11+R35*Q11+V35*U11+Z35*Y11+AD35*AC11+AH35*AG11)/100,"ERROR!")</f>
        <v>2.9042078780000001E-2</v>
      </c>
      <c r="D37" s="69"/>
      <c r="E37" s="24"/>
    </row>
    <row r="38" spans="2:34" ht="15.75" customHeight="1">
      <c r="B38" s="49" t="s">
        <v>38</v>
      </c>
      <c r="C38" s="69">
        <f>IF(C2="OK",C5/C37,"ERROR!")</f>
        <v>7919.543285530609</v>
      </c>
      <c r="D38" s="69"/>
    </row>
    <row r="39" spans="2:34" ht="15.75">
      <c r="B39" s="49" t="s">
        <v>39</v>
      </c>
      <c r="C39" s="69">
        <f>IF(C2="OK",C38/24,"ERROR!")</f>
        <v>329.98097023044204</v>
      </c>
      <c r="D39" s="69"/>
      <c r="E39" s="24"/>
    </row>
    <row r="40" spans="2:34">
      <c r="C40" s="25"/>
      <c r="D40" s="25"/>
    </row>
  </sheetData>
  <mergeCells count="15">
    <mergeCell ref="C37:D37"/>
    <mergeCell ref="O9:Q9"/>
    <mergeCell ref="S9:U9"/>
    <mergeCell ref="C38:D38"/>
    <mergeCell ref="C39:D39"/>
    <mergeCell ref="C2:C3"/>
    <mergeCell ref="D2:J3"/>
    <mergeCell ref="L2:Q6"/>
    <mergeCell ref="B2:B3"/>
    <mergeCell ref="C9:E9"/>
    <mergeCell ref="G9:I9"/>
    <mergeCell ref="K9:M9"/>
    <mergeCell ref="AA9:AC9"/>
    <mergeCell ref="AE9:AG9"/>
    <mergeCell ref="W9:Y9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AH40"/>
  <sheetViews>
    <sheetView workbookViewId="0"/>
  </sheetViews>
  <sheetFormatPr defaultRowHeight="12.75"/>
  <cols>
    <col min="1" max="1" width="1.85546875" customWidth="1"/>
    <col min="2" max="2" width="27" style="18" customWidth="1"/>
    <col min="3" max="3" width="8.42578125" customWidth="1"/>
    <col min="4" max="4" width="10" customWidth="1"/>
    <col min="5" max="5" width="9.42578125" customWidth="1"/>
    <col min="6" max="6" width="8.85546875" customWidth="1"/>
    <col min="9" max="9" width="9.28515625" customWidth="1"/>
    <col min="10" max="10" width="8.85546875" customWidth="1"/>
    <col min="13" max="13" width="9.28515625" customWidth="1"/>
    <col min="14" max="14" width="8.85546875" customWidth="1"/>
    <col min="17" max="17" width="9.28515625" customWidth="1"/>
    <col min="18" max="18" width="8.85546875" customWidth="1"/>
    <col min="21" max="21" width="9.28515625" customWidth="1"/>
    <col min="22" max="22" width="8.85546875" customWidth="1"/>
    <col min="25" max="25" width="9.28515625" customWidth="1"/>
    <col min="26" max="26" width="8.85546875" customWidth="1"/>
    <col min="29" max="29" width="9.28515625" customWidth="1"/>
    <col min="30" max="30" width="8.85546875" customWidth="1"/>
    <col min="33" max="33" width="9.28515625" customWidth="1"/>
    <col min="34" max="34" width="8.85546875" customWidth="1"/>
  </cols>
  <sheetData>
    <row r="1" spans="2:34" ht="3.75" customHeight="1"/>
    <row r="2" spans="2:34" ht="12.75" customHeight="1">
      <c r="B2" s="63" t="s">
        <v>27</v>
      </c>
      <c r="C2" s="70" t="str">
        <f>IF(D2="","OK","ERROR!")</f>
        <v>OK</v>
      </c>
      <c r="D2" s="72" t="str">
        <f>IF((E11+I11+M11+Q11+U11+Y11+AC11+AG11)=100,"","Percentage of events total must be 100!")</f>
        <v/>
      </c>
      <c r="E2" s="73"/>
      <c r="F2" s="73"/>
      <c r="G2" s="73"/>
      <c r="H2" s="73"/>
      <c r="I2" s="73"/>
      <c r="J2" s="74"/>
      <c r="K2" s="34"/>
      <c r="L2" s="62"/>
      <c r="M2" s="62"/>
      <c r="N2" s="62"/>
      <c r="O2" s="62"/>
      <c r="P2" s="62"/>
      <c r="Q2" s="62"/>
      <c r="R2" s="62"/>
      <c r="S2" s="6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2:34" ht="12.75" customHeight="1">
      <c r="B3" s="64"/>
      <c r="C3" s="71"/>
      <c r="D3" s="75"/>
      <c r="E3" s="76"/>
      <c r="F3" s="76"/>
      <c r="G3" s="76"/>
      <c r="H3" s="76"/>
      <c r="I3" s="76"/>
      <c r="J3" s="77"/>
      <c r="K3" s="34"/>
      <c r="L3" s="62"/>
      <c r="M3" s="62"/>
      <c r="N3" s="62"/>
      <c r="O3" s="62"/>
      <c r="P3" s="62"/>
      <c r="Q3" s="62"/>
      <c r="R3" s="62"/>
      <c r="S3" s="62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2:34" ht="3.75" customHeight="1">
      <c r="B4" s="37"/>
      <c r="C4" s="38"/>
      <c r="D4" s="38"/>
      <c r="E4" s="38"/>
      <c r="F4" s="38"/>
      <c r="G4" s="38"/>
      <c r="H4" s="38"/>
      <c r="I4" s="38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2:34">
      <c r="B5" s="39" t="s">
        <v>26</v>
      </c>
      <c r="C5" s="40">
        <v>230</v>
      </c>
      <c r="D5" s="1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2:34">
      <c r="B6" s="41" t="s">
        <v>28</v>
      </c>
      <c r="C6" s="42">
        <v>1000</v>
      </c>
      <c r="D6" s="36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2:34" ht="25.5">
      <c r="B7" s="35" t="s">
        <v>1</v>
      </c>
      <c r="C7" s="47">
        <v>1E-3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2:34" ht="2.25" customHeight="1">
      <c r="B8" s="19"/>
      <c r="C8" s="48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2:34">
      <c r="B9" s="17"/>
      <c r="C9" s="65" t="s">
        <v>29</v>
      </c>
      <c r="D9" s="66"/>
      <c r="E9" s="67"/>
      <c r="F9" s="17"/>
      <c r="G9" s="68" t="s">
        <v>30</v>
      </c>
      <c r="H9" s="66"/>
      <c r="I9" s="67"/>
      <c r="J9" s="17"/>
      <c r="K9" s="68" t="s">
        <v>31</v>
      </c>
      <c r="L9" s="66"/>
      <c r="M9" s="67"/>
      <c r="N9" s="17"/>
      <c r="O9" s="68" t="s">
        <v>32</v>
      </c>
      <c r="P9" s="66"/>
      <c r="Q9" s="67"/>
      <c r="R9" s="17"/>
      <c r="S9" s="68" t="s">
        <v>33</v>
      </c>
      <c r="T9" s="66"/>
      <c r="U9" s="67"/>
      <c r="V9" s="17"/>
      <c r="W9" s="68" t="s">
        <v>34</v>
      </c>
      <c r="X9" s="66"/>
      <c r="Y9" s="67"/>
      <c r="Z9" s="17"/>
      <c r="AA9" s="68" t="s">
        <v>35</v>
      </c>
      <c r="AB9" s="66"/>
      <c r="AC9" s="67"/>
      <c r="AD9" s="17"/>
      <c r="AE9" s="68" t="s">
        <v>36</v>
      </c>
      <c r="AF9" s="66"/>
      <c r="AG9" s="67"/>
      <c r="AH9" s="17"/>
    </row>
    <row r="10" spans="2:34" s="18" customFormat="1" ht="25.5">
      <c r="C10" s="9" t="s">
        <v>15</v>
      </c>
      <c r="D10" s="32" t="s">
        <v>0</v>
      </c>
      <c r="E10" s="50" t="s">
        <v>25</v>
      </c>
      <c r="G10" s="9" t="s">
        <v>15</v>
      </c>
      <c r="H10" s="32" t="s">
        <v>0</v>
      </c>
      <c r="I10" s="50" t="s">
        <v>25</v>
      </c>
      <c r="K10" s="9" t="s">
        <v>15</v>
      </c>
      <c r="L10" s="32" t="s">
        <v>0</v>
      </c>
      <c r="M10" s="50" t="s">
        <v>25</v>
      </c>
      <c r="O10" s="9" t="s">
        <v>15</v>
      </c>
      <c r="P10" s="32" t="s">
        <v>0</v>
      </c>
      <c r="Q10" s="31" t="s">
        <v>25</v>
      </c>
      <c r="S10" s="9" t="s">
        <v>15</v>
      </c>
      <c r="T10" s="32" t="s">
        <v>0</v>
      </c>
      <c r="U10" s="31" t="s">
        <v>25</v>
      </c>
      <c r="W10" s="9" t="s">
        <v>15</v>
      </c>
      <c r="X10" s="32" t="s">
        <v>0</v>
      </c>
      <c r="Y10" s="31" t="s">
        <v>25</v>
      </c>
      <c r="AA10" s="9" t="s">
        <v>15</v>
      </c>
      <c r="AB10" s="32" t="s">
        <v>0</v>
      </c>
      <c r="AC10" s="31" t="s">
        <v>25</v>
      </c>
      <c r="AE10" s="9" t="s">
        <v>15</v>
      </c>
      <c r="AF10" s="32" t="s">
        <v>0</v>
      </c>
      <c r="AG10" s="31" t="s">
        <v>25</v>
      </c>
    </row>
    <row r="11" spans="2:34" s="2" customFormat="1">
      <c r="B11" s="10"/>
      <c r="C11" s="15"/>
      <c r="D11" s="10"/>
      <c r="E11" s="51">
        <v>100</v>
      </c>
      <c r="G11" s="15"/>
      <c r="H11" s="10"/>
      <c r="I11" s="57">
        <v>0</v>
      </c>
      <c r="J11" s="15"/>
      <c r="K11" s="15"/>
      <c r="L11" s="10"/>
      <c r="M11" s="51">
        <v>0</v>
      </c>
      <c r="N11" s="30"/>
      <c r="O11" s="15"/>
      <c r="P11" s="10"/>
      <c r="Q11" s="51">
        <v>0</v>
      </c>
      <c r="R11" s="61"/>
      <c r="S11" s="15"/>
      <c r="T11" s="10"/>
      <c r="U11" s="51">
        <v>0</v>
      </c>
      <c r="V11" s="61"/>
      <c r="W11" s="15"/>
      <c r="X11" s="10"/>
      <c r="Y11" s="51">
        <v>0</v>
      </c>
      <c r="Z11" s="61"/>
      <c r="AA11" s="15"/>
      <c r="AB11" s="10"/>
      <c r="AC11" s="51">
        <v>0</v>
      </c>
      <c r="AD11" s="61"/>
      <c r="AE11" s="15"/>
      <c r="AF11" s="10"/>
      <c r="AG11" s="51">
        <v>0</v>
      </c>
      <c r="AH11" s="61"/>
    </row>
    <row r="12" spans="2:34">
      <c r="B12" s="43" t="s">
        <v>4</v>
      </c>
      <c r="C12" s="52">
        <v>0</v>
      </c>
      <c r="D12" s="53">
        <v>0</v>
      </c>
      <c r="E12" s="58"/>
      <c r="F12" s="14">
        <f t="shared" ref="F12:F18" si="0">C12*D12</f>
        <v>0</v>
      </c>
      <c r="G12" s="52">
        <v>0</v>
      </c>
      <c r="H12" s="53">
        <v>0</v>
      </c>
      <c r="I12" s="58"/>
      <c r="J12" s="14">
        <f t="shared" ref="J12:J31" si="1">G12*H12</f>
        <v>0</v>
      </c>
      <c r="K12" s="52">
        <v>0</v>
      </c>
      <c r="L12" s="53">
        <v>0</v>
      </c>
      <c r="M12" s="58"/>
      <c r="N12" s="27">
        <f t="shared" ref="N12:N18" si="2">K12*L12</f>
        <v>0</v>
      </c>
      <c r="O12" s="54">
        <v>0</v>
      </c>
      <c r="P12" s="55">
        <v>0</v>
      </c>
      <c r="Q12" s="58"/>
      <c r="R12" s="13">
        <f t="shared" ref="R12:R31" si="3">O12*P12</f>
        <v>0</v>
      </c>
      <c r="S12" s="54">
        <v>0</v>
      </c>
      <c r="T12" s="55">
        <v>0</v>
      </c>
      <c r="U12" s="58"/>
      <c r="V12" s="13">
        <f t="shared" ref="V12:V31" si="4">S12*T12</f>
        <v>0</v>
      </c>
      <c r="W12" s="54">
        <v>0</v>
      </c>
      <c r="X12" s="55">
        <v>0</v>
      </c>
      <c r="Y12" s="58"/>
      <c r="Z12" s="13">
        <f t="shared" ref="Z12:Z31" si="5">W12*X12</f>
        <v>0</v>
      </c>
      <c r="AA12" s="54">
        <v>0</v>
      </c>
      <c r="AB12" s="55">
        <v>0</v>
      </c>
      <c r="AC12" s="58"/>
      <c r="AD12" s="13">
        <f t="shared" ref="AD12:AD31" si="6">AA12*AB12</f>
        <v>0</v>
      </c>
      <c r="AE12" s="54">
        <v>0</v>
      </c>
      <c r="AF12" s="55">
        <v>0</v>
      </c>
      <c r="AG12" s="58"/>
      <c r="AH12" s="27">
        <f t="shared" ref="AH12:AH31" si="7">AE12*AF12</f>
        <v>0</v>
      </c>
    </row>
    <row r="13" spans="2:34">
      <c r="B13" s="44" t="s">
        <v>5</v>
      </c>
      <c r="C13" s="3">
        <v>0</v>
      </c>
      <c r="D13" s="4">
        <v>0</v>
      </c>
      <c r="E13" s="59"/>
      <c r="F13" s="27">
        <f t="shared" si="0"/>
        <v>0</v>
      </c>
      <c r="G13" s="3">
        <v>0</v>
      </c>
      <c r="H13" s="4">
        <v>0</v>
      </c>
      <c r="I13" s="59"/>
      <c r="J13" s="27">
        <f t="shared" si="1"/>
        <v>0</v>
      </c>
      <c r="K13" s="3">
        <v>0</v>
      </c>
      <c r="L13" s="4">
        <v>0</v>
      </c>
      <c r="M13" s="59"/>
      <c r="N13" s="27">
        <f t="shared" si="2"/>
        <v>0</v>
      </c>
      <c r="O13" s="5">
        <v>0</v>
      </c>
      <c r="P13" s="6">
        <v>0</v>
      </c>
      <c r="Q13" s="59"/>
      <c r="R13" s="13">
        <f t="shared" si="3"/>
        <v>0</v>
      </c>
      <c r="S13" s="5">
        <v>0</v>
      </c>
      <c r="T13" s="6">
        <v>0</v>
      </c>
      <c r="U13" s="59"/>
      <c r="V13" s="13">
        <f t="shared" si="4"/>
        <v>0</v>
      </c>
      <c r="W13" s="5">
        <v>0</v>
      </c>
      <c r="X13" s="6">
        <v>0</v>
      </c>
      <c r="Y13" s="59"/>
      <c r="Z13" s="13">
        <f t="shared" si="5"/>
        <v>0</v>
      </c>
      <c r="AA13" s="5">
        <v>0</v>
      </c>
      <c r="AB13" s="6">
        <v>0</v>
      </c>
      <c r="AC13" s="59"/>
      <c r="AD13" s="13">
        <f t="shared" si="6"/>
        <v>0</v>
      </c>
      <c r="AE13" s="5">
        <v>0</v>
      </c>
      <c r="AF13" s="6">
        <v>0</v>
      </c>
      <c r="AG13" s="59"/>
      <c r="AH13" s="27">
        <f t="shared" si="7"/>
        <v>0</v>
      </c>
    </row>
    <row r="14" spans="2:34">
      <c r="B14" s="44" t="s">
        <v>6</v>
      </c>
      <c r="C14" s="3">
        <v>0</v>
      </c>
      <c r="D14" s="4">
        <v>0</v>
      </c>
      <c r="E14" s="59"/>
      <c r="F14" s="27">
        <f t="shared" si="0"/>
        <v>0</v>
      </c>
      <c r="G14" s="3">
        <v>0</v>
      </c>
      <c r="H14" s="4">
        <v>0</v>
      </c>
      <c r="I14" s="59"/>
      <c r="J14" s="27">
        <f t="shared" si="1"/>
        <v>0</v>
      </c>
      <c r="K14" s="3">
        <v>0</v>
      </c>
      <c r="L14" s="4">
        <v>0</v>
      </c>
      <c r="M14" s="59"/>
      <c r="N14" s="27">
        <f t="shared" si="2"/>
        <v>0</v>
      </c>
      <c r="O14" s="5">
        <v>0</v>
      </c>
      <c r="P14" s="6">
        <v>0</v>
      </c>
      <c r="Q14" s="59"/>
      <c r="R14" s="13">
        <f t="shared" si="3"/>
        <v>0</v>
      </c>
      <c r="S14" s="5">
        <v>0</v>
      </c>
      <c r="T14" s="6">
        <v>0</v>
      </c>
      <c r="U14" s="59"/>
      <c r="V14" s="13">
        <f t="shared" si="4"/>
        <v>0</v>
      </c>
      <c r="W14" s="5">
        <v>0</v>
      </c>
      <c r="X14" s="6">
        <v>0</v>
      </c>
      <c r="Y14" s="59"/>
      <c r="Z14" s="13">
        <f t="shared" si="5"/>
        <v>0</v>
      </c>
      <c r="AA14" s="5">
        <v>0</v>
      </c>
      <c r="AB14" s="6">
        <v>0</v>
      </c>
      <c r="AC14" s="59"/>
      <c r="AD14" s="13">
        <f t="shared" si="6"/>
        <v>0</v>
      </c>
      <c r="AE14" s="5">
        <v>0</v>
      </c>
      <c r="AF14" s="6">
        <v>0</v>
      </c>
      <c r="AG14" s="59"/>
      <c r="AH14" s="27">
        <f t="shared" si="7"/>
        <v>0</v>
      </c>
    </row>
    <row r="15" spans="2:34">
      <c r="B15" s="44" t="s">
        <v>7</v>
      </c>
      <c r="C15" s="3">
        <v>0</v>
      </c>
      <c r="D15" s="4">
        <v>0</v>
      </c>
      <c r="E15" s="59"/>
      <c r="F15" s="27">
        <f t="shared" si="0"/>
        <v>0</v>
      </c>
      <c r="G15" s="3">
        <v>0</v>
      </c>
      <c r="H15" s="4">
        <v>0</v>
      </c>
      <c r="I15" s="59"/>
      <c r="J15" s="27">
        <f t="shared" si="1"/>
        <v>0</v>
      </c>
      <c r="K15" s="3">
        <v>0</v>
      </c>
      <c r="L15" s="4">
        <v>0</v>
      </c>
      <c r="M15" s="59"/>
      <c r="N15" s="27">
        <f t="shared" si="2"/>
        <v>0</v>
      </c>
      <c r="O15" s="5">
        <v>0</v>
      </c>
      <c r="P15" s="6">
        <v>0</v>
      </c>
      <c r="Q15" s="59"/>
      <c r="R15" s="13">
        <f t="shared" si="3"/>
        <v>0</v>
      </c>
      <c r="S15" s="5">
        <v>0</v>
      </c>
      <c r="T15" s="6">
        <v>0</v>
      </c>
      <c r="U15" s="59"/>
      <c r="V15" s="13">
        <f t="shared" si="4"/>
        <v>0</v>
      </c>
      <c r="W15" s="5">
        <v>0</v>
      </c>
      <c r="X15" s="6">
        <v>0</v>
      </c>
      <c r="Y15" s="59"/>
      <c r="Z15" s="13">
        <f t="shared" si="5"/>
        <v>0</v>
      </c>
      <c r="AA15" s="5">
        <v>0</v>
      </c>
      <c r="AB15" s="6">
        <v>0</v>
      </c>
      <c r="AC15" s="59"/>
      <c r="AD15" s="13">
        <f t="shared" si="6"/>
        <v>0</v>
      </c>
      <c r="AE15" s="5">
        <v>0</v>
      </c>
      <c r="AF15" s="6">
        <v>0</v>
      </c>
      <c r="AG15" s="59"/>
      <c r="AH15" s="27">
        <f t="shared" si="7"/>
        <v>0</v>
      </c>
    </row>
    <row r="16" spans="2:34">
      <c r="B16" s="44" t="s">
        <v>8</v>
      </c>
      <c r="C16" s="3">
        <v>0</v>
      </c>
      <c r="D16" s="4">
        <v>0</v>
      </c>
      <c r="E16" s="59"/>
      <c r="F16" s="27">
        <f t="shared" si="0"/>
        <v>0</v>
      </c>
      <c r="G16" s="3">
        <v>0</v>
      </c>
      <c r="H16" s="4">
        <v>0</v>
      </c>
      <c r="I16" s="59"/>
      <c r="J16" s="27">
        <f t="shared" si="1"/>
        <v>0</v>
      </c>
      <c r="K16" s="3">
        <v>0</v>
      </c>
      <c r="L16" s="4">
        <v>0</v>
      </c>
      <c r="M16" s="59"/>
      <c r="N16" s="27">
        <f t="shared" si="2"/>
        <v>0</v>
      </c>
      <c r="O16" s="5">
        <v>0</v>
      </c>
      <c r="P16" s="6">
        <v>0</v>
      </c>
      <c r="Q16" s="59"/>
      <c r="R16" s="13">
        <f t="shared" si="3"/>
        <v>0</v>
      </c>
      <c r="S16" s="5">
        <v>0</v>
      </c>
      <c r="T16" s="6">
        <v>0</v>
      </c>
      <c r="U16" s="59"/>
      <c r="V16" s="13">
        <f t="shared" si="4"/>
        <v>0</v>
      </c>
      <c r="W16" s="5">
        <v>0</v>
      </c>
      <c r="X16" s="6">
        <v>0</v>
      </c>
      <c r="Y16" s="59"/>
      <c r="Z16" s="13">
        <f t="shared" si="5"/>
        <v>0</v>
      </c>
      <c r="AA16" s="5">
        <v>0</v>
      </c>
      <c r="AB16" s="6">
        <v>0</v>
      </c>
      <c r="AC16" s="59"/>
      <c r="AD16" s="13">
        <f t="shared" si="6"/>
        <v>0</v>
      </c>
      <c r="AE16" s="5">
        <v>0</v>
      </c>
      <c r="AF16" s="6">
        <v>0</v>
      </c>
      <c r="AG16" s="59"/>
      <c r="AH16" s="27">
        <f t="shared" si="7"/>
        <v>0</v>
      </c>
    </row>
    <row r="17" spans="2:34">
      <c r="B17" s="44" t="s">
        <v>9</v>
      </c>
      <c r="C17" s="3">
        <v>0</v>
      </c>
      <c r="D17" s="4">
        <v>0</v>
      </c>
      <c r="E17" s="59"/>
      <c r="F17" s="27">
        <f t="shared" si="0"/>
        <v>0</v>
      </c>
      <c r="G17" s="3">
        <v>0</v>
      </c>
      <c r="H17" s="4">
        <v>0</v>
      </c>
      <c r="I17" s="59"/>
      <c r="J17" s="27">
        <f t="shared" si="1"/>
        <v>0</v>
      </c>
      <c r="K17" s="3">
        <v>0</v>
      </c>
      <c r="L17" s="4">
        <v>0</v>
      </c>
      <c r="M17" s="59"/>
      <c r="N17" s="27">
        <f t="shared" si="2"/>
        <v>0</v>
      </c>
      <c r="O17" s="5">
        <v>0</v>
      </c>
      <c r="P17" s="6">
        <v>0</v>
      </c>
      <c r="Q17" s="59"/>
      <c r="R17" s="13">
        <f t="shared" si="3"/>
        <v>0</v>
      </c>
      <c r="S17" s="5">
        <v>0</v>
      </c>
      <c r="T17" s="6">
        <v>0</v>
      </c>
      <c r="U17" s="59"/>
      <c r="V17" s="13">
        <f t="shared" si="4"/>
        <v>0</v>
      </c>
      <c r="W17" s="5">
        <v>0</v>
      </c>
      <c r="X17" s="6">
        <v>0</v>
      </c>
      <c r="Y17" s="59"/>
      <c r="Z17" s="13">
        <f t="shared" si="5"/>
        <v>0</v>
      </c>
      <c r="AA17" s="5">
        <v>0</v>
      </c>
      <c r="AB17" s="6">
        <v>0</v>
      </c>
      <c r="AC17" s="59"/>
      <c r="AD17" s="13">
        <f t="shared" si="6"/>
        <v>0</v>
      </c>
      <c r="AE17" s="5">
        <v>0</v>
      </c>
      <c r="AF17" s="6">
        <v>0</v>
      </c>
      <c r="AG17" s="59"/>
      <c r="AH17" s="27">
        <f t="shared" si="7"/>
        <v>0</v>
      </c>
    </row>
    <row r="18" spans="2:34">
      <c r="B18" s="44" t="s">
        <v>10</v>
      </c>
      <c r="C18" s="3">
        <v>0</v>
      </c>
      <c r="D18" s="4">
        <v>0</v>
      </c>
      <c r="E18" s="59"/>
      <c r="F18" s="27">
        <f t="shared" si="0"/>
        <v>0</v>
      </c>
      <c r="G18" s="3">
        <v>0</v>
      </c>
      <c r="H18" s="4">
        <v>0</v>
      </c>
      <c r="I18" s="59"/>
      <c r="J18" s="27">
        <f t="shared" si="1"/>
        <v>0</v>
      </c>
      <c r="K18" s="3">
        <v>0</v>
      </c>
      <c r="L18" s="4">
        <v>0</v>
      </c>
      <c r="M18" s="59"/>
      <c r="N18" s="27">
        <f t="shared" si="2"/>
        <v>0</v>
      </c>
      <c r="O18" s="5">
        <v>0</v>
      </c>
      <c r="P18" s="6">
        <v>0</v>
      </c>
      <c r="Q18" s="59"/>
      <c r="R18" s="13">
        <f t="shared" si="3"/>
        <v>0</v>
      </c>
      <c r="S18" s="5">
        <v>0</v>
      </c>
      <c r="T18" s="6">
        <v>0</v>
      </c>
      <c r="U18" s="59"/>
      <c r="V18" s="13">
        <f t="shared" si="4"/>
        <v>0</v>
      </c>
      <c r="W18" s="5">
        <v>0</v>
      </c>
      <c r="X18" s="6">
        <v>0</v>
      </c>
      <c r="Y18" s="59"/>
      <c r="Z18" s="13">
        <f t="shared" si="5"/>
        <v>0</v>
      </c>
      <c r="AA18" s="5">
        <v>0</v>
      </c>
      <c r="AB18" s="6">
        <v>0</v>
      </c>
      <c r="AC18" s="59"/>
      <c r="AD18" s="13">
        <f t="shared" si="6"/>
        <v>0</v>
      </c>
      <c r="AE18" s="5">
        <v>0</v>
      </c>
      <c r="AF18" s="6">
        <v>0</v>
      </c>
      <c r="AG18" s="59"/>
      <c r="AH18" s="27">
        <f t="shared" si="7"/>
        <v>0</v>
      </c>
    </row>
    <row r="19" spans="2:34">
      <c r="B19" s="45" t="s">
        <v>11</v>
      </c>
      <c r="C19" s="5">
        <v>0</v>
      </c>
      <c r="D19" s="6">
        <v>0</v>
      </c>
      <c r="E19" s="60"/>
      <c r="F19" s="27">
        <f t="shared" ref="F19:F31" si="8">C19*D19</f>
        <v>0</v>
      </c>
      <c r="G19" s="12">
        <v>0</v>
      </c>
      <c r="H19" s="6">
        <v>0</v>
      </c>
      <c r="I19" s="60"/>
      <c r="J19" s="27">
        <f t="shared" si="1"/>
        <v>0</v>
      </c>
      <c r="K19" s="12">
        <v>0</v>
      </c>
      <c r="L19" s="6">
        <v>0</v>
      </c>
      <c r="M19" s="60"/>
      <c r="N19" s="27">
        <f t="shared" ref="N19:N31" si="9">K19*L19</f>
        <v>0</v>
      </c>
      <c r="O19" s="5">
        <v>0</v>
      </c>
      <c r="P19" s="6">
        <v>0</v>
      </c>
      <c r="Q19" s="60"/>
      <c r="R19" s="13">
        <f t="shared" si="3"/>
        <v>0</v>
      </c>
      <c r="S19" s="5">
        <v>0</v>
      </c>
      <c r="T19" s="6">
        <v>0</v>
      </c>
      <c r="U19" s="60"/>
      <c r="V19" s="13">
        <f t="shared" si="4"/>
        <v>0</v>
      </c>
      <c r="W19" s="5">
        <v>0</v>
      </c>
      <c r="X19" s="6">
        <v>0</v>
      </c>
      <c r="Y19" s="60"/>
      <c r="Z19" s="13">
        <f t="shared" si="5"/>
        <v>0</v>
      </c>
      <c r="AA19" s="5">
        <v>0</v>
      </c>
      <c r="AB19" s="6">
        <v>0</v>
      </c>
      <c r="AC19" s="60"/>
      <c r="AD19" s="13">
        <f t="shared" si="6"/>
        <v>0</v>
      </c>
      <c r="AE19" s="5">
        <v>0</v>
      </c>
      <c r="AF19" s="6">
        <v>0</v>
      </c>
      <c r="AG19" s="60"/>
      <c r="AH19" s="27">
        <f t="shared" si="7"/>
        <v>0</v>
      </c>
    </row>
    <row r="20" spans="2:34">
      <c r="B20" s="45" t="s">
        <v>12</v>
      </c>
      <c r="C20" s="5">
        <v>0</v>
      </c>
      <c r="D20" s="6">
        <v>0</v>
      </c>
      <c r="E20" s="60"/>
      <c r="F20" s="27">
        <f t="shared" si="8"/>
        <v>0</v>
      </c>
      <c r="G20" s="5">
        <v>0</v>
      </c>
      <c r="H20" s="12">
        <v>0</v>
      </c>
      <c r="I20" s="60"/>
      <c r="J20" s="27">
        <f t="shared" si="1"/>
        <v>0</v>
      </c>
      <c r="K20" s="12">
        <v>0</v>
      </c>
      <c r="L20" s="6">
        <v>0</v>
      </c>
      <c r="M20" s="60"/>
      <c r="N20" s="27">
        <f t="shared" si="9"/>
        <v>0</v>
      </c>
      <c r="O20" s="5">
        <v>0</v>
      </c>
      <c r="P20" s="6">
        <v>0</v>
      </c>
      <c r="Q20" s="60"/>
      <c r="R20" s="13">
        <f t="shared" si="3"/>
        <v>0</v>
      </c>
      <c r="S20" s="5">
        <v>0</v>
      </c>
      <c r="T20" s="6">
        <v>0</v>
      </c>
      <c r="U20" s="60"/>
      <c r="V20" s="13">
        <f t="shared" si="4"/>
        <v>0</v>
      </c>
      <c r="W20" s="5">
        <v>0</v>
      </c>
      <c r="X20" s="6">
        <v>0</v>
      </c>
      <c r="Y20" s="60"/>
      <c r="Z20" s="13">
        <f t="shared" si="5"/>
        <v>0</v>
      </c>
      <c r="AA20" s="5">
        <v>0</v>
      </c>
      <c r="AB20" s="6">
        <v>0</v>
      </c>
      <c r="AC20" s="60"/>
      <c r="AD20" s="13">
        <f t="shared" si="6"/>
        <v>0</v>
      </c>
      <c r="AE20" s="5">
        <v>0</v>
      </c>
      <c r="AF20" s="6">
        <v>0</v>
      </c>
      <c r="AG20" s="60"/>
      <c r="AH20" s="27">
        <f t="shared" si="7"/>
        <v>0</v>
      </c>
    </row>
    <row r="21" spans="2:34">
      <c r="B21" s="45" t="s">
        <v>13</v>
      </c>
      <c r="C21" s="5">
        <v>0</v>
      </c>
      <c r="D21" s="6">
        <v>0</v>
      </c>
      <c r="E21" s="60"/>
      <c r="F21" s="27">
        <f t="shared" si="8"/>
        <v>0</v>
      </c>
      <c r="G21" s="5">
        <v>0</v>
      </c>
      <c r="H21" s="12">
        <v>0</v>
      </c>
      <c r="I21" s="60"/>
      <c r="J21" s="27">
        <f t="shared" si="1"/>
        <v>0</v>
      </c>
      <c r="K21" s="12">
        <v>0</v>
      </c>
      <c r="L21" s="6">
        <v>0</v>
      </c>
      <c r="M21" s="60"/>
      <c r="N21" s="27">
        <f t="shared" si="9"/>
        <v>0</v>
      </c>
      <c r="O21" s="5">
        <v>0</v>
      </c>
      <c r="P21" s="6">
        <v>0</v>
      </c>
      <c r="Q21" s="60"/>
      <c r="R21" s="13">
        <f t="shared" si="3"/>
        <v>0</v>
      </c>
      <c r="S21" s="5">
        <v>0</v>
      </c>
      <c r="T21" s="6">
        <v>0</v>
      </c>
      <c r="U21" s="60"/>
      <c r="V21" s="13">
        <f t="shared" si="4"/>
        <v>0</v>
      </c>
      <c r="W21" s="5">
        <v>0</v>
      </c>
      <c r="X21" s="6">
        <v>0</v>
      </c>
      <c r="Y21" s="60"/>
      <c r="Z21" s="13">
        <f t="shared" si="5"/>
        <v>0</v>
      </c>
      <c r="AA21" s="5">
        <v>0</v>
      </c>
      <c r="AB21" s="6">
        <v>0</v>
      </c>
      <c r="AC21" s="60"/>
      <c r="AD21" s="13">
        <f t="shared" si="6"/>
        <v>0</v>
      </c>
      <c r="AE21" s="5">
        <v>0</v>
      </c>
      <c r="AF21" s="6">
        <v>0</v>
      </c>
      <c r="AG21" s="60"/>
      <c r="AH21" s="27">
        <f t="shared" si="7"/>
        <v>0</v>
      </c>
    </row>
    <row r="22" spans="2:34">
      <c r="B22" s="45" t="s">
        <v>14</v>
      </c>
      <c r="C22" s="5">
        <v>0</v>
      </c>
      <c r="D22" s="6">
        <v>0</v>
      </c>
      <c r="E22" s="60"/>
      <c r="F22" s="27">
        <f t="shared" si="8"/>
        <v>0</v>
      </c>
      <c r="G22" s="5">
        <v>0</v>
      </c>
      <c r="H22" s="12">
        <v>0</v>
      </c>
      <c r="I22" s="60"/>
      <c r="J22" s="27">
        <f t="shared" si="1"/>
        <v>0</v>
      </c>
      <c r="K22" s="12">
        <v>0</v>
      </c>
      <c r="L22" s="6">
        <v>0</v>
      </c>
      <c r="M22" s="60"/>
      <c r="N22" s="27">
        <f t="shared" si="9"/>
        <v>0</v>
      </c>
      <c r="O22" s="5">
        <v>0</v>
      </c>
      <c r="P22" s="6">
        <v>0</v>
      </c>
      <c r="Q22" s="60"/>
      <c r="R22" s="13">
        <f t="shared" si="3"/>
        <v>0</v>
      </c>
      <c r="S22" s="5">
        <v>0</v>
      </c>
      <c r="T22" s="6">
        <v>0</v>
      </c>
      <c r="U22" s="60"/>
      <c r="V22" s="13">
        <f t="shared" si="4"/>
        <v>0</v>
      </c>
      <c r="W22" s="5">
        <v>0</v>
      </c>
      <c r="X22" s="6">
        <v>0</v>
      </c>
      <c r="Y22" s="60"/>
      <c r="Z22" s="13">
        <f t="shared" si="5"/>
        <v>0</v>
      </c>
      <c r="AA22" s="5">
        <v>0</v>
      </c>
      <c r="AB22" s="6">
        <v>0</v>
      </c>
      <c r="AC22" s="60"/>
      <c r="AD22" s="13">
        <f t="shared" si="6"/>
        <v>0</v>
      </c>
      <c r="AE22" s="5">
        <v>0</v>
      </c>
      <c r="AF22" s="6">
        <v>0</v>
      </c>
      <c r="AG22" s="60"/>
      <c r="AH22" s="27">
        <f t="shared" si="7"/>
        <v>0</v>
      </c>
    </row>
    <row r="23" spans="2:34">
      <c r="B23" s="45" t="s">
        <v>16</v>
      </c>
      <c r="C23" s="5">
        <v>0</v>
      </c>
      <c r="D23" s="6">
        <v>0</v>
      </c>
      <c r="E23" s="60"/>
      <c r="F23" s="27">
        <f t="shared" si="8"/>
        <v>0</v>
      </c>
      <c r="G23" s="5">
        <v>0</v>
      </c>
      <c r="H23" s="12">
        <v>0</v>
      </c>
      <c r="I23" s="60"/>
      <c r="J23" s="27">
        <f t="shared" si="1"/>
        <v>0</v>
      </c>
      <c r="K23" s="12">
        <v>0</v>
      </c>
      <c r="L23" s="6">
        <v>0</v>
      </c>
      <c r="M23" s="60"/>
      <c r="N23" s="27">
        <f t="shared" si="9"/>
        <v>0</v>
      </c>
      <c r="O23" s="5">
        <v>0</v>
      </c>
      <c r="P23" s="6">
        <v>0</v>
      </c>
      <c r="Q23" s="60"/>
      <c r="R23" s="13">
        <f t="shared" si="3"/>
        <v>0</v>
      </c>
      <c r="S23" s="5">
        <v>0</v>
      </c>
      <c r="T23" s="6">
        <v>0</v>
      </c>
      <c r="U23" s="60"/>
      <c r="V23" s="13">
        <f t="shared" si="4"/>
        <v>0</v>
      </c>
      <c r="W23" s="5">
        <v>0</v>
      </c>
      <c r="X23" s="6">
        <v>0</v>
      </c>
      <c r="Y23" s="60"/>
      <c r="Z23" s="13">
        <f t="shared" si="5"/>
        <v>0</v>
      </c>
      <c r="AA23" s="5">
        <v>0</v>
      </c>
      <c r="AB23" s="6">
        <v>0</v>
      </c>
      <c r="AC23" s="60"/>
      <c r="AD23" s="13">
        <f t="shared" si="6"/>
        <v>0</v>
      </c>
      <c r="AE23" s="5">
        <v>0</v>
      </c>
      <c r="AF23" s="6">
        <v>0</v>
      </c>
      <c r="AG23" s="60"/>
      <c r="AH23" s="27">
        <f t="shared" si="7"/>
        <v>0</v>
      </c>
    </row>
    <row r="24" spans="2:34">
      <c r="B24" s="45" t="s">
        <v>17</v>
      </c>
      <c r="C24" s="5">
        <v>0</v>
      </c>
      <c r="D24" s="6">
        <v>0</v>
      </c>
      <c r="E24" s="60"/>
      <c r="F24" s="27">
        <f t="shared" si="8"/>
        <v>0</v>
      </c>
      <c r="G24" s="5">
        <v>0</v>
      </c>
      <c r="H24" s="12">
        <v>0</v>
      </c>
      <c r="I24" s="60"/>
      <c r="J24" s="27">
        <f t="shared" si="1"/>
        <v>0</v>
      </c>
      <c r="K24" s="12">
        <v>0</v>
      </c>
      <c r="L24" s="6">
        <v>0</v>
      </c>
      <c r="M24" s="60"/>
      <c r="N24" s="27">
        <f t="shared" si="9"/>
        <v>0</v>
      </c>
      <c r="O24" s="5">
        <v>0</v>
      </c>
      <c r="P24" s="6">
        <v>0</v>
      </c>
      <c r="Q24" s="60"/>
      <c r="R24" s="13">
        <f t="shared" si="3"/>
        <v>0</v>
      </c>
      <c r="S24" s="5">
        <v>0</v>
      </c>
      <c r="T24" s="6">
        <v>0</v>
      </c>
      <c r="U24" s="60"/>
      <c r="V24" s="13">
        <f t="shared" si="4"/>
        <v>0</v>
      </c>
      <c r="W24" s="5">
        <v>0</v>
      </c>
      <c r="X24" s="6">
        <v>0</v>
      </c>
      <c r="Y24" s="60"/>
      <c r="Z24" s="13">
        <f t="shared" si="5"/>
        <v>0</v>
      </c>
      <c r="AA24" s="5">
        <v>0</v>
      </c>
      <c r="AB24" s="6">
        <v>0</v>
      </c>
      <c r="AC24" s="60"/>
      <c r="AD24" s="13">
        <f t="shared" si="6"/>
        <v>0</v>
      </c>
      <c r="AE24" s="5">
        <v>0</v>
      </c>
      <c r="AF24" s="6">
        <v>0</v>
      </c>
      <c r="AG24" s="60"/>
      <c r="AH24" s="27">
        <f t="shared" si="7"/>
        <v>0</v>
      </c>
    </row>
    <row r="25" spans="2:34">
      <c r="B25" s="45" t="s">
        <v>18</v>
      </c>
      <c r="C25" s="5">
        <v>0</v>
      </c>
      <c r="D25" s="6">
        <v>0</v>
      </c>
      <c r="E25" s="60"/>
      <c r="F25" s="27">
        <f t="shared" si="8"/>
        <v>0</v>
      </c>
      <c r="G25" s="5">
        <v>0</v>
      </c>
      <c r="H25" s="12">
        <v>0</v>
      </c>
      <c r="I25" s="60"/>
      <c r="J25" s="27">
        <f t="shared" si="1"/>
        <v>0</v>
      </c>
      <c r="K25" s="12">
        <v>0</v>
      </c>
      <c r="L25" s="6">
        <v>0</v>
      </c>
      <c r="M25" s="60"/>
      <c r="N25" s="27">
        <f t="shared" si="9"/>
        <v>0</v>
      </c>
      <c r="O25" s="5">
        <v>0</v>
      </c>
      <c r="P25" s="6">
        <v>0</v>
      </c>
      <c r="Q25" s="60"/>
      <c r="R25" s="13">
        <f t="shared" si="3"/>
        <v>0</v>
      </c>
      <c r="S25" s="5">
        <v>0</v>
      </c>
      <c r="T25" s="6">
        <v>0</v>
      </c>
      <c r="U25" s="60"/>
      <c r="V25" s="13">
        <f t="shared" si="4"/>
        <v>0</v>
      </c>
      <c r="W25" s="5">
        <v>0</v>
      </c>
      <c r="X25" s="6">
        <v>0</v>
      </c>
      <c r="Y25" s="60"/>
      <c r="Z25" s="13">
        <f t="shared" si="5"/>
        <v>0</v>
      </c>
      <c r="AA25" s="5">
        <v>0</v>
      </c>
      <c r="AB25" s="6">
        <v>0</v>
      </c>
      <c r="AC25" s="60"/>
      <c r="AD25" s="13">
        <f t="shared" si="6"/>
        <v>0</v>
      </c>
      <c r="AE25" s="5">
        <v>0</v>
      </c>
      <c r="AF25" s="6">
        <v>0</v>
      </c>
      <c r="AG25" s="60"/>
      <c r="AH25" s="27">
        <f t="shared" si="7"/>
        <v>0</v>
      </c>
    </row>
    <row r="26" spans="2:34">
      <c r="B26" s="45" t="s">
        <v>19</v>
      </c>
      <c r="C26" s="5">
        <v>0</v>
      </c>
      <c r="D26" s="6">
        <v>0</v>
      </c>
      <c r="E26" s="60"/>
      <c r="F26" s="27">
        <f t="shared" si="8"/>
        <v>0</v>
      </c>
      <c r="G26" s="5">
        <v>0</v>
      </c>
      <c r="H26" s="12">
        <v>0</v>
      </c>
      <c r="I26" s="60"/>
      <c r="J26" s="27">
        <f t="shared" si="1"/>
        <v>0</v>
      </c>
      <c r="K26" s="12">
        <v>0</v>
      </c>
      <c r="L26" s="6">
        <v>0</v>
      </c>
      <c r="M26" s="60"/>
      <c r="N26" s="27">
        <f t="shared" si="9"/>
        <v>0</v>
      </c>
      <c r="O26" s="5">
        <v>0</v>
      </c>
      <c r="P26" s="6">
        <v>0</v>
      </c>
      <c r="Q26" s="60"/>
      <c r="R26" s="13">
        <f t="shared" si="3"/>
        <v>0</v>
      </c>
      <c r="S26" s="5">
        <v>0</v>
      </c>
      <c r="T26" s="6">
        <v>0</v>
      </c>
      <c r="U26" s="60"/>
      <c r="V26" s="13">
        <f t="shared" si="4"/>
        <v>0</v>
      </c>
      <c r="W26" s="5">
        <v>0</v>
      </c>
      <c r="X26" s="6">
        <v>0</v>
      </c>
      <c r="Y26" s="60"/>
      <c r="Z26" s="13">
        <f t="shared" si="5"/>
        <v>0</v>
      </c>
      <c r="AA26" s="5">
        <v>0</v>
      </c>
      <c r="AB26" s="6">
        <v>0</v>
      </c>
      <c r="AC26" s="60"/>
      <c r="AD26" s="13">
        <f t="shared" si="6"/>
        <v>0</v>
      </c>
      <c r="AE26" s="5">
        <v>0</v>
      </c>
      <c r="AF26" s="6">
        <v>0</v>
      </c>
      <c r="AG26" s="60"/>
      <c r="AH26" s="27">
        <f t="shared" si="7"/>
        <v>0</v>
      </c>
    </row>
    <row r="27" spans="2:34">
      <c r="B27" s="45" t="s">
        <v>20</v>
      </c>
      <c r="C27" s="5">
        <v>0</v>
      </c>
      <c r="D27" s="6">
        <v>0</v>
      </c>
      <c r="E27" s="60"/>
      <c r="F27" s="27">
        <f t="shared" si="8"/>
        <v>0</v>
      </c>
      <c r="G27" s="5">
        <v>0</v>
      </c>
      <c r="H27" s="12">
        <v>0</v>
      </c>
      <c r="I27" s="60"/>
      <c r="J27" s="27">
        <f t="shared" si="1"/>
        <v>0</v>
      </c>
      <c r="K27" s="12">
        <v>0</v>
      </c>
      <c r="L27" s="6">
        <v>0</v>
      </c>
      <c r="M27" s="60"/>
      <c r="N27" s="27">
        <f t="shared" si="9"/>
        <v>0</v>
      </c>
      <c r="O27" s="5">
        <v>0</v>
      </c>
      <c r="P27" s="6">
        <v>0</v>
      </c>
      <c r="Q27" s="60"/>
      <c r="R27" s="13">
        <f t="shared" si="3"/>
        <v>0</v>
      </c>
      <c r="S27" s="5">
        <v>0</v>
      </c>
      <c r="T27" s="6">
        <v>0</v>
      </c>
      <c r="U27" s="60"/>
      <c r="V27" s="13">
        <f t="shared" si="4"/>
        <v>0</v>
      </c>
      <c r="W27" s="5">
        <v>0</v>
      </c>
      <c r="X27" s="6">
        <v>0</v>
      </c>
      <c r="Y27" s="60"/>
      <c r="Z27" s="13">
        <f t="shared" si="5"/>
        <v>0</v>
      </c>
      <c r="AA27" s="5">
        <v>0</v>
      </c>
      <c r="AB27" s="6">
        <v>0</v>
      </c>
      <c r="AC27" s="60"/>
      <c r="AD27" s="13">
        <f t="shared" si="6"/>
        <v>0</v>
      </c>
      <c r="AE27" s="5">
        <v>0</v>
      </c>
      <c r="AF27" s="6">
        <v>0</v>
      </c>
      <c r="AG27" s="60"/>
      <c r="AH27" s="27">
        <f t="shared" si="7"/>
        <v>0</v>
      </c>
    </row>
    <row r="28" spans="2:34">
      <c r="B28" s="45" t="s">
        <v>21</v>
      </c>
      <c r="C28" s="5">
        <v>0</v>
      </c>
      <c r="D28" s="6">
        <v>0</v>
      </c>
      <c r="E28" s="60"/>
      <c r="F28" s="27">
        <f t="shared" si="8"/>
        <v>0</v>
      </c>
      <c r="G28" s="5">
        <v>0</v>
      </c>
      <c r="H28" s="12">
        <v>0</v>
      </c>
      <c r="I28" s="60"/>
      <c r="J28" s="27">
        <f t="shared" si="1"/>
        <v>0</v>
      </c>
      <c r="K28" s="12">
        <v>0</v>
      </c>
      <c r="L28" s="6">
        <v>0</v>
      </c>
      <c r="M28" s="60"/>
      <c r="N28" s="27">
        <f t="shared" si="9"/>
        <v>0</v>
      </c>
      <c r="O28" s="5">
        <v>0</v>
      </c>
      <c r="P28" s="6">
        <v>0</v>
      </c>
      <c r="Q28" s="60"/>
      <c r="R28" s="13">
        <f t="shared" si="3"/>
        <v>0</v>
      </c>
      <c r="S28" s="5">
        <v>0</v>
      </c>
      <c r="T28" s="6">
        <v>0</v>
      </c>
      <c r="U28" s="60"/>
      <c r="V28" s="13">
        <f t="shared" si="4"/>
        <v>0</v>
      </c>
      <c r="W28" s="5">
        <v>0</v>
      </c>
      <c r="X28" s="6">
        <v>0</v>
      </c>
      <c r="Y28" s="60"/>
      <c r="Z28" s="13">
        <f t="shared" si="5"/>
        <v>0</v>
      </c>
      <c r="AA28" s="5">
        <v>0</v>
      </c>
      <c r="AB28" s="6">
        <v>0</v>
      </c>
      <c r="AC28" s="60"/>
      <c r="AD28" s="13">
        <f t="shared" si="6"/>
        <v>0</v>
      </c>
      <c r="AE28" s="5">
        <v>0</v>
      </c>
      <c r="AF28" s="6">
        <v>0</v>
      </c>
      <c r="AG28" s="60"/>
      <c r="AH28" s="27">
        <f t="shared" si="7"/>
        <v>0</v>
      </c>
    </row>
    <row r="29" spans="2:34">
      <c r="B29" s="45" t="s">
        <v>22</v>
      </c>
      <c r="C29" s="5">
        <v>0</v>
      </c>
      <c r="D29" s="6">
        <v>0</v>
      </c>
      <c r="E29" s="60"/>
      <c r="F29" s="27">
        <f t="shared" si="8"/>
        <v>0</v>
      </c>
      <c r="G29" s="5">
        <v>0</v>
      </c>
      <c r="H29" s="12">
        <v>0</v>
      </c>
      <c r="I29" s="60"/>
      <c r="J29" s="27">
        <f t="shared" si="1"/>
        <v>0</v>
      </c>
      <c r="K29" s="12">
        <v>0</v>
      </c>
      <c r="L29" s="6">
        <v>0</v>
      </c>
      <c r="M29" s="60"/>
      <c r="N29" s="27">
        <f t="shared" si="9"/>
        <v>0</v>
      </c>
      <c r="O29" s="5">
        <v>0</v>
      </c>
      <c r="P29" s="6">
        <v>0</v>
      </c>
      <c r="Q29" s="60"/>
      <c r="R29" s="13">
        <f t="shared" si="3"/>
        <v>0</v>
      </c>
      <c r="S29" s="5">
        <v>0</v>
      </c>
      <c r="T29" s="6">
        <v>0</v>
      </c>
      <c r="U29" s="60"/>
      <c r="V29" s="13">
        <f t="shared" si="4"/>
        <v>0</v>
      </c>
      <c r="W29" s="5">
        <v>0</v>
      </c>
      <c r="X29" s="6">
        <v>0</v>
      </c>
      <c r="Y29" s="60"/>
      <c r="Z29" s="13">
        <f t="shared" si="5"/>
        <v>0</v>
      </c>
      <c r="AA29" s="5">
        <v>0</v>
      </c>
      <c r="AB29" s="6">
        <v>0</v>
      </c>
      <c r="AC29" s="60"/>
      <c r="AD29" s="13">
        <f t="shared" si="6"/>
        <v>0</v>
      </c>
      <c r="AE29" s="5">
        <v>0</v>
      </c>
      <c r="AF29" s="6">
        <v>0</v>
      </c>
      <c r="AG29" s="60"/>
      <c r="AH29" s="27">
        <f t="shared" si="7"/>
        <v>0</v>
      </c>
    </row>
    <row r="30" spans="2:34">
      <c r="B30" s="45" t="s">
        <v>23</v>
      </c>
      <c r="C30" s="5">
        <v>0</v>
      </c>
      <c r="D30" s="6">
        <v>0</v>
      </c>
      <c r="E30" s="60"/>
      <c r="F30" s="27">
        <f t="shared" si="8"/>
        <v>0</v>
      </c>
      <c r="G30" s="5">
        <v>0</v>
      </c>
      <c r="H30" s="12">
        <v>0</v>
      </c>
      <c r="I30" s="60"/>
      <c r="J30" s="27">
        <f t="shared" si="1"/>
        <v>0</v>
      </c>
      <c r="K30" s="12">
        <v>0</v>
      </c>
      <c r="L30" s="6">
        <v>0</v>
      </c>
      <c r="M30" s="60"/>
      <c r="N30" s="27">
        <f t="shared" si="9"/>
        <v>0</v>
      </c>
      <c r="O30" s="5">
        <v>0</v>
      </c>
      <c r="P30" s="6">
        <v>0</v>
      </c>
      <c r="Q30" s="60"/>
      <c r="R30" s="13">
        <f t="shared" si="3"/>
        <v>0</v>
      </c>
      <c r="S30" s="5">
        <v>0</v>
      </c>
      <c r="T30" s="6">
        <v>0</v>
      </c>
      <c r="U30" s="60"/>
      <c r="V30" s="13">
        <f t="shared" si="4"/>
        <v>0</v>
      </c>
      <c r="W30" s="5">
        <v>0</v>
      </c>
      <c r="X30" s="6">
        <v>0</v>
      </c>
      <c r="Y30" s="60"/>
      <c r="Z30" s="13">
        <f t="shared" si="5"/>
        <v>0</v>
      </c>
      <c r="AA30" s="5">
        <v>0</v>
      </c>
      <c r="AB30" s="6">
        <v>0</v>
      </c>
      <c r="AC30" s="60"/>
      <c r="AD30" s="13">
        <f t="shared" si="6"/>
        <v>0</v>
      </c>
      <c r="AE30" s="5">
        <v>0</v>
      </c>
      <c r="AF30" s="6">
        <v>0</v>
      </c>
      <c r="AG30" s="60"/>
      <c r="AH30" s="27">
        <f t="shared" si="7"/>
        <v>0</v>
      </c>
    </row>
    <row r="31" spans="2:34">
      <c r="B31" s="45" t="s">
        <v>24</v>
      </c>
      <c r="C31" s="7">
        <v>0</v>
      </c>
      <c r="D31" s="8">
        <v>0</v>
      </c>
      <c r="E31" s="60"/>
      <c r="F31" s="27">
        <f t="shared" si="8"/>
        <v>0</v>
      </c>
      <c r="G31" s="7">
        <v>0</v>
      </c>
      <c r="H31" s="16">
        <v>0</v>
      </c>
      <c r="I31" s="60"/>
      <c r="J31" s="27">
        <f t="shared" si="1"/>
        <v>0</v>
      </c>
      <c r="K31" s="16">
        <v>0</v>
      </c>
      <c r="L31" s="8">
        <v>0</v>
      </c>
      <c r="M31" s="60"/>
      <c r="N31" s="27">
        <f t="shared" si="9"/>
        <v>0</v>
      </c>
      <c r="O31" s="7">
        <v>0</v>
      </c>
      <c r="P31" s="8">
        <v>0</v>
      </c>
      <c r="Q31" s="60"/>
      <c r="R31" s="13">
        <f t="shared" si="3"/>
        <v>0</v>
      </c>
      <c r="S31" s="7">
        <v>0</v>
      </c>
      <c r="T31" s="8">
        <v>0</v>
      </c>
      <c r="U31" s="60"/>
      <c r="V31" s="13">
        <f t="shared" si="4"/>
        <v>0</v>
      </c>
      <c r="W31" s="7">
        <v>0</v>
      </c>
      <c r="X31" s="8">
        <v>0</v>
      </c>
      <c r="Y31" s="60"/>
      <c r="Z31" s="13">
        <f t="shared" si="5"/>
        <v>0</v>
      </c>
      <c r="AA31" s="7">
        <v>0</v>
      </c>
      <c r="AB31" s="8">
        <v>0</v>
      </c>
      <c r="AC31" s="60"/>
      <c r="AD31" s="13">
        <f t="shared" si="6"/>
        <v>0</v>
      </c>
      <c r="AE31" s="7">
        <v>0</v>
      </c>
      <c r="AF31" s="8">
        <v>0</v>
      </c>
      <c r="AG31" s="60"/>
      <c r="AH31" s="27">
        <f t="shared" si="7"/>
        <v>0</v>
      </c>
    </row>
    <row r="32" spans="2:34">
      <c r="B32" s="45"/>
      <c r="C32" s="20"/>
      <c r="D32" s="21"/>
      <c r="E32" s="23"/>
      <c r="F32" s="13">
        <f>SUM(F12:F31)</f>
        <v>0</v>
      </c>
      <c r="G32" s="22"/>
      <c r="I32" s="13"/>
      <c r="J32" s="27">
        <f>SUM(J12:J31)</f>
        <v>0</v>
      </c>
      <c r="K32" s="23"/>
      <c r="N32" s="27">
        <f>SUM(N12:N31)</f>
        <v>0</v>
      </c>
      <c r="O32" s="22"/>
      <c r="R32" s="27">
        <f>SUM(R12:R31)</f>
        <v>0</v>
      </c>
      <c r="S32" s="22"/>
      <c r="V32" s="27">
        <f>SUM(V12:V31)</f>
        <v>0</v>
      </c>
      <c r="W32" s="22"/>
      <c r="Z32" s="27">
        <f>SUM(Z12:Z31)</f>
        <v>0</v>
      </c>
      <c r="AA32" s="22"/>
      <c r="AD32" s="27">
        <f>SUM(AD12:AD31)</f>
        <v>0</v>
      </c>
      <c r="AE32" s="22"/>
      <c r="AH32" s="27">
        <f>SUM(AH12:AH31)</f>
        <v>0</v>
      </c>
    </row>
    <row r="33" spans="2:34">
      <c r="B33" s="45" t="s">
        <v>2</v>
      </c>
      <c r="C33" s="22">
        <f>SUM(C12:C31)</f>
        <v>0</v>
      </c>
      <c r="D33" s="23"/>
      <c r="E33" s="23"/>
      <c r="F33" s="27"/>
      <c r="G33" s="22">
        <f>SUM(G12:G31)</f>
        <v>0</v>
      </c>
      <c r="J33" s="27"/>
      <c r="K33" s="22">
        <f>SUM(K12:K31)</f>
        <v>0</v>
      </c>
      <c r="N33" s="27"/>
      <c r="O33" s="22">
        <f>SUM(O12:O31)</f>
        <v>0</v>
      </c>
      <c r="R33" s="27"/>
      <c r="S33" s="22">
        <f>SUM(S12:S31)</f>
        <v>0</v>
      </c>
      <c r="V33" s="27"/>
      <c r="W33" s="22">
        <f>SUM(W12:W31)</f>
        <v>0</v>
      </c>
      <c r="Z33" s="27"/>
      <c r="AA33" s="22">
        <f>SUM(AA12:AA31)</f>
        <v>0</v>
      </c>
      <c r="AD33" s="27"/>
      <c r="AE33" s="22">
        <f>SUM(AE12:AE31)</f>
        <v>0</v>
      </c>
      <c r="AH33" s="27"/>
    </row>
    <row r="34" spans="2:34" ht="25.5">
      <c r="B34" s="45" t="s">
        <v>3</v>
      </c>
      <c r="C34" s="23"/>
      <c r="D34" s="23">
        <f>IF(F32=0,0,F32/C33)</f>
        <v>0</v>
      </c>
      <c r="E34" s="23"/>
      <c r="F34" s="27"/>
      <c r="G34" s="13"/>
      <c r="H34" s="23">
        <f>IF(J32=0,0,J32/G33)</f>
        <v>0</v>
      </c>
      <c r="I34" s="13"/>
      <c r="J34" s="27"/>
      <c r="K34" s="13"/>
      <c r="L34" s="23">
        <f>IF(N32=0,0,N32/K33)</f>
        <v>0</v>
      </c>
      <c r="M34" s="13"/>
      <c r="N34" s="27"/>
      <c r="O34" s="13"/>
      <c r="P34" s="23">
        <f>IF(R32=0,0,R32/O33)</f>
        <v>0</v>
      </c>
      <c r="Q34" s="13"/>
      <c r="R34" s="27"/>
      <c r="S34" s="13"/>
      <c r="T34" s="23">
        <f>IF(V32=0,0,V32/S33)</f>
        <v>0</v>
      </c>
      <c r="U34" s="13"/>
      <c r="V34" s="27"/>
      <c r="W34" s="13"/>
      <c r="X34" s="23">
        <f>IF(Z32=0,0,Z32/W33)</f>
        <v>0</v>
      </c>
      <c r="Y34" s="13"/>
      <c r="Z34" s="27"/>
      <c r="AA34" s="13"/>
      <c r="AB34" s="23">
        <f>IF(AD32=0,0,AD32/AA33)</f>
        <v>0</v>
      </c>
      <c r="AC34" s="13"/>
      <c r="AD34" s="27"/>
      <c r="AE34" s="13"/>
      <c r="AF34" s="23">
        <f>IF(AH32=0,0,AH32/AE33)</f>
        <v>0</v>
      </c>
      <c r="AG34" s="13"/>
      <c r="AH34" s="27"/>
    </row>
    <row r="35" spans="2:34" ht="25.5">
      <c r="B35" s="46" t="s">
        <v>40</v>
      </c>
      <c r="C35" s="29"/>
      <c r="D35" s="26"/>
      <c r="E35" s="26"/>
      <c r="F35" s="28">
        <f>((C6*1000-C33)*C7+D34*C33)/(C6*1000)</f>
        <v>1E-3</v>
      </c>
      <c r="G35" s="26"/>
      <c r="H35" s="26"/>
      <c r="I35" s="26"/>
      <c r="J35" s="28">
        <f>((C6*1000-G33)*C7+H34*G33)/(C6*1000)</f>
        <v>1E-3</v>
      </c>
      <c r="K35" s="26"/>
      <c r="L35" s="26"/>
      <c r="M35" s="26"/>
      <c r="N35" s="28">
        <f>((C6*1000-K33)*C7+L34*K33)/(C6*1000)</f>
        <v>1E-3</v>
      </c>
      <c r="O35" s="26"/>
      <c r="P35" s="26"/>
      <c r="Q35" s="26"/>
      <c r="R35" s="28">
        <f>((C6*1000-O33)*C7+P34*O33)/(C6*1000)</f>
        <v>1E-3</v>
      </c>
      <c r="S35" s="26"/>
      <c r="T35" s="26"/>
      <c r="U35" s="26"/>
      <c r="V35" s="28">
        <f>((C6*1000-S33)*C7+T34*S33)/(C6*1000)</f>
        <v>1E-3</v>
      </c>
      <c r="W35" s="26"/>
      <c r="X35" s="26"/>
      <c r="Y35" s="26"/>
      <c r="Z35" s="28">
        <f>((C6*1000-W33)*C7+X34*W33)/(C6*1000)</f>
        <v>1E-3</v>
      </c>
      <c r="AA35" s="26"/>
      <c r="AB35" s="26"/>
      <c r="AC35" s="26"/>
      <c r="AD35" s="28">
        <f>((C6*1000-AA33)*C7+AB34*AA33)/(C6*1000)</f>
        <v>1E-3</v>
      </c>
      <c r="AE35" s="26"/>
      <c r="AF35" s="26"/>
      <c r="AG35" s="26"/>
      <c r="AH35" s="28">
        <f>((C6*1000-AE33)*C7+AF34*AE33)/(C6*1000)</f>
        <v>1E-3</v>
      </c>
    </row>
    <row r="36" spans="2:34" ht="3" customHeight="1">
      <c r="C36" s="33"/>
      <c r="D36" s="33"/>
    </row>
    <row r="37" spans="2:34" ht="25.5">
      <c r="B37" s="49" t="s">
        <v>37</v>
      </c>
      <c r="C37" s="69">
        <f>IF(C2="OK",(F35*E11+J35*I11+N35*M11+R35*Q11+V35*U11+Z35*Y11+AD35*AC11+AH35*AG11)/100,"ERROR!")</f>
        <v>1E-3</v>
      </c>
      <c r="D37" s="69"/>
      <c r="E37" s="24"/>
    </row>
    <row r="38" spans="2:34" ht="15.75" customHeight="1">
      <c r="B38" s="49" t="s">
        <v>38</v>
      </c>
      <c r="C38" s="69">
        <f>IF(C2="OK",C5/C37,"ERROR!")</f>
        <v>230000</v>
      </c>
      <c r="D38" s="69"/>
    </row>
    <row r="39" spans="2:34" ht="15.75">
      <c r="B39" s="49" t="s">
        <v>39</v>
      </c>
      <c r="C39" s="69">
        <f>IF(C2="OK",C38/24,"ERROR!")</f>
        <v>9583.3333333333339</v>
      </c>
      <c r="D39" s="69"/>
      <c r="E39" s="24"/>
    </row>
    <row r="40" spans="2:34">
      <c r="C40" s="25"/>
      <c r="D40" s="25"/>
    </row>
  </sheetData>
  <mergeCells count="14">
    <mergeCell ref="B2:B3"/>
    <mergeCell ref="C2:C3"/>
    <mergeCell ref="D2:J3"/>
    <mergeCell ref="AE9:AG9"/>
    <mergeCell ref="O9:Q9"/>
    <mergeCell ref="S9:U9"/>
    <mergeCell ref="C38:D38"/>
    <mergeCell ref="C39:D39"/>
    <mergeCell ref="W9:Y9"/>
    <mergeCell ref="AA9:AC9"/>
    <mergeCell ref="C37:D37"/>
    <mergeCell ref="C9:E9"/>
    <mergeCell ref="G9:I9"/>
    <mergeCell ref="K9:M9"/>
  </mergeCells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NEW MEASUREMENT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Avnet</cp:lastModifiedBy>
  <cp:lastPrinted>2010-06-22T22:34:37Z</cp:lastPrinted>
  <dcterms:created xsi:type="dcterms:W3CDTF">1996-10-14T23:33:28Z</dcterms:created>
  <dcterms:modified xsi:type="dcterms:W3CDTF">2011-03-03T01:54:49Z</dcterms:modified>
</cp:coreProperties>
</file>