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9020" windowHeight="12672" activeTab="0"/>
  </bookViews>
  <sheets>
    <sheet name="Bill Of Materials" sheetId="1" r:id="rId1"/>
    <sheet name="Sheet2" sheetId="2" r:id="rId2"/>
    <sheet name="Sheet3" sheetId="3" r:id="rId3"/>
  </sheets>
  <definedNames>
    <definedName name="_xlnm.Print_Area" localSheetId="0">'Bill Of Materials'!$A$6:$L$64</definedName>
    <definedName name="_xlnm.Print_Titles" localSheetId="0">'Bill Of Materials'!$1:$5</definedName>
  </definedNames>
  <calcPr fullCalcOnLoad="1"/>
</workbook>
</file>

<file path=xl/sharedStrings.xml><?xml version="1.0" encoding="utf-8"?>
<sst xmlns="http://schemas.openxmlformats.org/spreadsheetml/2006/main" count="307" uniqueCount="261">
  <si>
    <t>Qty</t>
  </si>
  <si>
    <t>Vendor</t>
  </si>
  <si>
    <t>Item</t>
  </si>
  <si>
    <t>Digikey</t>
  </si>
  <si>
    <t>Taiyo Yuden</t>
  </si>
  <si>
    <t>Texas Instruments</t>
  </si>
  <si>
    <t>U4</t>
  </si>
  <si>
    <t>U6</t>
  </si>
  <si>
    <t>U1</t>
  </si>
  <si>
    <t>Bill Of Materials</t>
  </si>
  <si>
    <t>Part Number</t>
  </si>
  <si>
    <t>Asmbly Gnum</t>
  </si>
  <si>
    <t>Created</t>
  </si>
  <si>
    <t>Ref</t>
  </si>
  <si>
    <t>Description</t>
  </si>
  <si>
    <t>Mfg</t>
  </si>
  <si>
    <t>Stk Number</t>
  </si>
  <si>
    <t>Unit Cost</t>
  </si>
  <si>
    <t>Line Cost</t>
  </si>
  <si>
    <t>Note: All Items with Texas Instruments listed as vendor will be consigned by Texas Instruments</t>
  </si>
  <si>
    <t>TDK Corporation</t>
  </si>
  <si>
    <t>U5</t>
  </si>
  <si>
    <t>=</t>
  </si>
  <si>
    <t>-</t>
  </si>
  <si>
    <t>Varient</t>
  </si>
  <si>
    <t>Notes</t>
  </si>
  <si>
    <t>D1</t>
  </si>
  <si>
    <t>R7</t>
  </si>
  <si>
    <t>C7</t>
  </si>
  <si>
    <t>R24</t>
  </si>
  <si>
    <t>U2, U3</t>
  </si>
  <si>
    <t>Bill Of Materials for Bluetooth Amplifier</t>
  </si>
  <si>
    <t>BT_Amp</t>
  </si>
  <si>
    <t>BAS21CTPMSCT-ND</t>
  </si>
  <si>
    <t>Micro Commercial Co</t>
  </si>
  <si>
    <t>DIODE ARRAY 250V 200MA SOT23</t>
  </si>
  <si>
    <t>D2</t>
  </si>
  <si>
    <t>BAS21C-TP</t>
  </si>
  <si>
    <t>P13485CT-ND</t>
  </si>
  <si>
    <t>LNJ326W83RA</t>
  </si>
  <si>
    <t>Panasonic Electronic Components - Semiconductor Products</t>
  </si>
  <si>
    <t>LED YELLOW GREEN HI BRT USS 0603</t>
  </si>
  <si>
    <t>P13484CT-ND</t>
  </si>
  <si>
    <t>LNJ926W8CRA</t>
  </si>
  <si>
    <t>LED BLUE HIGH BRIGHT USS 0603</t>
  </si>
  <si>
    <t>LED2</t>
  </si>
  <si>
    <t>LED1</t>
  </si>
  <si>
    <t>PZT2222AT1GOSCT-ND</t>
  </si>
  <si>
    <t>PZT2222AT1G</t>
  </si>
  <si>
    <t>ON Semiconductor</t>
  </si>
  <si>
    <t>TRANS SS SW NPN 600MA 40V SOT223</t>
  </si>
  <si>
    <t>Q1</t>
  </si>
  <si>
    <t>BZX84C6V8LT1GOSCT-ND</t>
  </si>
  <si>
    <t>BZX84C6V8LT1G</t>
  </si>
  <si>
    <t>DIODE ZENER 6.8V 225MW SOT23-3</t>
  </si>
  <si>
    <t>L1</t>
  </si>
  <si>
    <t>Vishay Dale</t>
  </si>
  <si>
    <t>L6, L7, L8, L9</t>
  </si>
  <si>
    <t>541-1036-1-ND</t>
  </si>
  <si>
    <t>IHLP5050FDER100M01</t>
  </si>
  <si>
    <t>INDUCTOR POWER 10UH 10A SMD</t>
  </si>
  <si>
    <t>541-1035-1-ND</t>
  </si>
  <si>
    <t>IHLP5050FDER4R7M01</t>
  </si>
  <si>
    <t>INDUCTOR POWER 4.7UH 13.5A SMD</t>
  </si>
  <si>
    <t>541-1027-1-ND</t>
  </si>
  <si>
    <t>IHLP5050EZER3R3M01</t>
  </si>
  <si>
    <t>INDUCTOR POWER 3.3UH 15A SMD</t>
  </si>
  <si>
    <t>L2, L3, L4, L5</t>
  </si>
  <si>
    <t>U$1, U$2</t>
  </si>
  <si>
    <t>HEATSINK FOR TO-263</t>
  </si>
  <si>
    <t>Ohmite</t>
  </si>
  <si>
    <t>DA-T263-201E-TR</t>
  </si>
  <si>
    <t>DA-T263-201ECT-ND</t>
  </si>
  <si>
    <t>IC AMP AUDIO 150W STER D 64HTQFP</t>
  </si>
  <si>
    <t>296-27616-1-ND</t>
  </si>
  <si>
    <t>TAS5613APHDR</t>
  </si>
  <si>
    <t>IC REG CTRLR BUCK PWM CM 24TSSOP</t>
  </si>
  <si>
    <t>TPS40090PW</t>
  </si>
  <si>
    <t>296-15881-5-ND</t>
  </si>
  <si>
    <t>IC REG BUCK SYNC 3.3V 1A 8WSON</t>
  </si>
  <si>
    <t>TPS62162DSGT</t>
  </si>
  <si>
    <t>296-29897-1-ND</t>
  </si>
  <si>
    <t>IC GATE DVR LOSIDE DUAL 5A 8SOIC</t>
  </si>
  <si>
    <t>UCC27524DR</t>
  </si>
  <si>
    <t>296-30129-1-ND</t>
  </si>
  <si>
    <t>Bluetooth Audio Module</t>
  </si>
  <si>
    <t>Roving Networks</t>
  </si>
  <si>
    <t>RN52</t>
  </si>
  <si>
    <t>D3, D4</t>
  </si>
  <si>
    <t>DIODE SCHOTTKY 35V 12.5A D2PAK</t>
  </si>
  <si>
    <t>MBRB2535CTLT4G</t>
  </si>
  <si>
    <t>MBRB2535CTLT4GOSCT-ND</t>
  </si>
  <si>
    <t>Q2, Q3, Q4, Q5</t>
  </si>
  <si>
    <t>MOSFET N-CH 55V 56A DPAK</t>
  </si>
  <si>
    <t>International Rectifier</t>
  </si>
  <si>
    <t>IRFR2405TRPBF</t>
  </si>
  <si>
    <t>IRFR2405PBFCT-ND</t>
  </si>
  <si>
    <t>R12, R13, R16, R17</t>
  </si>
  <si>
    <t>RES .005 OHM 1W 1% 2010 SMD</t>
  </si>
  <si>
    <t>Rohm Semiconductor</t>
  </si>
  <si>
    <t>PMR50HZPFU5L00</t>
  </si>
  <si>
    <t>RHM.005ASCT-ND</t>
  </si>
  <si>
    <t>R6</t>
  </si>
  <si>
    <t>RES 10.0 OHM 1/10W 1% 0603 SMD</t>
  </si>
  <si>
    <t>Panasonic Electronic Components</t>
  </si>
  <si>
    <t>ERJ-3EKF10R0V</t>
  </si>
  <si>
    <t>P10.0HCT-ND</t>
  </si>
  <si>
    <t>R18, R19, R20, R21</t>
  </si>
  <si>
    <t>RES 100 OHM 1/10W 1% 0603 SMD</t>
  </si>
  <si>
    <t>ERJ-3EKF1000V</t>
  </si>
  <si>
    <t>P100HCT-ND</t>
  </si>
  <si>
    <t>RES 1.50K OHM 1/10W 1% 0603 SMD</t>
  </si>
  <si>
    <t>ERJ-3EKF1501V</t>
  </si>
  <si>
    <t>P1.50KHCT-ND</t>
  </si>
  <si>
    <t>R3, R23</t>
  </si>
  <si>
    <t>RES 10.0K OHM 1/10W 1% 0603 SMD</t>
  </si>
  <si>
    <t>ERJ-3EKF1002V</t>
  </si>
  <si>
    <t>P10.0KHCT-ND</t>
  </si>
  <si>
    <t>R10, R11, R14, R15</t>
  </si>
  <si>
    <t>RES 200 OHM 1/10W 5% 0603 SMD</t>
  </si>
  <si>
    <t>ERJ-3GEYJ201V</t>
  </si>
  <si>
    <t>P200GCT-ND</t>
  </si>
  <si>
    <t>R5</t>
  </si>
  <si>
    <t>RES 20.0K OHM 1/10W 1% 0603 SMD</t>
  </si>
  <si>
    <t>ERJ-3EKF2002V</t>
  </si>
  <si>
    <t>P20.0KHCT-ND</t>
  </si>
  <si>
    <t>R25, R26, R27, R28</t>
  </si>
  <si>
    <t>RES 3.3 OHM 1/10W 5% 0603 SMD</t>
  </si>
  <si>
    <t>ERJ-3GEYJ3R3V</t>
  </si>
  <si>
    <t>P3.3GCT-ND</t>
  </si>
  <si>
    <t>RES 30.0K OHM 1/10W 1% 0603 SMD</t>
  </si>
  <si>
    <t>ERJ-3EKF3002V</t>
  </si>
  <si>
    <t>P30.0KHCT-ND</t>
  </si>
  <si>
    <t>R9</t>
  </si>
  <si>
    <t>RES 4.99K OHM 1/10W 1% 0603 SMD</t>
  </si>
  <si>
    <t>ERJ-3EKF4991V</t>
  </si>
  <si>
    <t>P4.99KHCT-ND</t>
  </si>
  <si>
    <t>RES 47.0K OHM 1/10W 1% 0603 SMD</t>
  </si>
  <si>
    <t>R22</t>
  </si>
  <si>
    <t>ERJ-3EKF4702V</t>
  </si>
  <si>
    <t>P47.0KHCT-ND</t>
  </si>
  <si>
    <t>R2, R4</t>
  </si>
  <si>
    <t>RES 49.9K OHM 1/10W 1% 0603 SMD</t>
  </si>
  <si>
    <t>ERJ-3EKF4992V</t>
  </si>
  <si>
    <t>P49.9KHCT-ND</t>
  </si>
  <si>
    <t>R8</t>
  </si>
  <si>
    <t>RES 5.11K OHM 1/10W 1% 0603 SMD</t>
  </si>
  <si>
    <t>ERJ-3EKF5111V</t>
  </si>
  <si>
    <t>P5.11KHCT-ND</t>
  </si>
  <si>
    <t>R1</t>
  </si>
  <si>
    <t>RES 6.19K OHM 1/10W 1% 0603 SMD</t>
  </si>
  <si>
    <t>ERJ-3EKF6191V</t>
  </si>
  <si>
    <t>P6.19KHCT-ND</t>
  </si>
  <si>
    <t>R33, R36, R37, R38, R39</t>
  </si>
  <si>
    <t>RES 100K OHM 1/10W 1% 0402 SMD</t>
  </si>
  <si>
    <t>ERJ-2RKF1003X</t>
  </si>
  <si>
    <t>P100KLCT-ND</t>
  </si>
  <si>
    <t>R40, R41, R42, R43, R44</t>
  </si>
  <si>
    <t>RES 10.0K OHM 1/10W 1% 0402 SMD</t>
  </si>
  <si>
    <t>ERJ-2RKF1002X</t>
  </si>
  <si>
    <t>P10.0KLCT-ND</t>
  </si>
  <si>
    <t>R34, R35</t>
  </si>
  <si>
    <t>RES 47.0 OHM 1/10W 1% 0402 SMD</t>
  </si>
  <si>
    <t>ERJ-2RKF47R0X</t>
  </si>
  <si>
    <t>P47.0LCT-ND</t>
  </si>
  <si>
    <t>RES 470 OHM 1/10W 1% 0402 SMD</t>
  </si>
  <si>
    <t>ERJ-2RKF4700X</t>
  </si>
  <si>
    <t>P470LCT-ND</t>
  </si>
  <si>
    <t>R29, R30, R31, R32</t>
  </si>
  <si>
    <t>RES 3.3 OHM 1/8W 5% 0805 SMD</t>
  </si>
  <si>
    <t>ERJ-6GEYJ3R3V</t>
  </si>
  <si>
    <t>P3.3ACT-ND</t>
  </si>
  <si>
    <t>C10, C11, C12, C13, C32, C33, C34, C35</t>
  </si>
  <si>
    <t>CAP ALUM 1000UF 50V 20% RADIAL</t>
  </si>
  <si>
    <t>ECA-1HM102</t>
  </si>
  <si>
    <t>P5186-ND</t>
  </si>
  <si>
    <t>C52, C53, C554, C55</t>
  </si>
  <si>
    <t>CAP FILM 0.68UF 250VDC RADIAL</t>
  </si>
  <si>
    <t>ECW-F2684JAQ</t>
  </si>
  <si>
    <t>P14250-ND</t>
  </si>
  <si>
    <t>C60, C61</t>
  </si>
  <si>
    <t>CAP ALUM 10UF 16V 20% SMD</t>
  </si>
  <si>
    <t>EEE-1CA100SR</t>
  </si>
  <si>
    <t>PCE3878CT-ND</t>
  </si>
  <si>
    <t>C5</t>
  </si>
  <si>
    <t>CAP CER 10000PF 25V 10% X7R 0603</t>
  </si>
  <si>
    <t>C1608X7R1E103K080AA</t>
  </si>
  <si>
    <t>445-5100-1-ND</t>
  </si>
  <si>
    <t>C28, C36, C39, C42, C45, C66, C67, C70, C71</t>
  </si>
  <si>
    <t>CAP CER 0.1UF 25V 10% X7R 0603</t>
  </si>
  <si>
    <t>C1608X7R1E104K080AA</t>
  </si>
  <si>
    <t>445-1316-1-ND</t>
  </si>
  <si>
    <t>C2, C29</t>
  </si>
  <si>
    <t>CAP CER 1000PF 25V 10% X7R 0603</t>
  </si>
  <si>
    <t>Kemet</t>
  </si>
  <si>
    <t>C0603C102K3RACTU</t>
  </si>
  <si>
    <t>399-7834-1-ND</t>
  </si>
  <si>
    <t>C6, C24, C25, C26, C27</t>
  </si>
  <si>
    <t>CAP CER 100PF 25V 5% NP0 0603</t>
  </si>
  <si>
    <t>C0603C101J3GACTU</t>
  </si>
  <si>
    <t>399-8980-1-ND</t>
  </si>
  <si>
    <t>C68</t>
  </si>
  <si>
    <t>CAP CER 10UF 16V 20% X5R 0603</t>
  </si>
  <si>
    <t>EMK107BBJ106MA-T</t>
  </si>
  <si>
    <t>587-3238-1-ND</t>
  </si>
  <si>
    <t>CAP CER 0.47UF 16V 10% X5R 0603</t>
  </si>
  <si>
    <t>C1608X5R1C474K080AA</t>
  </si>
  <si>
    <t>445-5152-1-ND</t>
  </si>
  <si>
    <t>C3</t>
  </si>
  <si>
    <t>CAP CER 1UF 16V 10% X5R 0603</t>
  </si>
  <si>
    <t>C1608X5R1C105K080AA</t>
  </si>
  <si>
    <t>445-1416-1-ND</t>
  </si>
  <si>
    <t>C14, C15, C18, C19</t>
  </si>
  <si>
    <t>CAP CER 2200PF 16V 10% X7R 0603</t>
  </si>
  <si>
    <t>AVX Corporation</t>
  </si>
  <si>
    <t>0603YC222KAT2A</t>
  </si>
  <si>
    <t>478-6210-1-ND</t>
  </si>
  <si>
    <t>C69</t>
  </si>
  <si>
    <t>CAP CER 22UF 6.3V 20% X5R 0603</t>
  </si>
  <si>
    <t>C1608X5R0J226M080AC</t>
  </si>
  <si>
    <t>445-8028-1-ND</t>
  </si>
  <si>
    <t>C37, C40, C43, C47</t>
  </si>
  <si>
    <t>CAP CER 0.033UF 50V 10% X7R 0603</t>
  </si>
  <si>
    <t>C1608X7R1H333K080AA</t>
  </si>
  <si>
    <t>445-5093-1-ND</t>
  </si>
  <si>
    <t>C31</t>
  </si>
  <si>
    <t>CAP CER 330PF 50V 5% NP0 0603</t>
  </si>
  <si>
    <t>C1608C0G1H331J080AA</t>
  </si>
  <si>
    <t>445-1287-1-ND</t>
  </si>
  <si>
    <t>C30</t>
  </si>
  <si>
    <t>CAP CER 4700PF 100V 20% X7R 0603</t>
  </si>
  <si>
    <t>C1608X7R2A472M080AA</t>
  </si>
  <si>
    <t>445-1303-1-ND</t>
  </si>
  <si>
    <t>C62, C63, C64, C65</t>
  </si>
  <si>
    <t>CAP CER 10000PF 50V 10% X7R 0805</t>
  </si>
  <si>
    <t>C0805C103K5RACTU</t>
  </si>
  <si>
    <t>399-1158-1-ND</t>
  </si>
  <si>
    <t>C56, C57, C58, C59</t>
  </si>
  <si>
    <t>CAP CER 1000PF 50V 5% X7R 1206</t>
  </si>
  <si>
    <t>C1206C102J5RACTU</t>
  </si>
  <si>
    <t>399-8131-1-ND</t>
  </si>
  <si>
    <t>C1, C4, C16, C17, C20, C21</t>
  </si>
  <si>
    <t>CAP CER 10UF 25V 20% X5R 1210</t>
  </si>
  <si>
    <t>TMK325BJ106MN-T</t>
  </si>
  <si>
    <t>587-1375-1-ND</t>
  </si>
  <si>
    <t>C38, C41, C44, C46, C48, C49, C50, C51</t>
  </si>
  <si>
    <t>CAP CER 1UF 50V 10% X7R 1206</t>
  </si>
  <si>
    <t>LD065C105KAB2A</t>
  </si>
  <si>
    <t>478-7508-1-ND</t>
  </si>
  <si>
    <t>C22, C23</t>
  </si>
  <si>
    <t>CAP CER 3.3UF 50V 10% X7R 1210</t>
  </si>
  <si>
    <t>CGA6P3X7R1H335K250AB</t>
  </si>
  <si>
    <t>445-5716-1-ND</t>
  </si>
  <si>
    <t>C8, C9</t>
  </si>
  <si>
    <t>CAP CER 4.7UF 25V 10% X5R 0805</t>
  </si>
  <si>
    <t>TMK212BJ475KG-T</t>
  </si>
  <si>
    <t>587-1782-1-ND</t>
  </si>
  <si>
    <t>L10</t>
  </si>
  <si>
    <t>INDUCTOR POWER 2.2UH 1.4A SMD</t>
  </si>
  <si>
    <t>VLF3012ST-2R2M1R4</t>
  </si>
  <si>
    <t>445-4200-1-ND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</si>
</sst>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6" fillId="0" borderId="0" xfId="53" applyAlignment="1" applyProtection="1">
      <alignment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6" fillId="0" borderId="0" xfId="53" applyFill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2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36" fillId="33" borderId="10" xfId="53" applyFont="1" applyFill="1" applyBorder="1" applyAlignment="1" applyProtection="1">
      <alignment horizontal="left" vertical="top"/>
      <protection/>
    </xf>
    <xf numFmtId="2" fontId="4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36" fillId="0" borderId="0" xfId="5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36" fillId="33" borderId="0" xfId="53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164" fontId="0" fillId="33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36" fillId="0" borderId="12" xfId="53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gikey.com/Suppliers/us/Micro-Commercial-Components.page?lang=en" TargetMode="External" /><Relationship Id="rId2" Type="http://schemas.openxmlformats.org/officeDocument/2006/relationships/hyperlink" Target="http://digikey.com/Suppliers/us/Panasonic-Electronic-Components.page?lang=en" TargetMode="External" /><Relationship Id="rId3" Type="http://schemas.openxmlformats.org/officeDocument/2006/relationships/hyperlink" Target="http://digikey.com/Suppliers/us/Panasonic-Electronic-Components.page?lang=en" TargetMode="External" /><Relationship Id="rId4" Type="http://schemas.openxmlformats.org/officeDocument/2006/relationships/hyperlink" Target="http://digikey.com/Suppliers/us/ON-Semiconductor.page?lang=en" TargetMode="External" /><Relationship Id="rId5" Type="http://schemas.openxmlformats.org/officeDocument/2006/relationships/hyperlink" Target="http://digikey.com/Suppliers/us/ON-Semiconductor.page?lang=en" TargetMode="External" /><Relationship Id="rId6" Type="http://schemas.openxmlformats.org/officeDocument/2006/relationships/hyperlink" Target="http://digikey.com/Suppliers/us/Vishay-Dale.page?lang=en" TargetMode="External" /><Relationship Id="rId7" Type="http://schemas.openxmlformats.org/officeDocument/2006/relationships/hyperlink" Target="http://digikey.com/Suppliers/us/Vishay-Dale.page?lang=en" TargetMode="External" /><Relationship Id="rId8" Type="http://schemas.openxmlformats.org/officeDocument/2006/relationships/hyperlink" Target="http://digikey.com/Suppliers/us/Vishay-Dale.page?lang=en" TargetMode="External" /><Relationship Id="rId9" Type="http://schemas.openxmlformats.org/officeDocument/2006/relationships/hyperlink" Target="http://digikey.com/Suppliers/us/Ohmite.page?lang=en" TargetMode="External" /><Relationship Id="rId10" Type="http://schemas.openxmlformats.org/officeDocument/2006/relationships/hyperlink" Target="http://digikey.com/Suppliers/us/Texas-Instruments.page?lang=en" TargetMode="External" /><Relationship Id="rId11" Type="http://schemas.openxmlformats.org/officeDocument/2006/relationships/hyperlink" Target="http://digikey.com/Suppliers/us/Texas-Instruments.page?lang=en" TargetMode="External" /><Relationship Id="rId12" Type="http://schemas.openxmlformats.org/officeDocument/2006/relationships/hyperlink" Target="http://digikey.com/Suppliers/us/Texas-Instruments.page?lang=en" TargetMode="External" /><Relationship Id="rId13" Type="http://schemas.openxmlformats.org/officeDocument/2006/relationships/hyperlink" Target="http://digikey.com/Suppliers/us/Texas-Instruments.page?lang=en" TargetMode="External" /><Relationship Id="rId14" Type="http://schemas.openxmlformats.org/officeDocument/2006/relationships/hyperlink" Target="http://digikey.com/Suppliers/us/ON-Semiconductor.page?lang=en" TargetMode="External" /><Relationship Id="rId15" Type="http://schemas.openxmlformats.org/officeDocument/2006/relationships/hyperlink" Target="http://digikey.com/Suppliers/us/International-Rectifier.page?lang=en" TargetMode="External" /><Relationship Id="rId16" Type="http://schemas.openxmlformats.org/officeDocument/2006/relationships/hyperlink" Target="http://digikey.com/Suppliers/us/ROHM.page?lang=en" TargetMode="External" /><Relationship Id="rId17" Type="http://schemas.openxmlformats.org/officeDocument/2006/relationships/hyperlink" Target="http://digikey.com/Suppliers/us/Panasonic-Electronic-Components.page?lang=en" TargetMode="External" /><Relationship Id="rId18" Type="http://schemas.openxmlformats.org/officeDocument/2006/relationships/hyperlink" Target="http://digikey.com/Suppliers/us/Panasonic-Electronic-Components.page?lang=en" TargetMode="External" /><Relationship Id="rId19" Type="http://schemas.openxmlformats.org/officeDocument/2006/relationships/hyperlink" Target="http://digikey.com/Suppliers/us/Panasonic-Electronic-Components.page?lang=en" TargetMode="External" /><Relationship Id="rId20" Type="http://schemas.openxmlformats.org/officeDocument/2006/relationships/hyperlink" Target="http://digikey.com/Suppliers/us/Panasonic-Electronic-Components.page?lang=en" TargetMode="External" /><Relationship Id="rId21" Type="http://schemas.openxmlformats.org/officeDocument/2006/relationships/hyperlink" Target="http://digikey.com/Suppliers/us/Panasonic-Electronic-Components.page?lang=en" TargetMode="External" /><Relationship Id="rId22" Type="http://schemas.openxmlformats.org/officeDocument/2006/relationships/hyperlink" Target="http://digikey.com/Suppliers/us/Panasonic-Electronic-Components.page?lang=en" TargetMode="External" /><Relationship Id="rId23" Type="http://schemas.openxmlformats.org/officeDocument/2006/relationships/hyperlink" Target="http://digikey.com/Suppliers/us/Panasonic-Electronic-Components.page?lang=en" TargetMode="External" /><Relationship Id="rId24" Type="http://schemas.openxmlformats.org/officeDocument/2006/relationships/hyperlink" Target="http://digikey.com/Suppliers/us/Panasonic-Electronic-Components.page?lang=en" TargetMode="External" /><Relationship Id="rId25" Type="http://schemas.openxmlformats.org/officeDocument/2006/relationships/hyperlink" Target="http://digikey.com/Suppliers/us/Panasonic-Electronic-Components.page?lang=en" TargetMode="External" /><Relationship Id="rId26" Type="http://schemas.openxmlformats.org/officeDocument/2006/relationships/hyperlink" Target="http://digikey.com/Suppliers/us/Panasonic-Electronic-Components.page?lang=en" TargetMode="External" /><Relationship Id="rId27" Type="http://schemas.openxmlformats.org/officeDocument/2006/relationships/hyperlink" Target="http://digikey.com/Suppliers/us/Panasonic-Electronic-Components.page?lang=en" TargetMode="External" /><Relationship Id="rId28" Type="http://schemas.openxmlformats.org/officeDocument/2006/relationships/hyperlink" Target="http://digikey.com/Suppliers/us/Panasonic-Electronic-Components.page?lang=en" TargetMode="External" /><Relationship Id="rId29" Type="http://schemas.openxmlformats.org/officeDocument/2006/relationships/hyperlink" Target="http://digikey.com/Suppliers/us/Panasonic-Electronic-Components.page?lang=en" TargetMode="External" /><Relationship Id="rId30" Type="http://schemas.openxmlformats.org/officeDocument/2006/relationships/hyperlink" Target="http://digikey.com/Suppliers/us/Panasonic-Electronic-Components.page?lang=en" TargetMode="External" /><Relationship Id="rId31" Type="http://schemas.openxmlformats.org/officeDocument/2006/relationships/hyperlink" Target="http://digikey.com/Suppliers/us/Panasonic-Electronic-Components.page?lang=en" TargetMode="External" /><Relationship Id="rId32" Type="http://schemas.openxmlformats.org/officeDocument/2006/relationships/hyperlink" Target="http://digikey.com/Suppliers/us/Panasonic-Electronic-Components.page?lang=en" TargetMode="External" /><Relationship Id="rId33" Type="http://schemas.openxmlformats.org/officeDocument/2006/relationships/hyperlink" Target="http://digikey.com/Suppliers/us/Panasonic-Electronic-Components.page?lang=en" TargetMode="External" /><Relationship Id="rId34" Type="http://schemas.openxmlformats.org/officeDocument/2006/relationships/hyperlink" Target="http://digikey.com/Suppliers/us/Panasonic-Electronic-Components.page?lang=en" TargetMode="External" /><Relationship Id="rId35" Type="http://schemas.openxmlformats.org/officeDocument/2006/relationships/hyperlink" Target="http://digikey.com/Suppliers/us/Panasonic-Electronic-Components.page?lang=en" TargetMode="External" /><Relationship Id="rId36" Type="http://schemas.openxmlformats.org/officeDocument/2006/relationships/hyperlink" Target="http://digikey.com/Suppliers/us/Panasonic-Electronic-Components.page?lang=en" TargetMode="External" /><Relationship Id="rId37" Type="http://schemas.openxmlformats.org/officeDocument/2006/relationships/hyperlink" Target="http://digikey.com/Suppliers/us/Panasonic-Electronic-Components.page?lang=en" TargetMode="External" /><Relationship Id="rId38" Type="http://schemas.openxmlformats.org/officeDocument/2006/relationships/hyperlink" Target="http://digikey.com/Suppliers/us/TDK.page?lang=en" TargetMode="External" /><Relationship Id="rId39" Type="http://schemas.openxmlformats.org/officeDocument/2006/relationships/hyperlink" Target="http://digikey.com/Suppliers/us/TDK.page?lang=en" TargetMode="External" /><Relationship Id="rId40" Type="http://schemas.openxmlformats.org/officeDocument/2006/relationships/hyperlink" Target="http://digikey.com/Suppliers/us/Kemet.page?lang=en" TargetMode="External" /><Relationship Id="rId41" Type="http://schemas.openxmlformats.org/officeDocument/2006/relationships/hyperlink" Target="http://digikey.com/Suppliers/us/Kemet.page?lang=en" TargetMode="External" /><Relationship Id="rId42" Type="http://schemas.openxmlformats.org/officeDocument/2006/relationships/hyperlink" Target="http://digikey.com/Suppliers/us/Taiyo-Yuden.page?lang=en" TargetMode="External" /><Relationship Id="rId43" Type="http://schemas.openxmlformats.org/officeDocument/2006/relationships/hyperlink" Target="http://digikey.com/Suppliers/us/TDK.page?lang=en" TargetMode="External" /><Relationship Id="rId44" Type="http://schemas.openxmlformats.org/officeDocument/2006/relationships/hyperlink" Target="http://digikey.com/Suppliers/us/TDK.page?lang=en" TargetMode="External" /><Relationship Id="rId45" Type="http://schemas.openxmlformats.org/officeDocument/2006/relationships/hyperlink" Target="http://digikey.com/Suppliers/us/AVX.page?lang=en" TargetMode="External" /><Relationship Id="rId46" Type="http://schemas.openxmlformats.org/officeDocument/2006/relationships/hyperlink" Target="http://digikey.com/Suppliers/us/TDK.page?lang=en" TargetMode="External" /><Relationship Id="rId47" Type="http://schemas.openxmlformats.org/officeDocument/2006/relationships/hyperlink" Target="http://digikey.com/Suppliers/us/TDK.page?lang=en" TargetMode="External" /><Relationship Id="rId48" Type="http://schemas.openxmlformats.org/officeDocument/2006/relationships/hyperlink" Target="http://digikey.com/Suppliers/us/TDK.page?lang=en" TargetMode="External" /><Relationship Id="rId49" Type="http://schemas.openxmlformats.org/officeDocument/2006/relationships/hyperlink" Target="http://digikey.com/Suppliers/us/TDK.page?lang=en" TargetMode="External" /><Relationship Id="rId50" Type="http://schemas.openxmlformats.org/officeDocument/2006/relationships/hyperlink" Target="http://digikey.com/Suppliers/us/Kemet.page?lang=en" TargetMode="External" /><Relationship Id="rId51" Type="http://schemas.openxmlformats.org/officeDocument/2006/relationships/hyperlink" Target="http://digikey.com/Suppliers/us/Kemet.page?lang=en" TargetMode="External" /><Relationship Id="rId52" Type="http://schemas.openxmlformats.org/officeDocument/2006/relationships/hyperlink" Target="http://digikey.com/Suppliers/us/Taiyo-Yuden.page?lang=en" TargetMode="External" /><Relationship Id="rId53" Type="http://schemas.openxmlformats.org/officeDocument/2006/relationships/hyperlink" Target="http://digikey.com/Suppliers/us/AVX.page?lang=en" TargetMode="External" /><Relationship Id="rId54" Type="http://schemas.openxmlformats.org/officeDocument/2006/relationships/hyperlink" Target="http://digikey.com/Suppliers/us/TDK.page?lang=en" TargetMode="External" /><Relationship Id="rId55" Type="http://schemas.openxmlformats.org/officeDocument/2006/relationships/hyperlink" Target="http://digikey.com/Suppliers/us/Taiyo-Yuden.page?lang=en" TargetMode="External" /><Relationship Id="rId56" Type="http://schemas.openxmlformats.org/officeDocument/2006/relationships/hyperlink" Target="http://digikey.com/Suppliers/us/TDK.page?lang=en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28125" style="0" customWidth="1"/>
    <col min="2" max="2" width="21.57421875" style="9" customWidth="1"/>
    <col min="3" max="3" width="13.7109375" style="0" customWidth="1"/>
    <col min="4" max="4" width="4.7109375" style="0" customWidth="1"/>
    <col min="5" max="5" width="35.421875" style="0" bestFit="1" customWidth="1"/>
    <col min="6" max="6" width="35.421875" style="0" customWidth="1"/>
    <col min="7" max="7" width="43.140625" style="0" bestFit="1" customWidth="1"/>
    <col min="8" max="8" width="23.00390625" style="37" bestFit="1" customWidth="1"/>
    <col min="9" max="9" width="13.7109375" style="0" customWidth="1"/>
    <col min="10" max="10" width="21.00390625" style="0" bestFit="1" customWidth="1"/>
    <col min="11" max="12" width="7.7109375" style="0" customWidth="1"/>
  </cols>
  <sheetData>
    <row r="1" spans="1:14" ht="12.75">
      <c r="A1" s="4" t="s">
        <v>5</v>
      </c>
      <c r="B1" s="8"/>
      <c r="C1" s="4"/>
      <c r="D1" s="4"/>
      <c r="E1" s="4"/>
      <c r="F1" s="4"/>
      <c r="G1" s="4" t="s">
        <v>10</v>
      </c>
      <c r="H1" s="30" t="s">
        <v>32</v>
      </c>
      <c r="I1" s="3"/>
      <c r="J1" s="3"/>
      <c r="K1" s="3"/>
      <c r="L1" s="3"/>
      <c r="M1" s="3"/>
      <c r="N1" s="3"/>
    </row>
    <row r="2" spans="1:14" ht="12.75">
      <c r="A2" s="5" t="s">
        <v>31</v>
      </c>
      <c r="B2" s="8"/>
      <c r="C2" s="4"/>
      <c r="D2" s="4"/>
      <c r="E2" s="4"/>
      <c r="F2" s="4"/>
      <c r="G2" s="4" t="s">
        <v>11</v>
      </c>
      <c r="H2" s="30"/>
      <c r="I2" s="3"/>
      <c r="J2" s="3"/>
      <c r="K2" s="3"/>
      <c r="L2" s="3"/>
      <c r="M2" s="3"/>
      <c r="N2" s="3"/>
    </row>
    <row r="3" spans="1:14" ht="12.75">
      <c r="A3" s="4" t="s">
        <v>9</v>
      </c>
      <c r="B3" s="8"/>
      <c r="C3" s="4"/>
      <c r="D3" s="4"/>
      <c r="E3" s="4"/>
      <c r="F3" s="4"/>
      <c r="G3" s="4" t="s">
        <v>12</v>
      </c>
      <c r="H3" s="38">
        <v>41331</v>
      </c>
      <c r="I3" s="3"/>
      <c r="J3" s="3"/>
      <c r="K3" s="3"/>
      <c r="L3" s="3"/>
      <c r="M3" s="3"/>
      <c r="N3" s="3"/>
    </row>
    <row r="4" spans="1:14" ht="12.75">
      <c r="A4" s="3"/>
      <c r="C4" s="3"/>
      <c r="D4" s="3"/>
      <c r="E4" s="3"/>
      <c r="F4" s="3"/>
      <c r="G4" s="3"/>
      <c r="H4" s="30"/>
      <c r="I4" s="3"/>
      <c r="J4" s="3"/>
      <c r="K4" s="3"/>
      <c r="L4" s="3"/>
      <c r="M4" s="3"/>
      <c r="N4" s="3"/>
    </row>
    <row r="5" spans="1:12" s="2" customFormat="1" ht="20.25">
      <c r="A5" s="17" t="s">
        <v>2</v>
      </c>
      <c r="B5" s="17" t="s">
        <v>13</v>
      </c>
      <c r="C5" s="17" t="s">
        <v>24</v>
      </c>
      <c r="D5" s="17" t="s">
        <v>0</v>
      </c>
      <c r="E5" s="17" t="s">
        <v>14</v>
      </c>
      <c r="F5" s="17" t="s">
        <v>25</v>
      </c>
      <c r="G5" s="17" t="s">
        <v>15</v>
      </c>
      <c r="H5" s="40" t="s">
        <v>10</v>
      </c>
      <c r="I5" s="17" t="s">
        <v>1</v>
      </c>
      <c r="J5" s="17" t="s">
        <v>16</v>
      </c>
      <c r="K5" s="17" t="s">
        <v>17</v>
      </c>
      <c r="L5" s="17" t="s">
        <v>18</v>
      </c>
    </row>
    <row r="6" spans="1:12" ht="12.75">
      <c r="A6" s="25"/>
      <c r="B6" s="25" t="s">
        <v>36</v>
      </c>
      <c r="C6" s="25"/>
      <c r="D6" s="25">
        <v>1</v>
      </c>
      <c r="E6" s="33" t="s">
        <v>35</v>
      </c>
      <c r="F6" s="27"/>
      <c r="G6" s="34" t="s">
        <v>34</v>
      </c>
      <c r="H6" s="35" t="s">
        <v>37</v>
      </c>
      <c r="I6" s="25" t="s">
        <v>3</v>
      </c>
      <c r="J6" s="33" t="s">
        <v>33</v>
      </c>
      <c r="K6" s="36"/>
      <c r="L6" s="26">
        <f>D6*K6</f>
        <v>0</v>
      </c>
    </row>
    <row r="7" spans="1:12" ht="12.75">
      <c r="A7" s="16"/>
      <c r="B7" s="16" t="s">
        <v>88</v>
      </c>
      <c r="C7" s="16"/>
      <c r="D7" s="16">
        <v>2</v>
      </c>
      <c r="E7" s="37" t="s">
        <v>89</v>
      </c>
      <c r="F7" s="22"/>
      <c r="G7" s="31" t="s">
        <v>49</v>
      </c>
      <c r="H7" s="32" t="s">
        <v>90</v>
      </c>
      <c r="I7" s="16"/>
      <c r="J7" s="37" t="s">
        <v>91</v>
      </c>
      <c r="K7" s="24">
        <v>1.43</v>
      </c>
      <c r="L7" s="23"/>
    </row>
    <row r="8" spans="1:12" ht="12.75">
      <c r="A8" s="16"/>
      <c r="B8" s="16" t="s">
        <v>46</v>
      </c>
      <c r="C8" s="16"/>
      <c r="D8" s="16">
        <v>1</v>
      </c>
      <c r="E8" s="37" t="s">
        <v>41</v>
      </c>
      <c r="F8" s="22"/>
      <c r="G8" s="31" t="s">
        <v>40</v>
      </c>
      <c r="H8" s="32" t="s">
        <v>39</v>
      </c>
      <c r="I8" s="16"/>
      <c r="J8" s="37" t="s">
        <v>38</v>
      </c>
      <c r="K8" s="24">
        <v>0.11</v>
      </c>
      <c r="L8" s="20">
        <f>D8*K8</f>
        <v>0.11</v>
      </c>
    </row>
    <row r="9" spans="1:12" ht="12.75">
      <c r="A9" s="16"/>
      <c r="B9" s="16" t="s">
        <v>45</v>
      </c>
      <c r="C9" s="16"/>
      <c r="D9" s="16">
        <v>1</v>
      </c>
      <c r="E9" s="37" t="s">
        <v>44</v>
      </c>
      <c r="F9" s="22"/>
      <c r="G9" s="31" t="s">
        <v>40</v>
      </c>
      <c r="H9" s="32" t="s">
        <v>43</v>
      </c>
      <c r="I9" s="16"/>
      <c r="J9" s="37" t="s">
        <v>42</v>
      </c>
      <c r="K9" s="24">
        <v>0.25</v>
      </c>
      <c r="L9" s="20">
        <f aca="true" t="shared" si="0" ref="L9:L29">D9*K9</f>
        <v>0.25</v>
      </c>
    </row>
    <row r="10" spans="1:12" ht="12.75">
      <c r="A10" s="16"/>
      <c r="B10" s="16" t="s">
        <v>51</v>
      </c>
      <c r="C10" s="16"/>
      <c r="D10" s="16">
        <v>1</v>
      </c>
      <c r="E10" s="37" t="s">
        <v>50</v>
      </c>
      <c r="F10" s="22"/>
      <c r="G10" s="31" t="s">
        <v>49</v>
      </c>
      <c r="H10" s="32" t="s">
        <v>48</v>
      </c>
      <c r="I10" s="16"/>
      <c r="J10" s="37" t="s">
        <v>47</v>
      </c>
      <c r="K10" s="24">
        <v>0.14</v>
      </c>
      <c r="L10" s="20">
        <f t="shared" si="0"/>
        <v>0.14</v>
      </c>
    </row>
    <row r="11" spans="1:12" ht="12.75">
      <c r="A11" s="16"/>
      <c r="B11" s="16" t="s">
        <v>92</v>
      </c>
      <c r="C11" s="16"/>
      <c r="D11" s="16">
        <v>4</v>
      </c>
      <c r="E11" s="37" t="s">
        <v>93</v>
      </c>
      <c r="F11" s="22"/>
      <c r="G11" s="31" t="s">
        <v>94</v>
      </c>
      <c r="H11" s="32" t="s">
        <v>95</v>
      </c>
      <c r="I11" s="16"/>
      <c r="J11" s="37" t="s">
        <v>96</v>
      </c>
      <c r="K11" s="24">
        <v>0.77</v>
      </c>
      <c r="L11" s="20">
        <f t="shared" si="0"/>
        <v>3.08</v>
      </c>
    </row>
    <row r="12" spans="1:12" ht="12.75">
      <c r="A12" s="22"/>
      <c r="B12" s="16" t="s">
        <v>26</v>
      </c>
      <c r="C12" s="16"/>
      <c r="D12" s="22">
        <v>1</v>
      </c>
      <c r="E12" s="37" t="s">
        <v>54</v>
      </c>
      <c r="F12" s="22"/>
      <c r="G12" s="31" t="s">
        <v>49</v>
      </c>
      <c r="H12" s="32" t="s">
        <v>53</v>
      </c>
      <c r="I12" s="16"/>
      <c r="J12" s="37" t="s">
        <v>52</v>
      </c>
      <c r="K12" s="24">
        <v>0.04</v>
      </c>
      <c r="L12" s="20">
        <f t="shared" si="0"/>
        <v>0.04</v>
      </c>
    </row>
    <row r="13" spans="1:12" ht="12.75" customHeight="1">
      <c r="A13" s="22"/>
      <c r="B13" s="16" t="s">
        <v>55</v>
      </c>
      <c r="C13" s="16"/>
      <c r="D13" s="22">
        <v>1</v>
      </c>
      <c r="E13" s="37" t="s">
        <v>63</v>
      </c>
      <c r="F13" s="22"/>
      <c r="G13" s="31" t="s">
        <v>56</v>
      </c>
      <c r="H13" s="32" t="s">
        <v>62</v>
      </c>
      <c r="I13" s="16"/>
      <c r="J13" s="37" t="s">
        <v>61</v>
      </c>
      <c r="K13" s="16">
        <v>2.16</v>
      </c>
      <c r="L13" s="20">
        <f t="shared" si="0"/>
        <v>2.16</v>
      </c>
    </row>
    <row r="14" spans="1:12" ht="12.75">
      <c r="A14" s="22"/>
      <c r="B14" s="16" t="s">
        <v>57</v>
      </c>
      <c r="C14" s="16"/>
      <c r="D14" s="22">
        <v>4</v>
      </c>
      <c r="E14" s="37" t="s">
        <v>60</v>
      </c>
      <c r="F14" s="22"/>
      <c r="G14" s="31" t="s">
        <v>56</v>
      </c>
      <c r="H14" s="32" t="s">
        <v>59</v>
      </c>
      <c r="I14" s="16"/>
      <c r="J14" s="37" t="s">
        <v>58</v>
      </c>
      <c r="K14" s="16">
        <v>2.16</v>
      </c>
      <c r="L14" s="20">
        <f t="shared" si="0"/>
        <v>8.64</v>
      </c>
    </row>
    <row r="15" spans="1:12" ht="12.75">
      <c r="A15" s="16"/>
      <c r="B15" s="16" t="s">
        <v>67</v>
      </c>
      <c r="C15" s="16"/>
      <c r="D15" s="16">
        <v>4</v>
      </c>
      <c r="E15" s="37" t="s">
        <v>66</v>
      </c>
      <c r="F15" s="22"/>
      <c r="G15" s="31" t="s">
        <v>56</v>
      </c>
      <c r="H15" s="32" t="s">
        <v>65</v>
      </c>
      <c r="I15" s="16"/>
      <c r="J15" s="37" t="s">
        <v>64</v>
      </c>
      <c r="K15" s="16">
        <v>1.85</v>
      </c>
      <c r="L15" s="20">
        <f t="shared" si="0"/>
        <v>7.4</v>
      </c>
    </row>
    <row r="16" spans="1:12" ht="12.75">
      <c r="A16" s="16"/>
      <c r="B16" s="16" t="s">
        <v>257</v>
      </c>
      <c r="C16" s="16"/>
      <c r="D16" s="16">
        <v>1</v>
      </c>
      <c r="E16" s="37" t="s">
        <v>258</v>
      </c>
      <c r="F16" s="22"/>
      <c r="G16" s="31" t="s">
        <v>20</v>
      </c>
      <c r="H16" s="32" t="s">
        <v>259</v>
      </c>
      <c r="I16" s="16"/>
      <c r="J16" s="37" t="s">
        <v>260</v>
      </c>
      <c r="K16" s="16">
        <v>0.57</v>
      </c>
      <c r="L16" s="20">
        <f t="shared" si="0"/>
        <v>0.57</v>
      </c>
    </row>
    <row r="17" spans="1:12" s="10" customFormat="1" ht="12.75">
      <c r="A17" s="16"/>
      <c r="B17" s="16" t="s">
        <v>97</v>
      </c>
      <c r="C17" s="16"/>
      <c r="D17" s="16">
        <v>4</v>
      </c>
      <c r="E17" s="37" t="s">
        <v>98</v>
      </c>
      <c r="F17" s="22"/>
      <c r="G17" s="31" t="s">
        <v>99</v>
      </c>
      <c r="H17" s="32" t="s">
        <v>100</v>
      </c>
      <c r="I17" s="16"/>
      <c r="J17" s="37" t="s">
        <v>101</v>
      </c>
      <c r="K17" s="16">
        <v>0.23</v>
      </c>
      <c r="L17" s="23">
        <f t="shared" si="0"/>
        <v>0.92</v>
      </c>
    </row>
    <row r="18" spans="1:12" s="10" customFormat="1" ht="12.75" customHeight="1">
      <c r="A18" s="16"/>
      <c r="B18" s="16" t="s">
        <v>102</v>
      </c>
      <c r="C18" s="16"/>
      <c r="D18" s="16">
        <v>1</v>
      </c>
      <c r="E18" s="37" t="s">
        <v>103</v>
      </c>
      <c r="F18" s="22"/>
      <c r="G18" s="41" t="s">
        <v>104</v>
      </c>
      <c r="H18" s="32" t="s">
        <v>105</v>
      </c>
      <c r="I18" s="16"/>
      <c r="J18" s="37" t="s">
        <v>106</v>
      </c>
      <c r="K18" s="16">
        <v>0.01</v>
      </c>
      <c r="L18" s="23">
        <f t="shared" si="0"/>
        <v>0.01</v>
      </c>
    </row>
    <row r="19" spans="1:12" ht="12.75">
      <c r="A19" s="16"/>
      <c r="B19" s="16" t="s">
        <v>107</v>
      </c>
      <c r="C19" s="16"/>
      <c r="D19" s="16">
        <v>4</v>
      </c>
      <c r="E19" s="37" t="s">
        <v>108</v>
      </c>
      <c r="F19" s="22"/>
      <c r="G19" s="41" t="s">
        <v>104</v>
      </c>
      <c r="H19" s="32" t="s">
        <v>109</v>
      </c>
      <c r="I19" s="16"/>
      <c r="J19" s="37" t="s">
        <v>110</v>
      </c>
      <c r="K19" s="16">
        <v>0.01</v>
      </c>
      <c r="L19" s="20">
        <f t="shared" si="0"/>
        <v>0.04</v>
      </c>
    </row>
    <row r="20" spans="1:12" ht="12.75">
      <c r="A20" s="16"/>
      <c r="B20" s="16" t="s">
        <v>27</v>
      </c>
      <c r="C20" s="16"/>
      <c r="D20" s="16">
        <v>1</v>
      </c>
      <c r="E20" s="37" t="s">
        <v>111</v>
      </c>
      <c r="F20" s="22"/>
      <c r="G20" s="41" t="s">
        <v>104</v>
      </c>
      <c r="H20" s="32" t="s">
        <v>112</v>
      </c>
      <c r="I20" s="16"/>
      <c r="J20" s="37" t="s">
        <v>113</v>
      </c>
      <c r="K20" s="24">
        <v>0.01</v>
      </c>
      <c r="L20" s="20">
        <f t="shared" si="0"/>
        <v>0.01</v>
      </c>
    </row>
    <row r="21" spans="1:12" s="10" customFormat="1" ht="12.75">
      <c r="A21" s="16"/>
      <c r="B21" s="22" t="s">
        <v>114</v>
      </c>
      <c r="C21" s="16"/>
      <c r="D21" s="16">
        <v>2</v>
      </c>
      <c r="E21" s="37" t="s">
        <v>115</v>
      </c>
      <c r="F21" s="22"/>
      <c r="G21" s="41" t="s">
        <v>104</v>
      </c>
      <c r="H21" s="32" t="s">
        <v>116</v>
      </c>
      <c r="I21" s="16"/>
      <c r="J21" s="37" t="s">
        <v>117</v>
      </c>
      <c r="K21" s="24">
        <v>0.01</v>
      </c>
      <c r="L21" s="23">
        <f t="shared" si="0"/>
        <v>0.02</v>
      </c>
    </row>
    <row r="22" spans="1:12" s="10" customFormat="1" ht="12.75">
      <c r="A22" s="16"/>
      <c r="B22" s="16" t="s">
        <v>118</v>
      </c>
      <c r="C22" s="16"/>
      <c r="D22" s="16">
        <v>4</v>
      </c>
      <c r="E22" s="37" t="s">
        <v>119</v>
      </c>
      <c r="F22" s="22"/>
      <c r="G22" s="41" t="s">
        <v>104</v>
      </c>
      <c r="H22" s="32" t="s">
        <v>120</v>
      </c>
      <c r="I22" s="16"/>
      <c r="J22" s="37" t="s">
        <v>121</v>
      </c>
      <c r="K22" s="24">
        <v>0.01</v>
      </c>
      <c r="L22" s="23">
        <f t="shared" si="0"/>
        <v>0.04</v>
      </c>
    </row>
    <row r="23" spans="1:12" ht="12.75">
      <c r="A23" s="16"/>
      <c r="B23" s="16" t="s">
        <v>122</v>
      </c>
      <c r="C23" s="16"/>
      <c r="D23" s="16">
        <v>1</v>
      </c>
      <c r="E23" s="37" t="s">
        <v>123</v>
      </c>
      <c r="F23" s="22"/>
      <c r="G23" s="41" t="s">
        <v>104</v>
      </c>
      <c r="H23" s="32" t="s">
        <v>124</v>
      </c>
      <c r="I23" s="16"/>
      <c r="J23" s="37" t="s">
        <v>125</v>
      </c>
      <c r="K23" s="24">
        <v>0.01</v>
      </c>
      <c r="L23" s="20">
        <f t="shared" si="0"/>
        <v>0.01</v>
      </c>
    </row>
    <row r="24" spans="1:12" ht="12.75">
      <c r="A24" s="16"/>
      <c r="B24" s="16" t="s">
        <v>126</v>
      </c>
      <c r="C24" s="16"/>
      <c r="D24" s="16">
        <v>4</v>
      </c>
      <c r="E24" s="37" t="s">
        <v>127</v>
      </c>
      <c r="F24" s="22"/>
      <c r="G24" s="41" t="s">
        <v>104</v>
      </c>
      <c r="H24" s="32" t="s">
        <v>128</v>
      </c>
      <c r="I24" s="16"/>
      <c r="J24" s="37" t="s">
        <v>129</v>
      </c>
      <c r="K24" s="24">
        <v>0.01</v>
      </c>
      <c r="L24" s="20">
        <f t="shared" si="0"/>
        <v>0.04</v>
      </c>
    </row>
    <row r="25" spans="1:12" ht="12.75">
      <c r="A25" s="16"/>
      <c r="B25" s="16" t="s">
        <v>29</v>
      </c>
      <c r="C25" s="16"/>
      <c r="D25" s="16">
        <v>1</v>
      </c>
      <c r="E25" s="37" t="s">
        <v>130</v>
      </c>
      <c r="F25" s="22"/>
      <c r="G25" s="41" t="s">
        <v>104</v>
      </c>
      <c r="H25" s="32" t="s">
        <v>131</v>
      </c>
      <c r="I25" s="16"/>
      <c r="J25" s="37" t="s">
        <v>132</v>
      </c>
      <c r="K25" s="24">
        <v>0.01</v>
      </c>
      <c r="L25" s="20">
        <f>D25*K25</f>
        <v>0.01</v>
      </c>
    </row>
    <row r="26" spans="1:12" ht="12.75">
      <c r="A26" s="16"/>
      <c r="B26" s="16" t="s">
        <v>133</v>
      </c>
      <c r="C26" s="16"/>
      <c r="D26" s="16">
        <v>1</v>
      </c>
      <c r="E26" s="37" t="s">
        <v>134</v>
      </c>
      <c r="F26" s="22"/>
      <c r="G26" s="41" t="s">
        <v>104</v>
      </c>
      <c r="H26" s="32" t="s">
        <v>135</v>
      </c>
      <c r="I26" s="16"/>
      <c r="J26" s="37" t="s">
        <v>136</v>
      </c>
      <c r="K26" s="24">
        <v>0.01</v>
      </c>
      <c r="L26" s="20">
        <f t="shared" si="0"/>
        <v>0.01</v>
      </c>
    </row>
    <row r="27" spans="1:12" ht="12.75">
      <c r="A27" s="16"/>
      <c r="B27" s="16" t="s">
        <v>138</v>
      </c>
      <c r="C27" s="16"/>
      <c r="D27" s="16">
        <v>1</v>
      </c>
      <c r="E27" s="37" t="s">
        <v>137</v>
      </c>
      <c r="F27" s="22"/>
      <c r="G27" s="41" t="s">
        <v>104</v>
      </c>
      <c r="H27" s="32" t="s">
        <v>139</v>
      </c>
      <c r="I27" s="16"/>
      <c r="J27" s="37" t="s">
        <v>140</v>
      </c>
      <c r="K27" s="24">
        <v>0.01</v>
      </c>
      <c r="L27" s="20">
        <f t="shared" si="0"/>
        <v>0.01</v>
      </c>
    </row>
    <row r="28" spans="1:12" s="10" customFormat="1" ht="12.75">
      <c r="A28" s="16"/>
      <c r="B28" s="16" t="s">
        <v>141</v>
      </c>
      <c r="C28" s="16"/>
      <c r="D28" s="16">
        <v>2</v>
      </c>
      <c r="E28" s="37" t="s">
        <v>142</v>
      </c>
      <c r="F28" s="22"/>
      <c r="G28" s="41" t="s">
        <v>104</v>
      </c>
      <c r="H28" s="32" t="s">
        <v>143</v>
      </c>
      <c r="I28" s="16"/>
      <c r="J28" s="37" t="s">
        <v>144</v>
      </c>
      <c r="K28" s="24">
        <v>0.01</v>
      </c>
      <c r="L28" s="23">
        <f t="shared" si="0"/>
        <v>0.02</v>
      </c>
    </row>
    <row r="29" spans="1:12" s="10" customFormat="1" ht="12.75">
      <c r="A29" s="16"/>
      <c r="B29" s="16" t="s">
        <v>145</v>
      </c>
      <c r="C29" s="16"/>
      <c r="D29" s="22">
        <v>1</v>
      </c>
      <c r="E29" s="37" t="s">
        <v>146</v>
      </c>
      <c r="F29" s="22"/>
      <c r="G29" s="41" t="s">
        <v>104</v>
      </c>
      <c r="H29" s="32" t="s">
        <v>147</v>
      </c>
      <c r="I29" s="24"/>
      <c r="J29" s="37" t="s">
        <v>148</v>
      </c>
      <c r="K29" s="24">
        <v>0.01</v>
      </c>
      <c r="L29" s="23">
        <f t="shared" si="0"/>
        <v>0.01</v>
      </c>
    </row>
    <row r="30" spans="1:12" ht="12.75">
      <c r="A30" s="16"/>
      <c r="B30" s="16" t="s">
        <v>149</v>
      </c>
      <c r="C30" s="16"/>
      <c r="D30" s="16">
        <v>1</v>
      </c>
      <c r="E30" s="37" t="s">
        <v>150</v>
      </c>
      <c r="F30" s="22"/>
      <c r="G30" s="41" t="s">
        <v>104</v>
      </c>
      <c r="H30" s="32" t="s">
        <v>151</v>
      </c>
      <c r="I30" s="16"/>
      <c r="J30" s="37" t="s">
        <v>152</v>
      </c>
      <c r="K30" s="24">
        <v>0.01</v>
      </c>
      <c r="L30" s="20">
        <f aca="true" t="shared" si="1" ref="L30:L35">D30*K30</f>
        <v>0.01</v>
      </c>
    </row>
    <row r="31" spans="1:12" ht="26.25">
      <c r="A31" s="16"/>
      <c r="B31" s="16" t="s">
        <v>153</v>
      </c>
      <c r="C31" s="16"/>
      <c r="D31" s="16">
        <v>5</v>
      </c>
      <c r="E31" s="37" t="s">
        <v>154</v>
      </c>
      <c r="F31" s="16"/>
      <c r="G31" s="41" t="s">
        <v>104</v>
      </c>
      <c r="H31" s="32" t="s">
        <v>155</v>
      </c>
      <c r="I31" s="16"/>
      <c r="J31" s="37" t="s">
        <v>156</v>
      </c>
      <c r="K31" s="24">
        <v>0.01</v>
      </c>
      <c r="L31" s="20">
        <f t="shared" si="1"/>
        <v>0.05</v>
      </c>
    </row>
    <row r="32" spans="1:12" ht="26.25">
      <c r="A32" s="16"/>
      <c r="B32" s="16" t="s">
        <v>157</v>
      </c>
      <c r="C32" s="16"/>
      <c r="D32" s="16">
        <v>5</v>
      </c>
      <c r="E32" s="37" t="s">
        <v>158</v>
      </c>
      <c r="F32" s="22"/>
      <c r="G32" s="41" t="s">
        <v>104</v>
      </c>
      <c r="H32" s="32" t="s">
        <v>159</v>
      </c>
      <c r="I32" s="16"/>
      <c r="J32" s="37" t="s">
        <v>160</v>
      </c>
      <c r="K32" s="24">
        <v>0.01</v>
      </c>
      <c r="L32" s="20">
        <f t="shared" si="1"/>
        <v>0.05</v>
      </c>
    </row>
    <row r="33" spans="1:12" ht="12.75">
      <c r="A33" s="16"/>
      <c r="B33" s="16" t="s">
        <v>161</v>
      </c>
      <c r="C33" s="16"/>
      <c r="D33" s="16">
        <v>2</v>
      </c>
      <c r="E33" s="37" t="s">
        <v>162</v>
      </c>
      <c r="F33" s="22"/>
      <c r="G33" s="41" t="s">
        <v>104</v>
      </c>
      <c r="H33" s="32" t="s">
        <v>163</v>
      </c>
      <c r="I33" s="16"/>
      <c r="J33" s="37" t="s">
        <v>164</v>
      </c>
      <c r="K33" s="16">
        <v>0.01</v>
      </c>
      <c r="L33" s="23">
        <f t="shared" si="1"/>
        <v>0.02</v>
      </c>
    </row>
    <row r="34" spans="1:12" ht="12.75">
      <c r="A34" s="16"/>
      <c r="B34" s="16" t="s">
        <v>161</v>
      </c>
      <c r="C34" s="16"/>
      <c r="D34" s="16">
        <v>2</v>
      </c>
      <c r="E34" s="37" t="s">
        <v>165</v>
      </c>
      <c r="F34" s="22"/>
      <c r="G34" s="41" t="s">
        <v>104</v>
      </c>
      <c r="H34" s="32" t="s">
        <v>166</v>
      </c>
      <c r="I34" s="16"/>
      <c r="J34" s="37" t="s">
        <v>167</v>
      </c>
      <c r="K34" s="16">
        <v>0.01</v>
      </c>
      <c r="L34" s="23">
        <f t="shared" si="1"/>
        <v>0.02</v>
      </c>
    </row>
    <row r="35" spans="1:12" ht="12.75">
      <c r="A35" s="16"/>
      <c r="B35" s="16" t="s">
        <v>168</v>
      </c>
      <c r="C35" s="16"/>
      <c r="D35" s="16">
        <v>4</v>
      </c>
      <c r="E35" s="37" t="s">
        <v>169</v>
      </c>
      <c r="F35" s="22"/>
      <c r="G35" s="41" t="s">
        <v>104</v>
      </c>
      <c r="H35" s="32" t="s">
        <v>170</v>
      </c>
      <c r="I35" s="16"/>
      <c r="J35" s="37" t="s">
        <v>171</v>
      </c>
      <c r="K35" s="16">
        <v>0.01</v>
      </c>
      <c r="L35" s="23">
        <f t="shared" si="1"/>
        <v>0.04</v>
      </c>
    </row>
    <row r="36" spans="1:12" ht="26.25">
      <c r="A36" s="16"/>
      <c r="B36" s="42" t="s">
        <v>172</v>
      </c>
      <c r="C36" s="16"/>
      <c r="D36" s="16">
        <v>8</v>
      </c>
      <c r="E36" s="37" t="s">
        <v>173</v>
      </c>
      <c r="F36" s="22"/>
      <c r="G36" s="41" t="s">
        <v>104</v>
      </c>
      <c r="H36" s="32" t="s">
        <v>174</v>
      </c>
      <c r="I36" s="16"/>
      <c r="J36" s="37" t="s">
        <v>175</v>
      </c>
      <c r="K36" s="16">
        <v>0.242</v>
      </c>
      <c r="L36" s="23">
        <f aca="true" t="shared" si="2" ref="L36:L58">D36*K36</f>
        <v>1.936</v>
      </c>
    </row>
    <row r="37" spans="1:12" ht="12.75">
      <c r="A37" s="16"/>
      <c r="B37" s="16" t="s">
        <v>176</v>
      </c>
      <c r="C37" s="16"/>
      <c r="D37" s="16">
        <v>4</v>
      </c>
      <c r="E37" s="37" t="s">
        <v>177</v>
      </c>
      <c r="F37" s="22"/>
      <c r="G37" s="41" t="s">
        <v>104</v>
      </c>
      <c r="H37" s="32" t="s">
        <v>178</v>
      </c>
      <c r="I37" s="16"/>
      <c r="J37" s="37" t="s">
        <v>179</v>
      </c>
      <c r="K37" s="16">
        <v>0.264</v>
      </c>
      <c r="L37" s="23">
        <f t="shared" si="2"/>
        <v>1.056</v>
      </c>
    </row>
    <row r="38" spans="1:12" ht="12.75">
      <c r="A38" s="16"/>
      <c r="B38" s="16" t="s">
        <v>180</v>
      </c>
      <c r="C38" s="16"/>
      <c r="D38" s="16">
        <v>2</v>
      </c>
      <c r="E38" s="37" t="s">
        <v>181</v>
      </c>
      <c r="F38" s="16"/>
      <c r="G38" s="41" t="s">
        <v>104</v>
      </c>
      <c r="H38" s="32" t="s">
        <v>182</v>
      </c>
      <c r="I38" s="16"/>
      <c r="J38" s="37" t="s">
        <v>183</v>
      </c>
      <c r="K38" s="16">
        <v>0.09</v>
      </c>
      <c r="L38" s="23">
        <f t="shared" si="2"/>
        <v>0.18</v>
      </c>
    </row>
    <row r="39" spans="1:12" ht="12.75">
      <c r="A39" s="16"/>
      <c r="B39" s="16" t="s">
        <v>184</v>
      </c>
      <c r="C39" s="16"/>
      <c r="D39" s="16">
        <v>1</v>
      </c>
      <c r="E39" s="37" t="s">
        <v>185</v>
      </c>
      <c r="F39" s="16"/>
      <c r="G39" s="31" t="s">
        <v>20</v>
      </c>
      <c r="H39" s="32" t="s">
        <v>186</v>
      </c>
      <c r="I39" s="16"/>
      <c r="J39" s="37" t="s">
        <v>187</v>
      </c>
      <c r="K39" s="16">
        <v>0.01</v>
      </c>
      <c r="L39" s="23">
        <f t="shared" si="2"/>
        <v>0.01</v>
      </c>
    </row>
    <row r="40" spans="1:12" ht="39">
      <c r="A40" s="16"/>
      <c r="B40" s="42" t="s">
        <v>188</v>
      </c>
      <c r="C40" s="16"/>
      <c r="D40" s="16">
        <v>9</v>
      </c>
      <c r="E40" s="37" t="s">
        <v>189</v>
      </c>
      <c r="F40" s="16"/>
      <c r="G40" s="31" t="s">
        <v>20</v>
      </c>
      <c r="H40" s="32" t="s">
        <v>190</v>
      </c>
      <c r="I40" s="16"/>
      <c r="J40" s="37" t="s">
        <v>191</v>
      </c>
      <c r="K40" s="16">
        <v>0.01</v>
      </c>
      <c r="L40" s="23">
        <f t="shared" si="2"/>
        <v>0.09</v>
      </c>
    </row>
    <row r="41" spans="1:12" ht="12.75">
      <c r="A41" s="16"/>
      <c r="B41" s="16" t="s">
        <v>192</v>
      </c>
      <c r="C41" s="16"/>
      <c r="D41" s="16">
        <v>2</v>
      </c>
      <c r="E41" s="37" t="s">
        <v>193</v>
      </c>
      <c r="F41" s="16"/>
      <c r="G41" s="31" t="s">
        <v>194</v>
      </c>
      <c r="H41" s="32" t="s">
        <v>195</v>
      </c>
      <c r="I41" s="16"/>
      <c r="J41" s="37" t="s">
        <v>196</v>
      </c>
      <c r="K41" s="16">
        <v>0.01</v>
      </c>
      <c r="L41" s="23">
        <f t="shared" si="2"/>
        <v>0.02</v>
      </c>
    </row>
    <row r="42" spans="1:12" ht="12.75">
      <c r="A42" s="16"/>
      <c r="B42" s="44" t="s">
        <v>197</v>
      </c>
      <c r="C42" s="43"/>
      <c r="D42" s="16">
        <v>5</v>
      </c>
      <c r="E42" s="37" t="s">
        <v>198</v>
      </c>
      <c r="F42" s="16"/>
      <c r="G42" s="31" t="s">
        <v>194</v>
      </c>
      <c r="H42" s="32" t="s">
        <v>199</v>
      </c>
      <c r="I42" s="16"/>
      <c r="J42" s="37" t="s">
        <v>200</v>
      </c>
      <c r="K42" s="16">
        <v>0.02</v>
      </c>
      <c r="L42" s="23">
        <f t="shared" si="2"/>
        <v>0.1</v>
      </c>
    </row>
    <row r="43" spans="1:12" ht="12.75">
      <c r="A43" s="16"/>
      <c r="B43" s="16" t="s">
        <v>201</v>
      </c>
      <c r="C43" s="16"/>
      <c r="D43" s="16">
        <v>1</v>
      </c>
      <c r="E43" s="37" t="s">
        <v>202</v>
      </c>
      <c r="F43" s="16"/>
      <c r="G43" s="31" t="s">
        <v>4</v>
      </c>
      <c r="H43" s="32" t="s">
        <v>203</v>
      </c>
      <c r="I43" s="16"/>
      <c r="J43" s="37" t="s">
        <v>204</v>
      </c>
      <c r="K43" s="16">
        <v>0.13</v>
      </c>
      <c r="L43" s="23">
        <f>D43*K43</f>
        <v>0.13</v>
      </c>
    </row>
    <row r="44" spans="1:12" ht="12.75">
      <c r="A44" s="16"/>
      <c r="B44" s="16" t="s">
        <v>28</v>
      </c>
      <c r="C44" s="16"/>
      <c r="D44" s="16">
        <v>1</v>
      </c>
      <c r="E44" s="37" t="s">
        <v>205</v>
      </c>
      <c r="F44" s="16"/>
      <c r="G44" s="31" t="s">
        <v>20</v>
      </c>
      <c r="H44" s="32" t="s">
        <v>206</v>
      </c>
      <c r="I44" s="16"/>
      <c r="J44" s="37" t="s">
        <v>207</v>
      </c>
      <c r="K44" s="16">
        <v>0.02</v>
      </c>
      <c r="L44" s="23">
        <f>D44*K44</f>
        <v>0.02</v>
      </c>
    </row>
    <row r="45" spans="1:12" ht="12.75">
      <c r="A45" s="16"/>
      <c r="B45" s="16" t="s">
        <v>208</v>
      </c>
      <c r="C45" s="16"/>
      <c r="D45" s="16">
        <v>1</v>
      </c>
      <c r="E45" s="37" t="s">
        <v>209</v>
      </c>
      <c r="F45" s="16"/>
      <c r="G45" s="31" t="s">
        <v>20</v>
      </c>
      <c r="H45" s="32" t="s">
        <v>210</v>
      </c>
      <c r="I45" s="16"/>
      <c r="J45" s="37" t="s">
        <v>211</v>
      </c>
      <c r="K45" s="16">
        <v>0.02</v>
      </c>
      <c r="L45" s="23">
        <f>D45*K45</f>
        <v>0.02</v>
      </c>
    </row>
    <row r="46" spans="1:12" ht="12.75">
      <c r="A46" s="16"/>
      <c r="B46" s="43" t="s">
        <v>212</v>
      </c>
      <c r="D46" s="16">
        <v>4</v>
      </c>
      <c r="E46" s="37" t="s">
        <v>213</v>
      </c>
      <c r="F46" s="16"/>
      <c r="G46" s="31" t="s">
        <v>214</v>
      </c>
      <c r="H46" s="32" t="s">
        <v>215</v>
      </c>
      <c r="I46" s="16"/>
      <c r="J46" s="37" t="s">
        <v>216</v>
      </c>
      <c r="K46" s="16">
        <v>0.02</v>
      </c>
      <c r="L46" s="23">
        <f>D46*K46</f>
        <v>0.08</v>
      </c>
    </row>
    <row r="47" spans="1:12" ht="12.75">
      <c r="A47" s="16"/>
      <c r="B47" s="16" t="s">
        <v>217</v>
      </c>
      <c r="C47" s="16"/>
      <c r="D47" s="16">
        <v>1</v>
      </c>
      <c r="E47" s="37" t="s">
        <v>218</v>
      </c>
      <c r="F47" s="16"/>
      <c r="G47" s="31" t="s">
        <v>20</v>
      </c>
      <c r="H47" s="32" t="s">
        <v>219</v>
      </c>
      <c r="I47" s="16"/>
      <c r="J47" s="37" t="s">
        <v>220</v>
      </c>
      <c r="K47" s="16">
        <v>0.12</v>
      </c>
      <c r="L47" s="23">
        <f>D47*K47</f>
        <v>0.12</v>
      </c>
    </row>
    <row r="48" spans="1:12" ht="12.75">
      <c r="A48" s="16"/>
      <c r="B48" s="37" t="s">
        <v>221</v>
      </c>
      <c r="C48" s="16"/>
      <c r="D48" s="16">
        <v>4</v>
      </c>
      <c r="E48" s="37" t="s">
        <v>222</v>
      </c>
      <c r="F48" s="16"/>
      <c r="G48" s="31" t="s">
        <v>20</v>
      </c>
      <c r="H48" s="32" t="s">
        <v>223</v>
      </c>
      <c r="I48" s="16"/>
      <c r="J48" s="37" t="s">
        <v>224</v>
      </c>
      <c r="K48" s="16">
        <v>0.02</v>
      </c>
      <c r="L48" s="23">
        <f>D48*K48</f>
        <v>0.08</v>
      </c>
    </row>
    <row r="49" spans="1:12" ht="12.75">
      <c r="A49" s="16"/>
      <c r="B49" s="16" t="s">
        <v>225</v>
      </c>
      <c r="C49" s="16"/>
      <c r="D49" s="16">
        <v>1</v>
      </c>
      <c r="E49" s="37" t="s">
        <v>226</v>
      </c>
      <c r="F49" s="16"/>
      <c r="G49" s="31" t="s">
        <v>20</v>
      </c>
      <c r="H49" s="32" t="s">
        <v>227</v>
      </c>
      <c r="I49" s="16"/>
      <c r="J49" s="37" t="s">
        <v>228</v>
      </c>
      <c r="K49" s="16">
        <v>0.02</v>
      </c>
      <c r="L49" s="23">
        <f t="shared" si="2"/>
        <v>0.02</v>
      </c>
    </row>
    <row r="50" spans="1:12" ht="12.75">
      <c r="A50" s="16"/>
      <c r="B50" s="16" t="s">
        <v>229</v>
      </c>
      <c r="C50" s="16"/>
      <c r="D50" s="16">
        <v>1</v>
      </c>
      <c r="E50" s="37" t="s">
        <v>230</v>
      </c>
      <c r="F50" s="22"/>
      <c r="G50" s="31" t="s">
        <v>20</v>
      </c>
      <c r="H50" s="32" t="s">
        <v>231</v>
      </c>
      <c r="I50" s="16"/>
      <c r="J50" s="37" t="s">
        <v>232</v>
      </c>
      <c r="K50" s="16">
        <v>0.02</v>
      </c>
      <c r="L50" s="23">
        <f t="shared" si="2"/>
        <v>0.02</v>
      </c>
    </row>
    <row r="51" spans="1:12" ht="12.75">
      <c r="A51" s="16"/>
      <c r="B51" s="37" t="s">
        <v>233</v>
      </c>
      <c r="C51" s="16"/>
      <c r="D51" s="16">
        <v>4</v>
      </c>
      <c r="E51" s="37" t="s">
        <v>234</v>
      </c>
      <c r="F51" s="22"/>
      <c r="G51" s="31" t="s">
        <v>194</v>
      </c>
      <c r="H51" s="32" t="s">
        <v>235</v>
      </c>
      <c r="I51" s="16"/>
      <c r="J51" s="37" t="s">
        <v>236</v>
      </c>
      <c r="K51" s="16">
        <v>0.01</v>
      </c>
      <c r="L51" s="23">
        <f t="shared" si="2"/>
        <v>0.04</v>
      </c>
    </row>
    <row r="52" spans="1:12" ht="12.75">
      <c r="A52" s="16"/>
      <c r="B52" s="37" t="s">
        <v>237</v>
      </c>
      <c r="C52" s="16"/>
      <c r="D52" s="16">
        <v>4</v>
      </c>
      <c r="E52" s="37" t="s">
        <v>238</v>
      </c>
      <c r="F52" s="22"/>
      <c r="G52" s="31" t="s">
        <v>194</v>
      </c>
      <c r="H52" s="32" t="s">
        <v>239</v>
      </c>
      <c r="I52" s="16"/>
      <c r="J52" s="37" t="s">
        <v>240</v>
      </c>
      <c r="K52" s="16">
        <v>0.03</v>
      </c>
      <c r="L52" s="23">
        <f t="shared" si="2"/>
        <v>0.12</v>
      </c>
    </row>
    <row r="53" spans="1:12" ht="12.75">
      <c r="A53" s="16"/>
      <c r="B53" s="37" t="s">
        <v>241</v>
      </c>
      <c r="C53" s="16"/>
      <c r="D53" s="16">
        <v>6</v>
      </c>
      <c r="E53" s="37" t="s">
        <v>242</v>
      </c>
      <c r="F53" s="22"/>
      <c r="G53" s="31" t="s">
        <v>4</v>
      </c>
      <c r="H53" s="32" t="s">
        <v>243</v>
      </c>
      <c r="I53" s="16"/>
      <c r="J53" s="37" t="s">
        <v>244</v>
      </c>
      <c r="K53" s="16">
        <v>0.13</v>
      </c>
      <c r="L53" s="23">
        <f t="shared" si="2"/>
        <v>0.78</v>
      </c>
    </row>
    <row r="54" spans="1:12" ht="26.25">
      <c r="A54" s="16"/>
      <c r="B54" s="42" t="s">
        <v>245</v>
      </c>
      <c r="C54" s="16"/>
      <c r="D54" s="16">
        <v>8</v>
      </c>
      <c r="E54" s="37" t="s">
        <v>246</v>
      </c>
      <c r="F54" s="22"/>
      <c r="G54" s="31" t="s">
        <v>214</v>
      </c>
      <c r="H54" s="32" t="s">
        <v>247</v>
      </c>
      <c r="I54" s="16"/>
      <c r="J54" s="37" t="s">
        <v>248</v>
      </c>
      <c r="K54" s="16">
        <v>0.39</v>
      </c>
      <c r="L54" s="20">
        <f t="shared" si="2"/>
        <v>3.12</v>
      </c>
    </row>
    <row r="55" spans="1:12" ht="12.75">
      <c r="A55" s="16"/>
      <c r="B55" s="43" t="s">
        <v>249</v>
      </c>
      <c r="D55" s="16">
        <v>2</v>
      </c>
      <c r="E55" s="37" t="s">
        <v>250</v>
      </c>
      <c r="F55" s="22"/>
      <c r="G55" s="31" t="s">
        <v>20</v>
      </c>
      <c r="H55" s="32" t="s">
        <v>251</v>
      </c>
      <c r="I55" s="16"/>
      <c r="J55" s="37" t="s">
        <v>252</v>
      </c>
      <c r="K55" s="16">
        <v>0.21</v>
      </c>
      <c r="L55" s="20">
        <f t="shared" si="2"/>
        <v>0.42</v>
      </c>
    </row>
    <row r="56" spans="1:12" ht="12.75">
      <c r="A56" s="16"/>
      <c r="B56" s="16" t="s">
        <v>253</v>
      </c>
      <c r="C56" s="16"/>
      <c r="D56" s="16">
        <v>2</v>
      </c>
      <c r="E56" s="37" t="s">
        <v>254</v>
      </c>
      <c r="F56" s="22"/>
      <c r="G56" s="31" t="s">
        <v>4</v>
      </c>
      <c r="H56" s="32" t="s">
        <v>255</v>
      </c>
      <c r="I56" s="16"/>
      <c r="J56" s="37" t="s">
        <v>256</v>
      </c>
      <c r="K56" s="16">
        <v>0.06</v>
      </c>
      <c r="L56" s="20">
        <f t="shared" si="2"/>
        <v>0.12</v>
      </c>
    </row>
    <row r="57" spans="1:12" ht="12.75">
      <c r="A57" s="25"/>
      <c r="B57" s="25" t="s">
        <v>7</v>
      </c>
      <c r="C57" s="25"/>
      <c r="D57" s="25">
        <v>1</v>
      </c>
      <c r="E57" s="27" t="s">
        <v>85</v>
      </c>
      <c r="F57" s="27"/>
      <c r="G57" s="28" t="s">
        <v>86</v>
      </c>
      <c r="H57" s="27" t="s">
        <v>87</v>
      </c>
      <c r="I57" s="25"/>
      <c r="J57" s="27"/>
      <c r="K57" s="25">
        <v>15</v>
      </c>
      <c r="L57" s="26">
        <f t="shared" si="2"/>
        <v>15</v>
      </c>
    </row>
    <row r="58" spans="1:12" ht="12.75">
      <c r="A58" s="16"/>
      <c r="B58" s="16" t="s">
        <v>30</v>
      </c>
      <c r="C58" s="16"/>
      <c r="D58" s="16">
        <v>2</v>
      </c>
      <c r="E58" s="37" t="s">
        <v>82</v>
      </c>
      <c r="F58" s="22"/>
      <c r="G58" s="31" t="s">
        <v>5</v>
      </c>
      <c r="H58" s="32" t="s">
        <v>83</v>
      </c>
      <c r="I58" s="16"/>
      <c r="J58" s="37" t="s">
        <v>84</v>
      </c>
      <c r="K58" s="16">
        <v>0.87</v>
      </c>
      <c r="L58" s="20">
        <f t="shared" si="2"/>
        <v>1.74</v>
      </c>
    </row>
    <row r="59" spans="1:12" ht="12.75">
      <c r="A59" s="16"/>
      <c r="B59" s="16" t="s">
        <v>21</v>
      </c>
      <c r="C59" s="16"/>
      <c r="D59" s="16">
        <v>1</v>
      </c>
      <c r="E59" s="37" t="s">
        <v>79</v>
      </c>
      <c r="F59" s="22"/>
      <c r="G59" s="31" t="s">
        <v>5</v>
      </c>
      <c r="H59" s="32" t="s">
        <v>80</v>
      </c>
      <c r="I59" s="16"/>
      <c r="J59" s="37" t="s">
        <v>81</v>
      </c>
      <c r="K59" s="16">
        <v>1.34</v>
      </c>
      <c r="L59" s="20">
        <f>D59*K59</f>
        <v>1.34</v>
      </c>
    </row>
    <row r="60" spans="1:12" ht="12.75">
      <c r="A60" s="16"/>
      <c r="B60" s="16" t="s">
        <v>8</v>
      </c>
      <c r="C60" s="16"/>
      <c r="D60" s="16">
        <v>1</v>
      </c>
      <c r="E60" s="37" t="s">
        <v>76</v>
      </c>
      <c r="F60" s="22"/>
      <c r="G60" s="31" t="s">
        <v>5</v>
      </c>
      <c r="H60" s="32" t="s">
        <v>77</v>
      </c>
      <c r="I60" s="16"/>
      <c r="J60" s="37" t="s">
        <v>78</v>
      </c>
      <c r="K60" s="16">
        <v>2.48</v>
      </c>
      <c r="L60" s="20">
        <f>D60*K60</f>
        <v>2.48</v>
      </c>
    </row>
    <row r="61" spans="1:12" ht="12.75">
      <c r="A61" s="16"/>
      <c r="B61" s="16" t="s">
        <v>6</v>
      </c>
      <c r="C61" s="16"/>
      <c r="D61" s="16">
        <v>1</v>
      </c>
      <c r="E61" s="37" t="s">
        <v>73</v>
      </c>
      <c r="F61" s="22"/>
      <c r="G61" s="31" t="s">
        <v>5</v>
      </c>
      <c r="H61" s="32" t="s">
        <v>75</v>
      </c>
      <c r="I61" s="16"/>
      <c r="J61" s="37" t="s">
        <v>74</v>
      </c>
      <c r="K61" s="16">
        <v>4.15</v>
      </c>
      <c r="L61" s="20">
        <f>D61*K61</f>
        <v>4.15</v>
      </c>
    </row>
    <row r="62" spans="1:12" ht="12.75">
      <c r="A62" s="16"/>
      <c r="B62" s="16" t="s">
        <v>68</v>
      </c>
      <c r="C62" s="16"/>
      <c r="D62" s="16">
        <v>2</v>
      </c>
      <c r="E62" s="37" t="s">
        <v>69</v>
      </c>
      <c r="F62" s="22"/>
      <c r="G62" s="31" t="s">
        <v>70</v>
      </c>
      <c r="H62" s="32" t="s">
        <v>71</v>
      </c>
      <c r="I62" s="16"/>
      <c r="J62" s="37" t="s">
        <v>72</v>
      </c>
      <c r="K62" s="24">
        <v>1.62</v>
      </c>
      <c r="L62" s="20">
        <f>D62*K62</f>
        <v>3.24</v>
      </c>
    </row>
    <row r="63" spans="1:16" ht="12.75">
      <c r="A63" s="18"/>
      <c r="B63" s="18"/>
      <c r="C63" s="18"/>
      <c r="D63" s="18">
        <v>1</v>
      </c>
      <c r="E63" s="18"/>
      <c r="F63" s="18"/>
      <c r="G63" s="18"/>
      <c r="H63" s="18"/>
      <c r="I63" s="18"/>
      <c r="J63" s="18"/>
      <c r="K63" s="19"/>
      <c r="L63" s="20">
        <f>D63*K63</f>
        <v>0</v>
      </c>
      <c r="M63" t="s">
        <v>23</v>
      </c>
      <c r="N63" s="7">
        <f>SUM(L57:L59)+L62</f>
        <v>21.32</v>
      </c>
      <c r="O63" t="s">
        <v>22</v>
      </c>
      <c r="P63" s="7">
        <f>L64-N63</f>
        <v>38.84200000000001</v>
      </c>
    </row>
    <row r="64" spans="1:12" ht="12.75">
      <c r="A64" s="21"/>
      <c r="B64" s="18"/>
      <c r="C64" s="21"/>
      <c r="D64" s="21"/>
      <c r="E64" s="21"/>
      <c r="F64" s="21"/>
      <c r="G64" s="21"/>
      <c r="H64" s="21"/>
      <c r="I64" s="21"/>
      <c r="J64" s="21"/>
      <c r="K64" s="21"/>
      <c r="L64" s="29">
        <f>SUM(L6:L63)</f>
        <v>60.16200000000001</v>
      </c>
    </row>
    <row r="65" ht="12.75">
      <c r="A65" s="1" t="s">
        <v>19</v>
      </c>
    </row>
    <row r="68" ht="12.75">
      <c r="G68" s="6"/>
    </row>
    <row r="69" spans="6:14" ht="12.75">
      <c r="F69" s="12"/>
      <c r="G69" s="13"/>
      <c r="H69" s="39"/>
      <c r="I69" s="11"/>
      <c r="J69" s="10"/>
      <c r="K69" s="13"/>
      <c r="L69" s="10"/>
      <c r="M69" s="14"/>
      <c r="N69" s="15"/>
    </row>
  </sheetData>
  <sheetProtection/>
  <hyperlinks>
    <hyperlink ref="G6" r:id="rId1" display="http://digikey.com/Suppliers/us/Micro-Commercial-Components.page?lang=en"/>
    <hyperlink ref="G8" r:id="rId2" display="http://digikey.com/Suppliers/us/Panasonic-Electronic-Components.page?lang=en"/>
    <hyperlink ref="G9" r:id="rId3" display="http://digikey.com/Suppliers/us/Panasonic-Electronic-Components.page?lang=en"/>
    <hyperlink ref="G10" r:id="rId4" display="http://digikey.com/Suppliers/us/ON-Semiconductor.page?lang=en"/>
    <hyperlink ref="G12" r:id="rId5" display="http://digikey.com/Suppliers/us/ON-Semiconductor.page?lang=en"/>
    <hyperlink ref="G13" r:id="rId6" display="http://digikey.com/Suppliers/us/Vishay-Dale.page?lang=en"/>
    <hyperlink ref="G14" r:id="rId7" display="http://digikey.com/Suppliers/us/Vishay-Dale.page?lang=en"/>
    <hyperlink ref="G15" r:id="rId8" display="http://digikey.com/Suppliers/us/Vishay-Dale.page?lang=en"/>
    <hyperlink ref="G62" r:id="rId9" display="http://digikey.com/Suppliers/us/Ohmite.page?lang=en"/>
    <hyperlink ref="G61" r:id="rId10" display="http://digikey.com/Suppliers/us/Texas-Instruments.page?lang=en"/>
    <hyperlink ref="G60" r:id="rId11" display="http://digikey.com/Suppliers/us/Texas-Instruments.page?lang=en"/>
    <hyperlink ref="G59" r:id="rId12" display="http://digikey.com/Suppliers/us/Texas-Instruments.page?lang=en"/>
    <hyperlink ref="G58" r:id="rId13" display="http://digikey.com/Suppliers/us/Texas-Instruments.page?lang=en"/>
    <hyperlink ref="G7" r:id="rId14" display="http://digikey.com/Suppliers/us/ON-Semiconductor.page?lang=en"/>
    <hyperlink ref="G11" r:id="rId15" display="http://digikey.com/Suppliers/us/International-Rectifier.page?lang=en"/>
    <hyperlink ref="G17" r:id="rId16" display="http://digikey.com/Suppliers/us/ROHM.page?lang=en"/>
    <hyperlink ref="G18" r:id="rId17" display="http://digikey.com/Suppliers/us/Panasonic-Electronic-Components.page?lang=en"/>
    <hyperlink ref="G19" r:id="rId18" display="http://digikey.com/Suppliers/us/Panasonic-Electronic-Components.page?lang=en"/>
    <hyperlink ref="G20" r:id="rId19" display="http://digikey.com/Suppliers/us/Panasonic-Electronic-Components.page?lang=en"/>
    <hyperlink ref="G21" r:id="rId20" display="http://digikey.com/Suppliers/us/Panasonic-Electronic-Components.page?lang=en"/>
    <hyperlink ref="G22" r:id="rId21" display="http://digikey.com/Suppliers/us/Panasonic-Electronic-Components.page?lang=en"/>
    <hyperlink ref="G23" r:id="rId22" display="http://digikey.com/Suppliers/us/Panasonic-Electronic-Components.page?lang=en"/>
    <hyperlink ref="G24" r:id="rId23" display="http://digikey.com/Suppliers/us/Panasonic-Electronic-Components.page?lang=en"/>
    <hyperlink ref="G25" r:id="rId24" display="http://digikey.com/Suppliers/us/Panasonic-Electronic-Components.page?lang=en"/>
    <hyperlink ref="G26" r:id="rId25" display="http://digikey.com/Suppliers/us/Panasonic-Electronic-Components.page?lang=en"/>
    <hyperlink ref="G27" r:id="rId26" display="http://digikey.com/Suppliers/us/Panasonic-Electronic-Components.page?lang=en"/>
    <hyperlink ref="G28" r:id="rId27" display="http://digikey.com/Suppliers/us/Panasonic-Electronic-Components.page?lang=en"/>
    <hyperlink ref="G29" r:id="rId28" display="http://digikey.com/Suppliers/us/Panasonic-Electronic-Components.page?lang=en"/>
    <hyperlink ref="G30" r:id="rId29" display="http://digikey.com/Suppliers/us/Panasonic-Electronic-Components.page?lang=en"/>
    <hyperlink ref="G31" r:id="rId30" display="http://digikey.com/Suppliers/us/Panasonic-Electronic-Components.page?lang=en"/>
    <hyperlink ref="G32" r:id="rId31" display="http://digikey.com/Suppliers/us/Panasonic-Electronic-Components.page?lang=en"/>
    <hyperlink ref="G33" r:id="rId32" display="http://digikey.com/Suppliers/us/Panasonic-Electronic-Components.page?lang=en"/>
    <hyperlink ref="G34" r:id="rId33" display="http://digikey.com/Suppliers/us/Panasonic-Electronic-Components.page?lang=en"/>
    <hyperlink ref="G35" r:id="rId34" display="http://digikey.com/Suppliers/us/Panasonic-Electronic-Components.page?lang=en"/>
    <hyperlink ref="G36" r:id="rId35" display="http://digikey.com/Suppliers/us/Panasonic-Electronic-Components.page?lang=en"/>
    <hyperlink ref="G37" r:id="rId36" display="http://digikey.com/Suppliers/us/Panasonic-Electronic-Components.page?lang=en"/>
    <hyperlink ref="G38" r:id="rId37" display="http://digikey.com/Suppliers/us/Panasonic-Electronic-Components.page?lang=en"/>
    <hyperlink ref="G39" r:id="rId38" display="http://digikey.com/Suppliers/us/TDK.page?lang=en"/>
    <hyperlink ref="G40" r:id="rId39" display="http://digikey.com/Suppliers/us/TDK.page?lang=en"/>
    <hyperlink ref="G41" r:id="rId40" display="http://digikey.com/Suppliers/us/Kemet.page?lang=en"/>
    <hyperlink ref="G42" r:id="rId41" display="http://digikey.com/Suppliers/us/Kemet.page?lang=en"/>
    <hyperlink ref="G43" r:id="rId42" display="http://digikey.com/Suppliers/us/Taiyo-Yuden.page?lang=en"/>
    <hyperlink ref="G44" r:id="rId43" display="http://digikey.com/Suppliers/us/TDK.page?lang=en"/>
    <hyperlink ref="G45" r:id="rId44" display="http://digikey.com/Suppliers/us/TDK.page?lang=en"/>
    <hyperlink ref="G46" r:id="rId45" display="http://digikey.com/Suppliers/us/AVX.page?lang=en"/>
    <hyperlink ref="G47" r:id="rId46" display="http://digikey.com/Suppliers/us/TDK.page?lang=en"/>
    <hyperlink ref="G48" r:id="rId47" display="http://digikey.com/Suppliers/us/TDK.page?lang=en"/>
    <hyperlink ref="G49" r:id="rId48" display="http://digikey.com/Suppliers/us/TDK.page?lang=en"/>
    <hyperlink ref="G50" r:id="rId49" display="http://digikey.com/Suppliers/us/TDK.page?lang=en"/>
    <hyperlink ref="G51" r:id="rId50" display="http://digikey.com/Suppliers/us/Kemet.page?lang=en"/>
    <hyperlink ref="G52" r:id="rId51" display="http://digikey.com/Suppliers/us/Kemet.page?lang=en"/>
    <hyperlink ref="G53" r:id="rId52" display="http://digikey.com/Suppliers/us/Taiyo-Yuden.page?lang=en"/>
    <hyperlink ref="G54" r:id="rId53" display="http://digikey.com/Suppliers/us/AVX.page?lang=en"/>
    <hyperlink ref="G55" r:id="rId54" display="http://digikey.com/Suppliers/us/TDK.page?lang=en"/>
    <hyperlink ref="G56" r:id="rId55" display="http://digikey.com/Suppliers/us/Taiyo-Yuden.page?lang=en"/>
    <hyperlink ref="G16" r:id="rId56" display="http://digikey.com/Suppliers/us/TDK.page?lang=en"/>
  </hyperlinks>
  <printOptions/>
  <pageMargins left="0.5" right="0.5" top="0.5" bottom="0.5" header="0.5" footer="0.5"/>
  <pageSetup fitToHeight="20" fitToWidth="1" horizontalDpi="600" verticalDpi="600" orientation="landscape" scale="83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Stellaris BOM</dc:title>
  <dc:subject/>
  <dc:creator>a0190763</dc:creator>
  <cp:keywords/>
  <dc:description/>
  <cp:lastModifiedBy>German, Trey</cp:lastModifiedBy>
  <dcterms:created xsi:type="dcterms:W3CDTF">2011-06-13T20:51:22Z</dcterms:created>
  <dcterms:modified xsi:type="dcterms:W3CDTF">2013-02-26T20:42:45Z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