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" i="1" l="1"/>
  <c r="J7" i="1"/>
  <c r="E7" i="1" l="1"/>
  <c r="F7" i="1" s="1"/>
  <c r="E5" i="1"/>
  <c r="G7" i="1" l="1"/>
  <c r="H7" i="1"/>
  <c r="K7" i="1" l="1"/>
  <c r="L7" i="1" s="1"/>
  <c r="I7" i="1"/>
  <c r="F5" i="1" l="1"/>
  <c r="H5" i="1" l="1"/>
  <c r="G5" i="1"/>
  <c r="K5" i="1" l="1"/>
  <c r="L5" i="1" s="1"/>
  <c r="I5" i="1"/>
</calcChain>
</file>

<file path=xl/sharedStrings.xml><?xml version="1.0" encoding="utf-8"?>
<sst xmlns="http://schemas.openxmlformats.org/spreadsheetml/2006/main" count="29" uniqueCount="28">
  <si>
    <t>Temperature</t>
    <phoneticPr fontId="2" type="noConversion"/>
  </si>
  <si>
    <t>Humidity</t>
    <phoneticPr fontId="2" type="noConversion"/>
  </si>
  <si>
    <t>HDC2010 Data Conversion</t>
    <phoneticPr fontId="2" type="noConversion"/>
  </si>
  <si>
    <t>Resolution (bit)</t>
    <phoneticPr fontId="2" type="noConversion"/>
  </si>
  <si>
    <t>TEMP_HIGH (HEX)</t>
    <phoneticPr fontId="2" type="noConversion"/>
  </si>
  <si>
    <t>TEMP_LOW (HEX)</t>
    <phoneticPr fontId="2" type="noConversion"/>
  </si>
  <si>
    <t>TEMP (HEX)</t>
    <phoneticPr fontId="2" type="noConversion"/>
  </si>
  <si>
    <t>TEMP (16bit BIN)</t>
    <phoneticPr fontId="2" type="noConversion"/>
  </si>
  <si>
    <t>TEMP Data (Resolution BIN)</t>
    <phoneticPr fontId="2" type="noConversion"/>
  </si>
  <si>
    <t>HUMIDITY_LOW (HEX)</t>
    <phoneticPr fontId="2" type="noConversion"/>
  </si>
  <si>
    <t>HUMIDITY_HIGH (HEX)</t>
    <phoneticPr fontId="2" type="noConversion"/>
  </si>
  <si>
    <t>HUMIDITY (HEX)</t>
    <phoneticPr fontId="2" type="noConversion"/>
  </si>
  <si>
    <t>HUMIDITY (16bit BIN)</t>
    <phoneticPr fontId="2" type="noConversion"/>
  </si>
  <si>
    <t>HUMIDITY Data (Resolution BIN)</t>
    <phoneticPr fontId="2" type="noConversion"/>
  </si>
  <si>
    <t>HUMIDITY Data (14bit BIN)</t>
    <phoneticPr fontId="2" type="noConversion"/>
  </si>
  <si>
    <t>HUMIDITY Data (BIN)</t>
    <phoneticPr fontId="2" type="noConversion"/>
  </si>
  <si>
    <t>HUMIDITY Data (HEX)</t>
    <phoneticPr fontId="2" type="noConversion"/>
  </si>
  <si>
    <t>HUMIDITY Data (Dec)</t>
    <phoneticPr fontId="2" type="noConversion"/>
  </si>
  <si>
    <t>TEMP Data (14bit BIN)</t>
    <phoneticPr fontId="2" type="noConversion"/>
  </si>
  <si>
    <t>TEMP Data (BIN)</t>
    <phoneticPr fontId="2" type="noConversion"/>
  </si>
  <si>
    <t>TEMP Data (HEX)</t>
    <phoneticPr fontId="2" type="noConversion"/>
  </si>
  <si>
    <t>TEMP Data (Dec)</t>
    <phoneticPr fontId="2" type="noConversion"/>
  </si>
  <si>
    <t>TEMP Result (DegC)</t>
    <phoneticPr fontId="2" type="noConversion"/>
  </si>
  <si>
    <t>HUMIDITY Result (%)</t>
    <phoneticPr fontId="2" type="noConversion"/>
  </si>
  <si>
    <t>6E</t>
    <phoneticPr fontId="2" type="noConversion"/>
  </si>
  <si>
    <t>FE</t>
    <phoneticPr fontId="2" type="noConversion"/>
  </si>
  <si>
    <t>24</t>
    <phoneticPr fontId="2" type="noConversion"/>
  </si>
  <si>
    <t>A6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</si>
</sst>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name val="Calibri"/>
      <family val="2"/>
      <scheme val="minor"/>
    </font>
    <font>
      <sz val="11"/>
      <name val="Calibri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Protection="1">
      <protection locked="0"/>
    </xf>
    <xf numFmtId="0" fontId="0" fillId="2" borderId="0" xfId="0" applyFill="1" applyBorder="1"/>
    <xf numFmtId="0" fontId="3" fillId="2" borderId="0" xfId="0" applyFont="1" applyFill="1" applyBorder="1"/>
    <xf numFmtId="0" fontId="4" fillId="0" borderId="0" xfId="0" applyFont="1" applyFill="1" applyBorder="1"/>
    <xf numFmtId="0" fontId="0" fillId="4" borderId="0" xfId="0" applyFill="1" applyBorder="1" applyProtection="1">
      <protection locked="0"/>
    </xf>
    <xf numFmtId="49" fontId="0" fillId="4" borderId="0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B1" workbookViewId="0">
      <selection activeCell="B7" sqref="B7"/>
    </sheetView>
  </sheetViews>
  <sheetFormatPr defaultRowHeight="15"/>
  <cols>
    <col min="1" max="1" width="14.42578125" customWidth="1"/>
    <col min="2" max="2" width="15" bestFit="1" customWidth="1"/>
    <col min="3" max="3" width="25.42578125" bestFit="1" customWidth="1"/>
    <col min="4" max="4" width="25.85546875" bestFit="1" customWidth="1"/>
    <col min="5" max="5" width="19.140625" bestFit="1" customWidth="1"/>
    <col min="6" max="6" width="23.5703125" bestFit="1" customWidth="1"/>
    <col min="7" max="7" width="33.42578125" bestFit="1" customWidth="1"/>
    <col min="8" max="8" width="28.42578125" bestFit="1" customWidth="1"/>
    <col min="9" max="9" width="23.140625" bestFit="1" customWidth="1"/>
    <col min="10" max="10" width="24" bestFit="1" customWidth="1"/>
    <col min="11" max="11" width="22.85546875" bestFit="1" customWidth="1"/>
    <col min="12" max="12" width="22.7109375" bestFit="1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>
      <c r="A2" s="3" t="s">
        <v>2</v>
      </c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14"/>
      <c r="B4" s="14" t="s">
        <v>3</v>
      </c>
      <c r="C4" s="14" t="s">
        <v>5</v>
      </c>
      <c r="D4" s="14" t="s">
        <v>4</v>
      </c>
      <c r="E4" s="14" t="s">
        <v>6</v>
      </c>
      <c r="F4" s="14" t="s">
        <v>7</v>
      </c>
      <c r="G4" s="14" t="s">
        <v>8</v>
      </c>
      <c r="H4" s="14" t="s">
        <v>18</v>
      </c>
      <c r="I4" s="14" t="s">
        <v>19</v>
      </c>
      <c r="J4" s="14" t="s">
        <v>20</v>
      </c>
      <c r="K4" s="14" t="s">
        <v>21</v>
      </c>
      <c r="L4" s="14" t="s">
        <v>22</v>
      </c>
      <c r="M4" s="14"/>
      <c r="N4" s="2"/>
      <c r="O4" s="2"/>
    </row>
    <row r="5" spans="1:15">
      <c r="A5" s="2" t="s">
        <v>0</v>
      </c>
      <c r="B5" s="15">
        <v>9</v>
      </c>
      <c r="C5" s="16" t="s">
        <v>25</v>
      </c>
      <c r="D5" s="16" t="s">
        <v>24</v>
      </c>
      <c r="E5" s="9" t="str">
        <f>CONCATENATE(D5, C5)</f>
        <v>6EFE</v>
      </c>
      <c r="F5" s="2" t="str">
        <f>CONCATENATE(REPT("0",8-LEN(HEX2BIN(LEFT($E5,2)))),HEX2BIN(LEFT($E5,2)),REPT("0",8-LEN(HEX2BIN(RIGHT($E5,2)))),HEX2BIN(RIGHT($E5,2)))</f>
        <v>0110111011111110</v>
      </c>
      <c r="G5" s="2" t="str">
        <f>MID($F5, 1, $B5)</f>
        <v>011011101</v>
      </c>
      <c r="H5" s="2" t="str">
        <f>CONCATENATE(MID($F5, 1, $B5),REPT("0",14-$B5))</f>
        <v>01101110100000</v>
      </c>
      <c r="I5" s="2" t="str">
        <f>CONCATENATE($H5, "00")</f>
        <v>0110111010000000</v>
      </c>
      <c r="J5" s="2" t="str">
        <f>CONCATENATE(REPT("0",2-LEN(BIN2HEX(LEFT($I5,8)))),BIN2HEX(LEFT($I5,8)),REPT("0",2-LEN(BIN2HEX(RIGHT($I5,8)))),BIN2HEX(RIGHT($I5,8)))</f>
        <v>6E80</v>
      </c>
      <c r="K5" s="2">
        <f>HEX2DEC($J5)</f>
        <v>28288</v>
      </c>
      <c r="L5" s="13">
        <f>($K5/65536)*165-40</f>
        <v>31.220703125</v>
      </c>
      <c r="M5" s="2"/>
      <c r="N5" s="2"/>
      <c r="O5" s="2"/>
    </row>
    <row r="6" spans="1:15">
      <c r="B6" s="14" t="s">
        <v>3</v>
      </c>
      <c r="C6" s="14" t="s">
        <v>9</v>
      </c>
      <c r="D6" s="14" t="s">
        <v>10</v>
      </c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4" t="s">
        <v>17</v>
      </c>
      <c r="L6" s="14" t="s">
        <v>23</v>
      </c>
      <c r="M6" s="14"/>
      <c r="N6" s="2"/>
      <c r="O6" s="2"/>
    </row>
    <row r="7" spans="1:15">
      <c r="A7" s="2" t="s">
        <v>1</v>
      </c>
      <c r="B7" s="10">
        <v>14</v>
      </c>
      <c r="C7" s="11" t="s">
        <v>26</v>
      </c>
      <c r="D7" s="11" t="s">
        <v>27</v>
      </c>
      <c r="E7" s="9" t="str">
        <f>CONCATENATE(D7, C7)</f>
        <v>A624</v>
      </c>
      <c r="F7" s="2" t="str">
        <f>CONCATENATE(REPT("0",8-LEN(HEX2BIN(LEFT($E7,2)))),HEX2BIN(LEFT($E7,2)),REPT("0",8-LEN(HEX2BIN(RIGHT($E7,2)))),HEX2BIN(RIGHT($E7,2)))</f>
        <v>1010011000100100</v>
      </c>
      <c r="G7" s="2" t="str">
        <f>MID($F7, 1, $B7)</f>
        <v>10100110001001</v>
      </c>
      <c r="H7" s="2" t="str">
        <f>CONCATENATE(MID($F7, 1, $B7),REPT("0",14-$B7))</f>
        <v>10100110001001</v>
      </c>
      <c r="I7" s="2" t="str">
        <f>CONCATENATE($H7, "00")</f>
        <v>1010011000100100</v>
      </c>
      <c r="J7" s="2" t="str">
        <f>CONCATENATE(REPT("0",2-LEN(BIN2HEX(LEFT($I7,8)))),BIN2HEX(LEFT($I7,8)),REPT("0",2-LEN(BIN2HEX(RIGHT($I7,8)))),BIN2HEX(RIGHT($I7,8)))</f>
        <v>A624</v>
      </c>
      <c r="K7" s="2">
        <f>HEX2DEC($J7)</f>
        <v>42532</v>
      </c>
      <c r="L7" s="12">
        <f>($K7/65536)*100</f>
        <v>64.898681640625</v>
      </c>
      <c r="M7" s="2"/>
      <c r="N7" s="2"/>
      <c r="O7" s="2"/>
    </row>
    <row r="8" spans="1:15">
      <c r="A8" s="2"/>
      <c r="B8" s="2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1"/>
      <c r="B14" s="5"/>
      <c r="C14" s="5"/>
      <c r="D14" s="5"/>
      <c r="E14" s="5"/>
      <c r="F14" s="6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1"/>
      <c r="B15" s="5"/>
      <c r="C15" s="5"/>
      <c r="D15" s="5"/>
      <c r="E15" s="5"/>
      <c r="F15" s="6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1"/>
      <c r="B16" s="5"/>
      <c r="C16" s="5"/>
      <c r="D16" s="5"/>
      <c r="E16" s="5"/>
      <c r="F16" s="6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1"/>
      <c r="B17" s="5"/>
      <c r="C17" s="5"/>
      <c r="D17" s="5"/>
      <c r="E17" s="5"/>
      <c r="F17" s="6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1"/>
      <c r="B18" s="7"/>
      <c r="C18" s="5"/>
      <c r="D18" s="5"/>
      <c r="E18" s="5"/>
      <c r="F18" s="8"/>
      <c r="G18" s="1"/>
      <c r="H18" s="1"/>
      <c r="I18" s="1"/>
    </row>
    <row r="19" spans="1:15">
      <c r="A19" s="1"/>
      <c r="B19" s="7"/>
      <c r="C19" s="5"/>
      <c r="D19" s="5"/>
      <c r="E19" s="5"/>
      <c r="F19" s="6"/>
      <c r="G19" s="1"/>
      <c r="H19" s="1"/>
      <c r="I19" s="1"/>
    </row>
    <row r="20" spans="1:15">
      <c r="A20" s="1"/>
      <c r="B20" s="7"/>
      <c r="C20" s="5"/>
      <c r="D20" s="5"/>
      <c r="E20" s="5"/>
      <c r="F20" s="6"/>
      <c r="G20" s="1"/>
      <c r="H20" s="1"/>
      <c r="I20" s="1"/>
    </row>
    <row r="21" spans="1:15">
      <c r="A21" s="1"/>
      <c r="B21" s="7"/>
      <c r="C21" s="5"/>
      <c r="D21" s="5"/>
      <c r="E21" s="5"/>
      <c r="F21" s="6"/>
      <c r="G21" s="1"/>
      <c r="H21" s="1"/>
      <c r="I21" s="1"/>
    </row>
    <row r="22" spans="1:15">
      <c r="A22" s="1"/>
      <c r="B22" s="1"/>
      <c r="C22" s="1"/>
      <c r="D22" s="1"/>
      <c r="E22" s="1"/>
      <c r="F22" s="1"/>
      <c r="G22" s="1"/>
      <c r="H22" s="1"/>
      <c r="I22" s="1"/>
    </row>
    <row r="23" spans="1:15">
      <c r="A23" s="1"/>
      <c r="B23" s="1"/>
      <c r="C23" s="1"/>
      <c r="D23" s="1"/>
      <c r="E23" s="1"/>
      <c r="F23" s="1"/>
      <c r="G23" s="1"/>
      <c r="H23" s="1"/>
      <c r="I23" s="1"/>
    </row>
    <row r="24" spans="1:15">
      <c r="A24" s="1"/>
      <c r="B24" s="1"/>
      <c r="C24" s="1"/>
      <c r="D24" s="1"/>
      <c r="E24" s="1"/>
      <c r="F24" s="1"/>
      <c r="G24" s="1"/>
      <c r="H24" s="1"/>
      <c r="I24" s="1"/>
    </row>
    <row r="25" spans="1:15">
      <c r="A25" s="1"/>
      <c r="B25" s="1"/>
      <c r="C25" s="1"/>
      <c r="D25" s="1"/>
      <c r="E25" s="1"/>
      <c r="F25" s="1"/>
      <c r="G25" s="1"/>
      <c r="H25" s="1"/>
      <c r="I25" s="1"/>
    </row>
    <row r="26" spans="1:15">
      <c r="A26" s="1"/>
      <c r="B26" s="1"/>
      <c r="C26" s="1"/>
      <c r="D26" s="1"/>
      <c r="E26" s="1"/>
      <c r="F26" s="1"/>
      <c r="G26" s="1"/>
      <c r="H26" s="1"/>
      <c r="I26" s="1"/>
    </row>
    <row r="27" spans="1:15">
      <c r="A27" s="1"/>
      <c r="B27" s="1"/>
      <c r="C27" s="1"/>
      <c r="D27" s="1"/>
      <c r="E27" s="1"/>
      <c r="F27" s="1"/>
      <c r="G27" s="1"/>
      <c r="H27" s="1"/>
      <c r="I27" s="1"/>
    </row>
  </sheetData>
  <sheetProtection password="DD74" sheet="1" objects="1" scenarios="1" selectLockedCells="1"/>
  <phoneticPr fontId="2" type="noConversion"/>
  <dataValidations count="1">
    <dataValidation type="list" allowBlank="1" showInputMessage="1" showErrorMessage="1" sqref="B5 B7">
      <formula1>"9,11,14"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a0413333</dc:creator>
  <cp:lastModifiedBy>Chen (ODM FAE), Wayne</cp:lastModifiedBy>
  <dcterms:created xsi:type="dcterms:W3CDTF">2013-04-26T02:04:46Z</dcterms:created>
  <dcterms:modified xsi:type="dcterms:W3CDTF">2019-08-02T02:11:08Z</dcterms:modified>
</cp:coreProperties>
</file>