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4B" lockStructure="1"/>
  <bookViews>
    <workbookView xWindow="480" yWindow="420" windowWidth="21330" windowHeight="9195"/>
  </bookViews>
  <sheets>
    <sheet name="OTP Config" sheetId="1" r:id="rId1"/>
    <sheet name="OTP Dat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4" i="2" l="1"/>
  <c r="E35" i="2" l="1"/>
  <c r="E95" i="2"/>
  <c r="E85" i="2"/>
  <c r="E115" i="2" l="1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4" i="2"/>
  <c r="E93" i="2"/>
  <c r="E92" i="2"/>
  <c r="E91" i="2"/>
  <c r="E90" i="2"/>
  <c r="E88" i="2"/>
  <c r="E87" i="2"/>
  <c r="E84" i="2"/>
  <c r="E83" i="2"/>
  <c r="E82" i="2"/>
  <c r="E81" i="2"/>
  <c r="E80" i="2"/>
  <c r="E79" i="2"/>
  <c r="E78" i="2"/>
  <c r="E76" i="2"/>
  <c r="E75" i="2"/>
  <c r="E73" i="2"/>
  <c r="E72" i="2"/>
  <c r="E71" i="2"/>
  <c r="E70" i="2"/>
  <c r="E69" i="2"/>
  <c r="E68" i="2"/>
  <c r="E67" i="2"/>
  <c r="E66" i="2"/>
  <c r="E64" i="2"/>
  <c r="E63" i="2"/>
  <c r="E62" i="2"/>
  <c r="E61" i="2"/>
  <c r="E60" i="2"/>
  <c r="E59" i="2"/>
  <c r="E58" i="2"/>
  <c r="E57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8" i="2"/>
  <c r="E37" i="2"/>
  <c r="E34" i="2"/>
  <c r="E33" i="2"/>
  <c r="E32" i="2"/>
  <c r="E31" i="2"/>
  <c r="E30" i="2"/>
  <c r="E29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56" i="2"/>
  <c r="E55" i="2"/>
  <c r="G132" i="1"/>
  <c r="L17" i="1" s="1"/>
  <c r="G133" i="1"/>
  <c r="J18" i="1" s="1"/>
  <c r="E8" i="2"/>
  <c r="F35" i="1" l="1"/>
  <c r="F52" i="1"/>
  <c r="L52" i="1"/>
  <c r="F54" i="1"/>
  <c r="U27" i="1"/>
  <c r="L56" i="1"/>
  <c r="I27" i="1"/>
  <c r="X54" i="1"/>
  <c r="F56" i="1"/>
  <c r="F55" i="1"/>
  <c r="F51" i="1"/>
  <c r="F53" i="1"/>
  <c r="I35" i="1"/>
  <c r="X52" i="1"/>
  <c r="X56" i="1"/>
  <c r="M35" i="1"/>
  <c r="L54" i="1"/>
  <c r="Q27" i="1"/>
  <c r="Q35" i="1"/>
  <c r="P52" i="1"/>
  <c r="P54" i="1"/>
  <c r="P56" i="1"/>
  <c r="M27" i="1"/>
  <c r="U35" i="1"/>
  <c r="T52" i="1"/>
  <c r="T54" i="1"/>
  <c r="T56" i="1"/>
  <c r="X27" i="1"/>
  <c r="T27" i="1"/>
  <c r="P27" i="1"/>
  <c r="L27" i="1"/>
  <c r="J35" i="1"/>
  <c r="N35" i="1"/>
  <c r="R35" i="1"/>
  <c r="V35" i="1"/>
  <c r="I52" i="1"/>
  <c r="M52" i="1"/>
  <c r="Q52" i="1"/>
  <c r="U52" i="1"/>
  <c r="I54" i="1"/>
  <c r="M54" i="1"/>
  <c r="Q54" i="1"/>
  <c r="U54" i="1"/>
  <c r="I56" i="1"/>
  <c r="M56" i="1"/>
  <c r="Q56" i="1"/>
  <c r="U56" i="1"/>
  <c r="W27" i="1"/>
  <c r="S27" i="1"/>
  <c r="O27" i="1"/>
  <c r="K27" i="1"/>
  <c r="K35" i="1"/>
  <c r="O35" i="1"/>
  <c r="S35" i="1"/>
  <c r="W35" i="1"/>
  <c r="J52" i="1"/>
  <c r="N52" i="1"/>
  <c r="R52" i="1"/>
  <c r="V52" i="1"/>
  <c r="J54" i="1"/>
  <c r="N54" i="1"/>
  <c r="R54" i="1"/>
  <c r="V54" i="1"/>
  <c r="J56" i="1"/>
  <c r="N56" i="1"/>
  <c r="R56" i="1"/>
  <c r="V56" i="1"/>
  <c r="F27" i="1"/>
  <c r="V27" i="1"/>
  <c r="R27" i="1"/>
  <c r="N27" i="1"/>
  <c r="J27" i="1"/>
  <c r="L35" i="1"/>
  <c r="P35" i="1"/>
  <c r="T35" i="1"/>
  <c r="X35" i="1"/>
  <c r="K52" i="1"/>
  <c r="O52" i="1"/>
  <c r="S52" i="1"/>
  <c r="W52" i="1"/>
  <c r="K54" i="1"/>
  <c r="O54" i="1"/>
  <c r="S54" i="1"/>
  <c r="W54" i="1"/>
  <c r="K56" i="1"/>
  <c r="O56" i="1"/>
  <c r="S56" i="1"/>
  <c r="W56" i="1"/>
  <c r="N51" i="1"/>
  <c r="V51" i="1"/>
  <c r="N53" i="1"/>
  <c r="V53" i="1"/>
  <c r="N55" i="1"/>
  <c r="V55" i="1"/>
  <c r="K51" i="1"/>
  <c r="O51" i="1"/>
  <c r="W51" i="1"/>
  <c r="O53" i="1"/>
  <c r="W53" i="1"/>
  <c r="O55" i="1"/>
  <c r="W55" i="1"/>
  <c r="L51" i="1"/>
  <c r="P51" i="1"/>
  <c r="T51" i="1"/>
  <c r="X51" i="1"/>
  <c r="P53" i="1"/>
  <c r="T53" i="1"/>
  <c r="X53" i="1"/>
  <c r="L55" i="1"/>
  <c r="T55" i="1"/>
  <c r="I51" i="1"/>
  <c r="M51" i="1"/>
  <c r="Q51" i="1"/>
  <c r="U51" i="1"/>
  <c r="I53" i="1"/>
  <c r="M53" i="1"/>
  <c r="Q53" i="1"/>
  <c r="U53" i="1"/>
  <c r="I55" i="1"/>
  <c r="M55" i="1"/>
  <c r="Q55" i="1"/>
  <c r="U55" i="1"/>
  <c r="J51" i="1"/>
  <c r="R51" i="1"/>
  <c r="J53" i="1"/>
  <c r="R53" i="1"/>
  <c r="J55" i="1"/>
  <c r="R55" i="1"/>
  <c r="S51" i="1"/>
  <c r="K53" i="1"/>
  <c r="S53" i="1"/>
  <c r="K55" i="1"/>
  <c r="S55" i="1"/>
  <c r="L53" i="1"/>
  <c r="P55" i="1"/>
  <c r="X55" i="1"/>
  <c r="R34" i="1"/>
  <c r="V34" i="1"/>
  <c r="J34" i="1"/>
  <c r="N34" i="1"/>
  <c r="K34" i="1"/>
  <c r="O34" i="1"/>
  <c r="S34" i="1"/>
  <c r="W34" i="1"/>
  <c r="L34" i="1"/>
  <c r="P34" i="1"/>
  <c r="T34" i="1"/>
  <c r="X34" i="1"/>
  <c r="I34" i="1"/>
  <c r="M34" i="1"/>
  <c r="Q34" i="1"/>
  <c r="U34" i="1"/>
  <c r="F34" i="1"/>
  <c r="I26" i="1"/>
  <c r="V26" i="1"/>
  <c r="R26" i="1"/>
  <c r="N26" i="1"/>
  <c r="J26" i="1"/>
  <c r="F26" i="1"/>
  <c r="X26" i="1"/>
  <c r="T26" i="1"/>
  <c r="P26" i="1"/>
  <c r="L26" i="1"/>
  <c r="U26" i="1"/>
  <c r="Q26" i="1"/>
  <c r="M26" i="1"/>
  <c r="W26" i="1"/>
  <c r="S26" i="1"/>
  <c r="O26" i="1"/>
  <c r="K26" i="1"/>
  <c r="Q18" i="1"/>
  <c r="M18" i="1"/>
  <c r="I18" i="1"/>
  <c r="F18" i="1"/>
  <c r="U18" i="1"/>
  <c r="X18" i="1"/>
  <c r="T18" i="1"/>
  <c r="P18" i="1"/>
  <c r="L18" i="1"/>
  <c r="W18" i="1"/>
  <c r="S18" i="1"/>
  <c r="O18" i="1"/>
  <c r="K18" i="1"/>
  <c r="V18" i="1"/>
  <c r="R18" i="1"/>
  <c r="N18" i="1"/>
  <c r="F17" i="1"/>
  <c r="I17" i="1"/>
  <c r="W17" i="1"/>
  <c r="S17" i="1"/>
  <c r="O17" i="1"/>
  <c r="J17" i="1"/>
  <c r="V17" i="1"/>
  <c r="R17" i="1"/>
  <c r="N17" i="1"/>
  <c r="K17" i="1"/>
  <c r="U17" i="1"/>
  <c r="Q17" i="1"/>
  <c r="M17" i="1"/>
  <c r="X17" i="1"/>
  <c r="T17" i="1"/>
  <c r="P17" i="1"/>
  <c r="E10" i="2" l="1"/>
  <c r="E9" i="2"/>
  <c r="E6" i="2"/>
  <c r="E7" i="2"/>
  <c r="E5" i="2"/>
  <c r="E4" i="2"/>
</calcChain>
</file>

<file path=xl/comments1.xml><?xml version="1.0" encoding="utf-8"?>
<comments xmlns="http://schemas.openxmlformats.org/spreadsheetml/2006/main">
  <authors>
    <author>Alatalo, Tuomo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Alatalo, Tuomo:</t>
        </r>
        <r>
          <rPr>
            <sz val="9"/>
            <color indexed="81"/>
            <rFont val="Tahoma"/>
            <family val="2"/>
          </rPr>
          <t xml:space="preserve">
Extended Slew-rate A1 (0.47-3.8) vs B0 (0.47-10)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Alatalo, Tuomo:</t>
        </r>
        <r>
          <rPr>
            <sz val="9"/>
            <color indexed="81"/>
            <rFont val="Tahoma"/>
            <family val="2"/>
          </rPr>
          <t xml:space="preserve">
Extended Slew-rate A1 (0.47-3.8) vs B0 (0.47-10)</t>
        </r>
      </text>
    </comment>
    <comment ref="D90" authorId="0">
      <text>
        <r>
          <rPr>
            <b/>
            <sz val="9"/>
            <color indexed="81"/>
            <rFont val="Tahoma"/>
            <family val="2"/>
          </rPr>
          <t>Alatalo, Tuomo:</t>
        </r>
        <r>
          <rPr>
            <sz val="9"/>
            <color indexed="81"/>
            <rFont val="Tahoma"/>
            <family val="2"/>
          </rPr>
          <t xml:space="preserve">
A1=&gt; B0 Added new 4% option</t>
        </r>
      </text>
    </comment>
    <comment ref="D94" authorId="0">
      <text>
        <r>
          <rPr>
            <b/>
            <sz val="9"/>
            <color indexed="81"/>
            <rFont val="Tahoma"/>
            <family val="2"/>
          </rPr>
          <t>Alatalo, Tuomo:</t>
        </r>
        <r>
          <rPr>
            <sz val="9"/>
            <color indexed="81"/>
            <rFont val="Tahoma"/>
            <family val="2"/>
          </rPr>
          <t xml:space="preserve">
Range has been changed and updated A1 =&gt; B0</t>
        </r>
      </text>
    </comment>
  </commentList>
</comments>
</file>

<file path=xl/sharedStrings.xml><?xml version="1.0" encoding="utf-8"?>
<sst xmlns="http://schemas.openxmlformats.org/spreadsheetml/2006/main" count="1801" uniqueCount="801">
  <si>
    <t>LP8770</t>
  </si>
  <si>
    <t>Options</t>
  </si>
  <si>
    <t>Configuration</t>
  </si>
  <si>
    <t>Buck Configuration</t>
  </si>
  <si>
    <t>1+1</t>
  </si>
  <si>
    <t>2-ph / 1+1</t>
  </si>
  <si>
    <t>I2C ID</t>
  </si>
  <si>
    <t>0x60</t>
  </si>
  <si>
    <t>7-bit address</t>
  </si>
  <si>
    <t>Typical Buck Switching Frequency</t>
  </si>
  <si>
    <t>Boost Switching Frequency</t>
  </si>
  <si>
    <t>2 or 4 MHz</t>
  </si>
  <si>
    <t>OTP ID and Version</t>
  </si>
  <si>
    <t>Defined by TI</t>
  </si>
  <si>
    <t>Startup delay range</t>
  </si>
  <si>
    <t>7.5ms / 15ms (7.5ms with 0.5ms steps or 15ms with 1ms steps)</t>
  </si>
  <si>
    <t>Shutdown delay range</t>
  </si>
  <si>
    <t>Buck0</t>
  </si>
  <si>
    <t>Vout</t>
  </si>
  <si>
    <t>1800mV</t>
  </si>
  <si>
    <t>700...3360 mV</t>
  </si>
  <si>
    <t>Control</t>
  </si>
  <si>
    <t>EN1</t>
  </si>
  <si>
    <t>I2C / EN1 / EN2 / EN3</t>
  </si>
  <si>
    <t>Startup delay</t>
  </si>
  <si>
    <t>2ms</t>
  </si>
  <si>
    <t>0...7.5 ms / 0...15ms with ENx signal</t>
  </si>
  <si>
    <t>Shutdown delay</t>
  </si>
  <si>
    <t>3ms</t>
  </si>
  <si>
    <t>Force PWM</t>
  </si>
  <si>
    <t>Yes</t>
  </si>
  <si>
    <t xml:space="preserve">Yes / No </t>
  </si>
  <si>
    <t>Force Multiphase</t>
  </si>
  <si>
    <t>No</t>
  </si>
  <si>
    <t>Yes / No</t>
  </si>
  <si>
    <t>Peak Current limit</t>
  </si>
  <si>
    <t>Slew-rate</t>
  </si>
  <si>
    <t>3.8mV/us</t>
  </si>
  <si>
    <t>Buck1</t>
  </si>
  <si>
    <t>Boost</t>
  </si>
  <si>
    <r>
      <t>4.9 / 5.0 / 5.1 / 5.2 V.</t>
    </r>
    <r>
      <rPr>
        <b/>
        <sz val="11"/>
        <color rgb="FFFF0000"/>
        <rFont val="Calibri"/>
        <family val="2"/>
        <scheme val="minor"/>
      </rPr>
      <t xml:space="preserve"> </t>
    </r>
  </si>
  <si>
    <t>SW current limit</t>
  </si>
  <si>
    <t>1.4A</t>
  </si>
  <si>
    <t xml:space="preserve"> BOOST_ILIM&lt;1:0&gt;=00b =&gt; 1.0A,
 BOOST_ILIM&lt;1:0&gt;=01b =&gt; 1.4A,
 BOOST_ILIM&lt;1:0&gt;=10b =&gt; 2.0A,
 BOOST_ILIM&lt;1:0&gt;=11b =&gt; 2.8A,</t>
  </si>
  <si>
    <t>PLL</t>
  </si>
  <si>
    <t>PLL Mode</t>
  </si>
  <si>
    <t>Always</t>
  </si>
  <si>
    <t>CLKIN usage: Always / Not used</t>
  </si>
  <si>
    <t>Clock Frequency Range</t>
  </si>
  <si>
    <t>Nominal 1MHz...24MHz with 1MHz steps, Input frequency range Max -30%...+10% from nominal frequency</t>
  </si>
  <si>
    <t>GPIOs</t>
  </si>
  <si>
    <t>GPO1 or PG1 use</t>
  </si>
  <si>
    <t>PG1</t>
  </si>
  <si>
    <t>GPO1 / PG1</t>
  </si>
  <si>
    <t>GPO2 or CLKIN use</t>
  </si>
  <si>
    <t>CLKIN</t>
  </si>
  <si>
    <t>GPO2 / CLKIN</t>
  </si>
  <si>
    <t>GPO0 Control and state</t>
  </si>
  <si>
    <t>EN1, high</t>
  </si>
  <si>
    <t>I2C / EN1 / EN2 / EN3, low / high</t>
  </si>
  <si>
    <t>GPO1 Control and state</t>
  </si>
  <si>
    <t>I2C, low</t>
  </si>
  <si>
    <t>GPO2 Control and state</t>
  </si>
  <si>
    <t>GPO0 output type</t>
  </si>
  <si>
    <t>OD</t>
  </si>
  <si>
    <t>PP / OD</t>
  </si>
  <si>
    <t>GPO1/PG1 output type</t>
  </si>
  <si>
    <t>GPO2 output type</t>
  </si>
  <si>
    <t>GPO0 Startup delay</t>
  </si>
  <si>
    <t>GPO0 Shutdown delay</t>
  </si>
  <si>
    <t>GPO1 Startup delay</t>
  </si>
  <si>
    <t>0ms</t>
  </si>
  <si>
    <t>GPO1 Shutdown delay</t>
  </si>
  <si>
    <t>GPO2 Startup delay</t>
  </si>
  <si>
    <t>GPO2 Shutdown delay</t>
  </si>
  <si>
    <t>PG0/PG1</t>
  </si>
  <si>
    <t>PG0 Sources</t>
  </si>
  <si>
    <t>Buck0, Buck1, Boost, VMON1, VMON2, VANA, TWARN</t>
  </si>
  <si>
    <t>PG1 Sources</t>
  </si>
  <si>
    <t>PG0 operating mode</t>
  </si>
  <si>
    <t>UNVALID</t>
  </si>
  <si>
    <t>PG1 operating mode</t>
  </si>
  <si>
    <t>Detecting UNUSUAL situations / Detecting UNVALID situations</t>
  </si>
  <si>
    <t>PG0 signal mode</t>
  </si>
  <si>
    <t>Status</t>
  </si>
  <si>
    <t>Status / Latched until fault source cleared in fault register</t>
  </si>
  <si>
    <t>PG1 signal mode</t>
  </si>
  <si>
    <t>PG0 output and polarity</t>
  </si>
  <si>
    <t>OD, active high</t>
  </si>
  <si>
    <t>OD / PP, Active (power valid) high / low</t>
  </si>
  <si>
    <t>PG1 polarity</t>
  </si>
  <si>
    <t>Active (power valid) high / low</t>
  </si>
  <si>
    <t>PG0 Active Debounce</t>
  </si>
  <si>
    <t>11ms</t>
  </si>
  <si>
    <t>7 us / 11 ms</t>
  </si>
  <si>
    <t>PG1 Active Debounce</t>
  </si>
  <si>
    <t>Voltage
Monitoring</t>
  </si>
  <si>
    <t>PG0/PG1 Threshold Type</t>
  </si>
  <si>
    <t>Undervoltage</t>
  </si>
  <si>
    <t>Undervoltage / Window</t>
  </si>
  <si>
    <t>VMON1 Window</t>
  </si>
  <si>
    <t>(+/-) 2 / 3 / 4 / 6 %</t>
  </si>
  <si>
    <t>VMON1 Threshold</t>
  </si>
  <si>
    <t>0.65 / 0.8 / 1 / 1.1 / 1.2 / 1.3 / 1.8 V (0.8 V is low ohmic)</t>
  </si>
  <si>
    <t>VMON2 Window</t>
  </si>
  <si>
    <t>VMON2 Threshold</t>
  </si>
  <si>
    <t>Buck0 Window</t>
  </si>
  <si>
    <t>(+/-) 30 / 50 / 70 / 90 mV</t>
  </si>
  <si>
    <t>Buck1 Window</t>
  </si>
  <si>
    <t>Boost Window</t>
  </si>
  <si>
    <t>VANA Window</t>
  </si>
  <si>
    <t>VANA Threshold</t>
  </si>
  <si>
    <t>3.3 / 5.0 V</t>
  </si>
  <si>
    <t>Watchdog</t>
  </si>
  <si>
    <t>Long Open Time</t>
  </si>
  <si>
    <t>0.2 / 0.6 / 2 / 5 s</t>
  </si>
  <si>
    <t>Open Time</t>
  </si>
  <si>
    <t>Close Time</t>
  </si>
  <si>
    <t>10 / 20 / 50 / 100 ms</t>
  </si>
  <si>
    <t>Counter for Restart</t>
  </si>
  <si>
    <t>Disabled</t>
  </si>
  <si>
    <t>Disabled / 1 / 2 / 4</t>
  </si>
  <si>
    <t>Read OTP during Restart</t>
  </si>
  <si>
    <t>Enabled</t>
  </si>
  <si>
    <t>Enabled / Disabled</t>
  </si>
  <si>
    <t>Stop at Restart if Restart Flag is active</t>
  </si>
  <si>
    <t>WDR output type and polarity</t>
  </si>
  <si>
    <t>OD / PP, Active (Reset pending) high / low</t>
  </si>
  <si>
    <t>Others</t>
  </si>
  <si>
    <t>Thermal Warning level</t>
  </si>
  <si>
    <t>140C</t>
  </si>
  <si>
    <t>125C / 140C</t>
  </si>
  <si>
    <t>Spread spectrum with internal RC</t>
  </si>
  <si>
    <t>Input Overvoltage Protection</t>
  </si>
  <si>
    <t>EN1 Pull Down resistor</t>
  </si>
  <si>
    <t>EN2 Pull Down resistor</t>
  </si>
  <si>
    <t>EN3 Pull Down resistor</t>
  </si>
  <si>
    <t>CLKIN Pull Down resistor</t>
  </si>
  <si>
    <t>WDI Pull Down resistor</t>
  </si>
  <si>
    <t>Interrupt
Masks</t>
  </si>
  <si>
    <t>Sync Clock appears or disappears</t>
  </si>
  <si>
    <t>Masked</t>
  </si>
  <si>
    <t>Masked / Unmasked</t>
  </si>
  <si>
    <t>Thermal warning</t>
  </si>
  <si>
    <t>Unmasked</t>
  </si>
  <si>
    <t>Load measurement ready</t>
  </si>
  <si>
    <t>Register Reset</t>
  </si>
  <si>
    <t>Buck0 PGood active</t>
  </si>
  <si>
    <t>Buck0 PGood inactive</t>
  </si>
  <si>
    <t>Buck0 Current limit</t>
  </si>
  <si>
    <t>Buck1 PGood active</t>
  </si>
  <si>
    <t>Buck1 PGood inactive</t>
  </si>
  <si>
    <t>Buck1 Current limit</t>
  </si>
  <si>
    <t>Boost PGood active</t>
  </si>
  <si>
    <t>Boost PGood inactive</t>
  </si>
  <si>
    <t>Boost Current limit</t>
  </si>
  <si>
    <t>VMON1 PGood active</t>
  </si>
  <si>
    <t>VMON1 PGood inactive</t>
  </si>
  <si>
    <t>VMON2 PGood active</t>
  </si>
  <si>
    <t>VMON2 PGood inactive</t>
  </si>
  <si>
    <t>VANA PGood active</t>
  </si>
  <si>
    <t>VANA PGood inactive</t>
  </si>
  <si>
    <t>Inductor</t>
  </si>
  <si>
    <t>2-ph</t>
  </si>
  <si>
    <t>2MHz</t>
  </si>
  <si>
    <t>3MHz</t>
  </si>
  <si>
    <t>4MHz</t>
  </si>
  <si>
    <t>TI to select</t>
  </si>
  <si>
    <t>0x61</t>
  </si>
  <si>
    <t>0x62</t>
  </si>
  <si>
    <t>0x08</t>
  </si>
  <si>
    <t>0x09</t>
  </si>
  <si>
    <t>0x0A</t>
  </si>
  <si>
    <t>0x0B</t>
  </si>
  <si>
    <t>0x0C</t>
  </si>
  <si>
    <t>0x0D</t>
  </si>
  <si>
    <t>0x0E</t>
  </si>
  <si>
    <t>0x0F</t>
  </si>
  <si>
    <t>0x10</t>
  </si>
  <si>
    <t>0x11</t>
  </si>
  <si>
    <t>0x12</t>
  </si>
  <si>
    <t>0x13</t>
  </si>
  <si>
    <t>0x14</t>
  </si>
  <si>
    <t>0x15</t>
  </si>
  <si>
    <t>0x16</t>
  </si>
  <si>
    <t>0x17</t>
  </si>
  <si>
    <t>0x18</t>
  </si>
  <si>
    <t>0x19</t>
  </si>
  <si>
    <t>0x1A</t>
  </si>
  <si>
    <t>0x1B</t>
  </si>
  <si>
    <t>0x1C</t>
  </si>
  <si>
    <t>0x1D</t>
  </si>
  <si>
    <t>0x1E</t>
  </si>
  <si>
    <t>0x1F</t>
  </si>
  <si>
    <t>0x20</t>
  </si>
  <si>
    <t>0x21</t>
  </si>
  <si>
    <t>0x22</t>
  </si>
  <si>
    <t>0x23</t>
  </si>
  <si>
    <t>0x24</t>
  </si>
  <si>
    <t>0x25</t>
  </si>
  <si>
    <t>0x26</t>
  </si>
  <si>
    <t>0x27</t>
  </si>
  <si>
    <t>0x28</t>
  </si>
  <si>
    <t>0x29</t>
  </si>
  <si>
    <t>0x2A</t>
  </si>
  <si>
    <t>0x2B</t>
  </si>
  <si>
    <t>0x2C</t>
  </si>
  <si>
    <t>0x2D</t>
  </si>
  <si>
    <t>0x2E</t>
  </si>
  <si>
    <t>0x2F</t>
  </si>
  <si>
    <t>0x30</t>
  </si>
  <si>
    <t>0x31</t>
  </si>
  <si>
    <t>0x32</t>
  </si>
  <si>
    <t>0x33</t>
  </si>
  <si>
    <t>0x34</t>
  </si>
  <si>
    <t>0x35</t>
  </si>
  <si>
    <t>0x36</t>
  </si>
  <si>
    <t>0x37</t>
  </si>
  <si>
    <t>0x38</t>
  </si>
  <si>
    <t>0x39</t>
  </si>
  <si>
    <t>0x3A</t>
  </si>
  <si>
    <t>0x3B</t>
  </si>
  <si>
    <t>0x3C</t>
  </si>
  <si>
    <t>0x3D</t>
  </si>
  <si>
    <t>0x3E</t>
  </si>
  <si>
    <t>0x3F</t>
  </si>
  <si>
    <t>0x40</t>
  </si>
  <si>
    <t>0x41</t>
  </si>
  <si>
    <t>0x42</t>
  </si>
  <si>
    <t>0x43</t>
  </si>
  <si>
    <t>0x44</t>
  </si>
  <si>
    <t>0x45</t>
  </si>
  <si>
    <t>0x46</t>
  </si>
  <si>
    <t>0x47</t>
  </si>
  <si>
    <t>0x48</t>
  </si>
  <si>
    <t>0x49</t>
  </si>
  <si>
    <t>0x4A</t>
  </si>
  <si>
    <t>0x4B</t>
  </si>
  <si>
    <t>0x4C</t>
  </si>
  <si>
    <t>0x4D</t>
  </si>
  <si>
    <t>0x4E</t>
  </si>
  <si>
    <t>0x4F</t>
  </si>
  <si>
    <t>0x50</t>
  </si>
  <si>
    <t>0x51</t>
  </si>
  <si>
    <t>0x52</t>
  </si>
  <si>
    <t>0x53</t>
  </si>
  <si>
    <t>0x54</t>
  </si>
  <si>
    <t>0x55</t>
  </si>
  <si>
    <t>0x56</t>
  </si>
  <si>
    <t>0x57</t>
  </si>
  <si>
    <t>0x58</t>
  </si>
  <si>
    <t>0x59</t>
  </si>
  <si>
    <t>0x5A</t>
  </si>
  <si>
    <t>0x5B</t>
  </si>
  <si>
    <t>0x5C</t>
  </si>
  <si>
    <t>0x5D</t>
  </si>
  <si>
    <t>0x5E</t>
  </si>
  <si>
    <t>0x5F</t>
  </si>
  <si>
    <t>0x63</t>
  </si>
  <si>
    <t>0x64</t>
  </si>
  <si>
    <t>0x65</t>
  </si>
  <si>
    <t>0x66</t>
  </si>
  <si>
    <t>0x67</t>
  </si>
  <si>
    <t>0x68</t>
  </si>
  <si>
    <t>0x69</t>
  </si>
  <si>
    <t>0x6A</t>
  </si>
  <si>
    <t>0x6B</t>
  </si>
  <si>
    <t>0x6C</t>
  </si>
  <si>
    <t>0x6D</t>
  </si>
  <si>
    <t>0x6E</t>
  </si>
  <si>
    <t>0x6F</t>
  </si>
  <si>
    <t>0x70</t>
  </si>
  <si>
    <t>0x71</t>
  </si>
  <si>
    <t>0x72</t>
  </si>
  <si>
    <t>0x73</t>
  </si>
  <si>
    <t>0x74</t>
  </si>
  <si>
    <t>0x75</t>
  </si>
  <si>
    <t>0x76</t>
  </si>
  <si>
    <t>0x77</t>
  </si>
  <si>
    <t>2, 3, 4MHz</t>
  </si>
  <si>
    <t>OTP Version</t>
  </si>
  <si>
    <t>Default 0</t>
  </si>
  <si>
    <t>0x00</t>
  </si>
  <si>
    <t>0x01</t>
  </si>
  <si>
    <t>0x02</t>
  </si>
  <si>
    <t>0x03</t>
  </si>
  <si>
    <t>0x04</t>
  </si>
  <si>
    <t>0x05</t>
  </si>
  <si>
    <t>0x06</t>
  </si>
  <si>
    <t>0x07</t>
  </si>
  <si>
    <t>0x78</t>
  </si>
  <si>
    <t>0x79</t>
  </si>
  <si>
    <t>0x7A</t>
  </si>
  <si>
    <t>0x7B</t>
  </si>
  <si>
    <t>0x7C</t>
  </si>
  <si>
    <t>0x7D</t>
  </si>
  <si>
    <t>0x7E</t>
  </si>
  <si>
    <t>0x7F</t>
  </si>
  <si>
    <t>0x80</t>
  </si>
  <si>
    <t>0x81</t>
  </si>
  <si>
    <t>0x82</t>
  </si>
  <si>
    <t>0x83</t>
  </si>
  <si>
    <t>0x84</t>
  </si>
  <si>
    <t>0x85</t>
  </si>
  <si>
    <t>0x86</t>
  </si>
  <si>
    <t>0x87</t>
  </si>
  <si>
    <t>0x88</t>
  </si>
  <si>
    <t>0x89</t>
  </si>
  <si>
    <t>0x8A</t>
  </si>
  <si>
    <t>0x8B</t>
  </si>
  <si>
    <t>0x8C</t>
  </si>
  <si>
    <t>0x8D</t>
  </si>
  <si>
    <t>0x8E</t>
  </si>
  <si>
    <t>0x8F</t>
  </si>
  <si>
    <t>0x90</t>
  </si>
  <si>
    <t>0x91</t>
  </si>
  <si>
    <t>0x92</t>
  </si>
  <si>
    <t>0x93</t>
  </si>
  <si>
    <t>0x94</t>
  </si>
  <si>
    <t>0x95</t>
  </si>
  <si>
    <t>0x96</t>
  </si>
  <si>
    <t>0x97</t>
  </si>
  <si>
    <t>0x98</t>
  </si>
  <si>
    <t>0x99</t>
  </si>
  <si>
    <t>0x9A</t>
  </si>
  <si>
    <t>0x9B</t>
  </si>
  <si>
    <t>0x9C</t>
  </si>
  <si>
    <t>0x9D</t>
  </si>
  <si>
    <t>0x9E</t>
  </si>
  <si>
    <t>0x9F</t>
  </si>
  <si>
    <t>0xA0</t>
  </si>
  <si>
    <t>0xA1</t>
  </si>
  <si>
    <t>0xA2</t>
  </si>
  <si>
    <t>0xA3</t>
  </si>
  <si>
    <t>0xA4</t>
  </si>
  <si>
    <t>0xA5</t>
  </si>
  <si>
    <t>0xA6</t>
  </si>
  <si>
    <t>0xA7</t>
  </si>
  <si>
    <t>0xA8</t>
  </si>
  <si>
    <t>0xA9</t>
  </si>
  <si>
    <t>0xAA</t>
  </si>
  <si>
    <t>0xAB</t>
  </si>
  <si>
    <t>0xAC</t>
  </si>
  <si>
    <t>0xAD</t>
  </si>
  <si>
    <t>0xAE</t>
  </si>
  <si>
    <t>0xAF</t>
  </si>
  <si>
    <t>0xB0</t>
  </si>
  <si>
    <t>0xB1</t>
  </si>
  <si>
    <t>0xB2</t>
  </si>
  <si>
    <t>0xB3</t>
  </si>
  <si>
    <t>0xB4</t>
  </si>
  <si>
    <t>0xB5</t>
  </si>
  <si>
    <t>0xB6</t>
  </si>
  <si>
    <t>0xB7</t>
  </si>
  <si>
    <t>0xB8</t>
  </si>
  <si>
    <t>0xB9</t>
  </si>
  <si>
    <t>0xBA</t>
  </si>
  <si>
    <t>0xBB</t>
  </si>
  <si>
    <t>0xBC</t>
  </si>
  <si>
    <t>0xBD</t>
  </si>
  <si>
    <t>0xBE</t>
  </si>
  <si>
    <t>0xBF</t>
  </si>
  <si>
    <t>0xC0</t>
  </si>
  <si>
    <t>0xC1</t>
  </si>
  <si>
    <t>0xC2</t>
  </si>
  <si>
    <t>0xC3</t>
  </si>
  <si>
    <t>0xC4</t>
  </si>
  <si>
    <t>0xC5</t>
  </si>
  <si>
    <t>0xC6</t>
  </si>
  <si>
    <t>0xC7</t>
  </si>
  <si>
    <t>0xC8</t>
  </si>
  <si>
    <t>0xC9</t>
  </si>
  <si>
    <t>0xCA</t>
  </si>
  <si>
    <t>0xCB</t>
  </si>
  <si>
    <t>0xCC</t>
  </si>
  <si>
    <t>0xCD</t>
  </si>
  <si>
    <t>0xCE</t>
  </si>
  <si>
    <t>0xCF</t>
  </si>
  <si>
    <t>0xD0</t>
  </si>
  <si>
    <t>0xD1</t>
  </si>
  <si>
    <t>0xD2</t>
  </si>
  <si>
    <t>0xD3</t>
  </si>
  <si>
    <t>0xD4</t>
  </si>
  <si>
    <t>0xD5</t>
  </si>
  <si>
    <t>0xD6</t>
  </si>
  <si>
    <t>0xD7</t>
  </si>
  <si>
    <t>0xD8</t>
  </si>
  <si>
    <t>0xD9</t>
  </si>
  <si>
    <t>0xDA</t>
  </si>
  <si>
    <t>0xDB</t>
  </si>
  <si>
    <t>0xDC</t>
  </si>
  <si>
    <t>0xDD</t>
  </si>
  <si>
    <t>0xDE</t>
  </si>
  <si>
    <t>0xDF</t>
  </si>
  <si>
    <t>0xE0</t>
  </si>
  <si>
    <t>0xE1</t>
  </si>
  <si>
    <t>0xE2</t>
  </si>
  <si>
    <t>0xE3</t>
  </si>
  <si>
    <t>0xE4</t>
  </si>
  <si>
    <t>0xE5</t>
  </si>
  <si>
    <t>0xE6</t>
  </si>
  <si>
    <t>0xE7</t>
  </si>
  <si>
    <t>0xE8</t>
  </si>
  <si>
    <t>0xE9</t>
  </si>
  <si>
    <t>0xEA</t>
  </si>
  <si>
    <t>0xEB</t>
  </si>
  <si>
    <t>0xEC</t>
  </si>
  <si>
    <t>0xED</t>
  </si>
  <si>
    <t>0xEE</t>
  </si>
  <si>
    <t>0xEF</t>
  </si>
  <si>
    <t>0xF0</t>
  </si>
  <si>
    <t>0xF1</t>
  </si>
  <si>
    <t>0xF2</t>
  </si>
  <si>
    <t>0xF3</t>
  </si>
  <si>
    <t>0xF4</t>
  </si>
  <si>
    <t>0xF5</t>
  </si>
  <si>
    <t>0xF6</t>
  </si>
  <si>
    <t>0xF7</t>
  </si>
  <si>
    <t>0xF8</t>
  </si>
  <si>
    <t>0xF9</t>
  </si>
  <si>
    <t>0xFA</t>
  </si>
  <si>
    <t>0xFB</t>
  </si>
  <si>
    <t>0xFC</t>
  </si>
  <si>
    <t>0xFD</t>
  </si>
  <si>
    <t>0xFE</t>
  </si>
  <si>
    <t>0xFF</t>
  </si>
  <si>
    <t>7.5ms</t>
  </si>
  <si>
    <t>15ms</t>
  </si>
  <si>
    <t>8-bit data. Set by TI.</t>
  </si>
  <si>
    <t>7-bit address (0x60 recommended, 0x61 for dual chip designs)</t>
  </si>
  <si>
    <t>OTP ID</t>
  </si>
  <si>
    <t>I2C</t>
  </si>
  <si>
    <t>EN2</t>
  </si>
  <si>
    <t>EN3</t>
  </si>
  <si>
    <t>700mV</t>
  </si>
  <si>
    <t>710mV</t>
  </si>
  <si>
    <t>720mV</t>
  </si>
  <si>
    <t>730mV</t>
  </si>
  <si>
    <t>735mV</t>
  </si>
  <si>
    <t>740mV</t>
  </si>
  <si>
    <t>745mV</t>
  </si>
  <si>
    <t>750mV</t>
  </si>
  <si>
    <t>755mV</t>
  </si>
  <si>
    <t>760mV</t>
  </si>
  <si>
    <t>765mV</t>
  </si>
  <si>
    <t>770mV</t>
  </si>
  <si>
    <t>775mV</t>
  </si>
  <si>
    <t>780mV</t>
  </si>
  <si>
    <t>785mV</t>
  </si>
  <si>
    <t>790mV</t>
  </si>
  <si>
    <t>795mV</t>
  </si>
  <si>
    <t>800mV</t>
  </si>
  <si>
    <t>805mV</t>
  </si>
  <si>
    <t>810mV</t>
  </si>
  <si>
    <t>815mV</t>
  </si>
  <si>
    <t>820mV</t>
  </si>
  <si>
    <t>825mV</t>
  </si>
  <si>
    <t>830mV</t>
  </si>
  <si>
    <t>835mV</t>
  </si>
  <si>
    <t>840mV</t>
  </si>
  <si>
    <t>845mV</t>
  </si>
  <si>
    <t>850mV</t>
  </si>
  <si>
    <t>855mV</t>
  </si>
  <si>
    <t>860mV</t>
  </si>
  <si>
    <t>865mV</t>
  </si>
  <si>
    <t>870mV</t>
  </si>
  <si>
    <t>875mV</t>
  </si>
  <si>
    <t>880mV</t>
  </si>
  <si>
    <t>885mV</t>
  </si>
  <si>
    <t>890mV</t>
  </si>
  <si>
    <t>895mV</t>
  </si>
  <si>
    <t>900mV</t>
  </si>
  <si>
    <t>905mV</t>
  </si>
  <si>
    <t>910mV</t>
  </si>
  <si>
    <t>915mV</t>
  </si>
  <si>
    <t>920mV</t>
  </si>
  <si>
    <t>925mV</t>
  </si>
  <si>
    <t>930mV</t>
  </si>
  <si>
    <t>935mV</t>
  </si>
  <si>
    <t>940mV</t>
  </si>
  <si>
    <t>945mV</t>
  </si>
  <si>
    <t>950mV</t>
  </si>
  <si>
    <t>955mV</t>
  </si>
  <si>
    <t>960mV</t>
  </si>
  <si>
    <t>965mV</t>
  </si>
  <si>
    <t>970mV</t>
  </si>
  <si>
    <t>975mV</t>
  </si>
  <si>
    <t>980mV</t>
  </si>
  <si>
    <t>985mV</t>
  </si>
  <si>
    <t>990mV</t>
  </si>
  <si>
    <t>995mV</t>
  </si>
  <si>
    <t>1000mV</t>
  </si>
  <si>
    <t>1005mV</t>
  </si>
  <si>
    <t>1010mV</t>
  </si>
  <si>
    <t>1015mV</t>
  </si>
  <si>
    <t>1020mV</t>
  </si>
  <si>
    <t>1025mV</t>
  </si>
  <si>
    <t>1030mV</t>
  </si>
  <si>
    <t>1035mV</t>
  </si>
  <si>
    <t>1040mV</t>
  </si>
  <si>
    <t>1045mV</t>
  </si>
  <si>
    <t>1050mV</t>
  </si>
  <si>
    <t>1055mV</t>
  </si>
  <si>
    <t>1060mV</t>
  </si>
  <si>
    <t>1065mV</t>
  </si>
  <si>
    <t>1070mV</t>
  </si>
  <si>
    <t>1075mV</t>
  </si>
  <si>
    <t>1080mV</t>
  </si>
  <si>
    <t>1085mV</t>
  </si>
  <si>
    <t>1090mV</t>
  </si>
  <si>
    <t>1095mV</t>
  </si>
  <si>
    <t>1100mV</t>
  </si>
  <si>
    <t>1105mV</t>
  </si>
  <si>
    <t>1110mV</t>
  </si>
  <si>
    <t>1115mV</t>
  </si>
  <si>
    <t>1120mV</t>
  </si>
  <si>
    <t>1125mV</t>
  </si>
  <si>
    <t>1130mV</t>
  </si>
  <si>
    <t>1135mV</t>
  </si>
  <si>
    <t>1140mV</t>
  </si>
  <si>
    <t>1145mV</t>
  </si>
  <si>
    <t>1150mV</t>
  </si>
  <si>
    <t>1155mV</t>
  </si>
  <si>
    <t>1160mV</t>
  </si>
  <si>
    <t>1165mV</t>
  </si>
  <si>
    <t>1170mV</t>
  </si>
  <si>
    <t>1175mV</t>
  </si>
  <si>
    <t>1180mV</t>
  </si>
  <si>
    <t>1185mV</t>
  </si>
  <si>
    <t>1190mV</t>
  </si>
  <si>
    <t>1195mV</t>
  </si>
  <si>
    <t>1200mV</t>
  </si>
  <si>
    <t>1205mV</t>
  </si>
  <si>
    <t>1210mV</t>
  </si>
  <si>
    <t>1215mV</t>
  </si>
  <si>
    <t>1220mV</t>
  </si>
  <si>
    <t>1225mV</t>
  </si>
  <si>
    <t>1230mV</t>
  </si>
  <si>
    <t>1235mV</t>
  </si>
  <si>
    <t>1240mV</t>
  </si>
  <si>
    <t>1245mV</t>
  </si>
  <si>
    <t>1250mV</t>
  </si>
  <si>
    <t>1255mV</t>
  </si>
  <si>
    <t>1260mV</t>
  </si>
  <si>
    <t>1265mV</t>
  </si>
  <si>
    <t>1270mV</t>
  </si>
  <si>
    <t>1275mV</t>
  </si>
  <si>
    <t>1280mV</t>
  </si>
  <si>
    <t>1285mV</t>
  </si>
  <si>
    <t>1290mV</t>
  </si>
  <si>
    <t>1295mV</t>
  </si>
  <si>
    <t>1300mV</t>
  </si>
  <si>
    <t>1305mV</t>
  </si>
  <si>
    <t>1310mV</t>
  </si>
  <si>
    <t>1315mV</t>
  </si>
  <si>
    <t>1320mV</t>
  </si>
  <si>
    <t>1325mV</t>
  </si>
  <si>
    <t>1330mV</t>
  </si>
  <si>
    <t>1335mV</t>
  </si>
  <si>
    <t>1340mV</t>
  </si>
  <si>
    <t>1345mV</t>
  </si>
  <si>
    <t>1350mV</t>
  </si>
  <si>
    <t>1355mV</t>
  </si>
  <si>
    <t>1360mV</t>
  </si>
  <si>
    <t>1365mV</t>
  </si>
  <si>
    <t>1370mV</t>
  </si>
  <si>
    <t>1375mV</t>
  </si>
  <si>
    <t>1380mV</t>
  </si>
  <si>
    <t>1385mV</t>
  </si>
  <si>
    <t>1390mV</t>
  </si>
  <si>
    <t>1395mV</t>
  </si>
  <si>
    <t>1400mV</t>
  </si>
  <si>
    <t>1420mV</t>
  </si>
  <si>
    <t>1440mV</t>
  </si>
  <si>
    <t>1460mV</t>
  </si>
  <si>
    <t>1480mV</t>
  </si>
  <si>
    <t>1500mV</t>
  </si>
  <si>
    <t>1520mV</t>
  </si>
  <si>
    <t>1540mV</t>
  </si>
  <si>
    <t>1560mV</t>
  </si>
  <si>
    <t>1580mV</t>
  </si>
  <si>
    <t>1600mV</t>
  </si>
  <si>
    <t>1620mV</t>
  </si>
  <si>
    <t>1640mV</t>
  </si>
  <si>
    <t>1660mV</t>
  </si>
  <si>
    <t>1680mV</t>
  </si>
  <si>
    <t>1700mV</t>
  </si>
  <si>
    <t>1720mV</t>
  </si>
  <si>
    <t>1740mV</t>
  </si>
  <si>
    <t>1760mV</t>
  </si>
  <si>
    <t>1780mV</t>
  </si>
  <si>
    <t>1820mV</t>
  </si>
  <si>
    <t>1840mV</t>
  </si>
  <si>
    <t>1860mV</t>
  </si>
  <si>
    <t>1880mV</t>
  </si>
  <si>
    <t>1900mV</t>
  </si>
  <si>
    <t>1920mV</t>
  </si>
  <si>
    <t>1940mV</t>
  </si>
  <si>
    <t>1960mV</t>
  </si>
  <si>
    <t>1980mV</t>
  </si>
  <si>
    <t>2000mV</t>
  </si>
  <si>
    <t>2020mV</t>
  </si>
  <si>
    <t>2040mV</t>
  </si>
  <si>
    <t>2060mV</t>
  </si>
  <si>
    <t>2080mV</t>
  </si>
  <si>
    <t>2100mV</t>
  </si>
  <si>
    <t>2120mV</t>
  </si>
  <si>
    <t>2140mV</t>
  </si>
  <si>
    <t>2160mV</t>
  </si>
  <si>
    <t>2180mV</t>
  </si>
  <si>
    <t>2200mV</t>
  </si>
  <si>
    <t>2220mV</t>
  </si>
  <si>
    <t>2240mV</t>
  </si>
  <si>
    <t>2260mV</t>
  </si>
  <si>
    <t>2280mV</t>
  </si>
  <si>
    <t>2300mV</t>
  </si>
  <si>
    <t>2320mV</t>
  </si>
  <si>
    <t>2340mV</t>
  </si>
  <si>
    <t>2360mV</t>
  </si>
  <si>
    <t>2380mV</t>
  </si>
  <si>
    <t>2400mV</t>
  </si>
  <si>
    <t>2420mV</t>
  </si>
  <si>
    <t>2440mV</t>
  </si>
  <si>
    <t>2460mV</t>
  </si>
  <si>
    <t>2480mV</t>
  </si>
  <si>
    <t>2500mV</t>
  </si>
  <si>
    <t>2520mV</t>
  </si>
  <si>
    <t>2540mV</t>
  </si>
  <si>
    <t>2560mV</t>
  </si>
  <si>
    <t>2580mV</t>
  </si>
  <si>
    <t>2600mV</t>
  </si>
  <si>
    <t>2620mV</t>
  </si>
  <si>
    <t>2640mV</t>
  </si>
  <si>
    <t>2660mV</t>
  </si>
  <si>
    <t>2680mV</t>
  </si>
  <si>
    <t>2700mV</t>
  </si>
  <si>
    <t>2720mV</t>
  </si>
  <si>
    <t>2740mV</t>
  </si>
  <si>
    <t>2760mV</t>
  </si>
  <si>
    <t>2780mV</t>
  </si>
  <si>
    <t>2800mV</t>
  </si>
  <si>
    <t>2820mV</t>
  </si>
  <si>
    <t>2840mV</t>
  </si>
  <si>
    <t>2860mV</t>
  </si>
  <si>
    <t>2880mV</t>
  </si>
  <si>
    <t>2900mV</t>
  </si>
  <si>
    <t>2920mV</t>
  </si>
  <si>
    <t>2940mV</t>
  </si>
  <si>
    <t>2960mV</t>
  </si>
  <si>
    <t>2980mV</t>
  </si>
  <si>
    <t>3000mV</t>
  </si>
  <si>
    <t>3020mV</t>
  </si>
  <si>
    <t>3040mV</t>
  </si>
  <si>
    <t>3060mV</t>
  </si>
  <si>
    <t>3080mV</t>
  </si>
  <si>
    <t>3100mV</t>
  </si>
  <si>
    <t>3120mV</t>
  </si>
  <si>
    <t>3140mV</t>
  </si>
  <si>
    <t>3160mV</t>
  </si>
  <si>
    <t>3180mV</t>
  </si>
  <si>
    <t>3200mV</t>
  </si>
  <si>
    <t>3220mV</t>
  </si>
  <si>
    <t>3240mV</t>
  </si>
  <si>
    <t>3260mV</t>
  </si>
  <si>
    <t>3280mV</t>
  </si>
  <si>
    <t>3300mV</t>
  </si>
  <si>
    <t>3320mV</t>
  </si>
  <si>
    <t>3340mV</t>
  </si>
  <si>
    <t>3360mV</t>
  </si>
  <si>
    <t>0.47mV/us</t>
  </si>
  <si>
    <t>0.94mV/us</t>
  </si>
  <si>
    <t>1.9mV/us</t>
  </si>
  <si>
    <t>7.5mV/us</t>
  </si>
  <si>
    <t>10mV/us</t>
  </si>
  <si>
    <t>1ms</t>
  </si>
  <si>
    <t>4ms</t>
  </si>
  <si>
    <t>10ms</t>
  </si>
  <si>
    <t>4.9V</t>
  </si>
  <si>
    <t>5.0V</t>
  </si>
  <si>
    <t>5.1V</t>
  </si>
  <si>
    <t>5.2V</t>
  </si>
  <si>
    <t>1.0A</t>
  </si>
  <si>
    <t>2.0A</t>
  </si>
  <si>
    <t>2.8A</t>
  </si>
  <si>
    <t>1.5...5.0 A, 0.5 A steps</t>
  </si>
  <si>
    <t>Not used</t>
  </si>
  <si>
    <t>1MHz</t>
  </si>
  <si>
    <t>5MHz</t>
  </si>
  <si>
    <t>6MHz</t>
  </si>
  <si>
    <t>7MHz</t>
  </si>
  <si>
    <t>8MHz</t>
  </si>
  <si>
    <t>9MHz</t>
  </si>
  <si>
    <t>10MHz</t>
  </si>
  <si>
    <t>11MHz</t>
  </si>
  <si>
    <t>12MHz</t>
  </si>
  <si>
    <t>13MHz</t>
  </si>
  <si>
    <t>14MHz</t>
  </si>
  <si>
    <t>15MHz</t>
  </si>
  <si>
    <t>16MHz</t>
  </si>
  <si>
    <t>17MHz</t>
  </si>
  <si>
    <t>18MHz</t>
  </si>
  <si>
    <t>19MHz</t>
  </si>
  <si>
    <t>20MHz</t>
  </si>
  <si>
    <t>21MHz</t>
  </si>
  <si>
    <t>22MHz</t>
  </si>
  <si>
    <t>23MHz</t>
  </si>
  <si>
    <t>24MHz</t>
  </si>
  <si>
    <t>GPO1</t>
  </si>
  <si>
    <t>GPO2</t>
  </si>
  <si>
    <t>I2C, high</t>
  </si>
  <si>
    <t>EN1, low</t>
  </si>
  <si>
    <t>EN2, low</t>
  </si>
  <si>
    <t>EN2, high</t>
  </si>
  <si>
    <t>EN3, low</t>
  </si>
  <si>
    <t>EN3, high</t>
  </si>
  <si>
    <t>PP</t>
  </si>
  <si>
    <t>UNUSUAL</t>
  </si>
  <si>
    <t>Latched</t>
  </si>
  <si>
    <t>OD, active low</t>
  </si>
  <si>
    <t>PP, active low</t>
  </si>
  <si>
    <t>PP, active high</t>
  </si>
  <si>
    <t>7us</t>
  </si>
  <si>
    <t>Window</t>
  </si>
  <si>
    <t>0.65V</t>
  </si>
  <si>
    <t>0.8V</t>
  </si>
  <si>
    <t>1.0V</t>
  </si>
  <si>
    <t>1.1V</t>
  </si>
  <si>
    <t>1.2V</t>
  </si>
  <si>
    <t>1.3V</t>
  </si>
  <si>
    <t>1.8V</t>
  </si>
  <si>
    <t>PG0 Source Buck0</t>
  </si>
  <si>
    <t>PG0 Source Buck1</t>
  </si>
  <si>
    <t>PG0 Source Boost</t>
  </si>
  <si>
    <t>PG0 Source VMON1</t>
  </si>
  <si>
    <t>PG0 Source VMON2</t>
  </si>
  <si>
    <t>PG0 Source VANA</t>
  </si>
  <si>
    <t>PG0 Source TWARN</t>
  </si>
  <si>
    <t>TI to select / Yes / No</t>
  </si>
  <si>
    <t>PG1 Source Buck0</t>
  </si>
  <si>
    <t>PG1 Source Buck1</t>
  </si>
  <si>
    <t>PG1 Source Boost</t>
  </si>
  <si>
    <t>PG1 Source VMON1</t>
  </si>
  <si>
    <t>PG1 Source VMON2</t>
  </si>
  <si>
    <t>PG1 Source VANA</t>
  </si>
  <si>
    <t>PG1 Source TWARN</t>
  </si>
  <si>
    <t>30mV</t>
  </si>
  <si>
    <t>50mV</t>
  </si>
  <si>
    <t>70mV</t>
  </si>
  <si>
    <t>90mV</t>
  </si>
  <si>
    <t>3.3V</t>
  </si>
  <si>
    <t>125C</t>
  </si>
  <si>
    <t>0.2s</t>
  </si>
  <si>
    <t>0.6s</t>
  </si>
  <si>
    <t>2s</t>
  </si>
  <si>
    <t>5s</t>
  </si>
  <si>
    <t>20ms</t>
  </si>
  <si>
    <t>50ms</t>
  </si>
  <si>
    <t>100ms</t>
  </si>
  <si>
    <t>200ms</t>
  </si>
  <si>
    <t>600ms</t>
  </si>
  <si>
    <t>1.5A</t>
  </si>
  <si>
    <t>2.5A</t>
  </si>
  <si>
    <t>3.0A</t>
  </si>
  <si>
    <t>3.5A</t>
  </si>
  <si>
    <t>4.0A</t>
  </si>
  <si>
    <t>4.5A</t>
  </si>
  <si>
    <t>Slave buck, setting not effective</t>
  </si>
  <si>
    <t>(+/-) 4 / 5 / 10 %</t>
  </si>
  <si>
    <t>(+/-) 2 / 4 / 6 / 8 %</t>
  </si>
  <si>
    <t>20 / 100 / 200 / 600 ms</t>
  </si>
  <si>
    <t>GATED mode, detecting UNUSUAL situations /  CONTINUOUS mode, detecting UNVALID situations</t>
  </si>
  <si>
    <t>0.47...10 mV/us.</t>
  </si>
  <si>
    <t>WD_DIS Pin Control</t>
  </si>
  <si>
    <t>NOTE comment</t>
  </si>
  <si>
    <t>VANA Overvoltage Protection Selection</t>
  </si>
  <si>
    <t>4.3V</t>
  </si>
  <si>
    <t>5.8V</t>
  </si>
  <si>
    <t>4.3V / 5.8V</t>
  </si>
  <si>
    <t>Boost Bypass mode</t>
  </si>
  <si>
    <t>0.47...10 mV/us</t>
  </si>
  <si>
    <t>4.9 / 5.0 / 5.1 / 5.2 V</t>
  </si>
  <si>
    <t>Boost Threshold</t>
  </si>
  <si>
    <t>Customer comments!!</t>
  </si>
  <si>
    <t>Active high</t>
  </si>
  <si>
    <t>Active low</t>
  </si>
  <si>
    <t>NEW</t>
  </si>
  <si>
    <r>
      <t xml:space="preserve">1.5...4.5 A, 0.5 A steps. Peak for every switching cycle. </t>
    </r>
    <r>
      <rPr>
        <b/>
        <sz val="11"/>
        <color theme="1"/>
        <rFont val="Calibri"/>
        <family val="2"/>
        <scheme val="minor"/>
      </rPr>
      <t>Max load current must be at least 1A lower*</t>
    </r>
  </si>
  <si>
    <t>0.65 / 0.8 / 1 / 1.1 / 1.2 / 1.3 / 1.8 V (0.8-1.8 V is low ohmic)</t>
  </si>
  <si>
    <t>Buck0 PGood valid detection</t>
  </si>
  <si>
    <t>Buck0 PGood invalid detection</t>
  </si>
  <si>
    <t>Buck1 PGood valid detection</t>
  </si>
  <si>
    <t>Buck1 PGood invalid detection</t>
  </si>
  <si>
    <t>Boost PGood valid detection</t>
  </si>
  <si>
    <t>Boost PGood invalid detection</t>
  </si>
  <si>
    <t>VMON1 PGood valid detection</t>
  </si>
  <si>
    <t>VMON1 PGood invalid detection</t>
  </si>
  <si>
    <t>VMON2 PGood valid detection</t>
  </si>
  <si>
    <t>VMON2 PGood invalid detection</t>
  </si>
  <si>
    <t>VANA PGood valid detection</t>
  </si>
  <si>
    <t>VANA PGood invalid detection</t>
  </si>
  <si>
    <t>LP87702ERHBRQ1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</si>
</sst>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ill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Fill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3" borderId="1" xfId="0" quotePrefix="1" applyFill="1" applyBorder="1"/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ont="1" applyFill="1" applyBorder="1" applyAlignment="1">
      <alignment horizontal="left"/>
    </xf>
    <xf numFmtId="0" fontId="0" fillId="3" borderId="6" xfId="0" applyFill="1" applyBorder="1"/>
    <xf numFmtId="0" fontId="0" fillId="4" borderId="11" xfId="0" applyFill="1" applyBorder="1"/>
    <xf numFmtId="0" fontId="0" fillId="5" borderId="8" xfId="0" applyFill="1" applyBorder="1"/>
    <xf numFmtId="0" fontId="0" fillId="4" borderId="12" xfId="0" applyFill="1" applyBorder="1"/>
    <xf numFmtId="0" fontId="1" fillId="5" borderId="10" xfId="0" applyFont="1" applyFill="1" applyBorder="1" applyAlignment="1">
      <alignment vertical="center"/>
    </xf>
    <xf numFmtId="0" fontId="0" fillId="4" borderId="11" xfId="0" applyFont="1" applyFill="1" applyBorder="1"/>
    <xf numFmtId="0" fontId="1" fillId="5" borderId="8" xfId="0" applyFon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2" fillId="4" borderId="12" xfId="0" applyFont="1" applyFill="1" applyBorder="1"/>
    <xf numFmtId="0" fontId="0" fillId="2" borderId="3" xfId="0" applyFill="1" applyBorder="1"/>
    <xf numFmtId="0" fontId="0" fillId="3" borderId="6" xfId="0" applyFill="1" applyBorder="1" applyAlignment="1">
      <alignment vertical="center" wrapText="1"/>
    </xf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7" borderId="8" xfId="0" applyFill="1" applyBorder="1" applyProtection="1">
      <protection locked="0"/>
    </xf>
    <xf numFmtId="0" fontId="1" fillId="5" borderId="8" xfId="0" applyFont="1" applyFill="1" applyBorder="1" applyAlignment="1" applyProtection="1">
      <alignment vertical="center"/>
      <protection locked="0"/>
    </xf>
    <xf numFmtId="0" fontId="1" fillId="5" borderId="10" xfId="0" applyFont="1" applyFill="1" applyBorder="1" applyAlignment="1" applyProtection="1">
      <alignment vertical="center"/>
      <protection locked="0"/>
    </xf>
    <xf numFmtId="0" fontId="1" fillId="5" borderId="1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1" fillId="5" borderId="9" xfId="0" applyFont="1" applyFill="1" applyBorder="1" applyAlignment="1" applyProtection="1">
      <alignment vertical="center"/>
      <protection locked="0"/>
    </xf>
    <xf numFmtId="164" fontId="4" fillId="5" borderId="8" xfId="0" applyNumberFormat="1" applyFont="1" applyFill="1" applyBorder="1" applyAlignment="1" applyProtection="1">
      <alignment vertical="center"/>
      <protection locked="0"/>
    </xf>
    <xf numFmtId="164" fontId="4" fillId="5" borderId="10" xfId="0" applyNumberFormat="1" applyFont="1" applyFill="1" applyBorder="1" applyAlignment="1" applyProtection="1">
      <alignment vertical="center"/>
      <protection locked="0"/>
    </xf>
    <xf numFmtId="0" fontId="4" fillId="5" borderId="8" xfId="0" applyFont="1" applyFill="1" applyBorder="1" applyAlignment="1" applyProtection="1">
      <alignment vertical="center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5" fillId="5" borderId="8" xfId="0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4" fillId="5" borderId="10" xfId="0" applyFont="1" applyFill="1" applyBorder="1" applyAlignment="1" applyProtection="1">
      <protection locked="0"/>
    </xf>
    <xf numFmtId="0" fontId="0" fillId="5" borderId="14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5" fillId="5" borderId="8" xfId="0" applyFont="1" applyFill="1" applyBorder="1" applyAlignment="1" applyProtection="1">
      <alignment horizontal="left" vertical="center"/>
      <protection locked="0"/>
    </xf>
    <xf numFmtId="9" fontId="5" fillId="5" borderId="10" xfId="0" applyNumberFormat="1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49" fontId="5" fillId="5" borderId="10" xfId="0" applyNumberFormat="1" applyFont="1" applyFill="1" applyBorder="1" applyAlignment="1" applyProtection="1">
      <alignment horizontal="left" vertical="center"/>
      <protection locked="0"/>
    </xf>
    <xf numFmtId="9" fontId="0" fillId="0" borderId="0" xfId="0" applyNumberFormat="1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0" fillId="4" borderId="11" xfId="0" applyFill="1" applyBorder="1" applyProtection="1"/>
    <xf numFmtId="0" fontId="0" fillId="4" borderId="13" xfId="0" applyFill="1" applyBorder="1" applyProtection="1"/>
    <xf numFmtId="164" fontId="0" fillId="0" borderId="0" xfId="0" applyNumberFormat="1" applyProtection="1"/>
    <xf numFmtId="0" fontId="0" fillId="4" borderId="12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 wrapText="1"/>
    </xf>
    <xf numFmtId="0" fontId="0" fillId="4" borderId="12" xfId="0" applyFill="1" applyBorder="1" applyProtection="1"/>
    <xf numFmtId="0" fontId="2" fillId="4" borderId="12" xfId="0" applyFont="1" applyFill="1" applyBorder="1" applyProtection="1"/>
    <xf numFmtId="0" fontId="0" fillId="3" borderId="6" xfId="0" applyFill="1" applyBorder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Alignment="1" applyProtection="1">
      <alignment horizontal="center" vertical="center"/>
    </xf>
    <xf numFmtId="0" fontId="0" fillId="4" borderId="11" xfId="0" applyFont="1" applyFill="1" applyBorder="1" applyProtection="1"/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4" borderId="15" xfId="0" applyFill="1" applyBorder="1" applyProtection="1"/>
    <xf numFmtId="0" fontId="0" fillId="8" borderId="0" xfId="0" applyFill="1" applyProtection="1">
      <protection locked="0"/>
    </xf>
    <xf numFmtId="0" fontId="5" fillId="5" borderId="10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left" vertical="center"/>
    </xf>
    <xf numFmtId="9" fontId="5" fillId="5" borderId="8" xfId="0" applyNumberFormat="1" applyFont="1" applyFill="1" applyBorder="1" applyAlignment="1">
      <alignment horizontal="left" vertical="center"/>
    </xf>
    <xf numFmtId="9" fontId="5" fillId="5" borderId="10" xfId="0" applyNumberFormat="1" applyFont="1" applyFill="1" applyBorder="1" applyAlignment="1">
      <alignment horizontal="left" vertical="center"/>
    </xf>
    <xf numFmtId="49" fontId="5" fillId="5" borderId="10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4" fontId="0" fillId="5" borderId="8" xfId="0" applyNumberFormat="1" applyFont="1" applyFill="1" applyBorder="1"/>
    <xf numFmtId="0" fontId="0" fillId="0" borderId="0" xfId="0" applyAlignment="1" applyProtection="1">
      <alignment horizontal="center"/>
    </xf>
    <xf numFmtId="0" fontId="7" fillId="6" borderId="0" xfId="0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3" borderId="1" xfId="0" quotePrefix="1" applyFill="1" applyBorder="1" applyAlignment="1" applyProtection="1">
      <alignment wrapText="1"/>
    </xf>
    <xf numFmtId="0" fontId="0" fillId="3" borderId="7" xfId="0" applyFill="1" applyBorder="1" applyAlignment="1" applyProtection="1">
      <alignment wrapText="1"/>
    </xf>
    <xf numFmtId="0" fontId="0" fillId="4" borderId="1" xfId="0" applyFill="1" applyBorder="1" applyProtection="1"/>
    <xf numFmtId="0" fontId="0" fillId="0" borderId="3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theme="0" tint="-0.499984740745262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266</xdr:col>
          <xdr:colOff>0</xdr:colOff>
          <xdr:row>7</xdr:row>
          <xdr:rowOff>0</xdr:rowOff>
        </xdr:from>
        <xdr:to>
          <xdr:col>281</xdr:col>
          <xdr:colOff>219075</xdr:colOff>
          <xdr:row>22</xdr:row>
          <xdr:rowOff>28575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F133"/>
  <sheetViews>
    <sheetView tabSelected="1" zoomScale="115" zoomScaleNormal="115" workbookViewId="0">
      <selection activeCell="E6" sqref="E6"/>
    </sheetView>
  </sheetViews>
  <sheetFormatPr defaultRowHeight="15" x14ac:dyDescent="0.25"/>
  <cols>
    <col min="1" max="1" width="9.140625" style="51"/>
    <col min="2" max="2" width="19.140625" style="76" bestFit="1" customWidth="1"/>
    <col min="3" max="3" width="13.28515625" style="51" bestFit="1" customWidth="1"/>
    <col min="4" max="4" width="36.85546875" style="51" bestFit="1" customWidth="1"/>
    <col min="5" max="5" width="30" style="48" bestFit="1" customWidth="1"/>
    <col min="6" max="6" width="69.5703125" style="80" customWidth="1"/>
    <col min="7" max="7" width="9.140625" style="51" hidden="1" customWidth="1"/>
    <col min="8" max="8" width="10.5703125" style="51" hidden="1" customWidth="1"/>
    <col min="9" max="264" width="9.140625" style="51" hidden="1" customWidth="1"/>
    <col min="265" max="265" width="4.85546875" style="51" hidden="1" customWidth="1"/>
    <col min="266" max="266" width="56.85546875" style="48" customWidth="1"/>
    <col min="267" max="501" width="9.140625" customWidth="1"/>
  </cols>
  <sheetData>
    <row r="1" spans="3:266" x14ac:dyDescent="0.25">
      <c r="E1" s="24" t="s">
        <v>766</v>
      </c>
    </row>
    <row r="4" spans="3:266" ht="15.75" thickBot="1" x14ac:dyDescent="0.3">
      <c r="C4" s="49"/>
      <c r="D4" s="49"/>
      <c r="E4" s="25"/>
      <c r="JF4" s="67" t="s">
        <v>782</v>
      </c>
    </row>
    <row r="5" spans="3:266" ht="15.75" thickBot="1" x14ac:dyDescent="0.3">
      <c r="E5" s="26" t="s">
        <v>800</v>
      </c>
      <c r="F5" s="59" t="s">
        <v>1</v>
      </c>
    </row>
    <row r="6" spans="3:266" ht="15.75" thickBot="1" x14ac:dyDescent="0.3">
      <c r="C6" s="91" t="s">
        <v>2</v>
      </c>
      <c r="D6" s="52" t="s">
        <v>3</v>
      </c>
      <c r="E6" s="27" t="s">
        <v>4</v>
      </c>
      <c r="F6" s="60" t="s">
        <v>5</v>
      </c>
      <c r="H6" s="51" t="s">
        <v>167</v>
      </c>
      <c r="I6" s="51" t="s">
        <v>4</v>
      </c>
      <c r="J6" s="51" t="s">
        <v>163</v>
      </c>
    </row>
    <row r="7" spans="3:266" ht="15.75" thickBot="1" x14ac:dyDescent="0.3">
      <c r="C7" s="92"/>
      <c r="D7" s="52" t="s">
        <v>6</v>
      </c>
      <c r="E7" s="28" t="s">
        <v>7</v>
      </c>
      <c r="F7" s="60" t="s">
        <v>429</v>
      </c>
      <c r="H7" s="51" t="s">
        <v>167</v>
      </c>
      <c r="I7" s="51" t="s">
        <v>7</v>
      </c>
      <c r="J7" s="51" t="s">
        <v>168</v>
      </c>
      <c r="K7" s="51" t="s">
        <v>169</v>
      </c>
      <c r="L7" s="51" t="s">
        <v>170</v>
      </c>
      <c r="M7" s="51" t="s">
        <v>171</v>
      </c>
      <c r="N7" s="51" t="s">
        <v>172</v>
      </c>
      <c r="O7" s="51" t="s">
        <v>173</v>
      </c>
      <c r="P7" s="51" t="s">
        <v>174</v>
      </c>
      <c r="Q7" s="51" t="s">
        <v>175</v>
      </c>
      <c r="R7" s="51" t="s">
        <v>176</v>
      </c>
      <c r="S7" s="51" t="s">
        <v>177</v>
      </c>
      <c r="T7" s="51" t="s">
        <v>178</v>
      </c>
      <c r="U7" s="51" t="s">
        <v>179</v>
      </c>
      <c r="V7" s="51" t="s">
        <v>180</v>
      </c>
      <c r="W7" s="51" t="s">
        <v>181</v>
      </c>
      <c r="X7" s="51" t="s">
        <v>182</v>
      </c>
      <c r="Y7" s="51" t="s">
        <v>183</v>
      </c>
      <c r="Z7" s="51" t="s">
        <v>184</v>
      </c>
      <c r="AA7" s="51" t="s">
        <v>185</v>
      </c>
      <c r="AB7" s="51" t="s">
        <v>186</v>
      </c>
      <c r="AC7" s="51" t="s">
        <v>187</v>
      </c>
      <c r="AD7" s="51" t="s">
        <v>188</v>
      </c>
      <c r="AE7" s="51" t="s">
        <v>189</v>
      </c>
      <c r="AF7" s="51" t="s">
        <v>190</v>
      </c>
      <c r="AG7" s="51" t="s">
        <v>191</v>
      </c>
      <c r="AH7" s="51" t="s">
        <v>192</v>
      </c>
      <c r="AI7" s="51" t="s">
        <v>193</v>
      </c>
      <c r="AJ7" s="51" t="s">
        <v>194</v>
      </c>
      <c r="AK7" s="51" t="s">
        <v>195</v>
      </c>
      <c r="AL7" s="51" t="s">
        <v>196</v>
      </c>
      <c r="AM7" s="51" t="s">
        <v>197</v>
      </c>
      <c r="AN7" s="51" t="s">
        <v>198</v>
      </c>
      <c r="AO7" s="51" t="s">
        <v>199</v>
      </c>
      <c r="AP7" s="51" t="s">
        <v>200</v>
      </c>
      <c r="AQ7" s="51" t="s">
        <v>201</v>
      </c>
      <c r="AR7" s="51" t="s">
        <v>202</v>
      </c>
      <c r="AS7" s="51" t="s">
        <v>203</v>
      </c>
      <c r="AT7" s="51" t="s">
        <v>204</v>
      </c>
      <c r="AU7" s="51" t="s">
        <v>205</v>
      </c>
      <c r="AV7" s="51" t="s">
        <v>206</v>
      </c>
      <c r="AW7" s="51" t="s">
        <v>207</v>
      </c>
      <c r="AX7" s="51" t="s">
        <v>208</v>
      </c>
      <c r="AY7" s="51" t="s">
        <v>209</v>
      </c>
      <c r="AZ7" s="51" t="s">
        <v>210</v>
      </c>
      <c r="BA7" s="51" t="s">
        <v>211</v>
      </c>
      <c r="BB7" s="51" t="s">
        <v>212</v>
      </c>
      <c r="BC7" s="51" t="s">
        <v>213</v>
      </c>
      <c r="BD7" s="51" t="s">
        <v>214</v>
      </c>
      <c r="BE7" s="51" t="s">
        <v>215</v>
      </c>
      <c r="BF7" s="51" t="s">
        <v>216</v>
      </c>
      <c r="BG7" s="51" t="s">
        <v>217</v>
      </c>
      <c r="BH7" s="51" t="s">
        <v>218</v>
      </c>
      <c r="BI7" s="51" t="s">
        <v>219</v>
      </c>
      <c r="BJ7" s="51" t="s">
        <v>220</v>
      </c>
      <c r="BK7" s="51" t="s">
        <v>221</v>
      </c>
      <c r="BL7" s="51" t="s">
        <v>222</v>
      </c>
      <c r="BM7" s="51" t="s">
        <v>223</v>
      </c>
      <c r="BN7" s="51" t="s">
        <v>224</v>
      </c>
      <c r="BO7" s="51" t="s">
        <v>225</v>
      </c>
      <c r="BP7" s="51" t="s">
        <v>226</v>
      </c>
      <c r="BQ7" s="51" t="s">
        <v>227</v>
      </c>
      <c r="BR7" s="51" t="s">
        <v>228</v>
      </c>
      <c r="BS7" s="51" t="s">
        <v>229</v>
      </c>
      <c r="BT7" s="51" t="s">
        <v>230</v>
      </c>
      <c r="BU7" s="51" t="s">
        <v>231</v>
      </c>
      <c r="BV7" s="51" t="s">
        <v>232</v>
      </c>
      <c r="BW7" s="51" t="s">
        <v>233</v>
      </c>
      <c r="BX7" s="51" t="s">
        <v>234</v>
      </c>
      <c r="BY7" s="51" t="s">
        <v>235</v>
      </c>
      <c r="BZ7" s="51" t="s">
        <v>236</v>
      </c>
      <c r="CA7" s="51" t="s">
        <v>237</v>
      </c>
      <c r="CB7" s="51" t="s">
        <v>238</v>
      </c>
      <c r="CC7" s="51" t="s">
        <v>239</v>
      </c>
      <c r="CD7" s="51" t="s">
        <v>240</v>
      </c>
      <c r="CE7" s="51" t="s">
        <v>241</v>
      </c>
      <c r="CF7" s="51" t="s">
        <v>242</v>
      </c>
      <c r="CG7" s="51" t="s">
        <v>243</v>
      </c>
      <c r="CH7" s="51" t="s">
        <v>244</v>
      </c>
      <c r="CI7" s="51" t="s">
        <v>245</v>
      </c>
      <c r="CJ7" s="51" t="s">
        <v>246</v>
      </c>
      <c r="CK7" s="51" t="s">
        <v>247</v>
      </c>
      <c r="CL7" s="51" t="s">
        <v>248</v>
      </c>
      <c r="CM7" s="51" t="s">
        <v>249</v>
      </c>
      <c r="CN7" s="51" t="s">
        <v>250</v>
      </c>
      <c r="CO7" s="51" t="s">
        <v>251</v>
      </c>
      <c r="CP7" s="51" t="s">
        <v>252</v>
      </c>
      <c r="CQ7" s="51" t="s">
        <v>253</v>
      </c>
      <c r="CR7" s="51" t="s">
        <v>254</v>
      </c>
      <c r="CS7" s="51" t="s">
        <v>255</v>
      </c>
      <c r="CT7" s="51" t="s">
        <v>256</v>
      </c>
      <c r="CU7" s="51" t="s">
        <v>257</v>
      </c>
      <c r="CV7" s="51" t="s">
        <v>258</v>
      </c>
      <c r="CW7" s="51" t="s">
        <v>259</v>
      </c>
      <c r="CX7" s="51" t="s">
        <v>260</v>
      </c>
      <c r="CY7" s="51" t="s">
        <v>261</v>
      </c>
      <c r="CZ7" s="51" t="s">
        <v>262</v>
      </c>
      <c r="DA7" s="51" t="s">
        <v>263</v>
      </c>
      <c r="DB7" s="51" t="s">
        <v>264</v>
      </c>
      <c r="DC7" s="51" t="s">
        <v>265</v>
      </c>
      <c r="DD7" s="51" t="s">
        <v>266</v>
      </c>
      <c r="DE7" s="51" t="s">
        <v>267</v>
      </c>
      <c r="DF7" s="51" t="s">
        <v>268</v>
      </c>
      <c r="DG7" s="51" t="s">
        <v>269</v>
      </c>
      <c r="DH7" s="51" t="s">
        <v>270</v>
      </c>
      <c r="DI7" s="51" t="s">
        <v>271</v>
      </c>
      <c r="DJ7" s="51" t="s">
        <v>272</v>
      </c>
      <c r="DK7" s="51" t="s">
        <v>273</v>
      </c>
      <c r="DL7" s="51" t="s">
        <v>274</v>
      </c>
      <c r="DM7" s="51" t="s">
        <v>275</v>
      </c>
      <c r="DN7" s="51" t="s">
        <v>276</v>
      </c>
      <c r="DO7" s="51" t="s">
        <v>277</v>
      </c>
      <c r="DP7" s="51" t="s">
        <v>278</v>
      </c>
    </row>
    <row r="8" spans="3:266" ht="15.75" thickBot="1" x14ac:dyDescent="0.3">
      <c r="C8" s="92"/>
      <c r="D8" s="52" t="s">
        <v>9</v>
      </c>
      <c r="E8" s="28" t="s">
        <v>166</v>
      </c>
      <c r="F8" s="60" t="s">
        <v>279</v>
      </c>
      <c r="H8" s="51" t="s">
        <v>167</v>
      </c>
      <c r="I8" s="51" t="s">
        <v>164</v>
      </c>
      <c r="J8" s="51" t="s">
        <v>165</v>
      </c>
      <c r="K8" s="51" t="s">
        <v>166</v>
      </c>
    </row>
    <row r="9" spans="3:266" ht="15.75" thickBot="1" x14ac:dyDescent="0.3">
      <c r="C9" s="92"/>
      <c r="D9" s="52" t="s">
        <v>10</v>
      </c>
      <c r="E9" s="28" t="s">
        <v>166</v>
      </c>
      <c r="F9" s="60" t="s">
        <v>11</v>
      </c>
      <c r="H9" s="51" t="s">
        <v>167</v>
      </c>
      <c r="I9" s="51" t="s">
        <v>164</v>
      </c>
      <c r="J9" s="51" t="s">
        <v>166</v>
      </c>
    </row>
    <row r="10" spans="3:266" ht="15.75" thickBot="1" x14ac:dyDescent="0.3">
      <c r="C10" s="92"/>
      <c r="D10" s="52" t="s">
        <v>430</v>
      </c>
      <c r="E10" s="28" t="s">
        <v>208</v>
      </c>
      <c r="F10" s="60" t="s">
        <v>428</v>
      </c>
      <c r="H10" s="51" t="s">
        <v>167</v>
      </c>
      <c r="I10" s="51" t="s">
        <v>282</v>
      </c>
      <c r="J10" s="51" t="s">
        <v>283</v>
      </c>
      <c r="K10" s="51" t="s">
        <v>284</v>
      </c>
      <c r="L10" s="51" t="s">
        <v>285</v>
      </c>
      <c r="M10" s="51" t="s">
        <v>286</v>
      </c>
      <c r="N10" s="51" t="s">
        <v>287</v>
      </c>
      <c r="O10" s="51" t="s">
        <v>288</v>
      </c>
      <c r="P10" s="51" t="s">
        <v>289</v>
      </c>
      <c r="Q10" s="51" t="s">
        <v>170</v>
      </c>
      <c r="R10" s="51" t="s">
        <v>171</v>
      </c>
      <c r="S10" s="51" t="s">
        <v>172</v>
      </c>
      <c r="T10" s="51" t="s">
        <v>173</v>
      </c>
      <c r="U10" s="51" t="s">
        <v>174</v>
      </c>
      <c r="V10" s="51" t="s">
        <v>175</v>
      </c>
      <c r="W10" s="51" t="s">
        <v>176</v>
      </c>
      <c r="X10" s="51" t="s">
        <v>177</v>
      </c>
      <c r="Y10" s="51" t="s">
        <v>178</v>
      </c>
      <c r="Z10" s="51" t="s">
        <v>179</v>
      </c>
      <c r="AA10" s="51" t="s">
        <v>180</v>
      </c>
      <c r="AB10" s="51" t="s">
        <v>181</v>
      </c>
      <c r="AC10" s="51" t="s">
        <v>182</v>
      </c>
      <c r="AD10" s="51" t="s">
        <v>183</v>
      </c>
      <c r="AE10" s="51" t="s">
        <v>184</v>
      </c>
      <c r="AF10" s="51" t="s">
        <v>185</v>
      </c>
      <c r="AG10" s="51" t="s">
        <v>186</v>
      </c>
      <c r="AH10" s="51" t="s">
        <v>187</v>
      </c>
      <c r="AI10" s="51" t="s">
        <v>188</v>
      </c>
      <c r="AJ10" s="51" t="s">
        <v>189</v>
      </c>
      <c r="AK10" s="51" t="s">
        <v>190</v>
      </c>
      <c r="AL10" s="51" t="s">
        <v>191</v>
      </c>
      <c r="AM10" s="51" t="s">
        <v>192</v>
      </c>
      <c r="AN10" s="51" t="s">
        <v>193</v>
      </c>
      <c r="AO10" s="51" t="s">
        <v>194</v>
      </c>
      <c r="AP10" s="51" t="s">
        <v>195</v>
      </c>
      <c r="AQ10" s="51" t="s">
        <v>196</v>
      </c>
      <c r="AR10" s="51" t="s">
        <v>197</v>
      </c>
      <c r="AS10" s="51" t="s">
        <v>198</v>
      </c>
      <c r="AT10" s="51" t="s">
        <v>199</v>
      </c>
      <c r="AU10" s="51" t="s">
        <v>200</v>
      </c>
      <c r="AV10" s="51" t="s">
        <v>201</v>
      </c>
      <c r="AW10" s="51" t="s">
        <v>202</v>
      </c>
      <c r="AX10" s="51" t="s">
        <v>203</v>
      </c>
      <c r="AY10" s="51" t="s">
        <v>204</v>
      </c>
      <c r="AZ10" s="51" t="s">
        <v>205</v>
      </c>
      <c r="BA10" s="51" t="s">
        <v>206</v>
      </c>
      <c r="BB10" s="51" t="s">
        <v>207</v>
      </c>
      <c r="BC10" s="51" t="s">
        <v>208</v>
      </c>
      <c r="BD10" s="51" t="s">
        <v>209</v>
      </c>
      <c r="BE10" s="51" t="s">
        <v>210</v>
      </c>
      <c r="BF10" s="51" t="s">
        <v>211</v>
      </c>
      <c r="BG10" s="51" t="s">
        <v>212</v>
      </c>
      <c r="BH10" s="51" t="s">
        <v>213</v>
      </c>
      <c r="BI10" s="51" t="s">
        <v>214</v>
      </c>
      <c r="BJ10" s="51" t="s">
        <v>215</v>
      </c>
      <c r="BK10" s="51" t="s">
        <v>216</v>
      </c>
      <c r="BL10" s="51" t="s">
        <v>217</v>
      </c>
      <c r="BM10" s="51" t="s">
        <v>218</v>
      </c>
      <c r="BN10" s="51" t="s">
        <v>219</v>
      </c>
      <c r="BO10" s="51" t="s">
        <v>220</v>
      </c>
      <c r="BP10" s="51" t="s">
        <v>221</v>
      </c>
      <c r="BQ10" s="51" t="s">
        <v>222</v>
      </c>
      <c r="BR10" s="51" t="s">
        <v>223</v>
      </c>
      <c r="BS10" s="51" t="s">
        <v>224</v>
      </c>
      <c r="BT10" s="51" t="s">
        <v>225</v>
      </c>
      <c r="BU10" s="51" t="s">
        <v>226</v>
      </c>
      <c r="BV10" s="51" t="s">
        <v>227</v>
      </c>
      <c r="BW10" s="51" t="s">
        <v>228</v>
      </c>
      <c r="BX10" s="51" t="s">
        <v>229</v>
      </c>
      <c r="BY10" s="51" t="s">
        <v>230</v>
      </c>
      <c r="BZ10" s="51" t="s">
        <v>231</v>
      </c>
      <c r="CA10" s="51" t="s">
        <v>232</v>
      </c>
      <c r="CB10" s="51" t="s">
        <v>233</v>
      </c>
      <c r="CC10" s="51" t="s">
        <v>234</v>
      </c>
      <c r="CD10" s="51" t="s">
        <v>235</v>
      </c>
      <c r="CE10" s="51" t="s">
        <v>236</v>
      </c>
      <c r="CF10" s="51" t="s">
        <v>237</v>
      </c>
      <c r="CG10" s="51" t="s">
        <v>238</v>
      </c>
      <c r="CH10" s="51" t="s">
        <v>239</v>
      </c>
      <c r="CI10" s="51" t="s">
        <v>240</v>
      </c>
      <c r="CJ10" s="51" t="s">
        <v>241</v>
      </c>
      <c r="CK10" s="51" t="s">
        <v>242</v>
      </c>
      <c r="CL10" s="51" t="s">
        <v>243</v>
      </c>
      <c r="CM10" s="51" t="s">
        <v>244</v>
      </c>
      <c r="CN10" s="51" t="s">
        <v>245</v>
      </c>
      <c r="CO10" s="51" t="s">
        <v>246</v>
      </c>
      <c r="CP10" s="51" t="s">
        <v>247</v>
      </c>
      <c r="CQ10" s="51" t="s">
        <v>248</v>
      </c>
      <c r="CR10" s="51" t="s">
        <v>249</v>
      </c>
      <c r="CS10" s="51" t="s">
        <v>250</v>
      </c>
      <c r="CT10" s="51" t="s">
        <v>251</v>
      </c>
      <c r="CU10" s="51" t="s">
        <v>252</v>
      </c>
      <c r="CV10" s="51" t="s">
        <v>253</v>
      </c>
      <c r="CW10" s="51" t="s">
        <v>254</v>
      </c>
      <c r="CX10" s="51" t="s">
        <v>255</v>
      </c>
      <c r="CY10" s="51" t="s">
        <v>256</v>
      </c>
      <c r="CZ10" s="51" t="s">
        <v>257</v>
      </c>
      <c r="DA10" s="51" t="s">
        <v>7</v>
      </c>
      <c r="DB10" s="51" t="s">
        <v>168</v>
      </c>
      <c r="DC10" s="51" t="s">
        <v>169</v>
      </c>
      <c r="DD10" s="51" t="s">
        <v>258</v>
      </c>
      <c r="DE10" s="51" t="s">
        <v>259</v>
      </c>
      <c r="DF10" s="51" t="s">
        <v>260</v>
      </c>
      <c r="DG10" s="51" t="s">
        <v>261</v>
      </c>
      <c r="DH10" s="51" t="s">
        <v>262</v>
      </c>
      <c r="DI10" s="51" t="s">
        <v>263</v>
      </c>
      <c r="DJ10" s="51" t="s">
        <v>264</v>
      </c>
      <c r="DK10" s="51" t="s">
        <v>265</v>
      </c>
      <c r="DL10" s="51" t="s">
        <v>266</v>
      </c>
      <c r="DM10" s="51" t="s">
        <v>267</v>
      </c>
      <c r="DN10" s="51" t="s">
        <v>268</v>
      </c>
      <c r="DO10" s="51" t="s">
        <v>269</v>
      </c>
      <c r="DP10" s="51" t="s">
        <v>270</v>
      </c>
      <c r="DQ10" s="51" t="s">
        <v>271</v>
      </c>
      <c r="DR10" s="51" t="s">
        <v>272</v>
      </c>
      <c r="DS10" s="51" t="s">
        <v>273</v>
      </c>
      <c r="DT10" s="51" t="s">
        <v>274</v>
      </c>
      <c r="DU10" s="51" t="s">
        <v>275</v>
      </c>
      <c r="DV10" s="51" t="s">
        <v>276</v>
      </c>
      <c r="DW10" s="51" t="s">
        <v>277</v>
      </c>
      <c r="DX10" s="51" t="s">
        <v>278</v>
      </c>
      <c r="DY10" s="51" t="s">
        <v>290</v>
      </c>
      <c r="DZ10" s="51" t="s">
        <v>291</v>
      </c>
      <c r="EA10" s="51" t="s">
        <v>292</v>
      </c>
      <c r="EB10" s="51" t="s">
        <v>293</v>
      </c>
      <c r="EC10" s="51" t="s">
        <v>294</v>
      </c>
      <c r="ED10" s="51" t="s">
        <v>295</v>
      </c>
      <c r="EE10" s="51" t="s">
        <v>296</v>
      </c>
      <c r="EF10" s="51" t="s">
        <v>297</v>
      </c>
      <c r="EG10" s="51" t="s">
        <v>298</v>
      </c>
      <c r="EH10" s="51" t="s">
        <v>299</v>
      </c>
      <c r="EI10" s="51" t="s">
        <v>300</v>
      </c>
      <c r="EJ10" s="51" t="s">
        <v>301</v>
      </c>
      <c r="EK10" s="51" t="s">
        <v>302</v>
      </c>
      <c r="EL10" s="51" t="s">
        <v>303</v>
      </c>
      <c r="EM10" s="51" t="s">
        <v>304</v>
      </c>
      <c r="EN10" s="51" t="s">
        <v>305</v>
      </c>
      <c r="EO10" s="51" t="s">
        <v>306</v>
      </c>
      <c r="EP10" s="51" t="s">
        <v>307</v>
      </c>
      <c r="EQ10" s="51" t="s">
        <v>308</v>
      </c>
      <c r="ER10" s="51" t="s">
        <v>309</v>
      </c>
      <c r="ES10" s="51" t="s">
        <v>310</v>
      </c>
      <c r="ET10" s="51" t="s">
        <v>311</v>
      </c>
      <c r="EU10" s="51" t="s">
        <v>312</v>
      </c>
      <c r="EV10" s="51" t="s">
        <v>313</v>
      </c>
      <c r="EW10" s="51" t="s">
        <v>314</v>
      </c>
      <c r="EX10" s="51" t="s">
        <v>315</v>
      </c>
      <c r="EY10" s="51" t="s">
        <v>316</v>
      </c>
      <c r="EZ10" s="51" t="s">
        <v>317</v>
      </c>
      <c r="FA10" s="51" t="s">
        <v>318</v>
      </c>
      <c r="FB10" s="51" t="s">
        <v>319</v>
      </c>
      <c r="FC10" s="51" t="s">
        <v>320</v>
      </c>
      <c r="FD10" s="51" t="s">
        <v>321</v>
      </c>
      <c r="FE10" s="51" t="s">
        <v>322</v>
      </c>
      <c r="FF10" s="51" t="s">
        <v>323</v>
      </c>
      <c r="FG10" s="51" t="s">
        <v>324</v>
      </c>
      <c r="FH10" s="51" t="s">
        <v>325</v>
      </c>
      <c r="FI10" s="51" t="s">
        <v>326</v>
      </c>
      <c r="FJ10" s="51" t="s">
        <v>327</v>
      </c>
      <c r="FK10" s="51" t="s">
        <v>328</v>
      </c>
      <c r="FL10" s="51" t="s">
        <v>329</v>
      </c>
      <c r="FM10" s="51" t="s">
        <v>330</v>
      </c>
      <c r="FN10" s="51" t="s">
        <v>331</v>
      </c>
      <c r="FO10" s="51" t="s">
        <v>332</v>
      </c>
      <c r="FP10" s="51" t="s">
        <v>333</v>
      </c>
      <c r="FQ10" s="51" t="s">
        <v>334</v>
      </c>
      <c r="FR10" s="51" t="s">
        <v>335</v>
      </c>
      <c r="FS10" s="51" t="s">
        <v>336</v>
      </c>
      <c r="FT10" s="51" t="s">
        <v>337</v>
      </c>
      <c r="FU10" s="51" t="s">
        <v>338</v>
      </c>
      <c r="FV10" s="51" t="s">
        <v>339</v>
      </c>
      <c r="FW10" s="51" t="s">
        <v>340</v>
      </c>
      <c r="FX10" s="51" t="s">
        <v>341</v>
      </c>
      <c r="FY10" s="51" t="s">
        <v>342</v>
      </c>
      <c r="FZ10" s="51" t="s">
        <v>343</v>
      </c>
      <c r="GA10" s="51" t="s">
        <v>344</v>
      </c>
      <c r="GB10" s="51" t="s">
        <v>345</v>
      </c>
      <c r="GC10" s="51" t="s">
        <v>346</v>
      </c>
      <c r="GD10" s="51" t="s">
        <v>347</v>
      </c>
      <c r="GE10" s="51" t="s">
        <v>348</v>
      </c>
      <c r="GF10" s="51" t="s">
        <v>349</v>
      </c>
      <c r="GG10" s="51" t="s">
        <v>350</v>
      </c>
      <c r="GH10" s="51" t="s">
        <v>351</v>
      </c>
      <c r="GI10" s="51" t="s">
        <v>352</v>
      </c>
      <c r="GJ10" s="51" t="s">
        <v>353</v>
      </c>
      <c r="GK10" s="51" t="s">
        <v>354</v>
      </c>
      <c r="GL10" s="51" t="s">
        <v>355</v>
      </c>
      <c r="GM10" s="51" t="s">
        <v>356</v>
      </c>
      <c r="GN10" s="51" t="s">
        <v>357</v>
      </c>
      <c r="GO10" s="51" t="s">
        <v>358</v>
      </c>
      <c r="GP10" s="51" t="s">
        <v>359</v>
      </c>
      <c r="GQ10" s="51" t="s">
        <v>360</v>
      </c>
      <c r="GR10" s="51" t="s">
        <v>361</v>
      </c>
      <c r="GS10" s="51" t="s">
        <v>362</v>
      </c>
      <c r="GT10" s="51" t="s">
        <v>363</v>
      </c>
      <c r="GU10" s="51" t="s">
        <v>364</v>
      </c>
      <c r="GV10" s="51" t="s">
        <v>365</v>
      </c>
      <c r="GW10" s="51" t="s">
        <v>366</v>
      </c>
      <c r="GX10" s="51" t="s">
        <v>367</v>
      </c>
      <c r="GY10" s="51" t="s">
        <v>368</v>
      </c>
      <c r="GZ10" s="51" t="s">
        <v>369</v>
      </c>
      <c r="HA10" s="51" t="s">
        <v>370</v>
      </c>
      <c r="HB10" s="51" t="s">
        <v>371</v>
      </c>
      <c r="HC10" s="51" t="s">
        <v>372</v>
      </c>
      <c r="HD10" s="51" t="s">
        <v>373</v>
      </c>
      <c r="HE10" s="51" t="s">
        <v>374</v>
      </c>
      <c r="HF10" s="51" t="s">
        <v>375</v>
      </c>
      <c r="HG10" s="51" t="s">
        <v>376</v>
      </c>
      <c r="HH10" s="51" t="s">
        <v>377</v>
      </c>
      <c r="HI10" s="51" t="s">
        <v>378</v>
      </c>
      <c r="HJ10" s="51" t="s">
        <v>379</v>
      </c>
      <c r="HK10" s="51" t="s">
        <v>380</v>
      </c>
      <c r="HL10" s="51" t="s">
        <v>381</v>
      </c>
      <c r="HM10" s="51" t="s">
        <v>382</v>
      </c>
      <c r="HN10" s="51" t="s">
        <v>383</v>
      </c>
      <c r="HO10" s="51" t="s">
        <v>384</v>
      </c>
      <c r="HP10" s="51" t="s">
        <v>385</v>
      </c>
      <c r="HQ10" s="51" t="s">
        <v>386</v>
      </c>
      <c r="HR10" s="51" t="s">
        <v>387</v>
      </c>
      <c r="HS10" s="51" t="s">
        <v>388</v>
      </c>
      <c r="HT10" s="51" t="s">
        <v>389</v>
      </c>
      <c r="HU10" s="51" t="s">
        <v>390</v>
      </c>
      <c r="HV10" s="51" t="s">
        <v>391</v>
      </c>
      <c r="HW10" s="51" t="s">
        <v>392</v>
      </c>
      <c r="HX10" s="51" t="s">
        <v>393</v>
      </c>
      <c r="HY10" s="51" t="s">
        <v>394</v>
      </c>
      <c r="HZ10" s="51" t="s">
        <v>395</v>
      </c>
      <c r="IA10" s="51" t="s">
        <v>396</v>
      </c>
      <c r="IB10" s="51" t="s">
        <v>397</v>
      </c>
      <c r="IC10" s="51" t="s">
        <v>398</v>
      </c>
      <c r="ID10" s="51" t="s">
        <v>399</v>
      </c>
      <c r="IE10" s="51" t="s">
        <v>400</v>
      </c>
      <c r="IF10" s="51" t="s">
        <v>401</v>
      </c>
      <c r="IG10" s="51" t="s">
        <v>402</v>
      </c>
      <c r="IH10" s="51" t="s">
        <v>403</v>
      </c>
      <c r="II10" s="51" t="s">
        <v>404</v>
      </c>
      <c r="IJ10" s="51" t="s">
        <v>405</v>
      </c>
      <c r="IK10" s="51" t="s">
        <v>406</v>
      </c>
      <c r="IL10" s="51" t="s">
        <v>407</v>
      </c>
      <c r="IM10" s="51" t="s">
        <v>408</v>
      </c>
      <c r="IN10" s="51" t="s">
        <v>409</v>
      </c>
      <c r="IO10" s="51" t="s">
        <v>410</v>
      </c>
      <c r="IP10" s="51" t="s">
        <v>411</v>
      </c>
      <c r="IQ10" s="51" t="s">
        <v>412</v>
      </c>
      <c r="IR10" s="51" t="s">
        <v>413</v>
      </c>
      <c r="IS10" s="51" t="s">
        <v>414</v>
      </c>
      <c r="IT10" s="51" t="s">
        <v>415</v>
      </c>
      <c r="IU10" s="51" t="s">
        <v>416</v>
      </c>
      <c r="IV10" s="51" t="s">
        <v>417</v>
      </c>
      <c r="IW10" s="51" t="s">
        <v>418</v>
      </c>
      <c r="IX10" s="51" t="s">
        <v>419</v>
      </c>
      <c r="IY10" s="51" t="s">
        <v>420</v>
      </c>
      <c r="IZ10" s="51" t="s">
        <v>421</v>
      </c>
      <c r="JA10" s="51" t="s">
        <v>422</v>
      </c>
      <c r="JB10" s="51" t="s">
        <v>423</v>
      </c>
      <c r="JC10" s="51" t="s">
        <v>424</v>
      </c>
      <c r="JD10" s="51" t="s">
        <v>425</v>
      </c>
    </row>
    <row r="11" spans="3:266" ht="15.75" thickBot="1" x14ac:dyDescent="0.3">
      <c r="C11" s="92"/>
      <c r="D11" s="53" t="s">
        <v>280</v>
      </c>
      <c r="E11" s="29">
        <v>0</v>
      </c>
      <c r="F11" s="81" t="s">
        <v>281</v>
      </c>
      <c r="H11" s="51" t="s">
        <v>167</v>
      </c>
      <c r="I11" s="51">
        <v>0</v>
      </c>
      <c r="J11" s="51">
        <v>1</v>
      </c>
      <c r="K11" s="51">
        <v>2</v>
      </c>
      <c r="L11" s="51">
        <v>3</v>
      </c>
      <c r="M11" s="51">
        <v>4</v>
      </c>
      <c r="N11" s="51">
        <v>5</v>
      </c>
      <c r="O11" s="51">
        <v>6</v>
      </c>
      <c r="P11" s="51">
        <v>7</v>
      </c>
      <c r="Q11" s="51">
        <v>8</v>
      </c>
      <c r="R11" s="51">
        <v>9</v>
      </c>
      <c r="S11" s="51">
        <v>10</v>
      </c>
      <c r="T11" s="51">
        <v>11</v>
      </c>
      <c r="U11" s="51">
        <v>12</v>
      </c>
      <c r="V11" s="51">
        <v>13</v>
      </c>
      <c r="W11" s="51">
        <v>14</v>
      </c>
      <c r="X11" s="51">
        <v>15</v>
      </c>
      <c r="Y11" s="51">
        <v>16</v>
      </c>
      <c r="Z11" s="51">
        <v>17</v>
      </c>
      <c r="AA11" s="51">
        <v>18</v>
      </c>
      <c r="AB11" s="51">
        <v>19</v>
      </c>
      <c r="AC11" s="51">
        <v>20</v>
      </c>
    </row>
    <row r="12" spans="3:266" ht="15.75" thickBot="1" x14ac:dyDescent="0.3">
      <c r="C12" s="92"/>
      <c r="D12" s="52" t="s">
        <v>14</v>
      </c>
      <c r="E12" s="28" t="s">
        <v>427</v>
      </c>
      <c r="F12" s="60" t="s">
        <v>15</v>
      </c>
      <c r="H12" s="51" t="s">
        <v>167</v>
      </c>
      <c r="I12" s="51" t="s">
        <v>426</v>
      </c>
      <c r="J12" s="51" t="s">
        <v>427</v>
      </c>
    </row>
    <row r="13" spans="3:266" ht="15.75" thickBot="1" x14ac:dyDescent="0.3">
      <c r="C13" s="93"/>
      <c r="D13" s="52" t="s">
        <v>16</v>
      </c>
      <c r="E13" s="28" t="s">
        <v>427</v>
      </c>
      <c r="F13" s="60" t="s">
        <v>15</v>
      </c>
      <c r="H13" s="51" t="s">
        <v>167</v>
      </c>
      <c r="I13" s="51" t="s">
        <v>426</v>
      </c>
      <c r="J13" s="51" t="s">
        <v>427</v>
      </c>
    </row>
    <row r="14" spans="3:266" ht="15.75" thickBot="1" x14ac:dyDescent="0.3">
      <c r="E14" s="30"/>
      <c r="F14" s="82"/>
    </row>
    <row r="15" spans="3:266" ht="15.75" thickBot="1" x14ac:dyDescent="0.3">
      <c r="C15" s="94" t="s">
        <v>17</v>
      </c>
      <c r="D15" s="52" t="s">
        <v>18</v>
      </c>
      <c r="E15" s="27" t="s">
        <v>19</v>
      </c>
      <c r="F15" s="60" t="s">
        <v>20</v>
      </c>
      <c r="H15" s="51" t="s">
        <v>167</v>
      </c>
      <c r="I15" s="51" t="s">
        <v>434</v>
      </c>
      <c r="J15" s="51" t="s">
        <v>435</v>
      </c>
      <c r="K15" s="51" t="s">
        <v>436</v>
      </c>
      <c r="L15" s="51" t="s">
        <v>437</v>
      </c>
      <c r="M15" s="51" t="s">
        <v>438</v>
      </c>
      <c r="N15" s="51" t="s">
        <v>439</v>
      </c>
      <c r="O15" s="51" t="s">
        <v>440</v>
      </c>
      <c r="P15" s="51" t="s">
        <v>441</v>
      </c>
      <c r="Q15" s="51" t="s">
        <v>442</v>
      </c>
      <c r="R15" s="51" t="s">
        <v>443</v>
      </c>
      <c r="S15" s="51" t="s">
        <v>444</v>
      </c>
      <c r="T15" s="51" t="s">
        <v>445</v>
      </c>
      <c r="U15" s="51" t="s">
        <v>446</v>
      </c>
      <c r="V15" s="51" t="s">
        <v>447</v>
      </c>
      <c r="W15" s="51" t="s">
        <v>448</v>
      </c>
      <c r="X15" s="51" t="s">
        <v>449</v>
      </c>
      <c r="Y15" s="51" t="s">
        <v>450</v>
      </c>
      <c r="Z15" s="51" t="s">
        <v>451</v>
      </c>
      <c r="AA15" s="51" t="s">
        <v>452</v>
      </c>
      <c r="AB15" s="51" t="s">
        <v>453</v>
      </c>
      <c r="AC15" s="51" t="s">
        <v>454</v>
      </c>
      <c r="AD15" s="51" t="s">
        <v>455</v>
      </c>
      <c r="AE15" s="51" t="s">
        <v>456</v>
      </c>
      <c r="AF15" s="51" t="s">
        <v>457</v>
      </c>
      <c r="AG15" s="51" t="s">
        <v>458</v>
      </c>
      <c r="AH15" s="51" t="s">
        <v>459</v>
      </c>
      <c r="AI15" s="51" t="s">
        <v>460</v>
      </c>
      <c r="AJ15" s="51" t="s">
        <v>461</v>
      </c>
      <c r="AK15" s="51" t="s">
        <v>462</v>
      </c>
      <c r="AL15" s="51" t="s">
        <v>463</v>
      </c>
      <c r="AM15" s="51" t="s">
        <v>464</v>
      </c>
      <c r="AN15" s="51" t="s">
        <v>465</v>
      </c>
      <c r="AO15" s="51" t="s">
        <v>466</v>
      </c>
      <c r="AP15" s="51" t="s">
        <v>467</v>
      </c>
      <c r="AQ15" s="51" t="s">
        <v>468</v>
      </c>
      <c r="AR15" s="51" t="s">
        <v>469</v>
      </c>
      <c r="AS15" s="51" t="s">
        <v>470</v>
      </c>
      <c r="AT15" s="51" t="s">
        <v>471</v>
      </c>
      <c r="AU15" s="51" t="s">
        <v>472</v>
      </c>
      <c r="AV15" s="51" t="s">
        <v>473</v>
      </c>
      <c r="AW15" s="51" t="s">
        <v>474</v>
      </c>
      <c r="AX15" s="51" t="s">
        <v>475</v>
      </c>
      <c r="AY15" s="51" t="s">
        <v>476</v>
      </c>
      <c r="AZ15" s="51" t="s">
        <v>477</v>
      </c>
      <c r="BA15" s="51" t="s">
        <v>478</v>
      </c>
      <c r="BB15" s="51" t="s">
        <v>479</v>
      </c>
      <c r="BC15" s="51" t="s">
        <v>480</v>
      </c>
      <c r="BD15" s="51" t="s">
        <v>481</v>
      </c>
      <c r="BE15" s="51" t="s">
        <v>482</v>
      </c>
      <c r="BF15" s="51" t="s">
        <v>483</v>
      </c>
      <c r="BG15" s="51" t="s">
        <v>484</v>
      </c>
      <c r="BH15" s="51" t="s">
        <v>485</v>
      </c>
      <c r="BI15" s="51" t="s">
        <v>486</v>
      </c>
      <c r="BJ15" s="51" t="s">
        <v>487</v>
      </c>
      <c r="BK15" s="51" t="s">
        <v>488</v>
      </c>
      <c r="BL15" s="51" t="s">
        <v>489</v>
      </c>
      <c r="BM15" s="51" t="s">
        <v>490</v>
      </c>
      <c r="BN15" s="51" t="s">
        <v>491</v>
      </c>
      <c r="BO15" s="51" t="s">
        <v>492</v>
      </c>
      <c r="BP15" s="51" t="s">
        <v>493</v>
      </c>
      <c r="BQ15" s="51" t="s">
        <v>494</v>
      </c>
      <c r="BR15" s="51" t="s">
        <v>495</v>
      </c>
      <c r="BS15" s="51" t="s">
        <v>496</v>
      </c>
      <c r="BT15" s="51" t="s">
        <v>497</v>
      </c>
      <c r="BU15" s="51" t="s">
        <v>498</v>
      </c>
      <c r="BV15" s="51" t="s">
        <v>499</v>
      </c>
      <c r="BW15" s="51" t="s">
        <v>500</v>
      </c>
      <c r="BX15" s="51" t="s">
        <v>501</v>
      </c>
      <c r="BY15" s="51" t="s">
        <v>502</v>
      </c>
      <c r="BZ15" s="51" t="s">
        <v>503</v>
      </c>
      <c r="CA15" s="51" t="s">
        <v>504</v>
      </c>
      <c r="CB15" s="51" t="s">
        <v>505</v>
      </c>
      <c r="CC15" s="51" t="s">
        <v>506</v>
      </c>
      <c r="CD15" s="51" t="s">
        <v>507</v>
      </c>
      <c r="CE15" s="51" t="s">
        <v>508</v>
      </c>
      <c r="CF15" s="51" t="s">
        <v>509</v>
      </c>
      <c r="CG15" s="51" t="s">
        <v>510</v>
      </c>
      <c r="CH15" s="51" t="s">
        <v>511</v>
      </c>
      <c r="CI15" s="51" t="s">
        <v>512</v>
      </c>
      <c r="CJ15" s="51" t="s">
        <v>513</v>
      </c>
      <c r="CK15" s="51" t="s">
        <v>514</v>
      </c>
      <c r="CL15" s="51" t="s">
        <v>515</v>
      </c>
      <c r="CM15" s="51" t="s">
        <v>516</v>
      </c>
      <c r="CN15" s="51" t="s">
        <v>517</v>
      </c>
      <c r="CO15" s="51" t="s">
        <v>518</v>
      </c>
      <c r="CP15" s="51" t="s">
        <v>519</v>
      </c>
      <c r="CQ15" s="51" t="s">
        <v>520</v>
      </c>
      <c r="CR15" s="51" t="s">
        <v>521</v>
      </c>
      <c r="CS15" s="51" t="s">
        <v>522</v>
      </c>
      <c r="CT15" s="51" t="s">
        <v>523</v>
      </c>
      <c r="CU15" s="51" t="s">
        <v>524</v>
      </c>
      <c r="CV15" s="51" t="s">
        <v>525</v>
      </c>
      <c r="CW15" s="51" t="s">
        <v>526</v>
      </c>
      <c r="CX15" s="51" t="s">
        <v>527</v>
      </c>
      <c r="CY15" s="51" t="s">
        <v>528</v>
      </c>
      <c r="CZ15" s="51" t="s">
        <v>529</v>
      </c>
      <c r="DA15" s="51" t="s">
        <v>530</v>
      </c>
      <c r="DB15" s="51" t="s">
        <v>531</v>
      </c>
      <c r="DC15" s="51" t="s">
        <v>532</v>
      </c>
      <c r="DD15" s="51" t="s">
        <v>533</v>
      </c>
      <c r="DE15" s="51" t="s">
        <v>534</v>
      </c>
      <c r="DF15" s="51" t="s">
        <v>535</v>
      </c>
      <c r="DG15" s="51" t="s">
        <v>536</v>
      </c>
      <c r="DH15" s="51" t="s">
        <v>537</v>
      </c>
      <c r="DI15" s="51" t="s">
        <v>538</v>
      </c>
      <c r="DJ15" s="51" t="s">
        <v>539</v>
      </c>
      <c r="DK15" s="51" t="s">
        <v>540</v>
      </c>
      <c r="DL15" s="51" t="s">
        <v>541</v>
      </c>
      <c r="DM15" s="51" t="s">
        <v>542</v>
      </c>
      <c r="DN15" s="51" t="s">
        <v>543</v>
      </c>
      <c r="DO15" s="51" t="s">
        <v>544</v>
      </c>
      <c r="DP15" s="51" t="s">
        <v>545</v>
      </c>
      <c r="DQ15" s="51" t="s">
        <v>546</v>
      </c>
      <c r="DR15" s="51" t="s">
        <v>547</v>
      </c>
      <c r="DS15" s="51" t="s">
        <v>548</v>
      </c>
      <c r="DT15" s="51" t="s">
        <v>549</v>
      </c>
      <c r="DU15" s="51" t="s">
        <v>550</v>
      </c>
      <c r="DV15" s="51" t="s">
        <v>551</v>
      </c>
      <c r="DW15" s="51" t="s">
        <v>552</v>
      </c>
      <c r="DX15" s="51" t="s">
        <v>553</v>
      </c>
      <c r="DY15" s="51" t="s">
        <v>554</v>
      </c>
      <c r="DZ15" s="51" t="s">
        <v>555</v>
      </c>
      <c r="EA15" s="51" t="s">
        <v>556</v>
      </c>
      <c r="EB15" s="51" t="s">
        <v>557</v>
      </c>
      <c r="EC15" s="51" t="s">
        <v>558</v>
      </c>
      <c r="ED15" s="51" t="s">
        <v>559</v>
      </c>
      <c r="EE15" s="51" t="s">
        <v>560</v>
      </c>
      <c r="EF15" s="51" t="s">
        <v>561</v>
      </c>
      <c r="EG15" s="51" t="s">
        <v>562</v>
      </c>
      <c r="EH15" s="51" t="s">
        <v>563</v>
      </c>
      <c r="EI15" s="51" t="s">
        <v>564</v>
      </c>
      <c r="EJ15" s="51" t="s">
        <v>565</v>
      </c>
      <c r="EK15" s="51" t="s">
        <v>566</v>
      </c>
      <c r="EL15" s="51" t="s">
        <v>567</v>
      </c>
      <c r="EM15" s="51" t="s">
        <v>568</v>
      </c>
      <c r="EN15" s="51" t="s">
        <v>569</v>
      </c>
      <c r="EO15" s="51" t="s">
        <v>570</v>
      </c>
      <c r="EP15" s="51" t="s">
        <v>571</v>
      </c>
      <c r="EQ15" s="51" t="s">
        <v>572</v>
      </c>
      <c r="ER15" s="51" t="s">
        <v>573</v>
      </c>
      <c r="ES15" s="51" t="s">
        <v>574</v>
      </c>
      <c r="ET15" s="51" t="s">
        <v>575</v>
      </c>
      <c r="EU15" s="51" t="s">
        <v>576</v>
      </c>
      <c r="EV15" s="51" t="s">
        <v>577</v>
      </c>
      <c r="EW15" s="51" t="s">
        <v>578</v>
      </c>
      <c r="EX15" s="51" t="s">
        <v>579</v>
      </c>
      <c r="EY15" s="51" t="s">
        <v>580</v>
      </c>
      <c r="EZ15" s="51" t="s">
        <v>581</v>
      </c>
      <c r="FA15" s="51" t="s">
        <v>582</v>
      </c>
      <c r="FB15" s="51" t="s">
        <v>583</v>
      </c>
      <c r="FC15" s="51" t="s">
        <v>584</v>
      </c>
      <c r="FD15" s="51" t="s">
        <v>585</v>
      </c>
      <c r="FE15" s="51" t="s">
        <v>586</v>
      </c>
      <c r="FF15" s="51" t="s">
        <v>587</v>
      </c>
      <c r="FG15" s="51" t="s">
        <v>588</v>
      </c>
      <c r="FH15" s="51" t="s">
        <v>589</v>
      </c>
      <c r="FI15" s="51" t="s">
        <v>590</v>
      </c>
      <c r="FJ15" s="51" t="s">
        <v>19</v>
      </c>
      <c r="FK15" s="51" t="s">
        <v>591</v>
      </c>
      <c r="FL15" s="51" t="s">
        <v>592</v>
      </c>
      <c r="FM15" s="51" t="s">
        <v>593</v>
      </c>
      <c r="FN15" s="51" t="s">
        <v>594</v>
      </c>
      <c r="FO15" s="51" t="s">
        <v>595</v>
      </c>
      <c r="FP15" s="51" t="s">
        <v>596</v>
      </c>
      <c r="FQ15" s="51" t="s">
        <v>597</v>
      </c>
      <c r="FR15" s="51" t="s">
        <v>598</v>
      </c>
      <c r="FS15" s="51" t="s">
        <v>599</v>
      </c>
      <c r="FT15" s="51" t="s">
        <v>600</v>
      </c>
      <c r="FU15" s="51" t="s">
        <v>601</v>
      </c>
      <c r="FV15" s="51" t="s">
        <v>602</v>
      </c>
      <c r="FW15" s="51" t="s">
        <v>603</v>
      </c>
      <c r="FX15" s="51" t="s">
        <v>604</v>
      </c>
      <c r="FY15" s="51" t="s">
        <v>605</v>
      </c>
      <c r="FZ15" s="51" t="s">
        <v>606</v>
      </c>
      <c r="GA15" s="51" t="s">
        <v>607</v>
      </c>
      <c r="GB15" s="51" t="s">
        <v>608</v>
      </c>
      <c r="GC15" s="51" t="s">
        <v>609</v>
      </c>
      <c r="GD15" s="51" t="s">
        <v>610</v>
      </c>
      <c r="GE15" s="51" t="s">
        <v>611</v>
      </c>
      <c r="GF15" s="51" t="s">
        <v>612</v>
      </c>
      <c r="GG15" s="51" t="s">
        <v>613</v>
      </c>
      <c r="GH15" s="51" t="s">
        <v>614</v>
      </c>
      <c r="GI15" s="51" t="s">
        <v>615</v>
      </c>
      <c r="GJ15" s="51" t="s">
        <v>616</v>
      </c>
      <c r="GK15" s="51" t="s">
        <v>617</v>
      </c>
      <c r="GL15" s="51" t="s">
        <v>618</v>
      </c>
      <c r="GM15" s="51" t="s">
        <v>619</v>
      </c>
      <c r="GN15" s="51" t="s">
        <v>620</v>
      </c>
      <c r="GO15" s="51" t="s">
        <v>621</v>
      </c>
      <c r="GP15" s="51" t="s">
        <v>622</v>
      </c>
      <c r="GQ15" s="51" t="s">
        <v>623</v>
      </c>
      <c r="GR15" s="51" t="s">
        <v>624</v>
      </c>
      <c r="GS15" s="51" t="s">
        <v>625</v>
      </c>
      <c r="GT15" s="51" t="s">
        <v>626</v>
      </c>
      <c r="GU15" s="51" t="s">
        <v>627</v>
      </c>
      <c r="GV15" s="51" t="s">
        <v>628</v>
      </c>
      <c r="GW15" s="51" t="s">
        <v>629</v>
      </c>
      <c r="GX15" s="51" t="s">
        <v>630</v>
      </c>
      <c r="GY15" s="51" t="s">
        <v>631</v>
      </c>
      <c r="GZ15" s="51" t="s">
        <v>632</v>
      </c>
      <c r="HA15" s="51" t="s">
        <v>633</v>
      </c>
      <c r="HB15" s="51" t="s">
        <v>634</v>
      </c>
      <c r="HC15" s="51" t="s">
        <v>635</v>
      </c>
      <c r="HD15" s="51" t="s">
        <v>636</v>
      </c>
      <c r="HE15" s="51" t="s">
        <v>637</v>
      </c>
      <c r="HF15" s="51" t="s">
        <v>638</v>
      </c>
      <c r="HG15" s="51" t="s">
        <v>639</v>
      </c>
      <c r="HH15" s="51" t="s">
        <v>640</v>
      </c>
      <c r="HI15" s="51" t="s">
        <v>641</v>
      </c>
      <c r="HJ15" s="51" t="s">
        <v>642</v>
      </c>
      <c r="HK15" s="51" t="s">
        <v>643</v>
      </c>
      <c r="HL15" s="51" t="s">
        <v>644</v>
      </c>
      <c r="HM15" s="51" t="s">
        <v>645</v>
      </c>
      <c r="HN15" s="51" t="s">
        <v>646</v>
      </c>
      <c r="HO15" s="51" t="s">
        <v>647</v>
      </c>
      <c r="HP15" s="51" t="s">
        <v>648</v>
      </c>
      <c r="HQ15" s="51" t="s">
        <v>649</v>
      </c>
      <c r="HR15" s="51" t="s">
        <v>650</v>
      </c>
      <c r="HS15" s="51" t="s">
        <v>651</v>
      </c>
      <c r="HT15" s="51" t="s">
        <v>652</v>
      </c>
      <c r="HU15" s="51" t="s">
        <v>653</v>
      </c>
      <c r="HV15" s="51" t="s">
        <v>654</v>
      </c>
      <c r="HW15" s="51" t="s">
        <v>655</v>
      </c>
      <c r="HX15" s="51" t="s">
        <v>656</v>
      </c>
      <c r="HY15" s="51" t="s">
        <v>657</v>
      </c>
      <c r="HZ15" s="51" t="s">
        <v>658</v>
      </c>
      <c r="IA15" s="51" t="s">
        <v>659</v>
      </c>
      <c r="IB15" s="51" t="s">
        <v>660</v>
      </c>
      <c r="IC15" s="51" t="s">
        <v>661</v>
      </c>
      <c r="ID15" s="51" t="s">
        <v>662</v>
      </c>
      <c r="IE15" s="51" t="s">
        <v>663</v>
      </c>
      <c r="IF15" s="51" t="s">
        <v>664</v>
      </c>
      <c r="IG15" s="51" t="s">
        <v>665</v>
      </c>
      <c r="IH15" s="51" t="s">
        <v>666</v>
      </c>
      <c r="II15" s="51" t="s">
        <v>667</v>
      </c>
      <c r="IJ15" s="51" t="s">
        <v>668</v>
      </c>
    </row>
    <row r="16" spans="3:266" ht="15.75" thickBot="1" x14ac:dyDescent="0.3">
      <c r="C16" s="94"/>
      <c r="D16" s="52" t="s">
        <v>21</v>
      </c>
      <c r="E16" s="28" t="s">
        <v>22</v>
      </c>
      <c r="F16" s="60" t="s">
        <v>23</v>
      </c>
      <c r="H16" s="51" t="s">
        <v>167</v>
      </c>
      <c r="I16" s="51" t="s">
        <v>431</v>
      </c>
      <c r="J16" s="51" t="s">
        <v>22</v>
      </c>
      <c r="K16" s="51" t="s">
        <v>432</v>
      </c>
      <c r="L16" s="51" t="s">
        <v>433</v>
      </c>
    </row>
    <row r="17" spans="2:244" ht="30.75" thickBot="1" x14ac:dyDescent="0.3">
      <c r="C17" s="94"/>
      <c r="D17" s="52" t="s">
        <v>24</v>
      </c>
      <c r="E17" s="28" t="s">
        <v>25</v>
      </c>
      <c r="F17" s="60" t="str">
        <f>$E$12&amp;", "&amp;$G$132&amp;"ms steps from ENx signal. Check 'Startup and Shutdown delay range' setting"</f>
        <v>15ms, 1ms steps from ENx signal. Check 'Startup and Shutdown delay range' setting</v>
      </c>
      <c r="H17" s="51" t="s">
        <v>167</v>
      </c>
      <c r="I17" s="51" t="str">
        <f>$G$132*I$132&amp;"ms"</f>
        <v>0ms</v>
      </c>
      <c r="J17" s="51" t="str">
        <f>$G$132*J$132&amp;"ms"</f>
        <v>1ms</v>
      </c>
      <c r="K17" s="51" t="str">
        <f>$G$132*K$132&amp;"ms"</f>
        <v>2ms</v>
      </c>
      <c r="L17" s="51" t="str">
        <f t="shared" ref="L17:X17" si="0">$G$132*L$132&amp;"ms"</f>
        <v>3ms</v>
      </c>
      <c r="M17" s="51" t="str">
        <f t="shared" si="0"/>
        <v>4ms</v>
      </c>
      <c r="N17" s="51" t="str">
        <f t="shared" si="0"/>
        <v>5ms</v>
      </c>
      <c r="O17" s="51" t="str">
        <f t="shared" si="0"/>
        <v>6ms</v>
      </c>
      <c r="P17" s="51" t="str">
        <f t="shared" si="0"/>
        <v>7ms</v>
      </c>
      <c r="Q17" s="51" t="str">
        <f t="shared" si="0"/>
        <v>8ms</v>
      </c>
      <c r="R17" s="51" t="str">
        <f t="shared" si="0"/>
        <v>9ms</v>
      </c>
      <c r="S17" s="51" t="str">
        <f t="shared" si="0"/>
        <v>10ms</v>
      </c>
      <c r="T17" s="51" t="str">
        <f t="shared" si="0"/>
        <v>11ms</v>
      </c>
      <c r="U17" s="51" t="str">
        <f t="shared" si="0"/>
        <v>12ms</v>
      </c>
      <c r="V17" s="51" t="str">
        <f t="shared" si="0"/>
        <v>13ms</v>
      </c>
      <c r="W17" s="51" t="str">
        <f t="shared" si="0"/>
        <v>14ms</v>
      </c>
      <c r="X17" s="51" t="str">
        <f t="shared" si="0"/>
        <v>15ms</v>
      </c>
    </row>
    <row r="18" spans="2:244" ht="30.75" thickBot="1" x14ac:dyDescent="0.3">
      <c r="C18" s="94"/>
      <c r="D18" s="52" t="s">
        <v>27</v>
      </c>
      <c r="E18" s="28" t="s">
        <v>674</v>
      </c>
      <c r="F18" s="60" t="str">
        <f>$E$13&amp;", "&amp;$G$133&amp;"ms steps from ENx signal. Check 'Startup and Shutdown delay range' setting"</f>
        <v>15ms, 1ms steps from ENx signal. Check 'Startup and Shutdown delay range' setting</v>
      </c>
      <c r="H18" s="51" t="s">
        <v>167</v>
      </c>
      <c r="I18" s="51" t="str">
        <f>$G$133*I$132&amp;"ms"</f>
        <v>0ms</v>
      </c>
      <c r="J18" s="51" t="str">
        <f t="shared" ref="J18:X18" si="1">$G$133*J$132&amp;"ms"</f>
        <v>1ms</v>
      </c>
      <c r="K18" s="51" t="str">
        <f t="shared" si="1"/>
        <v>2ms</v>
      </c>
      <c r="L18" s="51" t="str">
        <f t="shared" si="1"/>
        <v>3ms</v>
      </c>
      <c r="M18" s="51" t="str">
        <f t="shared" si="1"/>
        <v>4ms</v>
      </c>
      <c r="N18" s="51" t="str">
        <f t="shared" si="1"/>
        <v>5ms</v>
      </c>
      <c r="O18" s="51" t="str">
        <f t="shared" si="1"/>
        <v>6ms</v>
      </c>
      <c r="P18" s="51" t="str">
        <f t="shared" si="1"/>
        <v>7ms</v>
      </c>
      <c r="Q18" s="51" t="str">
        <f t="shared" si="1"/>
        <v>8ms</v>
      </c>
      <c r="R18" s="51" t="str">
        <f t="shared" si="1"/>
        <v>9ms</v>
      </c>
      <c r="S18" s="51" t="str">
        <f t="shared" si="1"/>
        <v>10ms</v>
      </c>
      <c r="T18" s="51" t="str">
        <f t="shared" si="1"/>
        <v>11ms</v>
      </c>
      <c r="U18" s="51" t="str">
        <f t="shared" si="1"/>
        <v>12ms</v>
      </c>
      <c r="V18" s="51" t="str">
        <f t="shared" si="1"/>
        <v>13ms</v>
      </c>
      <c r="W18" s="51" t="str">
        <f t="shared" si="1"/>
        <v>14ms</v>
      </c>
      <c r="X18" s="51" t="str">
        <f t="shared" si="1"/>
        <v>15ms</v>
      </c>
    </row>
    <row r="19" spans="2:244" ht="15.75" thickBot="1" x14ac:dyDescent="0.3">
      <c r="C19" s="94"/>
      <c r="D19" s="52" t="s">
        <v>29</v>
      </c>
      <c r="E19" s="28" t="s">
        <v>33</v>
      </c>
      <c r="F19" s="60" t="s">
        <v>31</v>
      </c>
      <c r="H19" s="51" t="s">
        <v>167</v>
      </c>
      <c r="I19" s="51" t="s">
        <v>30</v>
      </c>
      <c r="J19" s="51" t="s">
        <v>33</v>
      </c>
    </row>
    <row r="20" spans="2:244" ht="15.75" thickBot="1" x14ac:dyDescent="0.3">
      <c r="C20" s="94"/>
      <c r="D20" s="52" t="s">
        <v>32</v>
      </c>
      <c r="E20" s="28" t="s">
        <v>33</v>
      </c>
      <c r="F20" s="60" t="s">
        <v>34</v>
      </c>
      <c r="H20" s="51" t="s">
        <v>167</v>
      </c>
      <c r="I20" s="51" t="s">
        <v>30</v>
      </c>
      <c r="J20" s="51" t="s">
        <v>33</v>
      </c>
    </row>
    <row r="21" spans="2:244" ht="30.75" thickBot="1" x14ac:dyDescent="0.3">
      <c r="C21" s="94"/>
      <c r="D21" s="52" t="s">
        <v>35</v>
      </c>
      <c r="E21" s="28" t="s">
        <v>764</v>
      </c>
      <c r="F21" s="60" t="s">
        <v>786</v>
      </c>
      <c r="H21" s="51" t="s">
        <v>167</v>
      </c>
      <c r="I21" s="54" t="s">
        <v>760</v>
      </c>
      <c r="J21" s="54" t="s">
        <v>682</v>
      </c>
      <c r="K21" s="54" t="s">
        <v>761</v>
      </c>
      <c r="L21" s="54" t="s">
        <v>762</v>
      </c>
      <c r="M21" s="54" t="s">
        <v>763</v>
      </c>
      <c r="N21" s="54" t="s">
        <v>764</v>
      </c>
      <c r="O21" s="54" t="s">
        <v>765</v>
      </c>
      <c r="P21" s="54"/>
    </row>
    <row r="22" spans="2:244" ht="15.75" thickBot="1" x14ac:dyDescent="0.3">
      <c r="B22" s="77" t="s">
        <v>773</v>
      </c>
      <c r="C22" s="94"/>
      <c r="D22" s="52" t="s">
        <v>36</v>
      </c>
      <c r="E22" s="28" t="s">
        <v>37</v>
      </c>
      <c r="F22" s="60" t="s">
        <v>779</v>
      </c>
      <c r="H22" s="51" t="s">
        <v>167</v>
      </c>
      <c r="I22" s="51" t="s">
        <v>669</v>
      </c>
      <c r="J22" s="51" t="s">
        <v>670</v>
      </c>
      <c r="K22" s="51" t="s">
        <v>671</v>
      </c>
      <c r="L22" s="51" t="s">
        <v>37</v>
      </c>
      <c r="M22" s="51" t="s">
        <v>672</v>
      </c>
      <c r="N22" s="51" t="s">
        <v>673</v>
      </c>
    </row>
    <row r="23" spans="2:244" ht="15.75" thickBot="1" x14ac:dyDescent="0.3">
      <c r="E23" s="30"/>
      <c r="F23" s="82"/>
    </row>
    <row r="24" spans="2:244" ht="15.75" thickBot="1" x14ac:dyDescent="0.3">
      <c r="C24" s="94" t="s">
        <v>38</v>
      </c>
      <c r="D24" s="52" t="s">
        <v>18</v>
      </c>
      <c r="E24" s="27" t="s">
        <v>539</v>
      </c>
      <c r="F24" s="60" t="s">
        <v>20</v>
      </c>
      <c r="H24" s="51" t="s">
        <v>167</v>
      </c>
      <c r="I24" s="51" t="s">
        <v>434</v>
      </c>
      <c r="J24" s="51" t="s">
        <v>435</v>
      </c>
      <c r="K24" s="51" t="s">
        <v>436</v>
      </c>
      <c r="L24" s="51" t="s">
        <v>437</v>
      </c>
      <c r="M24" s="51" t="s">
        <v>438</v>
      </c>
      <c r="N24" s="51" t="s">
        <v>439</v>
      </c>
      <c r="O24" s="51" t="s">
        <v>440</v>
      </c>
      <c r="P24" s="51" t="s">
        <v>441</v>
      </c>
      <c r="Q24" s="51" t="s">
        <v>442</v>
      </c>
      <c r="R24" s="51" t="s">
        <v>443</v>
      </c>
      <c r="S24" s="51" t="s">
        <v>444</v>
      </c>
      <c r="T24" s="51" t="s">
        <v>445</v>
      </c>
      <c r="U24" s="51" t="s">
        <v>446</v>
      </c>
      <c r="V24" s="51" t="s">
        <v>447</v>
      </c>
      <c r="W24" s="51" t="s">
        <v>448</v>
      </c>
      <c r="X24" s="51" t="s">
        <v>449</v>
      </c>
      <c r="Y24" s="51" t="s">
        <v>450</v>
      </c>
      <c r="Z24" s="51" t="s">
        <v>451</v>
      </c>
      <c r="AA24" s="51" t="s">
        <v>452</v>
      </c>
      <c r="AB24" s="51" t="s">
        <v>453</v>
      </c>
      <c r="AC24" s="51" t="s">
        <v>454</v>
      </c>
      <c r="AD24" s="51" t="s">
        <v>455</v>
      </c>
      <c r="AE24" s="51" t="s">
        <v>456</v>
      </c>
      <c r="AF24" s="51" t="s">
        <v>457</v>
      </c>
      <c r="AG24" s="51" t="s">
        <v>458</v>
      </c>
      <c r="AH24" s="51" t="s">
        <v>459</v>
      </c>
      <c r="AI24" s="51" t="s">
        <v>460</v>
      </c>
      <c r="AJ24" s="51" t="s">
        <v>461</v>
      </c>
      <c r="AK24" s="51" t="s">
        <v>462</v>
      </c>
      <c r="AL24" s="51" t="s">
        <v>463</v>
      </c>
      <c r="AM24" s="51" t="s">
        <v>464</v>
      </c>
      <c r="AN24" s="51" t="s">
        <v>465</v>
      </c>
      <c r="AO24" s="51" t="s">
        <v>466</v>
      </c>
      <c r="AP24" s="51" t="s">
        <v>467</v>
      </c>
      <c r="AQ24" s="51" t="s">
        <v>468</v>
      </c>
      <c r="AR24" s="51" t="s">
        <v>469</v>
      </c>
      <c r="AS24" s="51" t="s">
        <v>470</v>
      </c>
      <c r="AT24" s="51" t="s">
        <v>471</v>
      </c>
      <c r="AU24" s="51" t="s">
        <v>472</v>
      </c>
      <c r="AV24" s="51" t="s">
        <v>473</v>
      </c>
      <c r="AW24" s="51" t="s">
        <v>474</v>
      </c>
      <c r="AX24" s="51" t="s">
        <v>475</v>
      </c>
      <c r="AY24" s="51" t="s">
        <v>476</v>
      </c>
      <c r="AZ24" s="51" t="s">
        <v>477</v>
      </c>
      <c r="BA24" s="51" t="s">
        <v>478</v>
      </c>
      <c r="BB24" s="51" t="s">
        <v>479</v>
      </c>
      <c r="BC24" s="51" t="s">
        <v>480</v>
      </c>
      <c r="BD24" s="51" t="s">
        <v>481</v>
      </c>
      <c r="BE24" s="51" t="s">
        <v>482</v>
      </c>
      <c r="BF24" s="51" t="s">
        <v>483</v>
      </c>
      <c r="BG24" s="51" t="s">
        <v>484</v>
      </c>
      <c r="BH24" s="51" t="s">
        <v>485</v>
      </c>
      <c r="BI24" s="51" t="s">
        <v>486</v>
      </c>
      <c r="BJ24" s="51" t="s">
        <v>487</v>
      </c>
      <c r="BK24" s="51" t="s">
        <v>488</v>
      </c>
      <c r="BL24" s="51" t="s">
        <v>489</v>
      </c>
      <c r="BM24" s="51" t="s">
        <v>490</v>
      </c>
      <c r="BN24" s="51" t="s">
        <v>491</v>
      </c>
      <c r="BO24" s="51" t="s">
        <v>492</v>
      </c>
      <c r="BP24" s="51" t="s">
        <v>493</v>
      </c>
      <c r="BQ24" s="51" t="s">
        <v>494</v>
      </c>
      <c r="BR24" s="51" t="s">
        <v>495</v>
      </c>
      <c r="BS24" s="51" t="s">
        <v>496</v>
      </c>
      <c r="BT24" s="51" t="s">
        <v>497</v>
      </c>
      <c r="BU24" s="51" t="s">
        <v>498</v>
      </c>
      <c r="BV24" s="51" t="s">
        <v>499</v>
      </c>
      <c r="BW24" s="51" t="s">
        <v>500</v>
      </c>
      <c r="BX24" s="51" t="s">
        <v>501</v>
      </c>
      <c r="BY24" s="51" t="s">
        <v>502</v>
      </c>
      <c r="BZ24" s="51" t="s">
        <v>503</v>
      </c>
      <c r="CA24" s="51" t="s">
        <v>504</v>
      </c>
      <c r="CB24" s="51" t="s">
        <v>505</v>
      </c>
      <c r="CC24" s="51" t="s">
        <v>506</v>
      </c>
      <c r="CD24" s="51" t="s">
        <v>507</v>
      </c>
      <c r="CE24" s="51" t="s">
        <v>508</v>
      </c>
      <c r="CF24" s="51" t="s">
        <v>509</v>
      </c>
      <c r="CG24" s="51" t="s">
        <v>510</v>
      </c>
      <c r="CH24" s="51" t="s">
        <v>511</v>
      </c>
      <c r="CI24" s="51" t="s">
        <v>512</v>
      </c>
      <c r="CJ24" s="51" t="s">
        <v>513</v>
      </c>
      <c r="CK24" s="51" t="s">
        <v>514</v>
      </c>
      <c r="CL24" s="51" t="s">
        <v>515</v>
      </c>
      <c r="CM24" s="51" t="s">
        <v>516</v>
      </c>
      <c r="CN24" s="51" t="s">
        <v>517</v>
      </c>
      <c r="CO24" s="51" t="s">
        <v>518</v>
      </c>
      <c r="CP24" s="51" t="s">
        <v>519</v>
      </c>
      <c r="CQ24" s="51" t="s">
        <v>520</v>
      </c>
      <c r="CR24" s="51" t="s">
        <v>521</v>
      </c>
      <c r="CS24" s="51" t="s">
        <v>522</v>
      </c>
      <c r="CT24" s="51" t="s">
        <v>523</v>
      </c>
      <c r="CU24" s="51" t="s">
        <v>524</v>
      </c>
      <c r="CV24" s="51" t="s">
        <v>525</v>
      </c>
      <c r="CW24" s="51" t="s">
        <v>526</v>
      </c>
      <c r="CX24" s="51" t="s">
        <v>527</v>
      </c>
      <c r="CY24" s="51" t="s">
        <v>528</v>
      </c>
      <c r="CZ24" s="51" t="s">
        <v>529</v>
      </c>
      <c r="DA24" s="51" t="s">
        <v>530</v>
      </c>
      <c r="DB24" s="51" t="s">
        <v>531</v>
      </c>
      <c r="DC24" s="51" t="s">
        <v>532</v>
      </c>
      <c r="DD24" s="51" t="s">
        <v>533</v>
      </c>
      <c r="DE24" s="51" t="s">
        <v>534</v>
      </c>
      <c r="DF24" s="51" t="s">
        <v>535</v>
      </c>
      <c r="DG24" s="51" t="s">
        <v>536</v>
      </c>
      <c r="DH24" s="51" t="s">
        <v>537</v>
      </c>
      <c r="DI24" s="51" t="s">
        <v>538</v>
      </c>
      <c r="DJ24" s="51" t="s">
        <v>539</v>
      </c>
      <c r="DK24" s="51" t="s">
        <v>540</v>
      </c>
      <c r="DL24" s="51" t="s">
        <v>541</v>
      </c>
      <c r="DM24" s="51" t="s">
        <v>542</v>
      </c>
      <c r="DN24" s="51" t="s">
        <v>543</v>
      </c>
      <c r="DO24" s="51" t="s">
        <v>544</v>
      </c>
      <c r="DP24" s="51" t="s">
        <v>545</v>
      </c>
      <c r="DQ24" s="51" t="s">
        <v>546</v>
      </c>
      <c r="DR24" s="51" t="s">
        <v>547</v>
      </c>
      <c r="DS24" s="51" t="s">
        <v>548</v>
      </c>
      <c r="DT24" s="51" t="s">
        <v>549</v>
      </c>
      <c r="DU24" s="51" t="s">
        <v>550</v>
      </c>
      <c r="DV24" s="51" t="s">
        <v>551</v>
      </c>
      <c r="DW24" s="51" t="s">
        <v>552</v>
      </c>
      <c r="DX24" s="51" t="s">
        <v>553</v>
      </c>
      <c r="DY24" s="51" t="s">
        <v>554</v>
      </c>
      <c r="DZ24" s="51" t="s">
        <v>555</v>
      </c>
      <c r="EA24" s="51" t="s">
        <v>556</v>
      </c>
      <c r="EB24" s="51" t="s">
        <v>557</v>
      </c>
      <c r="EC24" s="51" t="s">
        <v>558</v>
      </c>
      <c r="ED24" s="51" t="s">
        <v>559</v>
      </c>
      <c r="EE24" s="51" t="s">
        <v>560</v>
      </c>
      <c r="EF24" s="51" t="s">
        <v>561</v>
      </c>
      <c r="EG24" s="51" t="s">
        <v>562</v>
      </c>
      <c r="EH24" s="51" t="s">
        <v>563</v>
      </c>
      <c r="EI24" s="51" t="s">
        <v>564</v>
      </c>
      <c r="EJ24" s="51" t="s">
        <v>565</v>
      </c>
      <c r="EK24" s="51" t="s">
        <v>566</v>
      </c>
      <c r="EL24" s="51" t="s">
        <v>567</v>
      </c>
      <c r="EM24" s="51" t="s">
        <v>568</v>
      </c>
      <c r="EN24" s="51" t="s">
        <v>569</v>
      </c>
      <c r="EO24" s="51" t="s">
        <v>570</v>
      </c>
      <c r="EP24" s="51" t="s">
        <v>571</v>
      </c>
      <c r="EQ24" s="51" t="s">
        <v>572</v>
      </c>
      <c r="ER24" s="51" t="s">
        <v>573</v>
      </c>
      <c r="ES24" s="51" t="s">
        <v>574</v>
      </c>
      <c r="ET24" s="51" t="s">
        <v>575</v>
      </c>
      <c r="EU24" s="51" t="s">
        <v>576</v>
      </c>
      <c r="EV24" s="51" t="s">
        <v>577</v>
      </c>
      <c r="EW24" s="51" t="s">
        <v>578</v>
      </c>
      <c r="EX24" s="51" t="s">
        <v>579</v>
      </c>
      <c r="EY24" s="51" t="s">
        <v>580</v>
      </c>
      <c r="EZ24" s="51" t="s">
        <v>581</v>
      </c>
      <c r="FA24" s="51" t="s">
        <v>582</v>
      </c>
      <c r="FB24" s="51" t="s">
        <v>583</v>
      </c>
      <c r="FC24" s="51" t="s">
        <v>584</v>
      </c>
      <c r="FD24" s="51" t="s">
        <v>585</v>
      </c>
      <c r="FE24" s="51" t="s">
        <v>586</v>
      </c>
      <c r="FF24" s="51" t="s">
        <v>587</v>
      </c>
      <c r="FG24" s="51" t="s">
        <v>588</v>
      </c>
      <c r="FH24" s="51" t="s">
        <v>589</v>
      </c>
      <c r="FI24" s="51" t="s">
        <v>590</v>
      </c>
      <c r="FJ24" s="51" t="s">
        <v>19</v>
      </c>
      <c r="FK24" s="51" t="s">
        <v>591</v>
      </c>
      <c r="FL24" s="51" t="s">
        <v>592</v>
      </c>
      <c r="FM24" s="51" t="s">
        <v>593</v>
      </c>
      <c r="FN24" s="51" t="s">
        <v>594</v>
      </c>
      <c r="FO24" s="51" t="s">
        <v>595</v>
      </c>
      <c r="FP24" s="51" t="s">
        <v>596</v>
      </c>
      <c r="FQ24" s="51" t="s">
        <v>597</v>
      </c>
      <c r="FR24" s="51" t="s">
        <v>598</v>
      </c>
      <c r="FS24" s="51" t="s">
        <v>599</v>
      </c>
      <c r="FT24" s="51" t="s">
        <v>600</v>
      </c>
      <c r="FU24" s="51" t="s">
        <v>601</v>
      </c>
      <c r="FV24" s="51" t="s">
        <v>602</v>
      </c>
      <c r="FW24" s="51" t="s">
        <v>603</v>
      </c>
      <c r="FX24" s="51" t="s">
        <v>604</v>
      </c>
      <c r="FY24" s="51" t="s">
        <v>605</v>
      </c>
      <c r="FZ24" s="51" t="s">
        <v>606</v>
      </c>
      <c r="GA24" s="51" t="s">
        <v>607</v>
      </c>
      <c r="GB24" s="51" t="s">
        <v>608</v>
      </c>
      <c r="GC24" s="51" t="s">
        <v>609</v>
      </c>
      <c r="GD24" s="51" t="s">
        <v>610</v>
      </c>
      <c r="GE24" s="51" t="s">
        <v>611</v>
      </c>
      <c r="GF24" s="51" t="s">
        <v>612</v>
      </c>
      <c r="GG24" s="51" t="s">
        <v>613</v>
      </c>
      <c r="GH24" s="51" t="s">
        <v>614</v>
      </c>
      <c r="GI24" s="51" t="s">
        <v>615</v>
      </c>
      <c r="GJ24" s="51" t="s">
        <v>616</v>
      </c>
      <c r="GK24" s="51" t="s">
        <v>617</v>
      </c>
      <c r="GL24" s="51" t="s">
        <v>618</v>
      </c>
      <c r="GM24" s="51" t="s">
        <v>619</v>
      </c>
      <c r="GN24" s="51" t="s">
        <v>620</v>
      </c>
      <c r="GO24" s="51" t="s">
        <v>621</v>
      </c>
      <c r="GP24" s="51" t="s">
        <v>622</v>
      </c>
      <c r="GQ24" s="51" t="s">
        <v>623</v>
      </c>
      <c r="GR24" s="51" t="s">
        <v>624</v>
      </c>
      <c r="GS24" s="51" t="s">
        <v>625</v>
      </c>
      <c r="GT24" s="51" t="s">
        <v>626</v>
      </c>
      <c r="GU24" s="51" t="s">
        <v>627</v>
      </c>
      <c r="GV24" s="51" t="s">
        <v>628</v>
      </c>
      <c r="GW24" s="51" t="s">
        <v>629</v>
      </c>
      <c r="GX24" s="51" t="s">
        <v>630</v>
      </c>
      <c r="GY24" s="51" t="s">
        <v>631</v>
      </c>
      <c r="GZ24" s="51" t="s">
        <v>632</v>
      </c>
      <c r="HA24" s="51" t="s">
        <v>633</v>
      </c>
      <c r="HB24" s="51" t="s">
        <v>634</v>
      </c>
      <c r="HC24" s="51" t="s">
        <v>635</v>
      </c>
      <c r="HD24" s="51" t="s">
        <v>636</v>
      </c>
      <c r="HE24" s="51" t="s">
        <v>637</v>
      </c>
      <c r="HF24" s="51" t="s">
        <v>638</v>
      </c>
      <c r="HG24" s="51" t="s">
        <v>639</v>
      </c>
      <c r="HH24" s="51" t="s">
        <v>640</v>
      </c>
      <c r="HI24" s="51" t="s">
        <v>641</v>
      </c>
      <c r="HJ24" s="51" t="s">
        <v>642</v>
      </c>
      <c r="HK24" s="51" t="s">
        <v>643</v>
      </c>
      <c r="HL24" s="51" t="s">
        <v>644</v>
      </c>
      <c r="HM24" s="51" t="s">
        <v>645</v>
      </c>
      <c r="HN24" s="51" t="s">
        <v>646</v>
      </c>
      <c r="HO24" s="51" t="s">
        <v>647</v>
      </c>
      <c r="HP24" s="51" t="s">
        <v>648</v>
      </c>
      <c r="HQ24" s="51" t="s">
        <v>649</v>
      </c>
      <c r="HR24" s="51" t="s">
        <v>650</v>
      </c>
      <c r="HS24" s="51" t="s">
        <v>651</v>
      </c>
      <c r="HT24" s="51" t="s">
        <v>652</v>
      </c>
      <c r="HU24" s="51" t="s">
        <v>653</v>
      </c>
      <c r="HV24" s="51" t="s">
        <v>654</v>
      </c>
      <c r="HW24" s="51" t="s">
        <v>655</v>
      </c>
      <c r="HX24" s="51" t="s">
        <v>656</v>
      </c>
      <c r="HY24" s="51" t="s">
        <v>657</v>
      </c>
      <c r="HZ24" s="51" t="s">
        <v>658</v>
      </c>
      <c r="IA24" s="51" t="s">
        <v>659</v>
      </c>
      <c r="IB24" s="51" t="s">
        <v>660</v>
      </c>
      <c r="IC24" s="51" t="s">
        <v>661</v>
      </c>
      <c r="ID24" s="51" t="s">
        <v>662</v>
      </c>
      <c r="IE24" s="51" t="s">
        <v>663</v>
      </c>
      <c r="IF24" s="51" t="s">
        <v>664</v>
      </c>
      <c r="IG24" s="51" t="s">
        <v>665</v>
      </c>
      <c r="IH24" s="51" t="s">
        <v>666</v>
      </c>
      <c r="II24" s="51" t="s">
        <v>667</v>
      </c>
      <c r="IJ24" s="51" t="s">
        <v>668</v>
      </c>
    </row>
    <row r="25" spans="2:244" ht="15.75" thickBot="1" x14ac:dyDescent="0.3">
      <c r="C25" s="94"/>
      <c r="D25" s="52" t="s">
        <v>21</v>
      </c>
      <c r="E25" s="28" t="s">
        <v>22</v>
      </c>
      <c r="F25" s="60" t="s">
        <v>23</v>
      </c>
      <c r="H25" s="51" t="s">
        <v>167</v>
      </c>
      <c r="I25" s="51" t="s">
        <v>431</v>
      </c>
      <c r="J25" s="51" t="s">
        <v>22</v>
      </c>
      <c r="K25" s="51" t="s">
        <v>432</v>
      </c>
      <c r="L25" s="51" t="s">
        <v>433</v>
      </c>
    </row>
    <row r="26" spans="2:244" ht="30.75" thickBot="1" x14ac:dyDescent="0.3">
      <c r="C26" s="94"/>
      <c r="D26" s="52" t="s">
        <v>24</v>
      </c>
      <c r="E26" s="28" t="s">
        <v>28</v>
      </c>
      <c r="F26" s="60" t="str">
        <f>$E$12&amp;", "&amp;$G$132&amp;"ms steps from ENx signal. Check 'Startup and Shutdown delay range' setting"</f>
        <v>15ms, 1ms steps from ENx signal. Check 'Startup and Shutdown delay range' setting</v>
      </c>
      <c r="H26" s="51" t="s">
        <v>167</v>
      </c>
      <c r="I26" s="51" t="str">
        <f>$G$132*I$132&amp;"ms"</f>
        <v>0ms</v>
      </c>
      <c r="J26" s="51" t="str">
        <f t="shared" ref="J26:X26" si="2">$G$132*J$132&amp;"ms"</f>
        <v>1ms</v>
      </c>
      <c r="K26" s="51" t="str">
        <f t="shared" si="2"/>
        <v>2ms</v>
      </c>
      <c r="L26" s="51" t="str">
        <f t="shared" si="2"/>
        <v>3ms</v>
      </c>
      <c r="M26" s="51" t="str">
        <f t="shared" si="2"/>
        <v>4ms</v>
      </c>
      <c r="N26" s="51" t="str">
        <f t="shared" si="2"/>
        <v>5ms</v>
      </c>
      <c r="O26" s="51" t="str">
        <f t="shared" si="2"/>
        <v>6ms</v>
      </c>
      <c r="P26" s="51" t="str">
        <f t="shared" si="2"/>
        <v>7ms</v>
      </c>
      <c r="Q26" s="51" t="str">
        <f t="shared" si="2"/>
        <v>8ms</v>
      </c>
      <c r="R26" s="51" t="str">
        <f t="shared" si="2"/>
        <v>9ms</v>
      </c>
      <c r="S26" s="51" t="str">
        <f t="shared" si="2"/>
        <v>10ms</v>
      </c>
      <c r="T26" s="51" t="str">
        <f t="shared" si="2"/>
        <v>11ms</v>
      </c>
      <c r="U26" s="51" t="str">
        <f t="shared" si="2"/>
        <v>12ms</v>
      </c>
      <c r="V26" s="51" t="str">
        <f t="shared" si="2"/>
        <v>13ms</v>
      </c>
      <c r="W26" s="51" t="str">
        <f t="shared" si="2"/>
        <v>14ms</v>
      </c>
      <c r="X26" s="51" t="str">
        <f t="shared" si="2"/>
        <v>15ms</v>
      </c>
    </row>
    <row r="27" spans="2:244" ht="30.75" thickBot="1" x14ac:dyDescent="0.3">
      <c r="C27" s="94"/>
      <c r="D27" s="52" t="s">
        <v>27</v>
      </c>
      <c r="E27" s="28" t="s">
        <v>674</v>
      </c>
      <c r="F27" s="60" t="str">
        <f>$E$13&amp;", "&amp;$G$133&amp;"ms steps from ENx signal. Check 'Startup and Shutdown delay range' setting"</f>
        <v>15ms, 1ms steps from ENx signal. Check 'Startup and Shutdown delay range' setting</v>
      </c>
      <c r="H27" s="51" t="s">
        <v>167</v>
      </c>
      <c r="I27" s="51" t="str">
        <f>$G$133*I$132&amp;"ms"</f>
        <v>0ms</v>
      </c>
      <c r="J27" s="51" t="str">
        <f t="shared" ref="J27:X27" si="3">$G$133*J$132&amp;"ms"</f>
        <v>1ms</v>
      </c>
      <c r="K27" s="51" t="str">
        <f t="shared" si="3"/>
        <v>2ms</v>
      </c>
      <c r="L27" s="51" t="str">
        <f t="shared" si="3"/>
        <v>3ms</v>
      </c>
      <c r="M27" s="51" t="str">
        <f t="shared" si="3"/>
        <v>4ms</v>
      </c>
      <c r="N27" s="51" t="str">
        <f t="shared" si="3"/>
        <v>5ms</v>
      </c>
      <c r="O27" s="51" t="str">
        <f t="shared" si="3"/>
        <v>6ms</v>
      </c>
      <c r="P27" s="51" t="str">
        <f t="shared" si="3"/>
        <v>7ms</v>
      </c>
      <c r="Q27" s="51" t="str">
        <f t="shared" si="3"/>
        <v>8ms</v>
      </c>
      <c r="R27" s="51" t="str">
        <f t="shared" si="3"/>
        <v>9ms</v>
      </c>
      <c r="S27" s="51" t="str">
        <f t="shared" si="3"/>
        <v>10ms</v>
      </c>
      <c r="T27" s="51" t="str">
        <f t="shared" si="3"/>
        <v>11ms</v>
      </c>
      <c r="U27" s="51" t="str">
        <f t="shared" si="3"/>
        <v>12ms</v>
      </c>
      <c r="V27" s="51" t="str">
        <f t="shared" si="3"/>
        <v>13ms</v>
      </c>
      <c r="W27" s="51" t="str">
        <f t="shared" si="3"/>
        <v>14ms</v>
      </c>
      <c r="X27" s="51" t="str">
        <f t="shared" si="3"/>
        <v>15ms</v>
      </c>
    </row>
    <row r="28" spans="2:244" ht="15.75" thickBot="1" x14ac:dyDescent="0.3">
      <c r="C28" s="94"/>
      <c r="D28" s="52" t="s">
        <v>29</v>
      </c>
      <c r="E28" s="28" t="s">
        <v>33</v>
      </c>
      <c r="F28" s="60" t="s">
        <v>34</v>
      </c>
      <c r="H28" s="51" t="s">
        <v>167</v>
      </c>
      <c r="I28" s="51" t="s">
        <v>30</v>
      </c>
      <c r="J28" s="51" t="s">
        <v>33</v>
      </c>
    </row>
    <row r="29" spans="2:244" ht="30.75" thickBot="1" x14ac:dyDescent="0.3">
      <c r="C29" s="94"/>
      <c r="D29" s="52" t="s">
        <v>35</v>
      </c>
      <c r="E29" s="28" t="s">
        <v>765</v>
      </c>
      <c r="F29" s="60" t="s">
        <v>786</v>
      </c>
      <c r="H29" s="51" t="s">
        <v>167</v>
      </c>
      <c r="I29" s="54" t="s">
        <v>760</v>
      </c>
      <c r="J29" s="54" t="s">
        <v>682</v>
      </c>
      <c r="K29" s="54" t="s">
        <v>761</v>
      </c>
      <c r="L29" s="54" t="s">
        <v>762</v>
      </c>
      <c r="M29" s="54" t="s">
        <v>763</v>
      </c>
      <c r="N29" s="54" t="s">
        <v>764</v>
      </c>
      <c r="O29" s="54" t="s">
        <v>765</v>
      </c>
      <c r="P29" s="54"/>
    </row>
    <row r="30" spans="2:244" ht="15.75" thickBot="1" x14ac:dyDescent="0.3">
      <c r="B30" s="77" t="s">
        <v>773</v>
      </c>
      <c r="C30" s="94"/>
      <c r="D30" s="52" t="s">
        <v>36</v>
      </c>
      <c r="E30" s="28" t="s">
        <v>37</v>
      </c>
      <c r="F30" s="60" t="s">
        <v>779</v>
      </c>
      <c r="H30" s="51" t="s">
        <v>167</v>
      </c>
      <c r="I30" s="51" t="s">
        <v>669</v>
      </c>
      <c r="J30" s="51" t="s">
        <v>670</v>
      </c>
      <c r="K30" s="51" t="s">
        <v>671</v>
      </c>
      <c r="L30" s="51" t="s">
        <v>37</v>
      </c>
      <c r="M30" s="51" t="s">
        <v>672</v>
      </c>
      <c r="N30" s="51" t="s">
        <v>673</v>
      </c>
    </row>
    <row r="31" spans="2:244" ht="15.75" thickBot="1" x14ac:dyDescent="0.3">
      <c r="E31" s="30"/>
      <c r="F31" s="82"/>
    </row>
    <row r="32" spans="2:244" ht="15.75" thickBot="1" x14ac:dyDescent="0.3">
      <c r="C32" s="91" t="s">
        <v>39</v>
      </c>
      <c r="D32" s="55" t="s">
        <v>18</v>
      </c>
      <c r="E32" s="27" t="s">
        <v>678</v>
      </c>
      <c r="F32" s="56" t="s">
        <v>780</v>
      </c>
      <c r="H32" s="51" t="s">
        <v>167</v>
      </c>
      <c r="I32" s="51" t="s">
        <v>677</v>
      </c>
      <c r="J32" s="51" t="s">
        <v>678</v>
      </c>
      <c r="K32" s="51" t="s">
        <v>679</v>
      </c>
      <c r="L32" s="51" t="s">
        <v>680</v>
      </c>
    </row>
    <row r="33" spans="2:32" ht="15.75" thickBot="1" x14ac:dyDescent="0.3">
      <c r="C33" s="92"/>
      <c r="D33" s="57" t="s">
        <v>21</v>
      </c>
      <c r="E33" s="28" t="s">
        <v>431</v>
      </c>
      <c r="F33" s="59" t="s">
        <v>23</v>
      </c>
      <c r="H33" s="51" t="s">
        <v>167</v>
      </c>
      <c r="I33" s="51" t="s">
        <v>431</v>
      </c>
      <c r="J33" s="51" t="s">
        <v>22</v>
      </c>
      <c r="K33" s="51" t="s">
        <v>432</v>
      </c>
      <c r="L33" s="51" t="s">
        <v>433</v>
      </c>
    </row>
    <row r="34" spans="2:32" ht="30.75" thickBot="1" x14ac:dyDescent="0.3">
      <c r="C34" s="92"/>
      <c r="D34" s="57" t="s">
        <v>24</v>
      </c>
      <c r="E34" s="28" t="s">
        <v>675</v>
      </c>
      <c r="F34" s="59" t="str">
        <f>$E$12&amp;", "&amp;$G$132&amp;"ms steps from ENx signal. Check 'Startup and Shutdown delay range' setting"</f>
        <v>15ms, 1ms steps from ENx signal. Check 'Startup and Shutdown delay range' setting</v>
      </c>
      <c r="H34" s="51" t="s">
        <v>167</v>
      </c>
      <c r="I34" s="51" t="str">
        <f>$G$132*I$132&amp;"ms"</f>
        <v>0ms</v>
      </c>
      <c r="J34" s="51" t="str">
        <f t="shared" ref="J34:X34" si="4">$G$132*J$132&amp;"ms"</f>
        <v>1ms</v>
      </c>
      <c r="K34" s="51" t="str">
        <f t="shared" si="4"/>
        <v>2ms</v>
      </c>
      <c r="L34" s="51" t="str">
        <f t="shared" si="4"/>
        <v>3ms</v>
      </c>
      <c r="M34" s="51" t="str">
        <f t="shared" si="4"/>
        <v>4ms</v>
      </c>
      <c r="N34" s="51" t="str">
        <f t="shared" si="4"/>
        <v>5ms</v>
      </c>
      <c r="O34" s="51" t="str">
        <f t="shared" si="4"/>
        <v>6ms</v>
      </c>
      <c r="P34" s="51" t="str">
        <f t="shared" si="4"/>
        <v>7ms</v>
      </c>
      <c r="Q34" s="51" t="str">
        <f t="shared" si="4"/>
        <v>8ms</v>
      </c>
      <c r="R34" s="51" t="str">
        <f t="shared" si="4"/>
        <v>9ms</v>
      </c>
      <c r="S34" s="51" t="str">
        <f t="shared" si="4"/>
        <v>10ms</v>
      </c>
      <c r="T34" s="51" t="str">
        <f t="shared" si="4"/>
        <v>11ms</v>
      </c>
      <c r="U34" s="51" t="str">
        <f t="shared" si="4"/>
        <v>12ms</v>
      </c>
      <c r="V34" s="51" t="str">
        <f t="shared" si="4"/>
        <v>13ms</v>
      </c>
      <c r="W34" s="51" t="str">
        <f t="shared" si="4"/>
        <v>14ms</v>
      </c>
      <c r="X34" s="51" t="str">
        <f t="shared" si="4"/>
        <v>15ms</v>
      </c>
    </row>
    <row r="35" spans="2:32" ht="30.75" thickBot="1" x14ac:dyDescent="0.3">
      <c r="C35" s="92"/>
      <c r="D35" s="57" t="s">
        <v>27</v>
      </c>
      <c r="E35" s="28" t="s">
        <v>674</v>
      </c>
      <c r="F35" s="59" t="str">
        <f>$E$13&amp;", "&amp;$G$133&amp;"ms steps from ENx signal. Check 'Startup and Shutdown delay range' setting"</f>
        <v>15ms, 1ms steps from ENx signal. Check 'Startup and Shutdown delay range' setting</v>
      </c>
      <c r="H35" s="51" t="s">
        <v>167</v>
      </c>
      <c r="I35" s="51" t="str">
        <f>$G$133*I$132&amp;"ms"</f>
        <v>0ms</v>
      </c>
      <c r="J35" s="51" t="str">
        <f t="shared" ref="J35:X35" si="5">$G$133*J$132&amp;"ms"</f>
        <v>1ms</v>
      </c>
      <c r="K35" s="51" t="str">
        <f t="shared" si="5"/>
        <v>2ms</v>
      </c>
      <c r="L35" s="51" t="str">
        <f t="shared" si="5"/>
        <v>3ms</v>
      </c>
      <c r="M35" s="51" t="str">
        <f t="shared" si="5"/>
        <v>4ms</v>
      </c>
      <c r="N35" s="51" t="str">
        <f t="shared" si="5"/>
        <v>5ms</v>
      </c>
      <c r="O35" s="51" t="str">
        <f t="shared" si="5"/>
        <v>6ms</v>
      </c>
      <c r="P35" s="51" t="str">
        <f t="shared" si="5"/>
        <v>7ms</v>
      </c>
      <c r="Q35" s="51" t="str">
        <f t="shared" si="5"/>
        <v>8ms</v>
      </c>
      <c r="R35" s="51" t="str">
        <f t="shared" si="5"/>
        <v>9ms</v>
      </c>
      <c r="S35" s="51" t="str">
        <f t="shared" si="5"/>
        <v>10ms</v>
      </c>
      <c r="T35" s="51" t="str">
        <f t="shared" si="5"/>
        <v>11ms</v>
      </c>
      <c r="U35" s="51" t="str">
        <f t="shared" si="5"/>
        <v>12ms</v>
      </c>
      <c r="V35" s="51" t="str">
        <f t="shared" si="5"/>
        <v>13ms</v>
      </c>
      <c r="W35" s="51" t="str">
        <f t="shared" si="5"/>
        <v>14ms</v>
      </c>
      <c r="X35" s="51" t="str">
        <f t="shared" si="5"/>
        <v>15ms</v>
      </c>
    </row>
    <row r="36" spans="2:32" ht="15.75" thickBot="1" x14ac:dyDescent="0.3">
      <c r="C36" s="92"/>
      <c r="D36" s="57" t="s">
        <v>29</v>
      </c>
      <c r="E36" s="31" t="s">
        <v>30</v>
      </c>
      <c r="F36" s="59" t="s">
        <v>30</v>
      </c>
      <c r="H36" s="51" t="s">
        <v>167</v>
      </c>
      <c r="I36" s="51" t="s">
        <v>30</v>
      </c>
      <c r="J36" s="51" t="s">
        <v>33</v>
      </c>
    </row>
    <row r="37" spans="2:32" ht="60.75" thickBot="1" x14ac:dyDescent="0.3">
      <c r="C37" s="92"/>
      <c r="D37" s="58" t="s">
        <v>41</v>
      </c>
      <c r="E37" s="32" t="s">
        <v>42</v>
      </c>
      <c r="F37" s="59" t="s">
        <v>43</v>
      </c>
      <c r="H37" s="51" t="s">
        <v>167</v>
      </c>
      <c r="I37" s="51" t="s">
        <v>681</v>
      </c>
      <c r="J37" s="51" t="s">
        <v>42</v>
      </c>
      <c r="K37" s="51" t="s">
        <v>682</v>
      </c>
      <c r="L37" s="51" t="s">
        <v>683</v>
      </c>
    </row>
    <row r="38" spans="2:32" ht="15.75" thickBot="1" x14ac:dyDescent="0.3">
      <c r="B38" s="78" t="s">
        <v>785</v>
      </c>
      <c r="C38" s="93"/>
      <c r="D38" s="58" t="s">
        <v>778</v>
      </c>
      <c r="E38" s="33" t="s">
        <v>120</v>
      </c>
      <c r="F38" s="59" t="s">
        <v>124</v>
      </c>
      <c r="H38" s="51" t="s">
        <v>167</v>
      </c>
      <c r="I38" s="51" t="s">
        <v>123</v>
      </c>
      <c r="J38" s="51" t="s">
        <v>120</v>
      </c>
    </row>
    <row r="39" spans="2:32" ht="15.75" thickBot="1" x14ac:dyDescent="0.3">
      <c r="E39" s="25"/>
      <c r="F39" s="82"/>
    </row>
    <row r="40" spans="2:32" ht="15.75" thickBot="1" x14ac:dyDescent="0.3">
      <c r="C40" s="91" t="s">
        <v>44</v>
      </c>
      <c r="D40" s="52" t="s">
        <v>45</v>
      </c>
      <c r="E40" s="34" t="s">
        <v>46</v>
      </c>
      <c r="F40" s="60" t="s">
        <v>47</v>
      </c>
      <c r="H40" s="51" t="s">
        <v>167</v>
      </c>
      <c r="I40" s="51" t="s">
        <v>46</v>
      </c>
      <c r="J40" s="51" t="s">
        <v>685</v>
      </c>
    </row>
    <row r="41" spans="2:32" ht="30.75" thickBot="1" x14ac:dyDescent="0.3">
      <c r="C41" s="93"/>
      <c r="D41" s="52" t="s">
        <v>48</v>
      </c>
      <c r="E41" s="35" t="s">
        <v>164</v>
      </c>
      <c r="F41" s="60" t="s">
        <v>49</v>
      </c>
      <c r="H41" s="51" t="s">
        <v>167</v>
      </c>
      <c r="I41" s="51" t="s">
        <v>686</v>
      </c>
      <c r="J41" s="51" t="s">
        <v>164</v>
      </c>
      <c r="K41" s="51" t="s">
        <v>165</v>
      </c>
      <c r="L41" s="51" t="s">
        <v>166</v>
      </c>
      <c r="M41" s="51" t="s">
        <v>687</v>
      </c>
      <c r="N41" s="51" t="s">
        <v>688</v>
      </c>
      <c r="O41" s="51" t="s">
        <v>689</v>
      </c>
      <c r="P41" s="51" t="s">
        <v>690</v>
      </c>
      <c r="Q41" s="51" t="s">
        <v>691</v>
      </c>
      <c r="R41" s="51" t="s">
        <v>692</v>
      </c>
      <c r="S41" s="51" t="s">
        <v>693</v>
      </c>
      <c r="T41" s="51" t="s">
        <v>694</v>
      </c>
      <c r="U41" s="51" t="s">
        <v>695</v>
      </c>
      <c r="V41" s="51" t="s">
        <v>696</v>
      </c>
      <c r="W41" s="51" t="s">
        <v>697</v>
      </c>
      <c r="X41" s="51" t="s">
        <v>698</v>
      </c>
      <c r="Y41" s="51" t="s">
        <v>699</v>
      </c>
      <c r="Z41" s="51" t="s">
        <v>700</v>
      </c>
      <c r="AA41" s="51" t="s">
        <v>701</v>
      </c>
      <c r="AB41" s="51" t="s">
        <v>702</v>
      </c>
      <c r="AC41" s="51" t="s">
        <v>703</v>
      </c>
      <c r="AD41" s="51" t="s">
        <v>704</v>
      </c>
      <c r="AE41" s="51" t="s">
        <v>705</v>
      </c>
      <c r="AF41" s="51" t="s">
        <v>706</v>
      </c>
    </row>
    <row r="42" spans="2:32" ht="15.75" thickBot="1" x14ac:dyDescent="0.3">
      <c r="C42" s="61"/>
      <c r="D42" s="50"/>
      <c r="E42" s="36"/>
      <c r="F42" s="83"/>
    </row>
    <row r="43" spans="2:32" ht="15.75" thickBot="1" x14ac:dyDescent="0.3">
      <c r="C43" s="91" t="s">
        <v>50</v>
      </c>
      <c r="D43" s="52" t="s">
        <v>51</v>
      </c>
      <c r="E43" s="37" t="s">
        <v>52</v>
      </c>
      <c r="F43" s="60" t="s">
        <v>53</v>
      </c>
      <c r="H43" s="51" t="s">
        <v>167</v>
      </c>
      <c r="I43" s="51" t="s">
        <v>707</v>
      </c>
      <c r="J43" s="51" t="s">
        <v>52</v>
      </c>
    </row>
    <row r="44" spans="2:32" ht="15.75" thickBot="1" x14ac:dyDescent="0.3">
      <c r="C44" s="92"/>
      <c r="D44" s="52" t="s">
        <v>54</v>
      </c>
      <c r="E44" s="38" t="s">
        <v>55</v>
      </c>
      <c r="F44" s="60" t="s">
        <v>56</v>
      </c>
      <c r="H44" s="51" t="s">
        <v>167</v>
      </c>
      <c r="I44" s="51" t="s">
        <v>708</v>
      </c>
      <c r="J44" s="51" t="s">
        <v>55</v>
      </c>
    </row>
    <row r="45" spans="2:32" ht="15.75" thickBot="1" x14ac:dyDescent="0.3">
      <c r="C45" s="92"/>
      <c r="D45" s="52" t="s">
        <v>57</v>
      </c>
      <c r="E45" s="39" t="s">
        <v>58</v>
      </c>
      <c r="F45" s="60" t="s">
        <v>59</v>
      </c>
      <c r="H45" s="51" t="s">
        <v>167</v>
      </c>
      <c r="I45" s="51" t="s">
        <v>61</v>
      </c>
      <c r="J45" s="51" t="s">
        <v>709</v>
      </c>
      <c r="K45" s="51" t="s">
        <v>710</v>
      </c>
      <c r="L45" s="51" t="s">
        <v>58</v>
      </c>
      <c r="M45" s="51" t="s">
        <v>711</v>
      </c>
      <c r="N45" s="51" t="s">
        <v>712</v>
      </c>
      <c r="O45" s="51" t="s">
        <v>713</v>
      </c>
      <c r="P45" s="51" t="s">
        <v>714</v>
      </c>
    </row>
    <row r="46" spans="2:32" ht="15.75" thickBot="1" x14ac:dyDescent="0.3">
      <c r="C46" s="92"/>
      <c r="D46" s="62" t="s">
        <v>60</v>
      </c>
      <c r="E46" s="38" t="s">
        <v>61</v>
      </c>
      <c r="F46" s="60" t="s">
        <v>59</v>
      </c>
      <c r="H46" s="51" t="s">
        <v>167</v>
      </c>
      <c r="I46" s="51" t="s">
        <v>61</v>
      </c>
      <c r="J46" s="51" t="s">
        <v>709</v>
      </c>
      <c r="K46" s="51" t="s">
        <v>710</v>
      </c>
      <c r="L46" s="51" t="s">
        <v>58</v>
      </c>
      <c r="M46" s="51" t="s">
        <v>711</v>
      </c>
      <c r="N46" s="51" t="s">
        <v>712</v>
      </c>
      <c r="O46" s="51" t="s">
        <v>713</v>
      </c>
      <c r="P46" s="51" t="s">
        <v>714</v>
      </c>
    </row>
    <row r="47" spans="2:32" ht="15.75" thickBot="1" x14ac:dyDescent="0.3">
      <c r="C47" s="92"/>
      <c r="D47" s="52" t="s">
        <v>62</v>
      </c>
      <c r="E47" s="38" t="s">
        <v>61</v>
      </c>
      <c r="F47" s="60" t="s">
        <v>59</v>
      </c>
      <c r="H47" s="51" t="s">
        <v>167</v>
      </c>
      <c r="I47" s="51" t="s">
        <v>61</v>
      </c>
      <c r="J47" s="51" t="s">
        <v>709</v>
      </c>
      <c r="K47" s="51" t="s">
        <v>710</v>
      </c>
      <c r="L47" s="51" t="s">
        <v>58</v>
      </c>
      <c r="M47" s="51" t="s">
        <v>711</v>
      </c>
      <c r="N47" s="51" t="s">
        <v>712</v>
      </c>
      <c r="O47" s="51" t="s">
        <v>713</v>
      </c>
      <c r="P47" s="51" t="s">
        <v>714</v>
      </c>
    </row>
    <row r="48" spans="2:32" ht="15.75" thickBot="1" x14ac:dyDescent="0.3">
      <c r="C48" s="92"/>
      <c r="D48" s="52" t="s">
        <v>63</v>
      </c>
      <c r="E48" s="28" t="s">
        <v>64</v>
      </c>
      <c r="F48" s="60" t="s">
        <v>65</v>
      </c>
      <c r="H48" s="51" t="s">
        <v>167</v>
      </c>
      <c r="I48" s="51" t="s">
        <v>715</v>
      </c>
      <c r="J48" s="51" t="s">
        <v>64</v>
      </c>
    </row>
    <row r="49" spans="3:24" ht="15.75" thickBot="1" x14ac:dyDescent="0.3">
      <c r="C49" s="92"/>
      <c r="D49" s="52" t="s">
        <v>66</v>
      </c>
      <c r="E49" s="28" t="s">
        <v>64</v>
      </c>
      <c r="F49" s="60" t="s">
        <v>65</v>
      </c>
      <c r="H49" s="51" t="s">
        <v>167</v>
      </c>
      <c r="I49" s="51" t="s">
        <v>715</v>
      </c>
      <c r="J49" s="51" t="s">
        <v>64</v>
      </c>
    </row>
    <row r="50" spans="3:24" ht="15.75" thickBot="1" x14ac:dyDescent="0.3">
      <c r="C50" s="92"/>
      <c r="D50" s="52" t="s">
        <v>67</v>
      </c>
      <c r="E50" s="38" t="s">
        <v>64</v>
      </c>
      <c r="F50" s="60" t="s">
        <v>65</v>
      </c>
      <c r="H50" s="51" t="s">
        <v>167</v>
      </c>
      <c r="I50" s="51" t="s">
        <v>715</v>
      </c>
      <c r="J50" s="51" t="s">
        <v>64</v>
      </c>
    </row>
    <row r="51" spans="3:24" ht="30.75" thickBot="1" x14ac:dyDescent="0.3">
      <c r="C51" s="92"/>
      <c r="D51" s="52" t="s">
        <v>68</v>
      </c>
      <c r="E51" s="38" t="s">
        <v>675</v>
      </c>
      <c r="F51" s="60" t="str">
        <f>$E$12&amp;", "&amp;$G$132&amp;"ms steps from ENx signal. Check 'Startup and Shutdown delay range' setting"</f>
        <v>15ms, 1ms steps from ENx signal. Check 'Startup and Shutdown delay range' setting</v>
      </c>
      <c r="H51" s="51" t="s">
        <v>167</v>
      </c>
      <c r="I51" s="51" t="str">
        <f>$G$132*I$132&amp;"ms"</f>
        <v>0ms</v>
      </c>
      <c r="J51" s="51" t="str">
        <f t="shared" ref="J51:X51" si="6">$G$132*J$132&amp;"ms"</f>
        <v>1ms</v>
      </c>
      <c r="K51" s="51" t="str">
        <f t="shared" si="6"/>
        <v>2ms</v>
      </c>
      <c r="L51" s="51" t="str">
        <f t="shared" si="6"/>
        <v>3ms</v>
      </c>
      <c r="M51" s="51" t="str">
        <f t="shared" si="6"/>
        <v>4ms</v>
      </c>
      <c r="N51" s="51" t="str">
        <f t="shared" si="6"/>
        <v>5ms</v>
      </c>
      <c r="O51" s="51" t="str">
        <f t="shared" si="6"/>
        <v>6ms</v>
      </c>
      <c r="P51" s="51" t="str">
        <f t="shared" si="6"/>
        <v>7ms</v>
      </c>
      <c r="Q51" s="51" t="str">
        <f t="shared" si="6"/>
        <v>8ms</v>
      </c>
      <c r="R51" s="51" t="str">
        <f t="shared" si="6"/>
        <v>9ms</v>
      </c>
      <c r="S51" s="51" t="str">
        <f t="shared" si="6"/>
        <v>10ms</v>
      </c>
      <c r="T51" s="51" t="str">
        <f t="shared" si="6"/>
        <v>11ms</v>
      </c>
      <c r="U51" s="51" t="str">
        <f t="shared" si="6"/>
        <v>12ms</v>
      </c>
      <c r="V51" s="51" t="str">
        <f t="shared" si="6"/>
        <v>13ms</v>
      </c>
      <c r="W51" s="51" t="str">
        <f t="shared" si="6"/>
        <v>14ms</v>
      </c>
      <c r="X51" s="51" t="str">
        <f t="shared" si="6"/>
        <v>15ms</v>
      </c>
    </row>
    <row r="52" spans="3:24" ht="30.75" thickBot="1" x14ac:dyDescent="0.3">
      <c r="C52" s="92"/>
      <c r="D52" s="52" t="s">
        <v>69</v>
      </c>
      <c r="E52" s="38" t="s">
        <v>71</v>
      </c>
      <c r="F52" s="60" t="str">
        <f>$E$13&amp;", "&amp;$G$133&amp;"ms steps from ENx signal. Check 'Startup and Shutdown delay range' setting"</f>
        <v>15ms, 1ms steps from ENx signal. Check 'Startup and Shutdown delay range' setting</v>
      </c>
      <c r="H52" s="51" t="s">
        <v>167</v>
      </c>
      <c r="I52" s="51" t="str">
        <f>$G$133*I$132&amp;"ms"</f>
        <v>0ms</v>
      </c>
      <c r="J52" s="51" t="str">
        <f t="shared" ref="J52:X52" si="7">$G$133*J$132&amp;"ms"</f>
        <v>1ms</v>
      </c>
      <c r="K52" s="51" t="str">
        <f t="shared" si="7"/>
        <v>2ms</v>
      </c>
      <c r="L52" s="51" t="str">
        <f t="shared" si="7"/>
        <v>3ms</v>
      </c>
      <c r="M52" s="51" t="str">
        <f t="shared" si="7"/>
        <v>4ms</v>
      </c>
      <c r="N52" s="51" t="str">
        <f t="shared" si="7"/>
        <v>5ms</v>
      </c>
      <c r="O52" s="51" t="str">
        <f t="shared" si="7"/>
        <v>6ms</v>
      </c>
      <c r="P52" s="51" t="str">
        <f t="shared" si="7"/>
        <v>7ms</v>
      </c>
      <c r="Q52" s="51" t="str">
        <f t="shared" si="7"/>
        <v>8ms</v>
      </c>
      <c r="R52" s="51" t="str">
        <f t="shared" si="7"/>
        <v>9ms</v>
      </c>
      <c r="S52" s="51" t="str">
        <f t="shared" si="7"/>
        <v>10ms</v>
      </c>
      <c r="T52" s="51" t="str">
        <f t="shared" si="7"/>
        <v>11ms</v>
      </c>
      <c r="U52" s="51" t="str">
        <f t="shared" si="7"/>
        <v>12ms</v>
      </c>
      <c r="V52" s="51" t="str">
        <f t="shared" si="7"/>
        <v>13ms</v>
      </c>
      <c r="W52" s="51" t="str">
        <f t="shared" si="7"/>
        <v>14ms</v>
      </c>
      <c r="X52" s="51" t="str">
        <f t="shared" si="7"/>
        <v>15ms</v>
      </c>
    </row>
    <row r="53" spans="3:24" ht="30.75" thickBot="1" x14ac:dyDescent="0.3">
      <c r="C53" s="92"/>
      <c r="D53" s="52" t="s">
        <v>70</v>
      </c>
      <c r="E53" s="38" t="s">
        <v>71</v>
      </c>
      <c r="F53" s="60" t="str">
        <f>$E$12&amp;", "&amp;$G$132&amp;"ms steps from ENx signal. Check 'Startup and Shutdown delay range' setting"</f>
        <v>15ms, 1ms steps from ENx signal. Check 'Startup and Shutdown delay range' setting</v>
      </c>
      <c r="H53" s="51" t="s">
        <v>167</v>
      </c>
      <c r="I53" s="51" t="str">
        <f>$G$132*I$132&amp;"ms"</f>
        <v>0ms</v>
      </c>
      <c r="J53" s="51" t="str">
        <f t="shared" ref="J53:X53" si="8">$G$132*J$132&amp;"ms"</f>
        <v>1ms</v>
      </c>
      <c r="K53" s="51" t="str">
        <f t="shared" si="8"/>
        <v>2ms</v>
      </c>
      <c r="L53" s="51" t="str">
        <f t="shared" si="8"/>
        <v>3ms</v>
      </c>
      <c r="M53" s="51" t="str">
        <f t="shared" si="8"/>
        <v>4ms</v>
      </c>
      <c r="N53" s="51" t="str">
        <f t="shared" si="8"/>
        <v>5ms</v>
      </c>
      <c r="O53" s="51" t="str">
        <f t="shared" si="8"/>
        <v>6ms</v>
      </c>
      <c r="P53" s="51" t="str">
        <f t="shared" si="8"/>
        <v>7ms</v>
      </c>
      <c r="Q53" s="51" t="str">
        <f t="shared" si="8"/>
        <v>8ms</v>
      </c>
      <c r="R53" s="51" t="str">
        <f t="shared" si="8"/>
        <v>9ms</v>
      </c>
      <c r="S53" s="51" t="str">
        <f t="shared" si="8"/>
        <v>10ms</v>
      </c>
      <c r="T53" s="51" t="str">
        <f t="shared" si="8"/>
        <v>11ms</v>
      </c>
      <c r="U53" s="51" t="str">
        <f t="shared" si="8"/>
        <v>12ms</v>
      </c>
      <c r="V53" s="51" t="str">
        <f t="shared" si="8"/>
        <v>13ms</v>
      </c>
      <c r="W53" s="51" t="str">
        <f t="shared" si="8"/>
        <v>14ms</v>
      </c>
      <c r="X53" s="51" t="str">
        <f t="shared" si="8"/>
        <v>15ms</v>
      </c>
    </row>
    <row r="54" spans="3:24" ht="30.75" thickBot="1" x14ac:dyDescent="0.3">
      <c r="C54" s="92"/>
      <c r="D54" s="52" t="s">
        <v>72</v>
      </c>
      <c r="E54" s="38" t="s">
        <v>71</v>
      </c>
      <c r="F54" s="60" t="str">
        <f>$E$13&amp;", "&amp;$G$133&amp;"ms steps from ENx signal. Check 'Startup and Shutdown delay range' setting"</f>
        <v>15ms, 1ms steps from ENx signal. Check 'Startup and Shutdown delay range' setting</v>
      </c>
      <c r="H54" s="51" t="s">
        <v>167</v>
      </c>
      <c r="I54" s="51" t="str">
        <f>$G$133*I$132&amp;"ms"</f>
        <v>0ms</v>
      </c>
      <c r="J54" s="51" t="str">
        <f t="shared" ref="J54:X54" si="9">$G$133*J$132&amp;"ms"</f>
        <v>1ms</v>
      </c>
      <c r="K54" s="51" t="str">
        <f t="shared" si="9"/>
        <v>2ms</v>
      </c>
      <c r="L54" s="51" t="str">
        <f t="shared" si="9"/>
        <v>3ms</v>
      </c>
      <c r="M54" s="51" t="str">
        <f t="shared" si="9"/>
        <v>4ms</v>
      </c>
      <c r="N54" s="51" t="str">
        <f t="shared" si="9"/>
        <v>5ms</v>
      </c>
      <c r="O54" s="51" t="str">
        <f t="shared" si="9"/>
        <v>6ms</v>
      </c>
      <c r="P54" s="51" t="str">
        <f t="shared" si="9"/>
        <v>7ms</v>
      </c>
      <c r="Q54" s="51" t="str">
        <f t="shared" si="9"/>
        <v>8ms</v>
      </c>
      <c r="R54" s="51" t="str">
        <f t="shared" si="9"/>
        <v>9ms</v>
      </c>
      <c r="S54" s="51" t="str">
        <f t="shared" si="9"/>
        <v>10ms</v>
      </c>
      <c r="T54" s="51" t="str">
        <f t="shared" si="9"/>
        <v>11ms</v>
      </c>
      <c r="U54" s="51" t="str">
        <f t="shared" si="9"/>
        <v>12ms</v>
      </c>
      <c r="V54" s="51" t="str">
        <f t="shared" si="9"/>
        <v>13ms</v>
      </c>
      <c r="W54" s="51" t="str">
        <f t="shared" si="9"/>
        <v>14ms</v>
      </c>
      <c r="X54" s="51" t="str">
        <f t="shared" si="9"/>
        <v>15ms</v>
      </c>
    </row>
    <row r="55" spans="3:24" ht="30.75" thickBot="1" x14ac:dyDescent="0.3">
      <c r="C55" s="92"/>
      <c r="D55" s="52" t="s">
        <v>73</v>
      </c>
      <c r="E55" s="38" t="s">
        <v>71</v>
      </c>
      <c r="F55" s="60" t="str">
        <f>$E$12&amp;", "&amp;$G$132&amp;"ms steps from ENx signal. Check 'Startup and Shutdown delay range' setting"</f>
        <v>15ms, 1ms steps from ENx signal. Check 'Startup and Shutdown delay range' setting</v>
      </c>
      <c r="H55" s="51" t="s">
        <v>167</v>
      </c>
      <c r="I55" s="51" t="str">
        <f>$G$132*I$132&amp;"ms"</f>
        <v>0ms</v>
      </c>
      <c r="J55" s="51" t="str">
        <f t="shared" ref="J55:X55" si="10">$G$132*J$132&amp;"ms"</f>
        <v>1ms</v>
      </c>
      <c r="K55" s="51" t="str">
        <f t="shared" si="10"/>
        <v>2ms</v>
      </c>
      <c r="L55" s="51" t="str">
        <f t="shared" si="10"/>
        <v>3ms</v>
      </c>
      <c r="M55" s="51" t="str">
        <f t="shared" si="10"/>
        <v>4ms</v>
      </c>
      <c r="N55" s="51" t="str">
        <f t="shared" si="10"/>
        <v>5ms</v>
      </c>
      <c r="O55" s="51" t="str">
        <f t="shared" si="10"/>
        <v>6ms</v>
      </c>
      <c r="P55" s="51" t="str">
        <f t="shared" si="10"/>
        <v>7ms</v>
      </c>
      <c r="Q55" s="51" t="str">
        <f t="shared" si="10"/>
        <v>8ms</v>
      </c>
      <c r="R55" s="51" t="str">
        <f t="shared" si="10"/>
        <v>9ms</v>
      </c>
      <c r="S55" s="51" t="str">
        <f t="shared" si="10"/>
        <v>10ms</v>
      </c>
      <c r="T55" s="51" t="str">
        <f t="shared" si="10"/>
        <v>11ms</v>
      </c>
      <c r="U55" s="51" t="str">
        <f t="shared" si="10"/>
        <v>12ms</v>
      </c>
      <c r="V55" s="51" t="str">
        <f t="shared" si="10"/>
        <v>13ms</v>
      </c>
      <c r="W55" s="51" t="str">
        <f t="shared" si="10"/>
        <v>14ms</v>
      </c>
      <c r="X55" s="51" t="str">
        <f t="shared" si="10"/>
        <v>15ms</v>
      </c>
    </row>
    <row r="56" spans="3:24" ht="30.75" thickBot="1" x14ac:dyDescent="0.3">
      <c r="C56" s="93"/>
      <c r="D56" s="52" t="s">
        <v>74</v>
      </c>
      <c r="E56" s="38" t="s">
        <v>71</v>
      </c>
      <c r="F56" s="60" t="str">
        <f>$E$13&amp;", "&amp;$G$133&amp;"ms steps from ENx signal. Check 'Startup and Shutdown delay range' setting"</f>
        <v>15ms, 1ms steps from ENx signal. Check 'Startup and Shutdown delay range' setting</v>
      </c>
      <c r="H56" s="51" t="s">
        <v>167</v>
      </c>
      <c r="I56" s="51" t="str">
        <f>$G$133*I$132&amp;"ms"</f>
        <v>0ms</v>
      </c>
      <c r="J56" s="51" t="str">
        <f t="shared" ref="J56:X56" si="11">$G$133*J$132&amp;"ms"</f>
        <v>1ms</v>
      </c>
      <c r="K56" s="51" t="str">
        <f t="shared" si="11"/>
        <v>2ms</v>
      </c>
      <c r="L56" s="51" t="str">
        <f t="shared" si="11"/>
        <v>3ms</v>
      </c>
      <c r="M56" s="51" t="str">
        <f t="shared" si="11"/>
        <v>4ms</v>
      </c>
      <c r="N56" s="51" t="str">
        <f t="shared" si="11"/>
        <v>5ms</v>
      </c>
      <c r="O56" s="51" t="str">
        <f t="shared" si="11"/>
        <v>6ms</v>
      </c>
      <c r="P56" s="51" t="str">
        <f t="shared" si="11"/>
        <v>7ms</v>
      </c>
      <c r="Q56" s="51" t="str">
        <f t="shared" si="11"/>
        <v>8ms</v>
      </c>
      <c r="R56" s="51" t="str">
        <f t="shared" si="11"/>
        <v>9ms</v>
      </c>
      <c r="S56" s="51" t="str">
        <f t="shared" si="11"/>
        <v>10ms</v>
      </c>
      <c r="T56" s="51" t="str">
        <f t="shared" si="11"/>
        <v>11ms</v>
      </c>
      <c r="U56" s="51" t="str">
        <f t="shared" si="11"/>
        <v>12ms</v>
      </c>
      <c r="V56" s="51" t="str">
        <f t="shared" si="11"/>
        <v>13ms</v>
      </c>
      <c r="W56" s="51" t="str">
        <f t="shared" si="11"/>
        <v>14ms</v>
      </c>
      <c r="X56" s="51" t="str">
        <f t="shared" si="11"/>
        <v>15ms</v>
      </c>
    </row>
    <row r="57" spans="3:24" ht="15.75" thickBot="1" x14ac:dyDescent="0.3">
      <c r="C57" s="61"/>
      <c r="D57" s="50"/>
      <c r="E57" s="36"/>
      <c r="F57" s="83"/>
    </row>
    <row r="58" spans="3:24" ht="15.75" thickBot="1" x14ac:dyDescent="0.3">
      <c r="C58" s="91" t="s">
        <v>75</v>
      </c>
      <c r="D58" s="52" t="s">
        <v>730</v>
      </c>
      <c r="E58" s="27" t="s">
        <v>30</v>
      </c>
      <c r="F58" s="59" t="s">
        <v>737</v>
      </c>
      <c r="H58" s="51" t="s">
        <v>167</v>
      </c>
      <c r="I58" s="51" t="s">
        <v>30</v>
      </c>
      <c r="J58" s="51" t="s">
        <v>33</v>
      </c>
    </row>
    <row r="59" spans="3:24" ht="15.75" thickBot="1" x14ac:dyDescent="0.3">
      <c r="C59" s="92"/>
      <c r="D59" s="52" t="s">
        <v>731</v>
      </c>
      <c r="E59" s="28" t="s">
        <v>30</v>
      </c>
      <c r="F59" s="59" t="s">
        <v>737</v>
      </c>
      <c r="H59" s="51" t="s">
        <v>167</v>
      </c>
      <c r="I59" s="51" t="s">
        <v>30</v>
      </c>
      <c r="J59" s="51" t="s">
        <v>33</v>
      </c>
    </row>
    <row r="60" spans="3:24" ht="15.75" thickBot="1" x14ac:dyDescent="0.3">
      <c r="C60" s="92"/>
      <c r="D60" s="52" t="s">
        <v>732</v>
      </c>
      <c r="E60" s="28" t="s">
        <v>33</v>
      </c>
      <c r="F60" s="59" t="s">
        <v>737</v>
      </c>
      <c r="H60" s="51" t="s">
        <v>167</v>
      </c>
      <c r="I60" s="51" t="s">
        <v>30</v>
      </c>
      <c r="J60" s="51" t="s">
        <v>33</v>
      </c>
    </row>
    <row r="61" spans="3:24" ht="15.75" thickBot="1" x14ac:dyDescent="0.3">
      <c r="C61" s="92"/>
      <c r="D61" s="52" t="s">
        <v>733</v>
      </c>
      <c r="E61" s="28" t="s">
        <v>33</v>
      </c>
      <c r="F61" s="59" t="s">
        <v>737</v>
      </c>
      <c r="H61" s="51" t="s">
        <v>167</v>
      </c>
      <c r="I61" s="51" t="s">
        <v>30</v>
      </c>
      <c r="J61" s="51" t="s">
        <v>33</v>
      </c>
    </row>
    <row r="62" spans="3:24" ht="15.75" thickBot="1" x14ac:dyDescent="0.3">
      <c r="C62" s="92"/>
      <c r="D62" s="52" t="s">
        <v>734</v>
      </c>
      <c r="E62" s="28" t="s">
        <v>33</v>
      </c>
      <c r="F62" s="59" t="s">
        <v>737</v>
      </c>
      <c r="H62" s="51" t="s">
        <v>167</v>
      </c>
      <c r="I62" s="51" t="s">
        <v>30</v>
      </c>
      <c r="J62" s="51" t="s">
        <v>33</v>
      </c>
    </row>
    <row r="63" spans="3:24" ht="15.75" thickBot="1" x14ac:dyDescent="0.3">
      <c r="C63" s="92"/>
      <c r="D63" s="52" t="s">
        <v>735</v>
      </c>
      <c r="E63" s="28" t="s">
        <v>30</v>
      </c>
      <c r="F63" s="59" t="s">
        <v>737</v>
      </c>
      <c r="H63" s="51" t="s">
        <v>167</v>
      </c>
      <c r="I63" s="51" t="s">
        <v>30</v>
      </c>
      <c r="J63" s="51" t="s">
        <v>33</v>
      </c>
    </row>
    <row r="64" spans="3:24" ht="15.75" thickBot="1" x14ac:dyDescent="0.3">
      <c r="C64" s="92"/>
      <c r="D64" s="52" t="s">
        <v>736</v>
      </c>
      <c r="E64" s="28" t="s">
        <v>33</v>
      </c>
      <c r="F64" s="59" t="s">
        <v>737</v>
      </c>
      <c r="H64" s="51" t="s">
        <v>167</v>
      </c>
      <c r="I64" s="51" t="s">
        <v>30</v>
      </c>
      <c r="J64" s="51" t="s">
        <v>33</v>
      </c>
    </row>
    <row r="65" spans="3:12" ht="15.75" thickBot="1" x14ac:dyDescent="0.3">
      <c r="C65" s="92"/>
      <c r="D65" s="52" t="s">
        <v>738</v>
      </c>
      <c r="E65" s="28" t="s">
        <v>30</v>
      </c>
      <c r="F65" s="59" t="s">
        <v>737</v>
      </c>
      <c r="H65" s="51" t="s">
        <v>167</v>
      </c>
      <c r="I65" s="51" t="s">
        <v>30</v>
      </c>
      <c r="J65" s="51" t="s">
        <v>33</v>
      </c>
    </row>
    <row r="66" spans="3:12" ht="15.75" thickBot="1" x14ac:dyDescent="0.3">
      <c r="C66" s="92"/>
      <c r="D66" s="52" t="s">
        <v>739</v>
      </c>
      <c r="E66" s="28" t="s">
        <v>30</v>
      </c>
      <c r="F66" s="59" t="s">
        <v>737</v>
      </c>
      <c r="H66" s="51" t="s">
        <v>167</v>
      </c>
      <c r="I66" s="51" t="s">
        <v>30</v>
      </c>
      <c r="J66" s="51" t="s">
        <v>33</v>
      </c>
    </row>
    <row r="67" spans="3:12" ht="15.75" thickBot="1" x14ac:dyDescent="0.3">
      <c r="C67" s="92"/>
      <c r="D67" s="52" t="s">
        <v>740</v>
      </c>
      <c r="E67" s="28" t="s">
        <v>33</v>
      </c>
      <c r="F67" s="59" t="s">
        <v>737</v>
      </c>
      <c r="H67" s="51" t="s">
        <v>167</v>
      </c>
      <c r="I67" s="51" t="s">
        <v>30</v>
      </c>
      <c r="J67" s="51" t="s">
        <v>33</v>
      </c>
    </row>
    <row r="68" spans="3:12" ht="15.75" thickBot="1" x14ac:dyDescent="0.3">
      <c r="C68" s="92"/>
      <c r="D68" s="52" t="s">
        <v>741</v>
      </c>
      <c r="E68" s="28" t="s">
        <v>30</v>
      </c>
      <c r="F68" s="59" t="s">
        <v>737</v>
      </c>
      <c r="H68" s="51" t="s">
        <v>167</v>
      </c>
      <c r="I68" s="51" t="s">
        <v>30</v>
      </c>
      <c r="J68" s="51" t="s">
        <v>33</v>
      </c>
    </row>
    <row r="69" spans="3:12" ht="15.75" thickBot="1" x14ac:dyDescent="0.3">
      <c r="C69" s="92"/>
      <c r="D69" s="52" t="s">
        <v>742</v>
      </c>
      <c r="E69" s="28" t="s">
        <v>30</v>
      </c>
      <c r="F69" s="59" t="s">
        <v>737</v>
      </c>
      <c r="H69" s="51" t="s">
        <v>167</v>
      </c>
      <c r="I69" s="51" t="s">
        <v>30</v>
      </c>
      <c r="J69" s="51" t="s">
        <v>33</v>
      </c>
    </row>
    <row r="70" spans="3:12" ht="15.75" thickBot="1" x14ac:dyDescent="0.3">
      <c r="C70" s="92"/>
      <c r="D70" s="52" t="s">
        <v>743</v>
      </c>
      <c r="E70" s="28" t="s">
        <v>30</v>
      </c>
      <c r="F70" s="59" t="s">
        <v>737</v>
      </c>
      <c r="H70" s="51" t="s">
        <v>167</v>
      </c>
      <c r="I70" s="51" t="s">
        <v>30</v>
      </c>
      <c r="J70" s="51" t="s">
        <v>33</v>
      </c>
    </row>
    <row r="71" spans="3:12" ht="15.75" thickBot="1" x14ac:dyDescent="0.3">
      <c r="C71" s="92"/>
      <c r="D71" s="52" t="s">
        <v>744</v>
      </c>
      <c r="E71" s="38" t="s">
        <v>33</v>
      </c>
      <c r="F71" s="59" t="s">
        <v>737</v>
      </c>
      <c r="H71" s="51" t="s">
        <v>167</v>
      </c>
      <c r="I71" s="51" t="s">
        <v>30</v>
      </c>
      <c r="J71" s="51" t="s">
        <v>33</v>
      </c>
    </row>
    <row r="72" spans="3:12" ht="30.75" thickBot="1" x14ac:dyDescent="0.3">
      <c r="C72" s="92"/>
      <c r="D72" s="52" t="s">
        <v>79</v>
      </c>
      <c r="E72" s="35" t="s">
        <v>80</v>
      </c>
      <c r="F72" s="59" t="s">
        <v>770</v>
      </c>
      <c r="H72" s="51" t="s">
        <v>167</v>
      </c>
      <c r="I72" s="51" t="s">
        <v>716</v>
      </c>
      <c r="J72" s="51" t="s">
        <v>80</v>
      </c>
    </row>
    <row r="73" spans="3:12" ht="15.75" thickBot="1" x14ac:dyDescent="0.3">
      <c r="C73" s="92"/>
      <c r="D73" s="52" t="s">
        <v>81</v>
      </c>
      <c r="E73" s="35" t="s">
        <v>80</v>
      </c>
      <c r="F73" s="59" t="s">
        <v>82</v>
      </c>
      <c r="H73" s="51" t="s">
        <v>167</v>
      </c>
      <c r="I73" s="51" t="s">
        <v>716</v>
      </c>
      <c r="J73" s="51" t="s">
        <v>80</v>
      </c>
    </row>
    <row r="74" spans="3:12" ht="15.75" thickBot="1" x14ac:dyDescent="0.3">
      <c r="C74" s="92"/>
      <c r="D74" s="52" t="s">
        <v>83</v>
      </c>
      <c r="E74" s="35" t="s">
        <v>84</v>
      </c>
      <c r="F74" s="59" t="s">
        <v>85</v>
      </c>
      <c r="H74" s="51" t="s">
        <v>167</v>
      </c>
      <c r="I74" s="51" t="s">
        <v>84</v>
      </c>
      <c r="J74" s="51" t="s">
        <v>717</v>
      </c>
    </row>
    <row r="75" spans="3:12" ht="15.75" thickBot="1" x14ac:dyDescent="0.3">
      <c r="C75" s="92"/>
      <c r="D75" s="52" t="s">
        <v>86</v>
      </c>
      <c r="E75" s="35" t="s">
        <v>84</v>
      </c>
      <c r="F75" s="59" t="s">
        <v>85</v>
      </c>
      <c r="H75" s="51" t="s">
        <v>167</v>
      </c>
      <c r="I75" s="51" t="s">
        <v>84</v>
      </c>
      <c r="J75" s="51" t="s">
        <v>717</v>
      </c>
    </row>
    <row r="76" spans="3:12" ht="15.75" thickBot="1" x14ac:dyDescent="0.3">
      <c r="C76" s="92"/>
      <c r="D76" s="52" t="s">
        <v>87</v>
      </c>
      <c r="E76" s="35" t="s">
        <v>88</v>
      </c>
      <c r="F76" s="59" t="s">
        <v>89</v>
      </c>
      <c r="H76" s="51" t="s">
        <v>167</v>
      </c>
      <c r="I76" s="51" t="s">
        <v>718</v>
      </c>
      <c r="J76" s="51" t="s">
        <v>88</v>
      </c>
      <c r="K76" s="51" t="s">
        <v>719</v>
      </c>
      <c r="L76" s="51" t="s">
        <v>720</v>
      </c>
    </row>
    <row r="77" spans="3:12" ht="15.75" thickBot="1" x14ac:dyDescent="0.3">
      <c r="C77" s="92"/>
      <c r="D77" s="52" t="s">
        <v>90</v>
      </c>
      <c r="E77" s="28" t="s">
        <v>783</v>
      </c>
      <c r="F77" s="59" t="s">
        <v>91</v>
      </c>
      <c r="H77" s="51" t="s">
        <v>167</v>
      </c>
      <c r="I77" s="51" t="s">
        <v>783</v>
      </c>
      <c r="J77" s="50" t="s">
        <v>784</v>
      </c>
    </row>
    <row r="78" spans="3:12" ht="15.75" thickBot="1" x14ac:dyDescent="0.3">
      <c r="C78" s="92"/>
      <c r="D78" s="52" t="s">
        <v>92</v>
      </c>
      <c r="E78" s="40" t="s">
        <v>93</v>
      </c>
      <c r="F78" s="59" t="s">
        <v>94</v>
      </c>
      <c r="H78" s="51" t="s">
        <v>167</v>
      </c>
      <c r="I78" s="51" t="s">
        <v>721</v>
      </c>
      <c r="J78" s="51" t="s">
        <v>93</v>
      </c>
    </row>
    <row r="79" spans="3:12" ht="15.75" thickBot="1" x14ac:dyDescent="0.3">
      <c r="C79" s="93"/>
      <c r="D79" s="52" t="s">
        <v>95</v>
      </c>
      <c r="E79" s="41" t="s">
        <v>93</v>
      </c>
      <c r="F79" s="59" t="s">
        <v>94</v>
      </c>
      <c r="H79" s="51" t="s">
        <v>167</v>
      </c>
      <c r="I79" s="51" t="s">
        <v>721</v>
      </c>
      <c r="J79" s="51" t="s">
        <v>93</v>
      </c>
    </row>
    <row r="80" spans="3:12" ht="15.75" thickBot="1" x14ac:dyDescent="0.3">
      <c r="C80" s="63"/>
      <c r="D80" s="50"/>
      <c r="E80" s="36"/>
      <c r="F80" s="83"/>
    </row>
    <row r="81" spans="2:15" ht="15.75" thickBot="1" x14ac:dyDescent="0.3">
      <c r="C81" s="87" t="s">
        <v>96</v>
      </c>
      <c r="D81" s="52" t="s">
        <v>97</v>
      </c>
      <c r="E81" s="42" t="s">
        <v>98</v>
      </c>
      <c r="F81" s="60" t="s">
        <v>99</v>
      </c>
      <c r="H81" s="51" t="s">
        <v>167</v>
      </c>
      <c r="I81" s="51" t="s">
        <v>98</v>
      </c>
      <c r="J81" s="51" t="s">
        <v>722</v>
      </c>
    </row>
    <row r="82" spans="2:15" ht="15.75" thickBot="1" x14ac:dyDescent="0.3">
      <c r="C82" s="88"/>
      <c r="D82" s="52" t="s">
        <v>100</v>
      </c>
      <c r="E82" s="43">
        <v>0.06</v>
      </c>
      <c r="F82" s="84" t="s">
        <v>101</v>
      </c>
      <c r="H82" s="51" t="s">
        <v>167</v>
      </c>
      <c r="I82" s="64">
        <v>0.02</v>
      </c>
      <c r="J82" s="64">
        <v>0.03</v>
      </c>
      <c r="K82" s="64">
        <v>0.04</v>
      </c>
      <c r="L82" s="64">
        <v>0.06</v>
      </c>
    </row>
    <row r="83" spans="2:15" ht="15.75" thickBot="1" x14ac:dyDescent="0.3">
      <c r="C83" s="88"/>
      <c r="D83" s="52" t="s">
        <v>102</v>
      </c>
      <c r="E83" s="44" t="s">
        <v>723</v>
      </c>
      <c r="F83" s="60" t="s">
        <v>787</v>
      </c>
      <c r="H83" s="51" t="s">
        <v>167</v>
      </c>
      <c r="I83" s="51" t="s">
        <v>723</v>
      </c>
      <c r="J83" s="51" t="s">
        <v>724</v>
      </c>
      <c r="K83" s="51" t="s">
        <v>725</v>
      </c>
      <c r="L83" s="51" t="s">
        <v>726</v>
      </c>
      <c r="M83" s="51" t="s">
        <v>727</v>
      </c>
      <c r="N83" s="51" t="s">
        <v>728</v>
      </c>
      <c r="O83" s="51" t="s">
        <v>729</v>
      </c>
    </row>
    <row r="84" spans="2:15" ht="15.75" thickBot="1" x14ac:dyDescent="0.3">
      <c r="C84" s="88"/>
      <c r="D84" s="52" t="s">
        <v>104</v>
      </c>
      <c r="E84" s="43">
        <v>0.06</v>
      </c>
      <c r="F84" s="84" t="s">
        <v>101</v>
      </c>
      <c r="H84" s="51" t="s">
        <v>167</v>
      </c>
      <c r="I84" s="64">
        <v>0.02</v>
      </c>
      <c r="J84" s="64">
        <v>0.03</v>
      </c>
      <c r="K84" s="64">
        <v>0.04</v>
      </c>
      <c r="L84" s="64">
        <v>0.06</v>
      </c>
    </row>
    <row r="85" spans="2:15" ht="15.75" thickBot="1" x14ac:dyDescent="0.3">
      <c r="C85" s="88"/>
      <c r="D85" s="52" t="s">
        <v>105</v>
      </c>
      <c r="E85" s="44" t="s">
        <v>729</v>
      </c>
      <c r="F85" s="60" t="s">
        <v>787</v>
      </c>
      <c r="H85" s="51" t="s">
        <v>167</v>
      </c>
      <c r="I85" s="51" t="s">
        <v>723</v>
      </c>
      <c r="J85" s="51" t="s">
        <v>724</v>
      </c>
      <c r="K85" s="51" t="s">
        <v>725</v>
      </c>
      <c r="L85" s="51" t="s">
        <v>726</v>
      </c>
      <c r="M85" s="51" t="s">
        <v>727</v>
      </c>
      <c r="N85" s="51" t="s">
        <v>728</v>
      </c>
      <c r="O85" s="51" t="s">
        <v>729</v>
      </c>
    </row>
    <row r="86" spans="2:15" ht="15.75" thickBot="1" x14ac:dyDescent="0.3">
      <c r="C86" s="88"/>
      <c r="D86" s="52" t="s">
        <v>106</v>
      </c>
      <c r="E86" s="44" t="s">
        <v>748</v>
      </c>
      <c r="F86" s="84" t="s">
        <v>107</v>
      </c>
      <c r="H86" s="51" t="s">
        <v>167</v>
      </c>
      <c r="I86" s="64" t="s">
        <v>745</v>
      </c>
      <c r="J86" s="64" t="s">
        <v>746</v>
      </c>
      <c r="K86" s="51" t="s">
        <v>747</v>
      </c>
      <c r="L86" s="51" t="s">
        <v>748</v>
      </c>
    </row>
    <row r="87" spans="2:15" ht="15.75" thickBot="1" x14ac:dyDescent="0.3">
      <c r="C87" s="88"/>
      <c r="D87" s="52" t="s">
        <v>108</v>
      </c>
      <c r="E87" s="44" t="s">
        <v>748</v>
      </c>
      <c r="F87" s="84" t="s">
        <v>107</v>
      </c>
      <c r="H87" s="51" t="s">
        <v>167</v>
      </c>
      <c r="I87" s="64" t="s">
        <v>745</v>
      </c>
      <c r="J87" s="64" t="s">
        <v>746</v>
      </c>
      <c r="K87" s="51" t="s">
        <v>747</v>
      </c>
      <c r="L87" s="51" t="s">
        <v>748</v>
      </c>
    </row>
    <row r="88" spans="2:15" ht="15.75" thickBot="1" x14ac:dyDescent="0.3">
      <c r="B88" s="79"/>
      <c r="C88" s="88"/>
      <c r="D88" s="52" t="s">
        <v>109</v>
      </c>
      <c r="E88" s="43">
        <v>0.06</v>
      </c>
      <c r="F88" s="84" t="s">
        <v>768</v>
      </c>
      <c r="H88" s="51" t="s">
        <v>167</v>
      </c>
      <c r="I88" s="64">
        <v>0.02</v>
      </c>
      <c r="J88" s="64">
        <v>0.04</v>
      </c>
      <c r="K88" s="64">
        <v>0.06</v>
      </c>
      <c r="L88" s="64">
        <v>0.08</v>
      </c>
    </row>
    <row r="89" spans="2:15" ht="15.75" thickBot="1" x14ac:dyDescent="0.3">
      <c r="B89" s="78" t="s">
        <v>785</v>
      </c>
      <c r="C89" s="88"/>
      <c r="D89" s="52" t="s">
        <v>781</v>
      </c>
      <c r="E89" s="45" t="s">
        <v>678</v>
      </c>
      <c r="F89" s="56" t="s">
        <v>780</v>
      </c>
      <c r="H89" s="51" t="s">
        <v>167</v>
      </c>
      <c r="I89" s="64" t="s">
        <v>677</v>
      </c>
      <c r="J89" s="64" t="s">
        <v>678</v>
      </c>
      <c r="K89" s="64" t="s">
        <v>679</v>
      </c>
      <c r="L89" s="64" t="s">
        <v>680</v>
      </c>
    </row>
    <row r="90" spans="2:15" ht="15.75" thickBot="1" x14ac:dyDescent="0.3">
      <c r="B90" s="77" t="s">
        <v>773</v>
      </c>
      <c r="C90" s="88"/>
      <c r="D90" s="52" t="s">
        <v>110</v>
      </c>
      <c r="E90" s="43">
        <v>0.1</v>
      </c>
      <c r="F90" s="84" t="s">
        <v>767</v>
      </c>
      <c r="H90" s="51" t="s">
        <v>167</v>
      </c>
      <c r="I90" s="64">
        <v>0.04</v>
      </c>
      <c r="J90" s="64">
        <v>0.05</v>
      </c>
      <c r="K90" s="64">
        <v>0.1</v>
      </c>
      <c r="L90" s="64">
        <v>0.1</v>
      </c>
    </row>
    <row r="91" spans="2:15" ht="15.75" thickBot="1" x14ac:dyDescent="0.3">
      <c r="C91" s="89"/>
      <c r="D91" s="52" t="s">
        <v>111</v>
      </c>
      <c r="E91" s="44" t="s">
        <v>749</v>
      </c>
      <c r="F91" s="60" t="s">
        <v>112</v>
      </c>
      <c r="H91" s="51" t="s">
        <v>167</v>
      </c>
      <c r="I91" s="51" t="s">
        <v>749</v>
      </c>
      <c r="J91" s="51" t="s">
        <v>678</v>
      </c>
    </row>
    <row r="92" spans="2:15" ht="15.75" thickBot="1" x14ac:dyDescent="0.3">
      <c r="C92" s="65"/>
      <c r="D92" s="50"/>
      <c r="E92" s="46"/>
      <c r="F92" s="83"/>
    </row>
    <row r="93" spans="2:15" ht="15.75" thickBot="1" x14ac:dyDescent="0.3">
      <c r="C93" s="87" t="s">
        <v>113</v>
      </c>
      <c r="D93" s="57" t="s">
        <v>114</v>
      </c>
      <c r="E93" s="34" t="s">
        <v>754</v>
      </c>
      <c r="F93" s="59" t="s">
        <v>115</v>
      </c>
      <c r="H93" s="51" t="s">
        <v>167</v>
      </c>
      <c r="I93" s="51" t="s">
        <v>751</v>
      </c>
      <c r="J93" s="51" t="s">
        <v>752</v>
      </c>
      <c r="K93" s="51" t="s">
        <v>753</v>
      </c>
      <c r="L93" s="51" t="s">
        <v>754</v>
      </c>
    </row>
    <row r="94" spans="2:15" ht="15.75" thickBot="1" x14ac:dyDescent="0.3">
      <c r="B94" s="77" t="s">
        <v>773</v>
      </c>
      <c r="C94" s="95"/>
      <c r="D94" s="57" t="s">
        <v>116</v>
      </c>
      <c r="E94" s="35" t="s">
        <v>757</v>
      </c>
      <c r="F94" s="59" t="s">
        <v>769</v>
      </c>
      <c r="H94" s="51" t="s">
        <v>167</v>
      </c>
      <c r="I94" s="51" t="s">
        <v>755</v>
      </c>
      <c r="J94" s="51" t="s">
        <v>757</v>
      </c>
      <c r="K94" s="51" t="s">
        <v>758</v>
      </c>
      <c r="L94" s="51" t="s">
        <v>759</v>
      </c>
    </row>
    <row r="95" spans="2:15" ht="15.75" thickBot="1" x14ac:dyDescent="0.3">
      <c r="C95" s="95"/>
      <c r="D95" s="57" t="s">
        <v>117</v>
      </c>
      <c r="E95" s="35" t="s">
        <v>757</v>
      </c>
      <c r="F95" s="59" t="s">
        <v>118</v>
      </c>
      <c r="H95" s="51" t="s">
        <v>167</v>
      </c>
      <c r="I95" s="51" t="s">
        <v>676</v>
      </c>
      <c r="J95" s="51" t="s">
        <v>755</v>
      </c>
      <c r="K95" s="51" t="s">
        <v>756</v>
      </c>
      <c r="L95" s="51" t="s">
        <v>757</v>
      </c>
    </row>
    <row r="96" spans="2:15" ht="15.75" thickBot="1" x14ac:dyDescent="0.3">
      <c r="C96" s="95"/>
      <c r="D96" s="57" t="s">
        <v>119</v>
      </c>
      <c r="E96" s="35" t="s">
        <v>120</v>
      </c>
      <c r="F96" s="59" t="s">
        <v>121</v>
      </c>
      <c r="H96" s="51" t="s">
        <v>167</v>
      </c>
      <c r="I96" s="51" t="s">
        <v>120</v>
      </c>
      <c r="J96" s="51">
        <v>1</v>
      </c>
      <c r="K96" s="51">
        <v>2</v>
      </c>
      <c r="L96" s="51">
        <v>4</v>
      </c>
    </row>
    <row r="97" spans="2:12" ht="15.75" thickBot="1" x14ac:dyDescent="0.3">
      <c r="C97" s="95"/>
      <c r="D97" s="57" t="s">
        <v>122</v>
      </c>
      <c r="E97" s="35" t="s">
        <v>123</v>
      </c>
      <c r="F97" s="59" t="s">
        <v>124</v>
      </c>
      <c r="H97" s="51" t="s">
        <v>167</v>
      </c>
      <c r="I97" s="51" t="s">
        <v>123</v>
      </c>
      <c r="J97" s="51" t="s">
        <v>120</v>
      </c>
    </row>
    <row r="98" spans="2:12" ht="15.75" thickBot="1" x14ac:dyDescent="0.3">
      <c r="C98" s="95"/>
      <c r="D98" s="57" t="s">
        <v>125</v>
      </c>
      <c r="E98" s="35" t="s">
        <v>120</v>
      </c>
      <c r="F98" s="59" t="s">
        <v>124</v>
      </c>
      <c r="H98" s="51" t="s">
        <v>167</v>
      </c>
      <c r="I98" s="51" t="s">
        <v>123</v>
      </c>
      <c r="J98" s="51" t="s">
        <v>120</v>
      </c>
    </row>
    <row r="99" spans="2:12" ht="15.75" thickBot="1" x14ac:dyDescent="0.3">
      <c r="C99" s="95"/>
      <c r="D99" s="66" t="s">
        <v>126</v>
      </c>
      <c r="E99" s="47" t="s">
        <v>718</v>
      </c>
      <c r="F99" s="85" t="s">
        <v>127</v>
      </c>
      <c r="H99" s="51" t="s">
        <v>167</v>
      </c>
      <c r="I99" s="51" t="s">
        <v>718</v>
      </c>
      <c r="J99" s="51" t="s">
        <v>88</v>
      </c>
      <c r="K99" s="51" t="s">
        <v>719</v>
      </c>
      <c r="L99" s="51" t="s">
        <v>720</v>
      </c>
    </row>
    <row r="100" spans="2:12" ht="15.75" thickBot="1" x14ac:dyDescent="0.3">
      <c r="B100" s="78" t="s">
        <v>785</v>
      </c>
      <c r="C100" s="96"/>
      <c r="D100" s="57" t="s">
        <v>772</v>
      </c>
      <c r="E100" s="34" t="s">
        <v>123</v>
      </c>
      <c r="F100" s="59" t="s">
        <v>124</v>
      </c>
      <c r="H100" s="51" t="s">
        <v>167</v>
      </c>
      <c r="I100" s="51" t="s">
        <v>123</v>
      </c>
      <c r="J100" s="51" t="s">
        <v>120</v>
      </c>
    </row>
    <row r="101" spans="2:12" ht="15.75" thickBot="1" x14ac:dyDescent="0.3">
      <c r="C101" s="61"/>
      <c r="D101" s="50"/>
      <c r="E101" s="36"/>
      <c r="F101" s="83"/>
    </row>
    <row r="102" spans="2:12" ht="15.75" thickBot="1" x14ac:dyDescent="0.3">
      <c r="C102" s="91" t="s">
        <v>128</v>
      </c>
      <c r="D102" s="57" t="s">
        <v>129</v>
      </c>
      <c r="E102" s="34" t="s">
        <v>750</v>
      </c>
      <c r="F102" s="59" t="s">
        <v>131</v>
      </c>
      <c r="H102" s="51" t="s">
        <v>167</v>
      </c>
      <c r="I102" s="51" t="s">
        <v>750</v>
      </c>
      <c r="J102" s="51" t="s">
        <v>130</v>
      </c>
    </row>
    <row r="103" spans="2:12" ht="15.75" thickBot="1" x14ac:dyDescent="0.3">
      <c r="C103" s="92"/>
      <c r="D103" s="57" t="s">
        <v>132</v>
      </c>
      <c r="E103" s="35" t="s">
        <v>120</v>
      </c>
      <c r="F103" s="59" t="s">
        <v>124</v>
      </c>
      <c r="H103" s="51" t="s">
        <v>167</v>
      </c>
      <c r="I103" s="51" t="s">
        <v>123</v>
      </c>
      <c r="J103" s="51" t="s">
        <v>120</v>
      </c>
    </row>
    <row r="104" spans="2:12" ht="15.75" thickBot="1" x14ac:dyDescent="0.3">
      <c r="C104" s="92"/>
      <c r="D104" s="57" t="s">
        <v>134</v>
      </c>
      <c r="E104" s="35" t="s">
        <v>123</v>
      </c>
      <c r="F104" s="59" t="s">
        <v>124</v>
      </c>
      <c r="H104" s="51" t="s">
        <v>167</v>
      </c>
      <c r="I104" s="51" t="s">
        <v>123</v>
      </c>
      <c r="J104" s="51" t="s">
        <v>120</v>
      </c>
    </row>
    <row r="105" spans="2:12" ht="15.75" thickBot="1" x14ac:dyDescent="0.3">
      <c r="C105" s="92"/>
      <c r="D105" s="57" t="s">
        <v>135</v>
      </c>
      <c r="E105" s="35" t="s">
        <v>120</v>
      </c>
      <c r="F105" s="59" t="s">
        <v>124</v>
      </c>
      <c r="H105" s="51" t="s">
        <v>167</v>
      </c>
      <c r="I105" s="51" t="s">
        <v>123</v>
      </c>
      <c r="J105" s="51" t="s">
        <v>120</v>
      </c>
    </row>
    <row r="106" spans="2:12" ht="15.75" thickBot="1" x14ac:dyDescent="0.3">
      <c r="C106" s="92"/>
      <c r="D106" s="57" t="s">
        <v>136</v>
      </c>
      <c r="E106" s="35" t="s">
        <v>120</v>
      </c>
      <c r="F106" s="59" t="s">
        <v>124</v>
      </c>
      <c r="H106" s="51" t="s">
        <v>167</v>
      </c>
      <c r="I106" s="51" t="s">
        <v>123</v>
      </c>
      <c r="J106" s="51" t="s">
        <v>120</v>
      </c>
    </row>
    <row r="107" spans="2:12" ht="15.75" thickBot="1" x14ac:dyDescent="0.3">
      <c r="C107" s="92"/>
      <c r="D107" s="57" t="s">
        <v>137</v>
      </c>
      <c r="E107" s="35" t="s">
        <v>120</v>
      </c>
      <c r="F107" s="59" t="s">
        <v>124</v>
      </c>
      <c r="H107" s="51" t="s">
        <v>167</v>
      </c>
      <c r="I107" s="51" t="s">
        <v>123</v>
      </c>
      <c r="J107" s="51" t="s">
        <v>120</v>
      </c>
    </row>
    <row r="108" spans="2:12" ht="15.75" thickBot="1" x14ac:dyDescent="0.3">
      <c r="C108" s="92"/>
      <c r="D108" s="66" t="s">
        <v>138</v>
      </c>
      <c r="E108" s="47" t="s">
        <v>123</v>
      </c>
      <c r="F108" s="85" t="s">
        <v>124</v>
      </c>
      <c r="H108" s="51" t="s">
        <v>167</v>
      </c>
      <c r="I108" s="51" t="s">
        <v>123</v>
      </c>
      <c r="J108" s="51" t="s">
        <v>120</v>
      </c>
    </row>
    <row r="109" spans="2:12" ht="15.75" thickBot="1" x14ac:dyDescent="0.3">
      <c r="B109" s="78" t="s">
        <v>785</v>
      </c>
      <c r="C109" s="93"/>
      <c r="D109" s="57" t="s">
        <v>774</v>
      </c>
      <c r="E109" s="34" t="s">
        <v>775</v>
      </c>
      <c r="F109" s="59" t="s">
        <v>777</v>
      </c>
      <c r="H109" s="51" t="s">
        <v>167</v>
      </c>
      <c r="I109" s="51" t="s">
        <v>775</v>
      </c>
      <c r="J109" s="51" t="s">
        <v>776</v>
      </c>
    </row>
    <row r="110" spans="2:12" ht="15.75" thickBot="1" x14ac:dyDescent="0.3">
      <c r="E110" s="25"/>
      <c r="F110" s="82"/>
    </row>
    <row r="111" spans="2:12" ht="15.75" thickBot="1" x14ac:dyDescent="0.3">
      <c r="C111" s="90" t="s">
        <v>139</v>
      </c>
      <c r="D111" s="52" t="s">
        <v>140</v>
      </c>
      <c r="E111" s="34" t="s">
        <v>141</v>
      </c>
      <c r="F111" s="60" t="s">
        <v>142</v>
      </c>
      <c r="H111" s="51" t="s">
        <v>167</v>
      </c>
      <c r="I111" s="51" t="s">
        <v>141</v>
      </c>
      <c r="J111" s="51" t="s">
        <v>144</v>
      </c>
    </row>
    <row r="112" spans="2:12" ht="15.75" thickBot="1" x14ac:dyDescent="0.3">
      <c r="C112" s="90"/>
      <c r="D112" s="52" t="s">
        <v>143</v>
      </c>
      <c r="E112" s="35" t="s">
        <v>144</v>
      </c>
      <c r="F112" s="60" t="s">
        <v>142</v>
      </c>
      <c r="H112" s="51" t="s">
        <v>167</v>
      </c>
      <c r="I112" s="51" t="s">
        <v>141</v>
      </c>
      <c r="J112" s="51" t="s">
        <v>144</v>
      </c>
    </row>
    <row r="113" spans="3:10" ht="15.75" thickBot="1" x14ac:dyDescent="0.3">
      <c r="C113" s="90"/>
      <c r="D113" s="52" t="s">
        <v>145</v>
      </c>
      <c r="E113" s="35" t="s">
        <v>141</v>
      </c>
      <c r="F113" s="60" t="s">
        <v>142</v>
      </c>
      <c r="H113" s="51" t="s">
        <v>167</v>
      </c>
      <c r="I113" s="51" t="s">
        <v>141</v>
      </c>
      <c r="J113" s="51" t="s">
        <v>144</v>
      </c>
    </row>
    <row r="114" spans="3:10" ht="15.75" thickBot="1" x14ac:dyDescent="0.3">
      <c r="C114" s="90"/>
      <c r="D114" s="52" t="s">
        <v>146</v>
      </c>
      <c r="E114" s="35" t="s">
        <v>141</v>
      </c>
      <c r="F114" s="60" t="s">
        <v>142</v>
      </c>
      <c r="H114" s="51" t="s">
        <v>167</v>
      </c>
      <c r="I114" s="51" t="s">
        <v>141</v>
      </c>
      <c r="J114" s="51" t="s">
        <v>144</v>
      </c>
    </row>
    <row r="115" spans="3:10" ht="15.75" thickBot="1" x14ac:dyDescent="0.3">
      <c r="C115" s="90"/>
      <c r="D115" s="52" t="s">
        <v>788</v>
      </c>
      <c r="E115" s="35" t="s">
        <v>141</v>
      </c>
      <c r="F115" s="60" t="s">
        <v>142</v>
      </c>
      <c r="H115" s="51" t="s">
        <v>167</v>
      </c>
      <c r="I115" s="51" t="s">
        <v>141</v>
      </c>
      <c r="J115" s="51" t="s">
        <v>144</v>
      </c>
    </row>
    <row r="116" spans="3:10" ht="15.75" thickBot="1" x14ac:dyDescent="0.3">
      <c r="C116" s="90"/>
      <c r="D116" s="52" t="s">
        <v>789</v>
      </c>
      <c r="E116" s="35" t="s">
        <v>141</v>
      </c>
      <c r="F116" s="60" t="s">
        <v>142</v>
      </c>
      <c r="H116" s="51" t="s">
        <v>167</v>
      </c>
      <c r="I116" s="51" t="s">
        <v>141</v>
      </c>
      <c r="J116" s="51" t="s">
        <v>144</v>
      </c>
    </row>
    <row r="117" spans="3:10" ht="15.75" thickBot="1" x14ac:dyDescent="0.3">
      <c r="C117" s="90"/>
      <c r="D117" s="52" t="s">
        <v>149</v>
      </c>
      <c r="E117" s="35" t="s">
        <v>141</v>
      </c>
      <c r="F117" s="60" t="s">
        <v>142</v>
      </c>
      <c r="H117" s="51" t="s">
        <v>167</v>
      </c>
      <c r="I117" s="51" t="s">
        <v>141</v>
      </c>
      <c r="J117" s="51" t="s">
        <v>144</v>
      </c>
    </row>
    <row r="118" spans="3:10" ht="15.75" thickBot="1" x14ac:dyDescent="0.3">
      <c r="C118" s="90"/>
      <c r="D118" s="52" t="s">
        <v>790</v>
      </c>
      <c r="E118" s="35" t="s">
        <v>141</v>
      </c>
      <c r="F118" s="60" t="s">
        <v>142</v>
      </c>
      <c r="H118" s="51" t="s">
        <v>167</v>
      </c>
      <c r="I118" s="51" t="s">
        <v>141</v>
      </c>
      <c r="J118" s="51" t="s">
        <v>144</v>
      </c>
    </row>
    <row r="119" spans="3:10" ht="15.75" thickBot="1" x14ac:dyDescent="0.3">
      <c r="C119" s="90"/>
      <c r="D119" s="52" t="s">
        <v>791</v>
      </c>
      <c r="E119" s="35" t="s">
        <v>141</v>
      </c>
      <c r="F119" s="60" t="s">
        <v>142</v>
      </c>
      <c r="H119" s="51" t="s">
        <v>167</v>
      </c>
      <c r="I119" s="51" t="s">
        <v>141</v>
      </c>
      <c r="J119" s="51" t="s">
        <v>144</v>
      </c>
    </row>
    <row r="120" spans="3:10" ht="15.75" thickBot="1" x14ac:dyDescent="0.3">
      <c r="C120" s="90"/>
      <c r="D120" s="52" t="s">
        <v>152</v>
      </c>
      <c r="E120" s="35" t="s">
        <v>141</v>
      </c>
      <c r="F120" s="60" t="s">
        <v>142</v>
      </c>
      <c r="H120" s="51" t="s">
        <v>167</v>
      </c>
      <c r="I120" s="51" t="s">
        <v>141</v>
      </c>
      <c r="J120" s="51" t="s">
        <v>144</v>
      </c>
    </row>
    <row r="121" spans="3:10" ht="15.75" thickBot="1" x14ac:dyDescent="0.3">
      <c r="C121" s="90"/>
      <c r="D121" s="52" t="s">
        <v>792</v>
      </c>
      <c r="E121" s="35" t="s">
        <v>141</v>
      </c>
      <c r="F121" s="60" t="s">
        <v>142</v>
      </c>
      <c r="H121" s="51" t="s">
        <v>167</v>
      </c>
      <c r="I121" s="51" t="s">
        <v>141</v>
      </c>
      <c r="J121" s="51" t="s">
        <v>144</v>
      </c>
    </row>
    <row r="122" spans="3:10" ht="15.75" thickBot="1" x14ac:dyDescent="0.3">
      <c r="C122" s="90"/>
      <c r="D122" s="52" t="s">
        <v>793</v>
      </c>
      <c r="E122" s="35" t="s">
        <v>141</v>
      </c>
      <c r="F122" s="60" t="s">
        <v>142</v>
      </c>
      <c r="H122" s="51" t="s">
        <v>167</v>
      </c>
      <c r="I122" s="51" t="s">
        <v>141</v>
      </c>
      <c r="J122" s="51" t="s">
        <v>144</v>
      </c>
    </row>
    <row r="123" spans="3:10" ht="15.75" thickBot="1" x14ac:dyDescent="0.3">
      <c r="C123" s="90"/>
      <c r="D123" s="52" t="s">
        <v>155</v>
      </c>
      <c r="E123" s="35" t="s">
        <v>141</v>
      </c>
      <c r="F123" s="60" t="s">
        <v>142</v>
      </c>
      <c r="H123" s="51" t="s">
        <v>167</v>
      </c>
      <c r="I123" s="51" t="s">
        <v>141</v>
      </c>
      <c r="J123" s="51" t="s">
        <v>144</v>
      </c>
    </row>
    <row r="124" spans="3:10" ht="15.75" thickBot="1" x14ac:dyDescent="0.3">
      <c r="C124" s="90"/>
      <c r="D124" s="52" t="s">
        <v>794</v>
      </c>
      <c r="E124" s="35" t="s">
        <v>141</v>
      </c>
      <c r="F124" s="60" t="s">
        <v>142</v>
      </c>
      <c r="H124" s="51" t="s">
        <v>167</v>
      </c>
      <c r="I124" s="51" t="s">
        <v>141</v>
      </c>
      <c r="J124" s="51" t="s">
        <v>144</v>
      </c>
    </row>
    <row r="125" spans="3:10" ht="15.75" thickBot="1" x14ac:dyDescent="0.3">
      <c r="C125" s="90"/>
      <c r="D125" s="52" t="s">
        <v>795</v>
      </c>
      <c r="E125" s="35" t="s">
        <v>141</v>
      </c>
      <c r="F125" s="60" t="s">
        <v>142</v>
      </c>
      <c r="H125" s="51" t="s">
        <v>167</v>
      </c>
      <c r="I125" s="51" t="s">
        <v>141</v>
      </c>
      <c r="J125" s="51" t="s">
        <v>144</v>
      </c>
    </row>
    <row r="126" spans="3:10" ht="15.75" thickBot="1" x14ac:dyDescent="0.3">
      <c r="C126" s="90"/>
      <c r="D126" s="52" t="s">
        <v>796</v>
      </c>
      <c r="E126" s="35" t="s">
        <v>141</v>
      </c>
      <c r="F126" s="60" t="s">
        <v>142</v>
      </c>
      <c r="H126" s="51" t="s">
        <v>167</v>
      </c>
      <c r="I126" s="51" t="s">
        <v>141</v>
      </c>
      <c r="J126" s="51" t="s">
        <v>144</v>
      </c>
    </row>
    <row r="127" spans="3:10" ht="15.75" thickBot="1" x14ac:dyDescent="0.3">
      <c r="C127" s="90"/>
      <c r="D127" s="52" t="s">
        <v>797</v>
      </c>
      <c r="E127" s="35" t="s">
        <v>141</v>
      </c>
      <c r="F127" s="60" t="s">
        <v>142</v>
      </c>
      <c r="H127" s="51" t="s">
        <v>167</v>
      </c>
      <c r="I127" s="51" t="s">
        <v>141</v>
      </c>
      <c r="J127" s="51" t="s">
        <v>144</v>
      </c>
    </row>
    <row r="128" spans="3:10" ht="15.75" thickBot="1" x14ac:dyDescent="0.3">
      <c r="C128" s="90"/>
      <c r="D128" s="52" t="s">
        <v>798</v>
      </c>
      <c r="E128" s="35" t="s">
        <v>141</v>
      </c>
      <c r="F128" s="60" t="s">
        <v>142</v>
      </c>
      <c r="H128" s="51" t="s">
        <v>167</v>
      </c>
      <c r="I128" s="51" t="s">
        <v>141</v>
      </c>
      <c r="J128" s="51" t="s">
        <v>144</v>
      </c>
    </row>
    <row r="129" spans="3:24" ht="15.75" thickBot="1" x14ac:dyDescent="0.3">
      <c r="C129" s="90"/>
      <c r="D129" s="52" t="s">
        <v>799</v>
      </c>
      <c r="E129" s="35" t="s">
        <v>141</v>
      </c>
      <c r="F129" s="60" t="s">
        <v>142</v>
      </c>
      <c r="H129" s="51" t="s">
        <v>167</v>
      </c>
      <c r="I129" s="51" t="s">
        <v>141</v>
      </c>
      <c r="J129" s="51" t="s">
        <v>144</v>
      </c>
    </row>
    <row r="132" spans="3:24" x14ac:dyDescent="0.25">
      <c r="G132" s="51">
        <f>IF(E12="7.5ms",0.5,IF(E12="15ms",1,IF(E12="TI to select",0)))</f>
        <v>1</v>
      </c>
      <c r="I132" s="51">
        <v>0</v>
      </c>
      <c r="J132" s="51">
        <v>1</v>
      </c>
      <c r="K132" s="51">
        <v>2</v>
      </c>
      <c r="L132" s="51">
        <v>3</v>
      </c>
      <c r="M132" s="51">
        <v>4</v>
      </c>
      <c r="N132" s="51">
        <v>5</v>
      </c>
      <c r="O132" s="51">
        <v>6</v>
      </c>
      <c r="P132" s="51">
        <v>7</v>
      </c>
      <c r="Q132" s="51">
        <v>8</v>
      </c>
      <c r="R132" s="51">
        <v>9</v>
      </c>
      <c r="S132" s="51">
        <v>10</v>
      </c>
      <c r="T132" s="51">
        <v>11</v>
      </c>
      <c r="U132" s="51">
        <v>12</v>
      </c>
      <c r="V132" s="51">
        <v>13</v>
      </c>
      <c r="W132" s="51">
        <v>14</v>
      </c>
      <c r="X132" s="51">
        <v>15</v>
      </c>
    </row>
    <row r="133" spans="3:24" x14ac:dyDescent="0.25">
      <c r="G133" s="51">
        <f>IF(E13="7.5ms",0.5,IF(E13="15ms",1,IF(E13="TI to select",0)))</f>
        <v>1</v>
      </c>
    </row>
  </sheetData>
  <sheetProtection password="DD4B" sheet="1" objects="1" scenarios="1" selectLockedCells="1"/>
  <dataConsolidate/>
  <mergeCells count="11">
    <mergeCell ref="C81:C91"/>
    <mergeCell ref="C111:C129"/>
    <mergeCell ref="C6:C13"/>
    <mergeCell ref="C58:C79"/>
    <mergeCell ref="C15:C22"/>
    <mergeCell ref="C24:C30"/>
    <mergeCell ref="C40:C41"/>
    <mergeCell ref="C43:C56"/>
    <mergeCell ref="C93:C100"/>
    <mergeCell ref="C102:C109"/>
    <mergeCell ref="C32:C38"/>
  </mergeCells>
  <conditionalFormatting sqref="E24:E28 E30">
    <cfRule type="expression" dxfId="10" priority="1">
      <formula>OR($E$6="2-ph")</formula>
    </cfRule>
  </conditionalFormatting>
  <dataValidations count="113">
    <dataValidation type="list" allowBlank="1" showInputMessage="1" showErrorMessage="1" sqref="E6">
      <formula1>$H$6:$J$6</formula1>
    </dataValidation>
    <dataValidation type="list" allowBlank="1" showInputMessage="1" showErrorMessage="1" sqref="E7">
      <formula1>$H$7:$DP$7</formula1>
    </dataValidation>
    <dataValidation type="list" allowBlank="1" showInputMessage="1" showErrorMessage="1" sqref="E8">
      <formula1>$H$8:$K$8</formula1>
    </dataValidation>
    <dataValidation type="list" allowBlank="1" showInputMessage="1" showErrorMessage="1" sqref="E9">
      <formula1>$H$9:$J$9</formula1>
    </dataValidation>
    <dataValidation type="list" allowBlank="1" showInputMessage="1" showErrorMessage="1" sqref="E10">
      <formula1>$H$10:$JD$10</formula1>
    </dataValidation>
    <dataValidation type="list" allowBlank="1" showInputMessage="1" showErrorMessage="1" sqref="E11">
      <formula1>$H$11:$AC$11</formula1>
    </dataValidation>
    <dataValidation type="list" allowBlank="1" showInputMessage="1" showErrorMessage="1" sqref="E12">
      <formula1>$H$12:$J$12</formula1>
    </dataValidation>
    <dataValidation type="list" allowBlank="1" showInputMessage="1" showErrorMessage="1" sqref="E13">
      <formula1>$H$13:$J$13</formula1>
    </dataValidation>
    <dataValidation type="list" allowBlank="1" showInputMessage="1" showErrorMessage="1" sqref="E17">
      <formula1>$H$17:$X$17</formula1>
    </dataValidation>
    <dataValidation type="list" allowBlank="1" showInputMessage="1" showErrorMessage="1" sqref="E15">
      <formula1>$H$15:$IJ$15</formula1>
    </dataValidation>
    <dataValidation type="list" allowBlank="1" showInputMessage="1" showErrorMessage="1" sqref="E16">
      <formula1>$H$16:$L$16</formula1>
    </dataValidation>
    <dataValidation type="list" allowBlank="1" showInputMessage="1" showErrorMessage="1" sqref="E18">
      <formula1>$H$18:$X$18</formula1>
    </dataValidation>
    <dataValidation type="list" allowBlank="1" showInputMessage="1" showErrorMessage="1" sqref="E19">
      <formula1>$H$19:$J$19</formula1>
    </dataValidation>
    <dataValidation type="list" allowBlank="1" showInputMessage="1" showErrorMessage="1" sqref="E20">
      <formula1>$H$20:$J$20</formula1>
    </dataValidation>
    <dataValidation type="list" allowBlank="1" showInputMessage="1" showErrorMessage="1" sqref="E21">
      <formula1>$H$21:$O$21</formula1>
    </dataValidation>
    <dataValidation type="list" allowBlank="1" showInputMessage="1" showErrorMessage="1" sqref="E22">
      <formula1>$H$22:$N$22</formula1>
    </dataValidation>
    <dataValidation type="list" allowBlank="1" showInputMessage="1" showErrorMessage="1" sqref="E24">
      <formula1>$H$24:$IJ$24</formula1>
    </dataValidation>
    <dataValidation type="list" allowBlank="1" showInputMessage="1" showErrorMessage="1" sqref="E25">
      <formula1>$H$25:$L$25</formula1>
    </dataValidation>
    <dataValidation type="list" allowBlank="1" showInputMessage="1" showErrorMessage="1" sqref="E26">
      <formula1>$H$26:$X$26</formula1>
    </dataValidation>
    <dataValidation type="list" allowBlank="1" showInputMessage="1" showErrorMessage="1" sqref="E27">
      <formula1>$H$27:$X$27</formula1>
    </dataValidation>
    <dataValidation type="list" allowBlank="1" showInputMessage="1" showErrorMessage="1" sqref="E28">
      <formula1>$H$28:$J$28</formula1>
    </dataValidation>
    <dataValidation type="list" allowBlank="1" showInputMessage="1" showErrorMessage="1" sqref="E29">
      <formula1>$H$29:$O$29</formula1>
    </dataValidation>
    <dataValidation type="list" allowBlank="1" showInputMessage="1" showErrorMessage="1" sqref="E30">
      <formula1>$H$30:$N$30</formula1>
    </dataValidation>
    <dataValidation type="list" allowBlank="1" showInputMessage="1" showErrorMessage="1" sqref="E32">
      <formula1>$H$32:$L$32</formula1>
    </dataValidation>
    <dataValidation type="list" allowBlank="1" showInputMessage="1" showErrorMessage="1" sqref="E33">
      <formula1>$H$33:$L$33</formula1>
    </dataValidation>
    <dataValidation type="list" allowBlank="1" showInputMessage="1" showErrorMessage="1" sqref="E34">
      <formula1>$H$34:$X$34</formula1>
    </dataValidation>
    <dataValidation type="list" allowBlank="1" showInputMessage="1" showErrorMessage="1" sqref="E35">
      <formula1>$H$35:$X$35</formula1>
    </dataValidation>
    <dataValidation type="list" allowBlank="1" showInputMessage="1" showErrorMessage="1" sqref="E37">
      <formula1>$H$37:$L$37</formula1>
    </dataValidation>
    <dataValidation type="list" allowBlank="1" showInputMessage="1" showErrorMessage="1" sqref="E40">
      <formula1>$H$40:$J$40</formula1>
    </dataValidation>
    <dataValidation type="list" allowBlank="1" showInputMessage="1" showErrorMessage="1" sqref="E41">
      <formula1>$H$41:$AF$41</formula1>
    </dataValidation>
    <dataValidation type="list" allowBlank="1" showInputMessage="1" showErrorMessage="1" sqref="E43">
      <formula1>$H$43:$J$43</formula1>
    </dataValidation>
    <dataValidation type="list" allowBlank="1" showInputMessage="1" showErrorMessage="1" sqref="E44">
      <formula1>$H$44:$J$44</formula1>
    </dataValidation>
    <dataValidation type="list" allowBlank="1" showInputMessage="1" showErrorMessage="1" sqref="E45">
      <formula1>$H$45:$P$45</formula1>
    </dataValidation>
    <dataValidation type="list" allowBlank="1" showInputMessage="1" showErrorMessage="1" sqref="E46">
      <formula1>$H$46:$P$46</formula1>
    </dataValidation>
    <dataValidation type="list" allowBlank="1" showInputMessage="1" showErrorMessage="1" sqref="E47">
      <formula1>$H$47:$P$47</formula1>
    </dataValidation>
    <dataValidation type="list" allowBlank="1" showInputMessage="1" showErrorMessage="1" sqref="E48">
      <formula1>$H$48:$J$48</formula1>
    </dataValidation>
    <dataValidation type="list" allowBlank="1" showInputMessage="1" showErrorMessage="1" sqref="E49">
      <formula1>$H$49:$J$49</formula1>
    </dataValidation>
    <dataValidation type="list" allowBlank="1" showInputMessage="1" showErrorMessage="1" sqref="E50">
      <formula1>$H$50:$J$50</formula1>
    </dataValidation>
    <dataValidation type="list" allowBlank="1" showInputMessage="1" showErrorMessage="1" sqref="E51">
      <formula1>$H$51:$X$51</formula1>
    </dataValidation>
    <dataValidation type="list" allowBlank="1" showInputMessage="1" showErrorMessage="1" sqref="E52">
      <formula1>$H$52:$X$52</formula1>
    </dataValidation>
    <dataValidation type="list" allowBlank="1" showInputMessage="1" showErrorMessage="1" sqref="E53">
      <formula1>$H$53:$X$53</formula1>
    </dataValidation>
    <dataValidation type="list" allowBlank="1" showInputMessage="1" showErrorMessage="1" sqref="E54">
      <formula1>$H$54:$X$54</formula1>
    </dataValidation>
    <dataValidation type="list" allowBlank="1" showInputMessage="1" showErrorMessage="1" sqref="E55">
      <formula1>$H$55:$X$55</formula1>
    </dataValidation>
    <dataValidation type="list" allowBlank="1" showInputMessage="1" showErrorMessage="1" sqref="E56">
      <formula1>$H$56:$X$56</formula1>
    </dataValidation>
    <dataValidation type="list" allowBlank="1" showInputMessage="1" showErrorMessage="1" sqref="E72">
      <formula1>$H$72:$J$72</formula1>
    </dataValidation>
    <dataValidation type="list" allowBlank="1" showInputMessage="1" showErrorMessage="1" sqref="E73">
      <formula1>$H$73:$J$73</formula1>
    </dataValidation>
    <dataValidation type="list" allowBlank="1" showInputMessage="1" showErrorMessage="1" sqref="E74">
      <formula1>$H$74:$J$74</formula1>
    </dataValidation>
    <dataValidation type="list" allowBlank="1" showInputMessage="1" showErrorMessage="1" sqref="E75">
      <formula1>$H$75:$J$75</formula1>
    </dataValidation>
    <dataValidation type="list" allowBlank="1" showInputMessage="1" showErrorMessage="1" sqref="E76">
      <formula1>$H$76:$M$76</formula1>
    </dataValidation>
    <dataValidation type="list" allowBlank="1" showInputMessage="1" showErrorMessage="1" sqref="E78">
      <formula1>$H$78:$J$78</formula1>
    </dataValidation>
    <dataValidation type="list" allowBlank="1" showInputMessage="1" showErrorMessage="1" sqref="E79">
      <formula1>$H$79:$J$79</formula1>
    </dataValidation>
    <dataValidation type="list" allowBlank="1" showInputMessage="1" showErrorMessage="1" sqref="E58">
      <formula1>$H$58:$J$58</formula1>
    </dataValidation>
    <dataValidation type="list" allowBlank="1" showInputMessage="1" showErrorMessage="1" sqref="E59">
      <formula1>$H$59:$J$59</formula1>
    </dataValidation>
    <dataValidation type="list" allowBlank="1" showInputMessage="1" showErrorMessage="1" sqref="E60">
      <formula1>$H$60:$J$60</formula1>
    </dataValidation>
    <dataValidation type="list" allowBlank="1" showInputMessage="1" showErrorMessage="1" sqref="E61">
      <formula1>$H$61:$J$61</formula1>
    </dataValidation>
    <dataValidation type="list" allowBlank="1" showInputMessage="1" showErrorMessage="1" sqref="E62">
      <formula1>$H$62:$J$62</formula1>
    </dataValidation>
    <dataValidation type="list" allowBlank="1" showInputMessage="1" showErrorMessage="1" sqref="E63">
      <formula1>$H$63:$J$63</formula1>
    </dataValidation>
    <dataValidation type="list" allowBlank="1" showInputMessage="1" showErrorMessage="1" sqref="E64">
      <formula1>$H$64:$J$64</formula1>
    </dataValidation>
    <dataValidation type="list" allowBlank="1" showInputMessage="1" showErrorMessage="1" sqref="E65">
      <formula1>$H$65:$J$65</formula1>
    </dataValidation>
    <dataValidation type="list" allowBlank="1" showInputMessage="1" showErrorMessage="1" sqref="E66">
      <formula1>$H$66:$J$66</formula1>
    </dataValidation>
    <dataValidation type="list" allowBlank="1" showInputMessage="1" showErrorMessage="1" sqref="E67">
      <formula1>$H$67:$J$67</formula1>
    </dataValidation>
    <dataValidation type="list" allowBlank="1" showInputMessage="1" showErrorMessage="1" sqref="E68">
      <formula1>$H$68:$J$68</formula1>
    </dataValidation>
    <dataValidation type="list" allowBlank="1" showInputMessage="1" showErrorMessage="1" sqref="E69">
      <formula1>$H$69:$J$69</formula1>
    </dataValidation>
    <dataValidation type="list" allowBlank="1" showInputMessage="1" showErrorMessage="1" sqref="E70">
      <formula1>$H$70:$J$70</formula1>
    </dataValidation>
    <dataValidation type="list" allowBlank="1" showInputMessage="1" showErrorMessage="1" sqref="E71">
      <formula1>$H$71:$J$71</formula1>
    </dataValidation>
    <dataValidation type="list" allowBlank="1" showInputMessage="1" showErrorMessage="1" sqref="E81">
      <formula1>$H$81:$J$81</formula1>
    </dataValidation>
    <dataValidation type="list" allowBlank="1" showInputMessage="1" showErrorMessage="1" sqref="E82">
      <formula1>$H$82:$L$82</formula1>
    </dataValidation>
    <dataValidation type="list" allowBlank="1" showInputMessage="1" showErrorMessage="1" sqref="E83">
      <formula1>$H$83:$O$83</formula1>
    </dataValidation>
    <dataValidation type="list" allowBlank="1" showInputMessage="1" showErrorMessage="1" sqref="E84">
      <formula1>$H$84:$L$84</formula1>
    </dataValidation>
    <dataValidation type="list" allowBlank="1" showInputMessage="1" showErrorMessage="1" sqref="E85">
      <formula1>$H$85:$O$85</formula1>
    </dataValidation>
    <dataValidation type="list" allowBlank="1" showInputMessage="1" showErrorMessage="1" sqref="E88">
      <formula1>$H$88:$L$88</formula1>
    </dataValidation>
    <dataValidation type="list" allowBlank="1" showInputMessage="1" showErrorMessage="1" sqref="E86">
      <formula1>$H$86:$L$86</formula1>
    </dataValidation>
    <dataValidation type="list" allowBlank="1" showInputMessage="1" showErrorMessage="1" sqref="E87">
      <formula1>$H$87:$L$87</formula1>
    </dataValidation>
    <dataValidation type="list" allowBlank="1" showInputMessage="1" showErrorMessage="1" sqref="E91">
      <formula1>$H$91:$J$91</formula1>
    </dataValidation>
    <dataValidation type="list" allowBlank="1" showInputMessage="1" showErrorMessage="1" sqref="E102">
      <formula1>$H$102:$J$102</formula1>
    </dataValidation>
    <dataValidation type="list" allowBlank="1" showInputMessage="1" showErrorMessage="1" sqref="E103">
      <formula1>$H$103:$J$103</formula1>
    </dataValidation>
    <dataValidation type="list" allowBlank="1" showInputMessage="1" showErrorMessage="1" sqref="E104">
      <formula1>$H$104:$J$104</formula1>
    </dataValidation>
    <dataValidation type="list" allowBlank="1" showInputMessage="1" showErrorMessage="1" sqref="E105">
      <formula1>$H$105:$J$105</formula1>
    </dataValidation>
    <dataValidation type="list" allowBlank="1" showInputMessage="1" showErrorMessage="1" sqref="E106">
      <formula1>$H$106:$J$106</formula1>
    </dataValidation>
    <dataValidation type="list" allowBlank="1" showInputMessage="1" showErrorMessage="1" sqref="E107">
      <formula1>$H$107:$J$107</formula1>
    </dataValidation>
    <dataValidation type="list" allowBlank="1" showInputMessage="1" showErrorMessage="1" sqref="E108">
      <formula1>$H$108:$J$108</formula1>
    </dataValidation>
    <dataValidation type="list" allowBlank="1" showInputMessage="1" showErrorMessage="1" sqref="E93">
      <formula1>$H$93:$L$93</formula1>
    </dataValidation>
    <dataValidation type="list" allowBlank="1" showInputMessage="1" showErrorMessage="1" sqref="E95">
      <formula1>$H$95:$L$95</formula1>
    </dataValidation>
    <dataValidation type="list" allowBlank="1" showInputMessage="1" showErrorMessage="1" sqref="E96">
      <formula1>$H$96:$L$96</formula1>
    </dataValidation>
    <dataValidation type="list" allowBlank="1" showInputMessage="1" showErrorMessage="1" sqref="E97">
      <formula1>$H$97:$J$97</formula1>
    </dataValidation>
    <dataValidation type="list" allowBlank="1" showInputMessage="1" showErrorMessage="1" sqref="E98">
      <formula1>$H$98:$J$98</formula1>
    </dataValidation>
    <dataValidation type="list" allowBlank="1" showInputMessage="1" showErrorMessage="1" sqref="E99">
      <formula1>$H$99:$L$99</formula1>
    </dataValidation>
    <dataValidation type="list" allowBlank="1" showInputMessage="1" showErrorMessage="1" sqref="E111">
      <formula1>$H$111:$J$111</formula1>
    </dataValidation>
    <dataValidation type="list" allowBlank="1" showInputMessage="1" showErrorMessage="1" sqref="E112">
      <formula1>$H$112:$J$112</formula1>
    </dataValidation>
    <dataValidation type="list" allowBlank="1" showInputMessage="1" showErrorMessage="1" sqref="E113">
      <formula1>$H$113:$J$113</formula1>
    </dataValidation>
    <dataValidation type="list" allowBlank="1" showInputMessage="1" showErrorMessage="1" sqref="E114">
      <formula1>$H$114:$J$114</formula1>
    </dataValidation>
    <dataValidation type="list" allowBlank="1" showInputMessage="1" showErrorMessage="1" sqref="E115">
      <formula1>$H$115:$J$115</formula1>
    </dataValidation>
    <dataValidation type="list" allowBlank="1" showInputMessage="1" showErrorMessage="1" sqref="E116">
      <formula1>$H$116:$J$116</formula1>
    </dataValidation>
    <dataValidation type="list" allowBlank="1" showInputMessage="1" showErrorMessage="1" sqref="E117">
      <formula1>$H$117:$J$117</formula1>
    </dataValidation>
    <dataValidation type="list" allowBlank="1" showInputMessage="1" showErrorMessage="1" sqref="E118">
      <formula1>$H$118:$J$118</formula1>
    </dataValidation>
    <dataValidation type="list" allowBlank="1" showInputMessage="1" showErrorMessage="1" sqref="E119">
      <formula1>$H$119:$J$119</formula1>
    </dataValidation>
    <dataValidation type="list" allowBlank="1" showInputMessage="1" showErrorMessage="1" sqref="E120">
      <formula1>$H$120:$J$120</formula1>
    </dataValidation>
    <dataValidation type="list" allowBlank="1" showInputMessage="1" showErrorMessage="1" sqref="E121">
      <formula1>$H$121:$J$121</formula1>
    </dataValidation>
    <dataValidation type="list" allowBlank="1" showInputMessage="1" showErrorMessage="1" sqref="E122">
      <formula1>$H$122:$J$122</formula1>
    </dataValidation>
    <dataValidation type="list" allowBlank="1" showInputMessage="1" showErrorMessage="1" sqref="E123">
      <formula1>$H$123:$J$123</formula1>
    </dataValidation>
    <dataValidation type="list" allowBlank="1" showInputMessage="1" showErrorMessage="1" sqref="E124">
      <formula1>$H$124:$J$124</formula1>
    </dataValidation>
    <dataValidation type="list" allowBlank="1" showInputMessage="1" showErrorMessage="1" sqref="E125">
      <formula1>$H$125:$J$125</formula1>
    </dataValidation>
    <dataValidation type="list" allowBlank="1" showInputMessage="1" showErrorMessage="1" sqref="E126">
      <formula1>$H$126:$J$126</formula1>
    </dataValidation>
    <dataValidation type="list" allowBlank="1" showInputMessage="1" showErrorMessage="1" sqref="E127">
      <formula1>$H$127:$J$127</formula1>
    </dataValidation>
    <dataValidation type="list" allowBlank="1" showInputMessage="1" showErrorMessage="1" sqref="E128">
      <formula1>$H$128:$J$128</formula1>
    </dataValidation>
    <dataValidation type="list" allowBlank="1" showInputMessage="1" showErrorMessage="1" sqref="E129">
      <formula1>$H$129:$J$129</formula1>
    </dataValidation>
    <dataValidation type="list" allowBlank="1" showInputMessage="1" showErrorMessage="1" sqref="E90">
      <formula1>$H$90:$L$90</formula1>
    </dataValidation>
    <dataValidation type="list" allowBlank="1" showInputMessage="1" showErrorMessage="1" sqref="E94">
      <formula1>$H$94:$L$94</formula1>
    </dataValidation>
    <dataValidation type="list" allowBlank="1" showInputMessage="1" showErrorMessage="1" sqref="E100">
      <formula1>$H$100:$J$100</formula1>
    </dataValidation>
    <dataValidation type="list" allowBlank="1" showInputMessage="1" showErrorMessage="1" sqref="E109">
      <formula1>$H$109:$J$109</formula1>
    </dataValidation>
    <dataValidation type="list" allowBlank="1" showInputMessage="1" showErrorMessage="1" sqref="E38">
      <formula1>$H$38:$J$38</formula1>
    </dataValidation>
    <dataValidation type="list" allowBlank="1" showInputMessage="1" showErrorMessage="1" sqref="E89">
      <formula1>$H$89:$L$89</formula1>
    </dataValidation>
    <dataValidation type="list" allowBlank="1" showInputMessage="1" showErrorMessage="1" sqref="E77">
      <formula1>$H$77:$J$77</formula1>
    </dataValidation>
  </dataValidations>
  <pageMargins left="0.7" right="0.7" top="0.75" bottom="0.75" header="0.3" footer="0.3"/>
  <pageSetup orientation="portrait" r:id="rId1"/>
  <ignoredErrors>
    <ignoredError sqref="F53:F55 F52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1043" r:id="rId4">
          <objectPr defaultSize="0" autoPict="0" r:id="rId5">
            <anchor moveWithCells="1">
              <from>
                <xdr:col>266</xdr:col>
                <xdr:colOff>0</xdr:colOff>
                <xdr:row>7</xdr:row>
                <xdr:rowOff>0</xdr:rowOff>
              </from>
              <to>
                <xdr:col>281</xdr:col>
                <xdr:colOff>219075</xdr:colOff>
                <xdr:row>22</xdr:row>
                <xdr:rowOff>28575</xdr:rowOff>
              </to>
            </anchor>
          </objectPr>
        </oleObject>
      </mc:Choice>
      <mc:Fallback>
        <oleObject progId="Visio.Drawing.11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17"/>
  <sheetViews>
    <sheetView zoomScaleNormal="100" workbookViewId="0">
      <selection activeCell="D113" sqref="D113"/>
    </sheetView>
  </sheetViews>
  <sheetFormatPr defaultRowHeight="15" x14ac:dyDescent="0.25"/>
  <cols>
    <col min="3" max="3" width="14.42578125" customWidth="1"/>
    <col min="4" max="4" width="36.85546875" bestFit="1" customWidth="1"/>
    <col min="5" max="5" width="47.7109375" customWidth="1"/>
    <col min="6" max="6" width="57" bestFit="1" customWidth="1"/>
  </cols>
  <sheetData>
    <row r="2" spans="3:6" x14ac:dyDescent="0.25">
      <c r="C2" s="1"/>
      <c r="D2" s="1"/>
      <c r="E2" s="1"/>
    </row>
    <row r="3" spans="3:6" ht="15.75" thickBot="1" x14ac:dyDescent="0.3">
      <c r="E3" s="22" t="s">
        <v>0</v>
      </c>
      <c r="F3" s="2" t="s">
        <v>1</v>
      </c>
    </row>
    <row r="4" spans="3:6" ht="15.75" thickBot="1" x14ac:dyDescent="0.3">
      <c r="C4" s="97" t="s">
        <v>2</v>
      </c>
      <c r="D4" s="14" t="s">
        <v>3</v>
      </c>
      <c r="E4" s="19" t="str">
        <f>'OTP Config'!E6</f>
        <v>1+1</v>
      </c>
      <c r="F4" s="2" t="s">
        <v>5</v>
      </c>
    </row>
    <row r="5" spans="3:6" ht="15.75" thickBot="1" x14ac:dyDescent="0.3">
      <c r="C5" s="97"/>
      <c r="D5" s="14" t="s">
        <v>6</v>
      </c>
      <c r="E5" s="17" t="str">
        <f>'OTP Config'!E7</f>
        <v>0x60</v>
      </c>
      <c r="F5" s="2" t="s">
        <v>8</v>
      </c>
    </row>
    <row r="6" spans="3:6" ht="15.75" thickBot="1" x14ac:dyDescent="0.3">
      <c r="C6" s="97"/>
      <c r="D6" s="14" t="s">
        <v>9</v>
      </c>
      <c r="E6" s="68" t="str">
        <f>'OTP Config'!E8</f>
        <v>4MHz</v>
      </c>
      <c r="F6" s="2" t="s">
        <v>279</v>
      </c>
    </row>
    <row r="7" spans="3:6" ht="15.75" thickBot="1" x14ac:dyDescent="0.3">
      <c r="C7" s="97"/>
      <c r="D7" s="14" t="s">
        <v>10</v>
      </c>
      <c r="E7" s="68" t="str">
        <f>'OTP Config'!E9</f>
        <v>4MHz</v>
      </c>
      <c r="F7" s="2" t="s">
        <v>11</v>
      </c>
    </row>
    <row r="8" spans="3:6" ht="15.75" thickBot="1" x14ac:dyDescent="0.3">
      <c r="C8" s="97"/>
      <c r="D8" s="14" t="s">
        <v>12</v>
      </c>
      <c r="E8" s="17" t="str">
        <f>CONCATENATE('OTP Config'!E10,", ", 'OTP Config'!E11)</f>
        <v>0x2E, 0</v>
      </c>
      <c r="F8" s="2" t="s">
        <v>13</v>
      </c>
    </row>
    <row r="9" spans="3:6" ht="15.75" thickBot="1" x14ac:dyDescent="0.3">
      <c r="C9" s="97"/>
      <c r="D9" s="14" t="s">
        <v>14</v>
      </c>
      <c r="E9" s="70" t="str">
        <f>'OTP Config'!E12</f>
        <v>15ms</v>
      </c>
      <c r="F9" s="2" t="s">
        <v>15</v>
      </c>
    </row>
    <row r="10" spans="3:6" ht="15.75" thickBot="1" x14ac:dyDescent="0.3">
      <c r="C10" s="97"/>
      <c r="D10" s="14" t="s">
        <v>16</v>
      </c>
      <c r="E10" s="68" t="str">
        <f>'OTP Config'!E13</f>
        <v>15ms</v>
      </c>
      <c r="F10" s="2" t="s">
        <v>15</v>
      </c>
    </row>
    <row r="11" spans="3:6" ht="15.75" thickBot="1" x14ac:dyDescent="0.3">
      <c r="E11" s="4"/>
      <c r="F11" s="1"/>
    </row>
    <row r="12" spans="3:6" ht="15.75" thickBot="1" x14ac:dyDescent="0.3">
      <c r="C12" s="97" t="s">
        <v>17</v>
      </c>
      <c r="D12" s="14" t="s">
        <v>18</v>
      </c>
      <c r="E12" s="69" t="str">
        <f>'OTP Config'!E15</f>
        <v>1800mV</v>
      </c>
      <c r="F12" s="2" t="s">
        <v>20</v>
      </c>
    </row>
    <row r="13" spans="3:6" ht="15.75" thickBot="1" x14ac:dyDescent="0.3">
      <c r="C13" s="97"/>
      <c r="D13" s="14" t="s">
        <v>21</v>
      </c>
      <c r="E13" s="68" t="str">
        <f>'OTP Config'!E16</f>
        <v>EN1</v>
      </c>
      <c r="F13" s="2" t="s">
        <v>23</v>
      </c>
    </row>
    <row r="14" spans="3:6" ht="15.75" thickBot="1" x14ac:dyDescent="0.3">
      <c r="C14" s="97"/>
      <c r="D14" s="14" t="s">
        <v>24</v>
      </c>
      <c r="E14" s="68" t="str">
        <f>'OTP Config'!E17</f>
        <v>2ms</v>
      </c>
      <c r="F14" s="2" t="s">
        <v>26</v>
      </c>
    </row>
    <row r="15" spans="3:6" ht="15.75" thickBot="1" x14ac:dyDescent="0.3">
      <c r="C15" s="97"/>
      <c r="D15" s="14" t="s">
        <v>27</v>
      </c>
      <c r="E15" s="68" t="str">
        <f>'OTP Config'!E18</f>
        <v>1ms</v>
      </c>
      <c r="F15" s="2" t="s">
        <v>26</v>
      </c>
    </row>
    <row r="16" spans="3:6" ht="15.75" thickBot="1" x14ac:dyDescent="0.3">
      <c r="C16" s="97"/>
      <c r="D16" s="14" t="s">
        <v>29</v>
      </c>
      <c r="E16" s="68" t="str">
        <f>'OTP Config'!E19</f>
        <v>No</v>
      </c>
      <c r="F16" s="2" t="s">
        <v>31</v>
      </c>
    </row>
    <row r="17" spans="3:6" ht="15.75" thickBot="1" x14ac:dyDescent="0.3">
      <c r="C17" s="97"/>
      <c r="D17" s="14" t="s">
        <v>32</v>
      </c>
      <c r="E17" s="68" t="str">
        <f>'OTP Config'!E20</f>
        <v>No</v>
      </c>
      <c r="F17" s="2" t="s">
        <v>34</v>
      </c>
    </row>
    <row r="18" spans="3:6" ht="15.75" thickBot="1" x14ac:dyDescent="0.3">
      <c r="C18" s="97"/>
      <c r="D18" s="14" t="s">
        <v>35</v>
      </c>
      <c r="E18" s="68" t="str">
        <f>'OTP Config'!E21</f>
        <v>4.0A</v>
      </c>
      <c r="F18" s="2" t="s">
        <v>684</v>
      </c>
    </row>
    <row r="19" spans="3:6" ht="15.75" thickBot="1" x14ac:dyDescent="0.3">
      <c r="C19" s="97"/>
      <c r="D19" s="14" t="s">
        <v>36</v>
      </c>
      <c r="E19" s="68" t="str">
        <f>'OTP Config'!E22</f>
        <v>3.8mV/us</v>
      </c>
      <c r="F19" s="2" t="s">
        <v>771</v>
      </c>
    </row>
    <row r="20" spans="3:6" ht="15.75" thickBot="1" x14ac:dyDescent="0.3">
      <c r="E20" s="4"/>
      <c r="F20" s="1"/>
    </row>
    <row r="21" spans="3:6" ht="15.75" thickBot="1" x14ac:dyDescent="0.3">
      <c r="C21" s="97" t="s">
        <v>38</v>
      </c>
      <c r="D21" s="14" t="s">
        <v>18</v>
      </c>
      <c r="E21" s="69" t="str">
        <f>'OTP Config'!E24</f>
        <v>1240mV</v>
      </c>
      <c r="F21" s="2" t="s">
        <v>20</v>
      </c>
    </row>
    <row r="22" spans="3:6" ht="15.75" thickBot="1" x14ac:dyDescent="0.3">
      <c r="C22" s="97"/>
      <c r="D22" s="14" t="s">
        <v>21</v>
      </c>
      <c r="E22" s="68" t="str">
        <f>'OTP Config'!E25</f>
        <v>EN1</v>
      </c>
      <c r="F22" s="2" t="s">
        <v>23</v>
      </c>
    </row>
    <row r="23" spans="3:6" ht="15.75" thickBot="1" x14ac:dyDescent="0.3">
      <c r="C23" s="97"/>
      <c r="D23" s="14" t="s">
        <v>24</v>
      </c>
      <c r="E23" s="68" t="str">
        <f>'OTP Config'!E26</f>
        <v>3ms</v>
      </c>
      <c r="F23" s="2" t="s">
        <v>26</v>
      </c>
    </row>
    <row r="24" spans="3:6" ht="15.75" thickBot="1" x14ac:dyDescent="0.3">
      <c r="C24" s="97"/>
      <c r="D24" s="14" t="s">
        <v>27</v>
      </c>
      <c r="E24" s="68" t="str">
        <f>'OTP Config'!E27</f>
        <v>1ms</v>
      </c>
      <c r="F24" s="2" t="s">
        <v>26</v>
      </c>
    </row>
    <row r="25" spans="3:6" ht="15.75" thickBot="1" x14ac:dyDescent="0.3">
      <c r="C25" s="97"/>
      <c r="D25" s="14" t="s">
        <v>29</v>
      </c>
      <c r="E25" s="68" t="str">
        <f>'OTP Config'!E28</f>
        <v>No</v>
      </c>
      <c r="F25" s="2" t="s">
        <v>34</v>
      </c>
    </row>
    <row r="26" spans="3:6" ht="15.75" thickBot="1" x14ac:dyDescent="0.3">
      <c r="C26" s="97"/>
      <c r="D26" s="14" t="s">
        <v>35</v>
      </c>
      <c r="E26" s="68" t="str">
        <f>'OTP Config'!E29</f>
        <v>4.5A</v>
      </c>
      <c r="F26" s="2" t="s">
        <v>684</v>
      </c>
    </row>
    <row r="27" spans="3:6" ht="15.75" thickBot="1" x14ac:dyDescent="0.3">
      <c r="C27" s="97"/>
      <c r="D27" s="14" t="s">
        <v>36</v>
      </c>
      <c r="E27" s="68" t="str">
        <f>'OTP Config'!E30</f>
        <v>3.8mV/us</v>
      </c>
      <c r="F27" s="2" t="s">
        <v>771</v>
      </c>
    </row>
    <row r="28" spans="3:6" ht="15.75" thickBot="1" x14ac:dyDescent="0.3">
      <c r="E28" s="4"/>
      <c r="F28" s="1"/>
    </row>
    <row r="29" spans="3:6" ht="15.75" thickBot="1" x14ac:dyDescent="0.3">
      <c r="C29" s="98" t="s">
        <v>39</v>
      </c>
      <c r="D29" s="20" t="s">
        <v>18</v>
      </c>
      <c r="E29" s="69" t="str">
        <f>'OTP Config'!E32</f>
        <v>5.0V</v>
      </c>
      <c r="F29" s="5" t="s">
        <v>40</v>
      </c>
    </row>
    <row r="30" spans="3:6" ht="15.75" thickBot="1" x14ac:dyDescent="0.3">
      <c r="C30" s="100"/>
      <c r="D30" s="16" t="s">
        <v>21</v>
      </c>
      <c r="E30" s="68" t="str">
        <f>'OTP Config'!E33</f>
        <v>I2C</v>
      </c>
      <c r="F30" s="2" t="s">
        <v>23</v>
      </c>
    </row>
    <row r="31" spans="3:6" ht="15.75" thickBot="1" x14ac:dyDescent="0.3">
      <c r="C31" s="100"/>
      <c r="D31" s="16" t="s">
        <v>24</v>
      </c>
      <c r="E31" s="68" t="str">
        <f>'OTP Config'!E34</f>
        <v>4ms</v>
      </c>
      <c r="F31" s="2" t="s">
        <v>26</v>
      </c>
    </row>
    <row r="32" spans="3:6" ht="15.75" thickBot="1" x14ac:dyDescent="0.3">
      <c r="C32" s="100"/>
      <c r="D32" s="16" t="s">
        <v>27</v>
      </c>
      <c r="E32" s="68" t="str">
        <f>'OTP Config'!E35</f>
        <v>1ms</v>
      </c>
      <c r="F32" s="2" t="s">
        <v>26</v>
      </c>
    </row>
    <row r="33" spans="3:6" ht="15.75" thickBot="1" x14ac:dyDescent="0.3">
      <c r="C33" s="100"/>
      <c r="D33" s="16" t="s">
        <v>29</v>
      </c>
      <c r="E33" s="68" t="str">
        <f>'OTP Config'!E36</f>
        <v>Yes</v>
      </c>
      <c r="F33" s="2" t="s">
        <v>31</v>
      </c>
    </row>
    <row r="34" spans="3:6" ht="60.75" thickBot="1" x14ac:dyDescent="0.3">
      <c r="C34" s="100"/>
      <c r="D34" s="21" t="s">
        <v>41</v>
      </c>
      <c r="E34" s="68" t="str">
        <f>'OTP Config'!E37</f>
        <v>1.4A</v>
      </c>
      <c r="F34" s="6" t="s">
        <v>43</v>
      </c>
    </row>
    <row r="35" spans="3:6" ht="15.75" thickBot="1" x14ac:dyDescent="0.3">
      <c r="C35" s="99"/>
      <c r="D35" s="21" t="s">
        <v>778</v>
      </c>
      <c r="E35" s="17" t="str">
        <f>'OTP Config'!E38</f>
        <v>Disabled</v>
      </c>
      <c r="F35" s="6" t="s">
        <v>124</v>
      </c>
    </row>
    <row r="36" spans="3:6" ht="15.75" thickBot="1" x14ac:dyDescent="0.3">
      <c r="E36" s="1"/>
      <c r="F36" s="1"/>
    </row>
    <row r="37" spans="3:6" ht="15.75" thickBot="1" x14ac:dyDescent="0.3">
      <c r="C37" s="98" t="s">
        <v>44</v>
      </c>
      <c r="D37" s="14" t="s">
        <v>45</v>
      </c>
      <c r="E37" s="69" t="str">
        <f>'OTP Config'!E40</f>
        <v>Always</v>
      </c>
      <c r="F37" s="2" t="s">
        <v>47</v>
      </c>
    </row>
    <row r="38" spans="3:6" ht="30.75" thickBot="1" x14ac:dyDescent="0.3">
      <c r="C38" s="99"/>
      <c r="D38" s="14" t="s">
        <v>48</v>
      </c>
      <c r="E38" s="68" t="str">
        <f>'OTP Config'!E41</f>
        <v>2MHz</v>
      </c>
      <c r="F38" s="6" t="s">
        <v>49</v>
      </c>
    </row>
    <row r="39" spans="3:6" ht="15.75" thickBot="1" x14ac:dyDescent="0.3">
      <c r="C39" s="7"/>
      <c r="D39" s="8"/>
      <c r="E39" s="8"/>
      <c r="F39" s="8"/>
    </row>
    <row r="40" spans="3:6" ht="15.75" thickBot="1" x14ac:dyDescent="0.3">
      <c r="C40" s="98" t="s">
        <v>50</v>
      </c>
      <c r="D40" s="14" t="s">
        <v>51</v>
      </c>
      <c r="E40" s="69" t="str">
        <f>'OTP Config'!E43</f>
        <v>PG1</v>
      </c>
      <c r="F40" s="2" t="s">
        <v>53</v>
      </c>
    </row>
    <row r="41" spans="3:6" ht="15.75" thickBot="1" x14ac:dyDescent="0.3">
      <c r="C41" s="100"/>
      <c r="D41" s="14" t="s">
        <v>54</v>
      </c>
      <c r="E41" s="68" t="str">
        <f>'OTP Config'!E44</f>
        <v>CLKIN</v>
      </c>
      <c r="F41" s="2" t="s">
        <v>56</v>
      </c>
    </row>
    <row r="42" spans="3:6" ht="15.75" thickBot="1" x14ac:dyDescent="0.3">
      <c r="C42" s="100"/>
      <c r="D42" s="14" t="s">
        <v>57</v>
      </c>
      <c r="E42" s="68" t="str">
        <f>'OTP Config'!E45</f>
        <v>EN1, high</v>
      </c>
      <c r="F42" s="2" t="s">
        <v>59</v>
      </c>
    </row>
    <row r="43" spans="3:6" ht="15.75" thickBot="1" x14ac:dyDescent="0.3">
      <c r="C43" s="100"/>
      <c r="D43" s="18" t="s">
        <v>60</v>
      </c>
      <c r="E43" s="68" t="str">
        <f>'OTP Config'!E46</f>
        <v>I2C, low</v>
      </c>
      <c r="F43" s="2" t="s">
        <v>59</v>
      </c>
    </row>
    <row r="44" spans="3:6" ht="15.75" thickBot="1" x14ac:dyDescent="0.3">
      <c r="C44" s="100"/>
      <c r="D44" s="14" t="s">
        <v>62</v>
      </c>
      <c r="E44" s="68" t="str">
        <f>'OTP Config'!E47</f>
        <v>I2C, low</v>
      </c>
      <c r="F44" s="2" t="s">
        <v>59</v>
      </c>
    </row>
    <row r="45" spans="3:6" ht="15.75" thickBot="1" x14ac:dyDescent="0.3">
      <c r="C45" s="100"/>
      <c r="D45" s="14" t="s">
        <v>63</v>
      </c>
      <c r="E45" s="68" t="str">
        <f>'OTP Config'!E48</f>
        <v>OD</v>
      </c>
      <c r="F45" s="2" t="s">
        <v>65</v>
      </c>
    </row>
    <row r="46" spans="3:6" ht="15.75" thickBot="1" x14ac:dyDescent="0.3">
      <c r="C46" s="100"/>
      <c r="D46" s="14" t="s">
        <v>66</v>
      </c>
      <c r="E46" s="68" t="str">
        <f>'OTP Config'!E49</f>
        <v>OD</v>
      </c>
      <c r="F46" s="2" t="s">
        <v>65</v>
      </c>
    </row>
    <row r="47" spans="3:6" ht="15.75" thickBot="1" x14ac:dyDescent="0.3">
      <c r="C47" s="100"/>
      <c r="D47" s="14" t="s">
        <v>67</v>
      </c>
      <c r="E47" s="68" t="str">
        <f>'OTP Config'!E50</f>
        <v>OD</v>
      </c>
      <c r="F47" s="2" t="s">
        <v>65</v>
      </c>
    </row>
    <row r="48" spans="3:6" ht="15.75" thickBot="1" x14ac:dyDescent="0.3">
      <c r="C48" s="100"/>
      <c r="D48" s="14" t="s">
        <v>68</v>
      </c>
      <c r="E48" s="68" t="str">
        <f>'OTP Config'!E51</f>
        <v>4ms</v>
      </c>
      <c r="F48" s="2" t="s">
        <v>26</v>
      </c>
    </row>
    <row r="49" spans="3:6" ht="15.75" thickBot="1" x14ac:dyDescent="0.3">
      <c r="C49" s="100"/>
      <c r="D49" s="14" t="s">
        <v>69</v>
      </c>
      <c r="E49" s="68" t="str">
        <f>'OTP Config'!E52</f>
        <v>0ms</v>
      </c>
      <c r="F49" s="2" t="s">
        <v>26</v>
      </c>
    </row>
    <row r="50" spans="3:6" ht="15.75" thickBot="1" x14ac:dyDescent="0.3">
      <c r="C50" s="100"/>
      <c r="D50" s="14" t="s">
        <v>70</v>
      </c>
      <c r="E50" s="68" t="str">
        <f>'OTP Config'!E53</f>
        <v>0ms</v>
      </c>
      <c r="F50" s="2" t="s">
        <v>26</v>
      </c>
    </row>
    <row r="51" spans="3:6" ht="15.75" thickBot="1" x14ac:dyDescent="0.3">
      <c r="C51" s="100"/>
      <c r="D51" s="14" t="s">
        <v>72</v>
      </c>
      <c r="E51" s="68" t="str">
        <f>'OTP Config'!E54</f>
        <v>0ms</v>
      </c>
      <c r="F51" s="2" t="s">
        <v>26</v>
      </c>
    </row>
    <row r="52" spans="3:6" ht="15.75" thickBot="1" x14ac:dyDescent="0.3">
      <c r="C52" s="100"/>
      <c r="D52" s="14" t="s">
        <v>73</v>
      </c>
      <c r="E52" s="68" t="str">
        <f>'OTP Config'!E55</f>
        <v>0ms</v>
      </c>
      <c r="F52" s="2" t="s">
        <v>26</v>
      </c>
    </row>
    <row r="53" spans="3:6" ht="15.75" thickBot="1" x14ac:dyDescent="0.3">
      <c r="C53" s="99"/>
      <c r="D53" s="14" t="s">
        <v>74</v>
      </c>
      <c r="E53" s="68" t="str">
        <f>'OTP Config'!E56</f>
        <v>0ms</v>
      </c>
      <c r="F53" s="2" t="s">
        <v>26</v>
      </c>
    </row>
    <row r="54" spans="3:6" ht="15.75" thickBot="1" x14ac:dyDescent="0.3">
      <c r="C54" s="7"/>
      <c r="D54" s="8"/>
      <c r="E54" s="8"/>
      <c r="F54" s="8"/>
    </row>
    <row r="55" spans="3:6" ht="15.75" thickBot="1" x14ac:dyDescent="0.3">
      <c r="C55" s="98" t="s">
        <v>75</v>
      </c>
      <c r="D55" s="14" t="s">
        <v>76</v>
      </c>
      <c r="E55" s="75" t="str">
        <f>IF(AND('OTP Config'!E58="No",'OTP Config'!E59="No",'OTP Config'!E60="No",'OTP Config'!E61="No",'OTP Config'!E62="No",'OTP Config'!E63="No",'OTP Config'!E64="No"),"No",IF('OTP Config'!E58&lt;&gt;"No","Buck0,","")&amp;IF('OTP Config'!E59&lt;&gt;"No","Buck1,","")&amp;IF('OTP Config'!E60&lt;&gt;"No","Boost,","")&amp;IF('OTP Config'!E61&lt;&gt;"No","VMON1,","")&amp;IF('OTP Config'!E62&lt;&gt;"No","VMON2,","")&amp;IF('OTP Config'!E63&lt;&gt;"No","VANA,","")&amp;IF('OTP Config'!E64&lt;&gt;"No","TWARN,",""))</f>
        <v>Buck0,Buck1,VANA,</v>
      </c>
      <c r="F55" s="13" t="s">
        <v>77</v>
      </c>
    </row>
    <row r="56" spans="3:6" ht="15.75" thickBot="1" x14ac:dyDescent="0.3">
      <c r="C56" s="100"/>
      <c r="D56" s="14" t="s">
        <v>78</v>
      </c>
      <c r="E56" s="75" t="str">
        <f>IF(AND('OTP Config'!E65="No",'OTP Config'!E66="No",'OTP Config'!E67="No",'OTP Config'!E68="No",'OTP Config'!E69="No",'OTP Config'!E70="No",'OTP Config'!E71="No"),"No",IF('OTP Config'!E65&lt;&gt;"No","Buck0,","")&amp;IF('OTP Config'!E66&lt;&gt;"No","Buck1,","")&amp;IF('OTP Config'!E67&lt;&gt;"No","Boost,","")&amp;IF('OTP Config'!E68&lt;&gt;"No","VMON1,","")&amp;IF('OTP Config'!E69&lt;&gt;"No","VMON2,","")&amp;IF('OTP Config'!E70&lt;&gt;"No","VANA,","")&amp;IF('OTP Config'!E71&lt;&gt;"No","TWARN,",""))</f>
        <v>Buck0,Buck1,VMON1,VMON2,VANA,</v>
      </c>
      <c r="F56" s="13" t="s">
        <v>77</v>
      </c>
    </row>
    <row r="57" spans="3:6" ht="30.75" thickBot="1" x14ac:dyDescent="0.3">
      <c r="C57" s="100"/>
      <c r="D57" s="14" t="s">
        <v>79</v>
      </c>
      <c r="E57" s="68" t="str">
        <f>'OTP Config'!E72</f>
        <v>UNVALID</v>
      </c>
      <c r="F57" s="6" t="s">
        <v>770</v>
      </c>
    </row>
    <row r="58" spans="3:6" ht="15.75" thickBot="1" x14ac:dyDescent="0.3">
      <c r="C58" s="100"/>
      <c r="D58" s="14" t="s">
        <v>81</v>
      </c>
      <c r="E58" s="68" t="str">
        <f>'OTP Config'!E73</f>
        <v>UNVALID</v>
      </c>
      <c r="F58" s="2" t="s">
        <v>82</v>
      </c>
    </row>
    <row r="59" spans="3:6" ht="15.75" thickBot="1" x14ac:dyDescent="0.3">
      <c r="C59" s="100"/>
      <c r="D59" s="14" t="s">
        <v>83</v>
      </c>
      <c r="E59" s="68" t="str">
        <f>'OTP Config'!E74</f>
        <v>Status</v>
      </c>
      <c r="F59" s="2" t="s">
        <v>85</v>
      </c>
    </row>
    <row r="60" spans="3:6" ht="15.75" thickBot="1" x14ac:dyDescent="0.3">
      <c r="C60" s="100"/>
      <c r="D60" s="14" t="s">
        <v>86</v>
      </c>
      <c r="E60" s="68" t="str">
        <f>'OTP Config'!E75</f>
        <v>Status</v>
      </c>
      <c r="F60" s="2" t="s">
        <v>85</v>
      </c>
    </row>
    <row r="61" spans="3:6" ht="15.75" thickBot="1" x14ac:dyDescent="0.3">
      <c r="C61" s="100"/>
      <c r="D61" s="14" t="s">
        <v>87</v>
      </c>
      <c r="E61" s="68" t="str">
        <f>'OTP Config'!E76</f>
        <v>OD, active high</v>
      </c>
      <c r="F61" s="2" t="s">
        <v>89</v>
      </c>
    </row>
    <row r="62" spans="3:6" ht="15.75" thickBot="1" x14ac:dyDescent="0.3">
      <c r="C62" s="100"/>
      <c r="D62" s="14" t="s">
        <v>90</v>
      </c>
      <c r="E62" s="68" t="str">
        <f>'OTP Config'!E77</f>
        <v>Active high</v>
      </c>
      <c r="F62" s="2" t="s">
        <v>91</v>
      </c>
    </row>
    <row r="63" spans="3:6" ht="15.75" thickBot="1" x14ac:dyDescent="0.3">
      <c r="C63" s="100"/>
      <c r="D63" s="14" t="s">
        <v>92</v>
      </c>
      <c r="E63" s="68" t="str">
        <f>'OTP Config'!E78</f>
        <v>11ms</v>
      </c>
      <c r="F63" s="2" t="s">
        <v>94</v>
      </c>
    </row>
    <row r="64" spans="3:6" ht="15.75" thickBot="1" x14ac:dyDescent="0.3">
      <c r="C64" s="99"/>
      <c r="D64" s="14" t="s">
        <v>95</v>
      </c>
      <c r="E64" s="68" t="str">
        <f>'OTP Config'!E79</f>
        <v>11ms</v>
      </c>
      <c r="F64" s="2" t="s">
        <v>94</v>
      </c>
    </row>
    <row r="65" spans="3:6" ht="15.75" thickBot="1" x14ac:dyDescent="0.3">
      <c r="C65" s="9"/>
      <c r="D65" s="8"/>
      <c r="E65" s="8"/>
      <c r="F65" s="8"/>
    </row>
    <row r="66" spans="3:6" ht="15.75" thickBot="1" x14ac:dyDescent="0.3">
      <c r="C66" s="105" t="s">
        <v>96</v>
      </c>
      <c r="D66" s="14" t="s">
        <v>97</v>
      </c>
      <c r="E66" s="69" t="str">
        <f>'OTP Config'!E81</f>
        <v>Undervoltage</v>
      </c>
      <c r="F66" s="13" t="s">
        <v>99</v>
      </c>
    </row>
    <row r="67" spans="3:6" ht="15.75" thickBot="1" x14ac:dyDescent="0.3">
      <c r="C67" s="105"/>
      <c r="D67" s="14" t="s">
        <v>100</v>
      </c>
      <c r="E67" s="71">
        <f>'OTP Config'!E82</f>
        <v>0.06</v>
      </c>
      <c r="F67" s="10" t="s">
        <v>101</v>
      </c>
    </row>
    <row r="68" spans="3:6" ht="15.75" thickBot="1" x14ac:dyDescent="0.3">
      <c r="C68" s="105"/>
      <c r="D68" s="14" t="s">
        <v>102</v>
      </c>
      <c r="E68" s="68" t="str">
        <f>'OTP Config'!E83</f>
        <v>0.65V</v>
      </c>
      <c r="F68" s="2" t="s">
        <v>103</v>
      </c>
    </row>
    <row r="69" spans="3:6" ht="15.75" thickBot="1" x14ac:dyDescent="0.3">
      <c r="C69" s="105"/>
      <c r="D69" s="14" t="s">
        <v>104</v>
      </c>
      <c r="E69" s="72">
        <f>'OTP Config'!E84</f>
        <v>0.06</v>
      </c>
      <c r="F69" s="10" t="s">
        <v>101</v>
      </c>
    </row>
    <row r="70" spans="3:6" ht="15.75" thickBot="1" x14ac:dyDescent="0.3">
      <c r="C70" s="105"/>
      <c r="D70" s="14" t="s">
        <v>105</v>
      </c>
      <c r="E70" s="68" t="str">
        <f>'OTP Config'!E85</f>
        <v>1.8V</v>
      </c>
      <c r="F70" s="2" t="s">
        <v>103</v>
      </c>
    </row>
    <row r="71" spans="3:6" ht="15.75" thickBot="1" x14ac:dyDescent="0.3">
      <c r="C71" s="105"/>
      <c r="D71" s="14" t="s">
        <v>106</v>
      </c>
      <c r="E71" s="68" t="str">
        <f>'OTP Config'!E86</f>
        <v>90mV</v>
      </c>
      <c r="F71" s="10" t="s">
        <v>107</v>
      </c>
    </row>
    <row r="72" spans="3:6" ht="15.75" thickBot="1" x14ac:dyDescent="0.3">
      <c r="C72" s="105"/>
      <c r="D72" s="14" t="s">
        <v>108</v>
      </c>
      <c r="E72" s="68" t="str">
        <f>'OTP Config'!E87</f>
        <v>90mV</v>
      </c>
      <c r="F72" s="10" t="s">
        <v>107</v>
      </c>
    </row>
    <row r="73" spans="3:6" ht="15.75" thickBot="1" x14ac:dyDescent="0.3">
      <c r="C73" s="105"/>
      <c r="D73" s="14" t="s">
        <v>109</v>
      </c>
      <c r="E73" s="72">
        <f>'OTP Config'!E88</f>
        <v>0.06</v>
      </c>
      <c r="F73" s="10" t="s">
        <v>768</v>
      </c>
    </row>
    <row r="74" spans="3:6" ht="15.75" thickBot="1" x14ac:dyDescent="0.3">
      <c r="C74" s="105"/>
      <c r="D74" s="14" t="s">
        <v>781</v>
      </c>
      <c r="E74" s="73" t="str">
        <f>'OTP Config'!E89</f>
        <v>5.0V</v>
      </c>
      <c r="F74" s="23" t="s">
        <v>780</v>
      </c>
    </row>
    <row r="75" spans="3:6" ht="15.75" thickBot="1" x14ac:dyDescent="0.3">
      <c r="C75" s="105"/>
      <c r="D75" s="14" t="s">
        <v>110</v>
      </c>
      <c r="E75" s="72">
        <f>'OTP Config'!E90</f>
        <v>0.1</v>
      </c>
      <c r="F75" s="10" t="s">
        <v>767</v>
      </c>
    </row>
    <row r="76" spans="3:6" ht="15.75" thickBot="1" x14ac:dyDescent="0.3">
      <c r="C76" s="105"/>
      <c r="D76" s="14" t="s">
        <v>111</v>
      </c>
      <c r="E76" s="68" t="str">
        <f>'OTP Config'!E91</f>
        <v>3.3V</v>
      </c>
      <c r="F76" s="2" t="s">
        <v>112</v>
      </c>
    </row>
    <row r="77" spans="3:6" ht="15.75" thickBot="1" x14ac:dyDescent="0.3">
      <c r="C77" s="11"/>
      <c r="D77" s="8"/>
      <c r="E77" s="12"/>
      <c r="F77" s="8"/>
    </row>
    <row r="78" spans="3:6" ht="15.75" thickBot="1" x14ac:dyDescent="0.3">
      <c r="C78" s="102" t="s">
        <v>113</v>
      </c>
      <c r="D78" s="16" t="s">
        <v>114</v>
      </c>
      <c r="E78" s="69" t="str">
        <f>'OTP Config'!E93</f>
        <v>5s</v>
      </c>
      <c r="F78" s="2" t="s">
        <v>115</v>
      </c>
    </row>
    <row r="79" spans="3:6" ht="15.75" thickBot="1" x14ac:dyDescent="0.3">
      <c r="C79" s="103"/>
      <c r="D79" s="16" t="s">
        <v>116</v>
      </c>
      <c r="E79" s="68" t="str">
        <f>'OTP Config'!E94</f>
        <v>100ms</v>
      </c>
      <c r="F79" s="2" t="s">
        <v>769</v>
      </c>
    </row>
    <row r="80" spans="3:6" ht="15.75" thickBot="1" x14ac:dyDescent="0.3">
      <c r="C80" s="103"/>
      <c r="D80" s="16" t="s">
        <v>117</v>
      </c>
      <c r="E80" s="68" t="str">
        <f>'OTP Config'!E95</f>
        <v>100ms</v>
      </c>
      <c r="F80" s="2" t="s">
        <v>118</v>
      </c>
    </row>
    <row r="81" spans="3:6" ht="15.75" thickBot="1" x14ac:dyDescent="0.3">
      <c r="C81" s="103"/>
      <c r="D81" s="16" t="s">
        <v>119</v>
      </c>
      <c r="E81" s="68" t="str">
        <f>'OTP Config'!E96</f>
        <v>Disabled</v>
      </c>
      <c r="F81" s="2" t="s">
        <v>121</v>
      </c>
    </row>
    <row r="82" spans="3:6" ht="15.75" thickBot="1" x14ac:dyDescent="0.3">
      <c r="C82" s="103"/>
      <c r="D82" s="16" t="s">
        <v>122</v>
      </c>
      <c r="E82" s="68" t="str">
        <f>'OTP Config'!E97</f>
        <v>Enabled</v>
      </c>
      <c r="F82" s="2" t="s">
        <v>124</v>
      </c>
    </row>
    <row r="83" spans="3:6" ht="15.75" thickBot="1" x14ac:dyDescent="0.3">
      <c r="C83" s="103"/>
      <c r="D83" s="16" t="s">
        <v>125</v>
      </c>
      <c r="E83" s="17" t="str">
        <f>'OTP Config'!E98</f>
        <v>Disabled</v>
      </c>
      <c r="F83" s="2" t="s">
        <v>124</v>
      </c>
    </row>
    <row r="84" spans="3:6" ht="15.75" thickBot="1" x14ac:dyDescent="0.3">
      <c r="C84" s="103"/>
      <c r="D84" s="16" t="s">
        <v>126</v>
      </c>
      <c r="E84" s="68" t="str">
        <f>'OTP Config'!E99</f>
        <v>OD, active low</v>
      </c>
      <c r="F84" s="2" t="s">
        <v>127</v>
      </c>
    </row>
    <row r="85" spans="3:6" ht="15.75" thickBot="1" x14ac:dyDescent="0.3">
      <c r="C85" s="104"/>
      <c r="D85" s="16" t="s">
        <v>772</v>
      </c>
      <c r="E85" s="68" t="str">
        <f>'OTP Config'!E100</f>
        <v>Enabled</v>
      </c>
      <c r="F85" s="2" t="s">
        <v>124</v>
      </c>
    </row>
    <row r="86" spans="3:6" ht="15.75" thickBot="1" x14ac:dyDescent="0.3">
      <c r="C86" s="7"/>
      <c r="D86" s="8"/>
      <c r="E86" s="8"/>
      <c r="F86" s="8"/>
    </row>
    <row r="87" spans="3:6" ht="15.75" thickBot="1" x14ac:dyDescent="0.3">
      <c r="C87" s="98" t="s">
        <v>128</v>
      </c>
      <c r="D87" s="16" t="s">
        <v>129</v>
      </c>
      <c r="E87" s="69" t="str">
        <f>'OTP Config'!E102</f>
        <v>125C</v>
      </c>
      <c r="F87" s="2" t="s">
        <v>131</v>
      </c>
    </row>
    <row r="88" spans="3:6" ht="15.75" thickBot="1" x14ac:dyDescent="0.3">
      <c r="C88" s="100"/>
      <c r="D88" s="16" t="s">
        <v>132</v>
      </c>
      <c r="E88" s="68" t="str">
        <f>'OTP Config'!E103</f>
        <v>Disabled</v>
      </c>
      <c r="F88" s="2" t="s">
        <v>124</v>
      </c>
    </row>
    <row r="89" spans="3:6" ht="15.75" thickBot="1" x14ac:dyDescent="0.3">
      <c r="C89" s="100"/>
      <c r="D89" s="16" t="s">
        <v>133</v>
      </c>
      <c r="E89" s="17" t="s">
        <v>123</v>
      </c>
      <c r="F89" s="2" t="s">
        <v>124</v>
      </c>
    </row>
    <row r="90" spans="3:6" ht="15.75" thickBot="1" x14ac:dyDescent="0.3">
      <c r="C90" s="100"/>
      <c r="D90" s="16" t="s">
        <v>134</v>
      </c>
      <c r="E90" s="68" t="str">
        <f>'OTP Config'!E104</f>
        <v>Enabled</v>
      </c>
      <c r="F90" s="2" t="s">
        <v>124</v>
      </c>
    </row>
    <row r="91" spans="3:6" ht="15.75" thickBot="1" x14ac:dyDescent="0.3">
      <c r="C91" s="100"/>
      <c r="D91" s="16" t="s">
        <v>135</v>
      </c>
      <c r="E91" s="68" t="str">
        <f>'OTP Config'!E105</f>
        <v>Disabled</v>
      </c>
      <c r="F91" s="2" t="s">
        <v>124</v>
      </c>
    </row>
    <row r="92" spans="3:6" ht="15.75" thickBot="1" x14ac:dyDescent="0.3">
      <c r="C92" s="100"/>
      <c r="D92" s="16" t="s">
        <v>136</v>
      </c>
      <c r="E92" s="68" t="str">
        <f>'OTP Config'!E106</f>
        <v>Disabled</v>
      </c>
      <c r="F92" s="2" t="s">
        <v>124</v>
      </c>
    </row>
    <row r="93" spans="3:6" ht="15.75" thickBot="1" x14ac:dyDescent="0.3">
      <c r="C93" s="100"/>
      <c r="D93" s="16" t="s">
        <v>137</v>
      </c>
      <c r="E93" s="68" t="str">
        <f>'OTP Config'!E107</f>
        <v>Disabled</v>
      </c>
      <c r="F93" s="2" t="s">
        <v>124</v>
      </c>
    </row>
    <row r="94" spans="3:6" ht="15.75" thickBot="1" x14ac:dyDescent="0.3">
      <c r="C94" s="100"/>
      <c r="D94" s="16" t="s">
        <v>138</v>
      </c>
      <c r="E94" s="68" t="str">
        <f>'OTP Config'!E108</f>
        <v>Enabled</v>
      </c>
      <c r="F94" s="2" t="s">
        <v>124</v>
      </c>
    </row>
    <row r="95" spans="3:6" ht="15.75" thickBot="1" x14ac:dyDescent="0.3">
      <c r="C95" s="99"/>
      <c r="D95" s="16" t="s">
        <v>774</v>
      </c>
      <c r="E95" s="17" t="str">
        <f>'OTP Config'!E109</f>
        <v>4.3V</v>
      </c>
      <c r="F95" s="2" t="s">
        <v>777</v>
      </c>
    </row>
    <row r="96" spans="3:6" ht="15.75" thickBot="1" x14ac:dyDescent="0.3">
      <c r="E96" s="1"/>
      <c r="F96" s="1"/>
    </row>
    <row r="97" spans="3:6" ht="15.75" thickBot="1" x14ac:dyDescent="0.3">
      <c r="C97" s="101" t="s">
        <v>139</v>
      </c>
      <c r="D97" s="14" t="s">
        <v>140</v>
      </c>
      <c r="E97" s="69" t="str">
        <f>'OTP Config'!E111</f>
        <v>Masked</v>
      </c>
      <c r="F97" s="13" t="s">
        <v>142</v>
      </c>
    </row>
    <row r="98" spans="3:6" ht="15.75" thickBot="1" x14ac:dyDescent="0.3">
      <c r="C98" s="101"/>
      <c r="D98" s="3" t="s">
        <v>143</v>
      </c>
      <c r="E98" s="74" t="str">
        <f>'OTP Config'!E112</f>
        <v>Unmasked</v>
      </c>
      <c r="F98" s="2" t="s">
        <v>142</v>
      </c>
    </row>
    <row r="99" spans="3:6" ht="15.75" thickBot="1" x14ac:dyDescent="0.3">
      <c r="C99" s="101"/>
      <c r="D99" s="3" t="s">
        <v>145</v>
      </c>
      <c r="E99" s="74" t="str">
        <f>'OTP Config'!E113</f>
        <v>Masked</v>
      </c>
      <c r="F99" s="2" t="s">
        <v>142</v>
      </c>
    </row>
    <row r="100" spans="3:6" ht="15.75" thickBot="1" x14ac:dyDescent="0.3">
      <c r="C100" s="101"/>
      <c r="D100" s="3" t="s">
        <v>146</v>
      </c>
      <c r="E100" s="74" t="str">
        <f>'OTP Config'!E114</f>
        <v>Masked</v>
      </c>
      <c r="F100" s="2" t="s">
        <v>142</v>
      </c>
    </row>
    <row r="101" spans="3:6" ht="15.75" thickBot="1" x14ac:dyDescent="0.3">
      <c r="C101" s="101"/>
      <c r="D101" s="3" t="s">
        <v>147</v>
      </c>
      <c r="E101" s="74" t="str">
        <f>'OTP Config'!E115</f>
        <v>Masked</v>
      </c>
      <c r="F101" s="2" t="s">
        <v>142</v>
      </c>
    </row>
    <row r="102" spans="3:6" ht="15.75" thickBot="1" x14ac:dyDescent="0.3">
      <c r="C102" s="101"/>
      <c r="D102" s="3" t="s">
        <v>148</v>
      </c>
      <c r="E102" s="74" t="str">
        <f>'OTP Config'!E116</f>
        <v>Masked</v>
      </c>
      <c r="F102" s="2" t="s">
        <v>142</v>
      </c>
    </row>
    <row r="103" spans="3:6" ht="15.75" thickBot="1" x14ac:dyDescent="0.3">
      <c r="C103" s="101"/>
      <c r="D103" s="3" t="s">
        <v>149</v>
      </c>
      <c r="E103" s="74" t="str">
        <f>'OTP Config'!E117</f>
        <v>Masked</v>
      </c>
      <c r="F103" s="2" t="s">
        <v>142</v>
      </c>
    </row>
    <row r="104" spans="3:6" ht="15.75" thickBot="1" x14ac:dyDescent="0.3">
      <c r="C104" s="101"/>
      <c r="D104" s="3" t="s">
        <v>150</v>
      </c>
      <c r="E104" s="74" t="str">
        <f>'OTP Config'!E118</f>
        <v>Masked</v>
      </c>
      <c r="F104" s="2" t="s">
        <v>142</v>
      </c>
    </row>
    <row r="105" spans="3:6" ht="15.75" thickBot="1" x14ac:dyDescent="0.3">
      <c r="C105" s="101"/>
      <c r="D105" s="3" t="s">
        <v>151</v>
      </c>
      <c r="E105" s="74" t="str">
        <f>'OTP Config'!E119</f>
        <v>Masked</v>
      </c>
      <c r="F105" s="2" t="s">
        <v>142</v>
      </c>
    </row>
    <row r="106" spans="3:6" ht="15.75" thickBot="1" x14ac:dyDescent="0.3">
      <c r="C106" s="101"/>
      <c r="D106" s="3" t="s">
        <v>152</v>
      </c>
      <c r="E106" s="74" t="str">
        <f>'OTP Config'!E120</f>
        <v>Masked</v>
      </c>
      <c r="F106" s="2" t="s">
        <v>142</v>
      </c>
    </row>
    <row r="107" spans="3:6" ht="15.75" thickBot="1" x14ac:dyDescent="0.3">
      <c r="C107" s="101"/>
      <c r="D107" s="3" t="s">
        <v>153</v>
      </c>
      <c r="E107" s="74" t="str">
        <f>'OTP Config'!E121</f>
        <v>Masked</v>
      </c>
      <c r="F107" s="2" t="s">
        <v>142</v>
      </c>
    </row>
    <row r="108" spans="3:6" ht="15.75" thickBot="1" x14ac:dyDescent="0.3">
      <c r="C108" s="101"/>
      <c r="D108" s="3" t="s">
        <v>154</v>
      </c>
      <c r="E108" s="74" t="str">
        <f>'OTP Config'!E122</f>
        <v>Masked</v>
      </c>
      <c r="F108" s="2" t="s">
        <v>142</v>
      </c>
    </row>
    <row r="109" spans="3:6" ht="15.75" thickBot="1" x14ac:dyDescent="0.3">
      <c r="C109" s="101"/>
      <c r="D109" s="3" t="s">
        <v>155</v>
      </c>
      <c r="E109" s="74" t="str">
        <f>'OTP Config'!E123</f>
        <v>Masked</v>
      </c>
      <c r="F109" s="2" t="s">
        <v>142</v>
      </c>
    </row>
    <row r="110" spans="3:6" ht="15.75" thickBot="1" x14ac:dyDescent="0.3">
      <c r="C110" s="101"/>
      <c r="D110" s="3" t="s">
        <v>156</v>
      </c>
      <c r="E110" s="74" t="str">
        <f>'OTP Config'!E124</f>
        <v>Masked</v>
      </c>
      <c r="F110" s="2" t="s">
        <v>142</v>
      </c>
    </row>
    <row r="111" spans="3:6" ht="15.75" thickBot="1" x14ac:dyDescent="0.3">
      <c r="C111" s="101"/>
      <c r="D111" s="86" t="s">
        <v>157</v>
      </c>
      <c r="E111" s="74" t="str">
        <f>'OTP Config'!E125</f>
        <v>Masked</v>
      </c>
      <c r="F111" s="2" t="s">
        <v>142</v>
      </c>
    </row>
    <row r="112" spans="3:6" ht="15.75" thickBot="1" x14ac:dyDescent="0.3">
      <c r="C112" s="101"/>
      <c r="D112" s="3" t="s">
        <v>158</v>
      </c>
      <c r="E112" s="74" t="str">
        <f>'OTP Config'!E126</f>
        <v>Masked</v>
      </c>
      <c r="F112" s="2" t="s">
        <v>142</v>
      </c>
    </row>
    <row r="113" spans="3:6" ht="15.75" thickBot="1" x14ac:dyDescent="0.3">
      <c r="C113" s="101"/>
      <c r="D113" s="3" t="s">
        <v>159</v>
      </c>
      <c r="E113" s="74" t="str">
        <f>'OTP Config'!E127</f>
        <v>Masked</v>
      </c>
      <c r="F113" s="2" t="s">
        <v>142</v>
      </c>
    </row>
    <row r="114" spans="3:6" ht="15.75" thickBot="1" x14ac:dyDescent="0.3">
      <c r="C114" s="101"/>
      <c r="D114" s="3" t="s">
        <v>160</v>
      </c>
      <c r="E114" s="74" t="str">
        <f>'OTP Config'!E128</f>
        <v>Masked</v>
      </c>
      <c r="F114" s="2" t="s">
        <v>142</v>
      </c>
    </row>
    <row r="115" spans="3:6" ht="15.75" thickBot="1" x14ac:dyDescent="0.3">
      <c r="C115" s="101"/>
      <c r="D115" s="3" t="s">
        <v>161</v>
      </c>
      <c r="E115" s="74" t="str">
        <f>'OTP Config'!E129</f>
        <v>Masked</v>
      </c>
      <c r="F115" s="2" t="s">
        <v>142</v>
      </c>
    </row>
    <row r="116" spans="3:6" ht="15.75" thickBot="1" x14ac:dyDescent="0.3"/>
    <row r="117" spans="3:6" ht="15.75" thickBot="1" x14ac:dyDescent="0.3">
      <c r="D117" s="14" t="s">
        <v>162</v>
      </c>
      <c r="E117" s="15"/>
    </row>
  </sheetData>
  <sheetProtection password="DD4B" sheet="1" objects="1" scenarios="1" formatCells="0" formatColumns="0" formatRows="0" insertColumns="0" insertRows="0" insertHyperlinks="0" deleteColumns="0" deleteRows="0" sort="0" autoFilter="0" pivotTables="0"/>
  <mergeCells count="11">
    <mergeCell ref="C97:C115"/>
    <mergeCell ref="C40:C53"/>
    <mergeCell ref="C78:C85"/>
    <mergeCell ref="C87:C95"/>
    <mergeCell ref="C29:C35"/>
    <mergeCell ref="C66:C76"/>
    <mergeCell ref="C4:C10"/>
    <mergeCell ref="C12:C19"/>
    <mergeCell ref="C21:C27"/>
    <mergeCell ref="C37:C38"/>
    <mergeCell ref="C55:C64"/>
  </mergeCells>
  <conditionalFormatting sqref="E4:E10">
    <cfRule type="cellIs" dxfId="9" priority="10" operator="equal">
      <formula>"TI to select"</formula>
    </cfRule>
  </conditionalFormatting>
  <conditionalFormatting sqref="E86:E94 E96:E117 E4:E34 E36:E84">
    <cfRule type="cellIs" dxfId="8" priority="8" operator="equal">
      <formula>"TI to select"</formula>
    </cfRule>
    <cfRule type="cellIs" dxfId="7" priority="9" operator="equal">
      <formula>"TI ti select"</formula>
    </cfRule>
  </conditionalFormatting>
  <conditionalFormatting sqref="E21:E27">
    <cfRule type="cellIs" dxfId="6" priority="7" operator="equal">
      <formula>$E$4=2-ph</formula>
    </cfRule>
  </conditionalFormatting>
  <conditionalFormatting sqref="E85">
    <cfRule type="cellIs" dxfId="5" priority="5" operator="equal">
      <formula>"TI to select"</formula>
    </cfRule>
    <cfRule type="cellIs" dxfId="4" priority="6" operator="equal">
      <formula>"TI ti select"</formula>
    </cfRule>
  </conditionalFormatting>
  <conditionalFormatting sqref="E95">
    <cfRule type="cellIs" dxfId="3" priority="3" operator="equal">
      <formula>"TI to select"</formula>
    </cfRule>
    <cfRule type="cellIs" dxfId="2" priority="4" operator="equal">
      <formula>"TI ti select"</formula>
    </cfRule>
  </conditionalFormatting>
  <conditionalFormatting sqref="E35">
    <cfRule type="cellIs" dxfId="1" priority="1" operator="equal">
      <formula>"TI to select"</formula>
    </cfRule>
    <cfRule type="cellIs" dxfId="0" priority="2" operator="equal">
      <formula>"TI ti select"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OTP Config</vt:lpstr>
      <vt:lpstr>OTP Data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Alatalo, Tuomo</dc:creator>
  <cp:lastModifiedBy>Alatalo, Tuomo</cp:lastModifiedBy>
  <dcterms:created xsi:type="dcterms:W3CDTF">2017-12-08T11:21:49Z</dcterms:created>
  <dcterms:modified xsi:type="dcterms:W3CDTF">2019-02-19T10:43:49Z</dcterms:modified>
</cp:coreProperties>
</file>