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24" windowWidth="15300" windowHeight="6444"/>
  </bookViews>
  <sheets>
    <sheet name="PH Calculation" sheetId="1" r:id="rId1"/>
  </sheets>
  <calcPr calcId="145621"/>
</workbook>
</file>

<file path=xl/calcChain.xml><?xml version="1.0" encoding="utf-8"?>
<calcChain xmlns="http://schemas.openxmlformats.org/spreadsheetml/2006/main">
  <c r="F9" i="1" l="1"/>
  <c r="F10" i="1"/>
  <c r="F11" i="1"/>
  <c r="F12" i="1"/>
  <c r="F8" i="1"/>
  <c r="G21" i="1" l="1"/>
  <c r="C13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2" i="1"/>
  <c r="D3" i="1"/>
  <c r="D5" i="1"/>
  <c r="D6" i="1"/>
  <c r="D7" i="1"/>
  <c r="D8" i="1"/>
  <c r="D10" i="1"/>
  <c r="D11" i="1"/>
  <c r="D13" i="1"/>
  <c r="D14" i="1"/>
  <c r="D15" i="1"/>
  <c r="D16" i="1"/>
  <c r="C3" i="1"/>
  <c r="C4" i="1"/>
  <c r="D4" i="1" s="1"/>
  <c r="C5" i="1"/>
  <c r="C6" i="1"/>
  <c r="C7" i="1"/>
  <c r="C8" i="1"/>
  <c r="C9" i="1"/>
  <c r="D9" i="1" s="1"/>
  <c r="C10" i="1"/>
  <c r="C11" i="1"/>
  <c r="C12" i="1"/>
  <c r="D12" i="1" s="1"/>
  <c r="C14" i="1"/>
  <c r="C15" i="1"/>
  <c r="C16" i="1"/>
  <c r="C17" i="1"/>
  <c r="D17" i="1" s="1"/>
  <c r="C2" i="1"/>
  <c r="D2" i="1" s="1"/>
</calcChain>
</file>

<file path=xl/sharedStrings.xml><?xml version="1.0" encoding="utf-8"?>
<sst xmlns="http://schemas.openxmlformats.org/spreadsheetml/2006/main" count="8" uniqueCount="8">
  <si>
    <t>Kevin</t>
    <phoneticPr fontId="18" type="noConversion"/>
  </si>
  <si>
    <t>Temp C</t>
    <phoneticPr fontId="18" type="noConversion"/>
  </si>
  <si>
    <t>1/T(Kevin)</t>
    <phoneticPr fontId="18" type="noConversion"/>
  </si>
  <si>
    <t>pH (V)</t>
    <phoneticPr fontId="18" type="noConversion"/>
  </si>
  <si>
    <t>(Es - Ex) mV</t>
    <phoneticPr fontId="18" type="noConversion"/>
  </si>
  <si>
    <t>pH Calculation</t>
    <phoneticPr fontId="18" type="noConversion"/>
  </si>
  <si>
    <t>Constant F/Rln10</t>
    <phoneticPr fontId="18" type="noConversion"/>
  </si>
  <si>
    <t>Use it as cal reference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</si>
</sst>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33" borderId="0" xfId="0" applyFill="1">
      <alignment vertical="center"/>
    </xf>
    <xf numFmtId="0" fontId="0" fillId="34" borderId="0" xfId="0" applyFill="1">
      <alignment vertical="center"/>
    </xf>
    <xf numFmtId="0" fontId="0" fillId="35" borderId="0" xfId="0" applyFill="1">
      <alignment vertical="center"/>
    </xf>
    <xf numFmtId="0" fontId="19" fillId="0" borderId="0" xfId="0" applyFo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83820</xdr:colOff>
      <xdr:row>3</xdr:row>
      <xdr:rowOff>106680</xdr:rowOff>
    </xdr:from>
    <xdr:to>
      <xdr:col>13</xdr:col>
      <xdr:colOff>107182</xdr:colOff>
      <xdr:row>6</xdr:row>
      <xdr:rowOff>167693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71060" y="655320"/>
          <a:ext cx="5791702" cy="6096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workbookViewId="0">
      <selection activeCell="E20" sqref="E20"/>
    </sheetView>
  </sheetViews>
  <sheetFormatPr defaultRowHeight="14.4"/>
  <cols>
    <col min="1" max="1" width="14.5546875" customWidth="1"/>
    <col min="2" max="2" width="11.44140625" customWidth="1"/>
    <col min="3" max="3" width="11.109375" customWidth="1"/>
    <col min="4" max="4" width="13.44140625" customWidth="1"/>
    <col min="5" max="5" width="16.33203125" customWidth="1"/>
    <col min="6" max="6" width="21.88671875" customWidth="1"/>
  </cols>
  <sheetData>
    <row r="1" spans="1:7" s="1" customFormat="1">
      <c r="A1" s="1" t="s">
        <v>3</v>
      </c>
      <c r="B1" s="1" t="s">
        <v>1</v>
      </c>
      <c r="C1" s="1" t="s">
        <v>0</v>
      </c>
      <c r="D1" s="1" t="s">
        <v>2</v>
      </c>
      <c r="E1" s="1" t="s">
        <v>4</v>
      </c>
      <c r="F1" s="1" t="s">
        <v>5</v>
      </c>
    </row>
    <row r="2" spans="1:7">
      <c r="A2" s="4">
        <v>0.17758099999999999</v>
      </c>
      <c r="B2" s="4">
        <v>43.187224999999998</v>
      </c>
      <c r="C2" s="4">
        <f>273.15+B2</f>
        <v>316.33722499999999</v>
      </c>
      <c r="D2" s="4">
        <f>1/C2</f>
        <v>3.1611834490866512E-3</v>
      </c>
      <c r="E2" s="4">
        <f>(A$10-A2)*1000</f>
        <v>-176.89500000000001</v>
      </c>
    </row>
    <row r="3" spans="1:7">
      <c r="A3" s="4">
        <v>0.17534</v>
      </c>
      <c r="B3" s="4">
        <v>31.601807000000001</v>
      </c>
      <c r="C3" s="4">
        <f t="shared" ref="C3:C17" si="0">273.15+B3</f>
        <v>304.75180699999999</v>
      </c>
      <c r="D3" s="4">
        <f t="shared" ref="D3:D17" si="1">1/C3</f>
        <v>3.2813587221814243E-3</v>
      </c>
      <c r="E3" s="4">
        <f t="shared" ref="E3:E17" si="2">(A$10-A3)*1000</f>
        <v>-174.654</v>
      </c>
    </row>
    <row r="4" spans="1:7">
      <c r="A4" s="4">
        <v>0.17073199999999999</v>
      </c>
      <c r="B4" s="4">
        <v>25.661469</v>
      </c>
      <c r="C4" s="4">
        <f t="shared" si="0"/>
        <v>298.81146899999999</v>
      </c>
      <c r="D4" s="4">
        <f t="shared" si="1"/>
        <v>3.3465917601710263E-3</v>
      </c>
      <c r="E4" s="4">
        <f t="shared" si="2"/>
        <v>-170.04599999999999</v>
      </c>
    </row>
    <row r="5" spans="1:7">
      <c r="A5" s="4">
        <v>0.20199900000000001</v>
      </c>
      <c r="B5" s="4">
        <v>21.004425000000001</v>
      </c>
      <c r="C5" s="4">
        <f t="shared" si="0"/>
        <v>294.154425</v>
      </c>
      <c r="D5" s="4">
        <f t="shared" si="1"/>
        <v>3.3995749001566097E-3</v>
      </c>
      <c r="E5" s="4">
        <f t="shared" si="2"/>
        <v>-201.31300000000002</v>
      </c>
    </row>
    <row r="6" spans="1:7">
      <c r="A6" s="4">
        <v>0.22668199999999999</v>
      </c>
      <c r="B6" s="4">
        <v>15.057007</v>
      </c>
      <c r="C6" s="4">
        <f t="shared" si="0"/>
        <v>288.20700699999998</v>
      </c>
      <c r="D6" s="4">
        <f t="shared" si="1"/>
        <v>3.4697282706939881E-3</v>
      </c>
      <c r="E6" s="4">
        <f t="shared" si="2"/>
        <v>-225.99600000000001</v>
      </c>
    </row>
    <row r="7" spans="1:7">
      <c r="A7" s="4">
        <v>0.241457</v>
      </c>
      <c r="B7" s="4">
        <v>8.0255130000000001</v>
      </c>
      <c r="C7" s="4">
        <f t="shared" si="0"/>
        <v>281.17551299999997</v>
      </c>
      <c r="D7" s="4">
        <f t="shared" si="1"/>
        <v>3.5564974678289289E-3</v>
      </c>
      <c r="E7" s="4">
        <f t="shared" si="2"/>
        <v>-240.77100000000002</v>
      </c>
    </row>
    <row r="8" spans="1:7">
      <c r="A8" s="2">
        <v>-5.6700000000000001E-4</v>
      </c>
      <c r="B8" s="2">
        <v>56.407409999999999</v>
      </c>
      <c r="C8" s="2">
        <f t="shared" si="0"/>
        <v>329.55741</v>
      </c>
      <c r="D8" s="2">
        <f t="shared" si="1"/>
        <v>3.0343726757653543E-3</v>
      </c>
      <c r="E8" s="2">
        <f t="shared" si="2"/>
        <v>1.2529999999999999</v>
      </c>
      <c r="F8" s="2">
        <f>7 + E8*G$21*D8/1000</f>
        <v>7.0191614704293599</v>
      </c>
    </row>
    <row r="9" spans="1:7">
      <c r="A9" s="2">
        <v>-3.3779999999999999E-3</v>
      </c>
      <c r="B9" s="2">
        <v>40.955688000000002</v>
      </c>
      <c r="C9" s="2">
        <f t="shared" si="0"/>
        <v>314.10568799999999</v>
      </c>
      <c r="D9" s="2">
        <f t="shared" si="1"/>
        <v>3.1836418065756262E-3</v>
      </c>
      <c r="E9" s="2">
        <f t="shared" si="2"/>
        <v>4.0640000000000001</v>
      </c>
      <c r="F9" s="2">
        <f t="shared" ref="F9:F12" si="3">7 + E9*G$21*D9/1000</f>
        <v>7.0652058771949831</v>
      </c>
    </row>
    <row r="10" spans="1:7">
      <c r="A10" s="2">
        <v>6.8599999999999998E-4</v>
      </c>
      <c r="B10" s="2">
        <v>24.078796000000001</v>
      </c>
      <c r="C10" s="2">
        <f t="shared" si="0"/>
        <v>297.22879599999999</v>
      </c>
      <c r="D10" s="2">
        <f t="shared" si="1"/>
        <v>3.3644115693285655E-3</v>
      </c>
      <c r="E10" s="2">
        <f t="shared" si="2"/>
        <v>0</v>
      </c>
      <c r="F10" s="2">
        <f t="shared" si="3"/>
        <v>7</v>
      </c>
      <c r="G10" t="s">
        <v>7</v>
      </c>
    </row>
    <row r="11" spans="1:7">
      <c r="A11" s="2">
        <v>1.4563E-2</v>
      </c>
      <c r="B11" s="2">
        <v>15.62796</v>
      </c>
      <c r="C11" s="2">
        <f t="shared" si="0"/>
        <v>288.77795999999995</v>
      </c>
      <c r="D11" s="2">
        <f t="shared" si="1"/>
        <v>3.4628681496330265E-3</v>
      </c>
      <c r="E11" s="2">
        <f t="shared" si="2"/>
        <v>-13.877000000000001</v>
      </c>
      <c r="F11" s="2">
        <f t="shared" si="3"/>
        <v>6.7578188218810116</v>
      </c>
    </row>
    <row r="12" spans="1:7">
      <c r="A12" s="2">
        <v>4.1772999999999998E-2</v>
      </c>
      <c r="B12" s="2">
        <v>8.9534300000000009</v>
      </c>
      <c r="C12" s="2">
        <f t="shared" si="0"/>
        <v>282.10343</v>
      </c>
      <c r="D12" s="2">
        <f t="shared" si="1"/>
        <v>3.5447991539840546E-3</v>
      </c>
      <c r="E12" s="2">
        <f t="shared" si="2"/>
        <v>-41.086999999999996</v>
      </c>
      <c r="F12" s="2">
        <f t="shared" si="3"/>
        <v>6.2659850443832532</v>
      </c>
    </row>
    <row r="13" spans="1:7">
      <c r="A13" s="3">
        <v>-0.190082</v>
      </c>
      <c r="B13" s="3">
        <v>56.344940000000001</v>
      </c>
      <c r="C13" s="3">
        <f>273.15+B13</f>
        <v>329.49493999999999</v>
      </c>
      <c r="D13" s="3">
        <f t="shared" si="1"/>
        <v>3.0349479721904077E-3</v>
      </c>
      <c r="E13" s="3">
        <f t="shared" si="2"/>
        <v>190.768</v>
      </c>
    </row>
    <row r="14" spans="1:7">
      <c r="A14" s="3">
        <v>-0.18842500000000001</v>
      </c>
      <c r="B14" s="3">
        <v>45.839661</v>
      </c>
      <c r="C14" s="3">
        <f t="shared" si="0"/>
        <v>318.98966099999996</v>
      </c>
      <c r="D14" s="3">
        <f t="shared" si="1"/>
        <v>3.134897842347311E-3</v>
      </c>
      <c r="E14" s="3">
        <f t="shared" si="2"/>
        <v>189.11099999999999</v>
      </c>
    </row>
    <row r="15" spans="1:7">
      <c r="A15" s="3">
        <v>-0.176645</v>
      </c>
      <c r="B15" s="3">
        <v>27.203735000000002</v>
      </c>
      <c r="C15" s="3">
        <f t="shared" si="0"/>
        <v>300.35373499999997</v>
      </c>
      <c r="D15" s="3">
        <f t="shared" si="1"/>
        <v>3.3294075733734428E-3</v>
      </c>
      <c r="E15" s="3">
        <f t="shared" si="2"/>
        <v>177.33099999999999</v>
      </c>
    </row>
    <row r="16" spans="1:7">
      <c r="A16" s="3">
        <v>-6.2728999999999993E-2</v>
      </c>
      <c r="B16" s="3">
        <v>20.538422000000001</v>
      </c>
      <c r="C16" s="3">
        <f t="shared" si="0"/>
        <v>293.688422</v>
      </c>
      <c r="D16" s="3">
        <f t="shared" si="1"/>
        <v>3.4049690934019865E-3</v>
      </c>
      <c r="E16" s="3">
        <f t="shared" si="2"/>
        <v>63.414999999999999</v>
      </c>
    </row>
    <row r="17" spans="1:15">
      <c r="A17" s="3">
        <v>-1.4947999999999999E-2</v>
      </c>
      <c r="B17" s="3">
        <v>15.039702999999999</v>
      </c>
      <c r="C17" s="3">
        <f t="shared" si="0"/>
        <v>288.18970299999995</v>
      </c>
      <c r="D17" s="3">
        <f t="shared" si="1"/>
        <v>3.4699366063054662E-3</v>
      </c>
      <c r="E17" s="3">
        <f t="shared" si="2"/>
        <v>15.633999999999999</v>
      </c>
    </row>
    <row r="21" spans="1:15">
      <c r="D21" s="1"/>
      <c r="F21" s="5" t="s">
        <v>6</v>
      </c>
      <c r="G21" s="5">
        <f>96485.309/(LN(10)*8.31451)</f>
        <v>5039.7482573753778</v>
      </c>
    </row>
    <row r="22" spans="1:15">
      <c r="N22" s="1"/>
      <c r="O22" s="1"/>
    </row>
  </sheetData>
  <sortState ref="N23:N38">
    <sortCondition ref="N23"/>
  </sortState>
  <phoneticPr fontId="18" type="noConversion"/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 Calculation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Mia</dc:creator>
  <cp:lastModifiedBy>Mia</cp:lastModifiedBy>
  <dcterms:created xsi:type="dcterms:W3CDTF">2020-07-24T17:19:51Z</dcterms:created>
  <dcterms:modified xsi:type="dcterms:W3CDTF">2020-07-24T20:02:41Z</dcterms:modified>
</cp:coreProperties>
</file>