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14250" activeTab="2"/>
  </bookViews>
  <sheets>
    <sheet name="err chart" sheetId="6" r:id="rId1"/>
    <sheet name="chart" sheetId="5" r:id="rId2"/>
    <sheet name="manual" sheetId="1" r:id="rId3"/>
    <sheet name="coef ref" sheetId="2" r:id="rId4"/>
  </sheets>
  <externalReferences>
    <externalReference r:id="rId5"/>
  </externalReferences>
  <definedNames>
    <definedName name="LocalTemp">OFFSET(manual!$B$9,0,0,COUNT(manual!$B$9:$B$20000),1)</definedName>
    <definedName name="RefTemp">OFFSET(manual!$C$9,0,0,COUNT(manual!$C$9:$C$20000),1)</definedName>
    <definedName name="solver_adj" localSheetId="2" hidden="1">manual!$B$3,manual!$E$3:$H$3</definedName>
    <definedName name="solver_cvg" localSheetId="2" hidden="1">0.0001</definedName>
    <definedName name="solver_drv" localSheetId="2" hidden="1">1</definedName>
    <definedName name="solver_eng" localSheetId="2" hidden="1">3</definedName>
    <definedName name="solver_est" localSheetId="2" hidden="1">1</definedName>
    <definedName name="solver_itr" localSheetId="2" hidden="1">2147483647</definedName>
    <definedName name="solver_lhs0" localSheetId="2" hidden="1">manual!$C$3</definedName>
    <definedName name="solver_lhs1" localSheetId="2" hidden="1">manual!$B$3</definedName>
    <definedName name="solver_lhs10" localSheetId="2" hidden="1">manual!$F$3</definedName>
    <definedName name="solver_lhs11" localSheetId="2" hidden="1">manual!$G$3</definedName>
    <definedName name="solver_lhs12" localSheetId="2" hidden="1">manual!$G$3</definedName>
    <definedName name="solver_lhs13" localSheetId="2" hidden="1">manual!$H$3</definedName>
    <definedName name="solver_lhs14" localSheetId="2" hidden="1">manual!$H$3</definedName>
    <definedName name="solver_lhs15" localSheetId="2" hidden="1">manual!$I$3</definedName>
    <definedName name="solver_lhs16" localSheetId="2" hidden="1">manual!$I$3</definedName>
    <definedName name="solver_lhs17" localSheetId="2" hidden="1">manual!$J$3</definedName>
    <definedName name="solver_lhs18" localSheetId="2" hidden="1">manual!$J$3</definedName>
    <definedName name="solver_lhs2" localSheetId="2" hidden="1">manual!$B$3</definedName>
    <definedName name="solver_lhs3" localSheetId="2" hidden="1">manual!$C$3</definedName>
    <definedName name="solver_lhs4" localSheetId="2" hidden="1">manual!$C$3</definedName>
    <definedName name="solver_lhs5" localSheetId="2" hidden="1">manual!$D$3</definedName>
    <definedName name="solver_lhs6" localSheetId="2" hidden="1">manual!$D$3</definedName>
    <definedName name="solver_lhs7" localSheetId="2" hidden="1">manual!$E$3</definedName>
    <definedName name="solver_lhs8" localSheetId="2" hidden="1">manual!$E$3</definedName>
    <definedName name="solver_lhs9" localSheetId="2" hidden="1">manual!$F$3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18</definedName>
    <definedName name="solver_nwt" localSheetId="2" hidden="1">1</definedName>
    <definedName name="solver_opt" localSheetId="2" hidden="1">manual!$R$7</definedName>
    <definedName name="solver_pre" localSheetId="2" hidden="1">0.000001</definedName>
    <definedName name="solver_rbv" localSheetId="2" hidden="1">1</definedName>
    <definedName name="solver_rel0" localSheetId="2" hidden="1">3</definedName>
    <definedName name="solver_rel1" localSheetId="2" hidden="1">1</definedName>
    <definedName name="solver_rel10" localSheetId="2" hidden="1">3</definedName>
    <definedName name="solver_rel11" localSheetId="2" hidden="1">1</definedName>
    <definedName name="solver_rel12" localSheetId="2" hidden="1">3</definedName>
    <definedName name="solver_rel13" localSheetId="2" hidden="1">1</definedName>
    <definedName name="solver_rel14" localSheetId="2" hidden="1">3</definedName>
    <definedName name="solver_rel15" localSheetId="2" hidden="1">1</definedName>
    <definedName name="solver_rel16" localSheetId="2" hidden="1">3</definedName>
    <definedName name="solver_rel17" localSheetId="2" hidden="1">1</definedName>
    <definedName name="solver_rel18" localSheetId="2" hidden="1">3</definedName>
    <definedName name="solver_rel2" localSheetId="2" hidden="1">3</definedName>
    <definedName name="solver_rel3" localSheetId="2" hidden="1">1</definedName>
    <definedName name="solver_rel4" localSheetId="2" hidden="1">3</definedName>
    <definedName name="solver_rel5" localSheetId="2" hidden="1">1</definedName>
    <definedName name="solver_rel6" localSheetId="2" hidden="1">3</definedName>
    <definedName name="solver_rel7" localSheetId="2" hidden="1">1</definedName>
    <definedName name="solver_rel8" localSheetId="2" hidden="1">3</definedName>
    <definedName name="solver_rel9" localSheetId="2" hidden="1">1</definedName>
    <definedName name="solver_rhs0" localSheetId="2" hidden="1">[1]ranges!$C$3</definedName>
    <definedName name="solver_rhs1" localSheetId="2" hidden="1">0.000000000000298</definedName>
    <definedName name="solver_rhs10" localSheetId="2" hidden="1">-0.00002</definedName>
    <definedName name="solver_rhs11" localSheetId="2" hidden="1">0.000000312</definedName>
    <definedName name="solver_rhs12" localSheetId="2" hidden="1">-0.000000312</definedName>
    <definedName name="solver_rhs13" localSheetId="2" hidden="1">97.7</definedName>
    <definedName name="solver_rhs14" localSheetId="2" hidden="1">-97.7</definedName>
    <definedName name="solver_rhs15" localSheetId="2" hidden="1">0.163</definedName>
    <definedName name="solver_rhs16" localSheetId="2" hidden="1">-0.163</definedName>
    <definedName name="solver_rhs17" localSheetId="2" hidden="1">1024</definedName>
    <definedName name="solver_rhs18" localSheetId="2" hidden="1">-1024</definedName>
    <definedName name="solver_rhs2" localSheetId="2" hidden="1">0</definedName>
    <definedName name="solver_rhs3" localSheetId="2" hidden="1">0.125</definedName>
    <definedName name="solver_rhs4" localSheetId="2" hidden="1">-0.125</definedName>
    <definedName name="solver_rhs5" localSheetId="2" hidden="1">0.0019</definedName>
    <definedName name="solver_rhs6" localSheetId="2" hidden="1">-0.0019</definedName>
    <definedName name="solver_rhs7" localSheetId="2" hidden="1">0.512</definedName>
    <definedName name="solver_rhs8" localSheetId="2" hidden="1">-5.12</definedName>
    <definedName name="solver_rhs9" localSheetId="2" hidden="1">0.00002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  <definedName name="Tobj">OFFSET(manual!$H$9,0,0,COUNT(manual!$H$9:$H$20000),1)</definedName>
    <definedName name="TobjErr">OFFSET(manual!$I$9,0,0,COUNT(manual!$I$9:$I$20000),1)</definedName>
    <definedName name="TobjTC">OFFSET(manual!$Q$9,0,0,COUNT(manual!$Q$9:$Q$20000),1)</definedName>
    <definedName name="TobjTCErr">OFFSET(manual!$R$9,0,0,COUNT(manual!$R$9:$R$20000),1)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J15" i="1"/>
  <c r="K15" i="1" s="1"/>
  <c r="N15" i="1" s="1"/>
  <c r="L15" i="1"/>
  <c r="M15" i="1"/>
  <c r="D16" i="1"/>
  <c r="E16" i="1"/>
  <c r="F16" i="1"/>
  <c r="G16" i="1" s="1"/>
  <c r="J16" i="1"/>
  <c r="J17" i="1" s="1"/>
  <c r="D17" i="1"/>
  <c r="E17" i="1"/>
  <c r="F17" i="1"/>
  <c r="G17" i="1" s="1"/>
  <c r="D18" i="1"/>
  <c r="E18" i="1"/>
  <c r="F18" i="1"/>
  <c r="D19" i="1"/>
  <c r="E19" i="1"/>
  <c r="F19" i="1"/>
  <c r="D20" i="1"/>
  <c r="E20" i="1"/>
  <c r="F20" i="1"/>
  <c r="G20" i="1" s="1"/>
  <c r="D21" i="1"/>
  <c r="E21" i="1"/>
  <c r="F21" i="1"/>
  <c r="G21" i="1" s="1"/>
  <c r="D22" i="1"/>
  <c r="E22" i="1"/>
  <c r="F22" i="1"/>
  <c r="D23" i="1"/>
  <c r="E23" i="1"/>
  <c r="F23" i="1"/>
  <c r="D24" i="1"/>
  <c r="E24" i="1"/>
  <c r="F24" i="1"/>
  <c r="G24" i="1" s="1"/>
  <c r="D25" i="1"/>
  <c r="E25" i="1"/>
  <c r="F25" i="1"/>
  <c r="G25" i="1" s="1"/>
  <c r="D26" i="1"/>
  <c r="E26" i="1"/>
  <c r="F26" i="1"/>
  <c r="D27" i="1"/>
  <c r="E27" i="1"/>
  <c r="F27" i="1"/>
  <c r="D28" i="1"/>
  <c r="E28" i="1"/>
  <c r="F28" i="1"/>
  <c r="G28" i="1" s="1"/>
  <c r="D29" i="1"/>
  <c r="E29" i="1"/>
  <c r="F29" i="1"/>
  <c r="G29" i="1" s="1"/>
  <c r="D30" i="1"/>
  <c r="E30" i="1"/>
  <c r="F30" i="1"/>
  <c r="D31" i="1"/>
  <c r="E31" i="1"/>
  <c r="F31" i="1"/>
  <c r="D32" i="1"/>
  <c r="E32" i="1"/>
  <c r="F32" i="1"/>
  <c r="G32" i="1" s="1"/>
  <c r="D33" i="1"/>
  <c r="E33" i="1"/>
  <c r="F33" i="1"/>
  <c r="G33" i="1" s="1"/>
  <c r="D34" i="1"/>
  <c r="E34" i="1"/>
  <c r="F34" i="1"/>
  <c r="D35" i="1"/>
  <c r="E35" i="1"/>
  <c r="F35" i="1"/>
  <c r="D36" i="1"/>
  <c r="E36" i="1"/>
  <c r="F36" i="1"/>
  <c r="G36" i="1" s="1"/>
  <c r="D37" i="1"/>
  <c r="E37" i="1"/>
  <c r="F37" i="1"/>
  <c r="G37" i="1" s="1"/>
  <c r="D38" i="1"/>
  <c r="E38" i="1"/>
  <c r="F38" i="1"/>
  <c r="D39" i="1"/>
  <c r="E39" i="1"/>
  <c r="F39" i="1"/>
  <c r="D40" i="1"/>
  <c r="E40" i="1"/>
  <c r="F40" i="1"/>
  <c r="G40" i="1" s="1"/>
  <c r="D41" i="1"/>
  <c r="E41" i="1"/>
  <c r="F41" i="1"/>
  <c r="G41" i="1" s="1"/>
  <c r="D42" i="1"/>
  <c r="E42" i="1"/>
  <c r="F42" i="1"/>
  <c r="D43" i="1"/>
  <c r="E43" i="1"/>
  <c r="F43" i="1"/>
  <c r="D44" i="1"/>
  <c r="E44" i="1"/>
  <c r="F44" i="1"/>
  <c r="G44" i="1" s="1"/>
  <c r="D45" i="1"/>
  <c r="E45" i="1"/>
  <c r="F45" i="1"/>
  <c r="D46" i="1"/>
  <c r="E46" i="1"/>
  <c r="F46" i="1"/>
  <c r="D47" i="1"/>
  <c r="E47" i="1"/>
  <c r="F47" i="1"/>
  <c r="G47" i="1" s="1"/>
  <c r="D48" i="1"/>
  <c r="E48" i="1"/>
  <c r="F48" i="1"/>
  <c r="D49" i="1"/>
  <c r="E49" i="1"/>
  <c r="F49" i="1"/>
  <c r="D50" i="1"/>
  <c r="E50" i="1"/>
  <c r="F50" i="1"/>
  <c r="D51" i="1"/>
  <c r="E51" i="1"/>
  <c r="F51" i="1"/>
  <c r="G51" i="1" s="1"/>
  <c r="D52" i="1"/>
  <c r="E52" i="1"/>
  <c r="F52" i="1"/>
  <c r="D53" i="1"/>
  <c r="E53" i="1"/>
  <c r="F53" i="1"/>
  <c r="D54" i="1"/>
  <c r="E54" i="1"/>
  <c r="F54" i="1"/>
  <c r="D55" i="1"/>
  <c r="E55" i="1"/>
  <c r="F55" i="1"/>
  <c r="G55" i="1" s="1"/>
  <c r="D56" i="1"/>
  <c r="E56" i="1"/>
  <c r="F56" i="1"/>
  <c r="D57" i="1"/>
  <c r="E57" i="1"/>
  <c r="F57" i="1"/>
  <c r="D58" i="1"/>
  <c r="E58" i="1"/>
  <c r="F58" i="1"/>
  <c r="D59" i="1"/>
  <c r="E59" i="1"/>
  <c r="F59" i="1"/>
  <c r="G59" i="1" s="1"/>
  <c r="D60" i="1"/>
  <c r="E60" i="1"/>
  <c r="F60" i="1"/>
  <c r="D61" i="1"/>
  <c r="E61" i="1"/>
  <c r="F61" i="1"/>
  <c r="D62" i="1"/>
  <c r="E62" i="1"/>
  <c r="F62" i="1"/>
  <c r="D63" i="1"/>
  <c r="E63" i="1"/>
  <c r="F63" i="1"/>
  <c r="G63" i="1" s="1"/>
  <c r="D64" i="1"/>
  <c r="E64" i="1"/>
  <c r="F64" i="1"/>
  <c r="G64" i="1" s="1"/>
  <c r="D65" i="1"/>
  <c r="E65" i="1"/>
  <c r="F65" i="1"/>
  <c r="G65" i="1" s="1"/>
  <c r="D66" i="1"/>
  <c r="E66" i="1"/>
  <c r="F66" i="1"/>
  <c r="D67" i="1"/>
  <c r="E67" i="1"/>
  <c r="F67" i="1"/>
  <c r="D68" i="1"/>
  <c r="E68" i="1"/>
  <c r="F68" i="1"/>
  <c r="G68" i="1" s="1"/>
  <c r="D69" i="1"/>
  <c r="E69" i="1"/>
  <c r="F69" i="1"/>
  <c r="G69" i="1" s="1"/>
  <c r="D70" i="1"/>
  <c r="E70" i="1"/>
  <c r="F70" i="1"/>
  <c r="D71" i="1"/>
  <c r="E71" i="1"/>
  <c r="F71" i="1"/>
  <c r="D72" i="1"/>
  <c r="E72" i="1"/>
  <c r="F72" i="1"/>
  <c r="G72" i="1" s="1"/>
  <c r="D73" i="1"/>
  <c r="E73" i="1"/>
  <c r="F73" i="1"/>
  <c r="G73" i="1" s="1"/>
  <c r="D74" i="1"/>
  <c r="E74" i="1"/>
  <c r="F74" i="1"/>
  <c r="D75" i="1"/>
  <c r="E75" i="1"/>
  <c r="F75" i="1"/>
  <c r="D76" i="1"/>
  <c r="E76" i="1"/>
  <c r="F76" i="1"/>
  <c r="G76" i="1" s="1"/>
  <c r="D77" i="1"/>
  <c r="E77" i="1"/>
  <c r="F77" i="1"/>
  <c r="G77" i="1" s="1"/>
  <c r="D78" i="1"/>
  <c r="E78" i="1"/>
  <c r="F78" i="1"/>
  <c r="D79" i="1"/>
  <c r="E79" i="1"/>
  <c r="F79" i="1"/>
  <c r="D80" i="1"/>
  <c r="E80" i="1"/>
  <c r="F80" i="1"/>
  <c r="G80" i="1" s="1"/>
  <c r="D81" i="1"/>
  <c r="E81" i="1"/>
  <c r="F81" i="1"/>
  <c r="D82" i="1"/>
  <c r="E82" i="1"/>
  <c r="F82" i="1"/>
  <c r="D83" i="1"/>
  <c r="E83" i="1"/>
  <c r="F83" i="1"/>
  <c r="D84" i="1"/>
  <c r="E84" i="1"/>
  <c r="F84" i="1"/>
  <c r="G84" i="1" s="1"/>
  <c r="D85" i="1"/>
  <c r="E85" i="1"/>
  <c r="F85" i="1"/>
  <c r="D86" i="1"/>
  <c r="E86" i="1"/>
  <c r="F86" i="1"/>
  <c r="D87" i="1"/>
  <c r="E87" i="1"/>
  <c r="F87" i="1"/>
  <c r="D88" i="1"/>
  <c r="E88" i="1"/>
  <c r="F88" i="1"/>
  <c r="G88" i="1" s="1"/>
  <c r="D89" i="1"/>
  <c r="E89" i="1"/>
  <c r="F89" i="1"/>
  <c r="D90" i="1"/>
  <c r="E90" i="1"/>
  <c r="F90" i="1"/>
  <c r="D91" i="1"/>
  <c r="E91" i="1"/>
  <c r="F91" i="1"/>
  <c r="D92" i="1"/>
  <c r="E92" i="1"/>
  <c r="F92" i="1"/>
  <c r="G92" i="1" s="1"/>
  <c r="D93" i="1"/>
  <c r="E93" i="1"/>
  <c r="F93" i="1"/>
  <c r="D94" i="1"/>
  <c r="E94" i="1"/>
  <c r="F94" i="1"/>
  <c r="D95" i="1"/>
  <c r="E95" i="1"/>
  <c r="F95" i="1"/>
  <c r="D96" i="1"/>
  <c r="E96" i="1"/>
  <c r="F96" i="1"/>
  <c r="G96" i="1" s="1"/>
  <c r="D97" i="1"/>
  <c r="E97" i="1"/>
  <c r="F97" i="1"/>
  <c r="D98" i="1"/>
  <c r="E98" i="1"/>
  <c r="F98" i="1"/>
  <c r="D99" i="1"/>
  <c r="E99" i="1"/>
  <c r="F99" i="1"/>
  <c r="D100" i="1"/>
  <c r="E100" i="1"/>
  <c r="F100" i="1"/>
  <c r="G100" i="1" s="1"/>
  <c r="D101" i="1"/>
  <c r="E101" i="1"/>
  <c r="F101" i="1"/>
  <c r="D102" i="1"/>
  <c r="E102" i="1"/>
  <c r="F102" i="1"/>
  <c r="D103" i="1"/>
  <c r="E103" i="1"/>
  <c r="F103" i="1"/>
  <c r="D104" i="1"/>
  <c r="E104" i="1"/>
  <c r="F104" i="1"/>
  <c r="G104" i="1" s="1"/>
  <c r="D105" i="1"/>
  <c r="E105" i="1"/>
  <c r="F105" i="1"/>
  <c r="G105" i="1" s="1"/>
  <c r="D106" i="1"/>
  <c r="E106" i="1"/>
  <c r="F106" i="1"/>
  <c r="D107" i="1"/>
  <c r="E107" i="1"/>
  <c r="F107" i="1"/>
  <c r="G107" i="1" s="1"/>
  <c r="D108" i="1"/>
  <c r="E108" i="1"/>
  <c r="F108" i="1"/>
  <c r="D109" i="1"/>
  <c r="E109" i="1"/>
  <c r="F109" i="1"/>
  <c r="D110" i="1"/>
  <c r="E110" i="1"/>
  <c r="F110" i="1"/>
  <c r="D111" i="1"/>
  <c r="E111" i="1"/>
  <c r="F111" i="1"/>
  <c r="G111" i="1" s="1"/>
  <c r="D112" i="1"/>
  <c r="E112" i="1"/>
  <c r="F112" i="1"/>
  <c r="D113" i="1"/>
  <c r="E113" i="1"/>
  <c r="F113" i="1"/>
  <c r="D114" i="1"/>
  <c r="E114" i="1"/>
  <c r="F114" i="1"/>
  <c r="D115" i="1"/>
  <c r="E115" i="1"/>
  <c r="F115" i="1"/>
  <c r="G115" i="1" s="1"/>
  <c r="D116" i="1"/>
  <c r="E116" i="1"/>
  <c r="F116" i="1"/>
  <c r="D117" i="1"/>
  <c r="E117" i="1"/>
  <c r="F117" i="1"/>
  <c r="D118" i="1"/>
  <c r="E118" i="1"/>
  <c r="F118" i="1"/>
  <c r="D119" i="1"/>
  <c r="E119" i="1"/>
  <c r="F119" i="1"/>
  <c r="G119" i="1" s="1"/>
  <c r="D120" i="1"/>
  <c r="E120" i="1"/>
  <c r="F120" i="1"/>
  <c r="D121" i="1"/>
  <c r="E121" i="1"/>
  <c r="F121" i="1"/>
  <c r="D122" i="1"/>
  <c r="E122" i="1"/>
  <c r="F122" i="1"/>
  <c r="D123" i="1"/>
  <c r="E123" i="1"/>
  <c r="F123" i="1"/>
  <c r="G123" i="1" s="1"/>
  <c r="D124" i="1"/>
  <c r="E124" i="1"/>
  <c r="F124" i="1"/>
  <c r="D125" i="1"/>
  <c r="E125" i="1"/>
  <c r="F125" i="1"/>
  <c r="D126" i="1"/>
  <c r="E126" i="1"/>
  <c r="F126" i="1"/>
  <c r="D127" i="1"/>
  <c r="E127" i="1"/>
  <c r="F127" i="1"/>
  <c r="G127" i="1" s="1"/>
  <c r="D128" i="1"/>
  <c r="E128" i="1"/>
  <c r="F128" i="1"/>
  <c r="D129" i="1"/>
  <c r="E129" i="1"/>
  <c r="F129" i="1"/>
  <c r="D130" i="1"/>
  <c r="E130" i="1"/>
  <c r="F130" i="1"/>
  <c r="D131" i="1"/>
  <c r="E131" i="1"/>
  <c r="F131" i="1"/>
  <c r="G131" i="1" s="1"/>
  <c r="D132" i="1"/>
  <c r="E132" i="1"/>
  <c r="F132" i="1"/>
  <c r="D133" i="1"/>
  <c r="E133" i="1"/>
  <c r="F133" i="1"/>
  <c r="D134" i="1"/>
  <c r="E134" i="1"/>
  <c r="F134" i="1"/>
  <c r="D135" i="1"/>
  <c r="E135" i="1"/>
  <c r="F135" i="1"/>
  <c r="G135" i="1" s="1"/>
  <c r="D136" i="1"/>
  <c r="E136" i="1"/>
  <c r="F136" i="1"/>
  <c r="G136" i="1" s="1"/>
  <c r="D137" i="1"/>
  <c r="E137" i="1"/>
  <c r="F137" i="1"/>
  <c r="G137" i="1" s="1"/>
  <c r="D138" i="1"/>
  <c r="E138" i="1"/>
  <c r="F138" i="1"/>
  <c r="D139" i="1"/>
  <c r="E139" i="1"/>
  <c r="F139" i="1"/>
  <c r="G139" i="1" s="1"/>
  <c r="D140" i="1"/>
  <c r="E140" i="1"/>
  <c r="F140" i="1"/>
  <c r="G140" i="1" s="1"/>
  <c r="D141" i="1"/>
  <c r="E141" i="1"/>
  <c r="F141" i="1"/>
  <c r="G141" i="1" s="1"/>
  <c r="D142" i="1"/>
  <c r="E142" i="1"/>
  <c r="F142" i="1"/>
  <c r="D143" i="1"/>
  <c r="E143" i="1"/>
  <c r="F143" i="1"/>
  <c r="G143" i="1" s="1"/>
  <c r="D144" i="1"/>
  <c r="E144" i="1"/>
  <c r="F144" i="1"/>
  <c r="G144" i="1" s="1"/>
  <c r="D145" i="1"/>
  <c r="E145" i="1"/>
  <c r="F145" i="1"/>
  <c r="G145" i="1" s="1"/>
  <c r="D146" i="1"/>
  <c r="E146" i="1"/>
  <c r="F146" i="1"/>
  <c r="D147" i="1"/>
  <c r="E147" i="1"/>
  <c r="F147" i="1"/>
  <c r="D148" i="1"/>
  <c r="E148" i="1"/>
  <c r="F148" i="1"/>
  <c r="G148" i="1" s="1"/>
  <c r="D149" i="1"/>
  <c r="E149" i="1"/>
  <c r="F149" i="1"/>
  <c r="D150" i="1"/>
  <c r="E150" i="1"/>
  <c r="F150" i="1"/>
  <c r="D151" i="1"/>
  <c r="E151" i="1"/>
  <c r="F151" i="1"/>
  <c r="D152" i="1"/>
  <c r="E152" i="1"/>
  <c r="F152" i="1"/>
  <c r="G152" i="1" s="1"/>
  <c r="D153" i="1"/>
  <c r="E153" i="1"/>
  <c r="F153" i="1"/>
  <c r="D154" i="1"/>
  <c r="E154" i="1"/>
  <c r="F154" i="1"/>
  <c r="D155" i="1"/>
  <c r="E155" i="1"/>
  <c r="F155" i="1"/>
  <c r="D156" i="1"/>
  <c r="E156" i="1"/>
  <c r="F156" i="1"/>
  <c r="G156" i="1" s="1"/>
  <c r="D157" i="1"/>
  <c r="E157" i="1"/>
  <c r="F157" i="1"/>
  <c r="D158" i="1"/>
  <c r="E158" i="1"/>
  <c r="F158" i="1"/>
  <c r="D159" i="1"/>
  <c r="E159" i="1"/>
  <c r="F159" i="1"/>
  <c r="D160" i="1"/>
  <c r="E160" i="1"/>
  <c r="F160" i="1"/>
  <c r="G160" i="1" s="1"/>
  <c r="D161" i="1"/>
  <c r="E161" i="1"/>
  <c r="F161" i="1"/>
  <c r="D162" i="1"/>
  <c r="E162" i="1"/>
  <c r="F162" i="1"/>
  <c r="D163" i="1"/>
  <c r="E163" i="1"/>
  <c r="F163" i="1"/>
  <c r="D164" i="1"/>
  <c r="E164" i="1"/>
  <c r="F164" i="1"/>
  <c r="G164" i="1" s="1"/>
  <c r="D165" i="1"/>
  <c r="E165" i="1"/>
  <c r="F165" i="1"/>
  <c r="G165" i="1" s="1"/>
  <c r="D166" i="1"/>
  <c r="E166" i="1"/>
  <c r="F166" i="1"/>
  <c r="G166" i="1" s="1"/>
  <c r="D167" i="1"/>
  <c r="E167" i="1"/>
  <c r="F167" i="1"/>
  <c r="D168" i="1"/>
  <c r="E168" i="1"/>
  <c r="F168" i="1"/>
  <c r="G168" i="1" s="1"/>
  <c r="D169" i="1"/>
  <c r="E169" i="1"/>
  <c r="F169" i="1"/>
  <c r="G169" i="1" s="1"/>
  <c r="D170" i="1"/>
  <c r="E170" i="1"/>
  <c r="F170" i="1"/>
  <c r="G170" i="1" s="1"/>
  <c r="D171" i="1"/>
  <c r="E171" i="1"/>
  <c r="F171" i="1"/>
  <c r="D172" i="1"/>
  <c r="E172" i="1"/>
  <c r="F172" i="1"/>
  <c r="G172" i="1" s="1"/>
  <c r="D173" i="1"/>
  <c r="E173" i="1"/>
  <c r="F173" i="1"/>
  <c r="G173" i="1" s="1"/>
  <c r="D174" i="1"/>
  <c r="E174" i="1"/>
  <c r="F174" i="1"/>
  <c r="G174" i="1" s="1"/>
  <c r="D175" i="1"/>
  <c r="E175" i="1"/>
  <c r="F175" i="1"/>
  <c r="D176" i="1"/>
  <c r="E176" i="1"/>
  <c r="F176" i="1"/>
  <c r="G176" i="1" s="1"/>
  <c r="D177" i="1"/>
  <c r="E177" i="1"/>
  <c r="F177" i="1"/>
  <c r="G177" i="1" s="1"/>
  <c r="D178" i="1"/>
  <c r="E178" i="1"/>
  <c r="F178" i="1"/>
  <c r="G178" i="1" s="1"/>
  <c r="D179" i="1"/>
  <c r="E179" i="1"/>
  <c r="F179" i="1"/>
  <c r="D180" i="1"/>
  <c r="E180" i="1"/>
  <c r="F180" i="1"/>
  <c r="G180" i="1" s="1"/>
  <c r="D181" i="1"/>
  <c r="E181" i="1"/>
  <c r="F181" i="1"/>
  <c r="G181" i="1" s="1"/>
  <c r="D182" i="1"/>
  <c r="E182" i="1"/>
  <c r="F182" i="1"/>
  <c r="G182" i="1" s="1"/>
  <c r="D183" i="1"/>
  <c r="E183" i="1"/>
  <c r="F183" i="1"/>
  <c r="D184" i="1"/>
  <c r="E184" i="1"/>
  <c r="F184" i="1"/>
  <c r="G184" i="1" s="1"/>
  <c r="D185" i="1"/>
  <c r="E185" i="1"/>
  <c r="F185" i="1"/>
  <c r="G185" i="1" s="1"/>
  <c r="D186" i="1"/>
  <c r="E186" i="1"/>
  <c r="F186" i="1"/>
  <c r="G186" i="1" s="1"/>
  <c r="D187" i="1"/>
  <c r="E187" i="1"/>
  <c r="F187" i="1"/>
  <c r="D188" i="1"/>
  <c r="E188" i="1"/>
  <c r="F188" i="1"/>
  <c r="G188" i="1" s="1"/>
  <c r="D189" i="1"/>
  <c r="E189" i="1"/>
  <c r="F189" i="1"/>
  <c r="G189" i="1" s="1"/>
  <c r="D190" i="1"/>
  <c r="E190" i="1"/>
  <c r="F190" i="1"/>
  <c r="D191" i="1"/>
  <c r="E191" i="1"/>
  <c r="F191" i="1"/>
  <c r="G191" i="1" s="1"/>
  <c r="D192" i="1"/>
  <c r="E192" i="1"/>
  <c r="F192" i="1"/>
  <c r="D193" i="1"/>
  <c r="E193" i="1"/>
  <c r="F193" i="1"/>
  <c r="G193" i="1" s="1"/>
  <c r="D194" i="1"/>
  <c r="E194" i="1"/>
  <c r="F194" i="1"/>
  <c r="D195" i="1"/>
  <c r="E195" i="1"/>
  <c r="F195" i="1"/>
  <c r="G195" i="1" s="1"/>
  <c r="D196" i="1"/>
  <c r="E196" i="1"/>
  <c r="F196" i="1"/>
  <c r="D197" i="1"/>
  <c r="E197" i="1"/>
  <c r="F197" i="1"/>
  <c r="G197" i="1" s="1"/>
  <c r="D198" i="1"/>
  <c r="E198" i="1"/>
  <c r="F198" i="1"/>
  <c r="D199" i="1"/>
  <c r="E199" i="1"/>
  <c r="F199" i="1"/>
  <c r="G199" i="1" s="1"/>
  <c r="D200" i="1"/>
  <c r="E200" i="1"/>
  <c r="F200" i="1"/>
  <c r="D201" i="1"/>
  <c r="E201" i="1"/>
  <c r="F201" i="1"/>
  <c r="G201" i="1" s="1"/>
  <c r="D202" i="1"/>
  <c r="E202" i="1"/>
  <c r="F202" i="1"/>
  <c r="D203" i="1"/>
  <c r="E203" i="1"/>
  <c r="F203" i="1"/>
  <c r="G203" i="1" s="1"/>
  <c r="D204" i="1"/>
  <c r="E204" i="1"/>
  <c r="F204" i="1"/>
  <c r="D205" i="1"/>
  <c r="E205" i="1"/>
  <c r="F205" i="1"/>
  <c r="G205" i="1" s="1"/>
  <c r="D206" i="1"/>
  <c r="E206" i="1"/>
  <c r="F206" i="1"/>
  <c r="D207" i="1"/>
  <c r="E207" i="1"/>
  <c r="F207" i="1"/>
  <c r="G207" i="1" s="1"/>
  <c r="D208" i="1"/>
  <c r="E208" i="1"/>
  <c r="F208" i="1"/>
  <c r="D209" i="1"/>
  <c r="E209" i="1"/>
  <c r="F209" i="1"/>
  <c r="G209" i="1" s="1"/>
  <c r="D210" i="1"/>
  <c r="E210" i="1"/>
  <c r="F210" i="1"/>
  <c r="D211" i="1"/>
  <c r="E211" i="1"/>
  <c r="F211" i="1"/>
  <c r="G211" i="1" s="1"/>
  <c r="D212" i="1"/>
  <c r="E212" i="1"/>
  <c r="F212" i="1"/>
  <c r="D213" i="1"/>
  <c r="E213" i="1"/>
  <c r="F213" i="1"/>
  <c r="G213" i="1" s="1"/>
  <c r="D214" i="1"/>
  <c r="E214" i="1"/>
  <c r="F214" i="1"/>
  <c r="D215" i="1"/>
  <c r="E215" i="1"/>
  <c r="F215" i="1"/>
  <c r="G215" i="1" s="1"/>
  <c r="D216" i="1"/>
  <c r="E216" i="1"/>
  <c r="F216" i="1"/>
  <c r="D217" i="1"/>
  <c r="E217" i="1"/>
  <c r="F217" i="1"/>
  <c r="G217" i="1" s="1"/>
  <c r="D218" i="1"/>
  <c r="E218" i="1"/>
  <c r="F218" i="1"/>
  <c r="G218" i="1" s="1"/>
  <c r="D219" i="1"/>
  <c r="E219" i="1"/>
  <c r="F219" i="1"/>
  <c r="G219" i="1" s="1"/>
  <c r="D220" i="1"/>
  <c r="E220" i="1"/>
  <c r="F220" i="1"/>
  <c r="D221" i="1"/>
  <c r="E221" i="1"/>
  <c r="F221" i="1"/>
  <c r="G221" i="1" s="1"/>
  <c r="D222" i="1"/>
  <c r="E222" i="1"/>
  <c r="F222" i="1"/>
  <c r="G222" i="1" s="1"/>
  <c r="D223" i="1"/>
  <c r="E223" i="1"/>
  <c r="F223" i="1"/>
  <c r="G223" i="1" s="1"/>
  <c r="D224" i="1"/>
  <c r="E224" i="1"/>
  <c r="F224" i="1"/>
  <c r="D225" i="1"/>
  <c r="E225" i="1"/>
  <c r="F225" i="1"/>
  <c r="G225" i="1" s="1"/>
  <c r="D226" i="1"/>
  <c r="E226" i="1"/>
  <c r="F226" i="1"/>
  <c r="G226" i="1" s="1"/>
  <c r="D227" i="1"/>
  <c r="E227" i="1"/>
  <c r="F227" i="1"/>
  <c r="G227" i="1" s="1"/>
  <c r="D228" i="1"/>
  <c r="E228" i="1"/>
  <c r="F228" i="1"/>
  <c r="D229" i="1"/>
  <c r="E229" i="1"/>
  <c r="F229" i="1"/>
  <c r="G229" i="1" s="1"/>
  <c r="D230" i="1"/>
  <c r="E230" i="1"/>
  <c r="F230" i="1"/>
  <c r="G230" i="1" s="1"/>
  <c r="D231" i="1"/>
  <c r="E231" i="1"/>
  <c r="F231" i="1"/>
  <c r="G231" i="1" s="1"/>
  <c r="D232" i="1"/>
  <c r="E232" i="1"/>
  <c r="F232" i="1"/>
  <c r="D233" i="1"/>
  <c r="E233" i="1"/>
  <c r="F233" i="1"/>
  <c r="G233" i="1" s="1"/>
  <c r="D234" i="1"/>
  <c r="E234" i="1"/>
  <c r="F234" i="1"/>
  <c r="G234" i="1" s="1"/>
  <c r="D235" i="1"/>
  <c r="E235" i="1"/>
  <c r="F235" i="1"/>
  <c r="G235" i="1" s="1"/>
  <c r="D236" i="1"/>
  <c r="E236" i="1"/>
  <c r="F236" i="1"/>
  <c r="D237" i="1"/>
  <c r="E237" i="1"/>
  <c r="F237" i="1"/>
  <c r="G237" i="1" s="1"/>
  <c r="D238" i="1"/>
  <c r="E238" i="1"/>
  <c r="F238" i="1"/>
  <c r="G238" i="1" s="1"/>
  <c r="D239" i="1"/>
  <c r="E239" i="1"/>
  <c r="F239" i="1"/>
  <c r="G239" i="1" s="1"/>
  <c r="D240" i="1"/>
  <c r="E240" i="1"/>
  <c r="F240" i="1"/>
  <c r="D241" i="1"/>
  <c r="E241" i="1"/>
  <c r="F241" i="1"/>
  <c r="G241" i="1" s="1"/>
  <c r="D242" i="1"/>
  <c r="E242" i="1"/>
  <c r="F242" i="1"/>
  <c r="G242" i="1" s="1"/>
  <c r="D243" i="1"/>
  <c r="E243" i="1"/>
  <c r="F243" i="1"/>
  <c r="G243" i="1" s="1"/>
  <c r="D244" i="1"/>
  <c r="E244" i="1"/>
  <c r="F244" i="1"/>
  <c r="G244" i="1" s="1"/>
  <c r="D245" i="1"/>
  <c r="E245" i="1"/>
  <c r="F245" i="1"/>
  <c r="D246" i="1"/>
  <c r="E246" i="1"/>
  <c r="F246" i="1"/>
  <c r="G246" i="1" s="1"/>
  <c r="D247" i="1"/>
  <c r="E247" i="1"/>
  <c r="F247" i="1"/>
  <c r="D248" i="1"/>
  <c r="E248" i="1"/>
  <c r="F248" i="1"/>
  <c r="G248" i="1" s="1"/>
  <c r="D249" i="1"/>
  <c r="E249" i="1"/>
  <c r="F249" i="1"/>
  <c r="D250" i="1"/>
  <c r="E250" i="1"/>
  <c r="F250" i="1"/>
  <c r="G250" i="1" s="1"/>
  <c r="D251" i="1"/>
  <c r="E251" i="1"/>
  <c r="F251" i="1"/>
  <c r="D252" i="1"/>
  <c r="E252" i="1"/>
  <c r="F252" i="1"/>
  <c r="G252" i="1" s="1"/>
  <c r="D253" i="1"/>
  <c r="E253" i="1"/>
  <c r="F253" i="1"/>
  <c r="D254" i="1"/>
  <c r="E254" i="1"/>
  <c r="F254" i="1"/>
  <c r="G254" i="1" s="1"/>
  <c r="D255" i="1"/>
  <c r="E255" i="1"/>
  <c r="F255" i="1"/>
  <c r="D256" i="1"/>
  <c r="E256" i="1"/>
  <c r="F256" i="1"/>
  <c r="G256" i="1" s="1"/>
  <c r="D257" i="1"/>
  <c r="E257" i="1"/>
  <c r="F257" i="1"/>
  <c r="D258" i="1"/>
  <c r="E258" i="1"/>
  <c r="F258" i="1"/>
  <c r="G258" i="1" s="1"/>
  <c r="D259" i="1"/>
  <c r="E259" i="1"/>
  <c r="F259" i="1"/>
  <c r="D260" i="1"/>
  <c r="E260" i="1"/>
  <c r="F260" i="1"/>
  <c r="G260" i="1" s="1"/>
  <c r="D261" i="1"/>
  <c r="E261" i="1"/>
  <c r="F261" i="1"/>
  <c r="D262" i="1"/>
  <c r="E262" i="1"/>
  <c r="F262" i="1"/>
  <c r="G262" i="1" s="1"/>
  <c r="D263" i="1"/>
  <c r="E263" i="1"/>
  <c r="F263" i="1"/>
  <c r="D264" i="1"/>
  <c r="E264" i="1"/>
  <c r="F264" i="1"/>
  <c r="G264" i="1" s="1"/>
  <c r="D265" i="1"/>
  <c r="E265" i="1"/>
  <c r="F265" i="1"/>
  <c r="D266" i="1"/>
  <c r="E266" i="1"/>
  <c r="F266" i="1"/>
  <c r="G266" i="1" s="1"/>
  <c r="D267" i="1"/>
  <c r="E267" i="1"/>
  <c r="F267" i="1"/>
  <c r="D268" i="1"/>
  <c r="E268" i="1"/>
  <c r="F268" i="1"/>
  <c r="G268" i="1" s="1"/>
  <c r="D269" i="1"/>
  <c r="E269" i="1"/>
  <c r="F269" i="1"/>
  <c r="D270" i="1"/>
  <c r="E270" i="1"/>
  <c r="F270" i="1"/>
  <c r="G270" i="1" s="1"/>
  <c r="D271" i="1"/>
  <c r="E271" i="1"/>
  <c r="F271" i="1"/>
  <c r="D272" i="1"/>
  <c r="E272" i="1"/>
  <c r="F272" i="1"/>
  <c r="G272" i="1" s="1"/>
  <c r="D273" i="1"/>
  <c r="E273" i="1"/>
  <c r="F273" i="1"/>
  <c r="D274" i="1"/>
  <c r="E274" i="1"/>
  <c r="F274" i="1"/>
  <c r="G274" i="1" s="1"/>
  <c r="D275" i="1"/>
  <c r="E275" i="1"/>
  <c r="F275" i="1"/>
  <c r="D276" i="1"/>
  <c r="E276" i="1"/>
  <c r="F276" i="1"/>
  <c r="G276" i="1" s="1"/>
  <c r="D277" i="1"/>
  <c r="E277" i="1"/>
  <c r="F277" i="1"/>
  <c r="D278" i="1"/>
  <c r="E278" i="1"/>
  <c r="F278" i="1"/>
  <c r="G278" i="1" s="1"/>
  <c r="D279" i="1"/>
  <c r="E279" i="1"/>
  <c r="F279" i="1"/>
  <c r="D280" i="1"/>
  <c r="E280" i="1"/>
  <c r="F280" i="1"/>
  <c r="G280" i="1" s="1"/>
  <c r="D281" i="1"/>
  <c r="E281" i="1"/>
  <c r="F281" i="1"/>
  <c r="D282" i="1"/>
  <c r="E282" i="1"/>
  <c r="F282" i="1"/>
  <c r="G282" i="1" s="1"/>
  <c r="D283" i="1"/>
  <c r="E283" i="1"/>
  <c r="F283" i="1"/>
  <c r="G283" i="1" s="1"/>
  <c r="D284" i="1"/>
  <c r="E284" i="1"/>
  <c r="F284" i="1"/>
  <c r="G284" i="1" s="1"/>
  <c r="D285" i="1"/>
  <c r="E285" i="1"/>
  <c r="F285" i="1"/>
  <c r="D286" i="1"/>
  <c r="E286" i="1"/>
  <c r="F286" i="1"/>
  <c r="G286" i="1" s="1"/>
  <c r="D287" i="1"/>
  <c r="E287" i="1"/>
  <c r="F287" i="1"/>
  <c r="G287" i="1" s="1"/>
  <c r="D288" i="1"/>
  <c r="E288" i="1"/>
  <c r="F288" i="1"/>
  <c r="G288" i="1" s="1"/>
  <c r="D289" i="1"/>
  <c r="E289" i="1"/>
  <c r="F289" i="1"/>
  <c r="D290" i="1"/>
  <c r="E290" i="1"/>
  <c r="F290" i="1"/>
  <c r="G290" i="1" s="1"/>
  <c r="D291" i="1"/>
  <c r="E291" i="1"/>
  <c r="F291" i="1"/>
  <c r="G291" i="1" s="1"/>
  <c r="D292" i="1"/>
  <c r="E292" i="1"/>
  <c r="F292" i="1"/>
  <c r="G292" i="1" s="1"/>
  <c r="D293" i="1"/>
  <c r="E293" i="1"/>
  <c r="F293" i="1"/>
  <c r="D294" i="1"/>
  <c r="E294" i="1"/>
  <c r="F294" i="1"/>
  <c r="G294" i="1" s="1"/>
  <c r="D295" i="1"/>
  <c r="E295" i="1"/>
  <c r="F295" i="1"/>
  <c r="G295" i="1" s="1"/>
  <c r="D296" i="1"/>
  <c r="E296" i="1"/>
  <c r="F296" i="1"/>
  <c r="G296" i="1" s="1"/>
  <c r="D297" i="1"/>
  <c r="E297" i="1"/>
  <c r="F297" i="1"/>
  <c r="D298" i="1"/>
  <c r="E298" i="1"/>
  <c r="F298" i="1"/>
  <c r="G298" i="1" s="1"/>
  <c r="D299" i="1"/>
  <c r="E299" i="1"/>
  <c r="F299" i="1"/>
  <c r="G299" i="1" s="1"/>
  <c r="D300" i="1"/>
  <c r="E300" i="1"/>
  <c r="F300" i="1"/>
  <c r="G300" i="1" s="1"/>
  <c r="D301" i="1"/>
  <c r="E301" i="1"/>
  <c r="F301" i="1"/>
  <c r="D302" i="1"/>
  <c r="E302" i="1"/>
  <c r="F302" i="1"/>
  <c r="G302" i="1" s="1"/>
  <c r="D303" i="1"/>
  <c r="E303" i="1"/>
  <c r="F303" i="1"/>
  <c r="G303" i="1" s="1"/>
  <c r="D304" i="1"/>
  <c r="E304" i="1"/>
  <c r="F304" i="1"/>
  <c r="G304" i="1" s="1"/>
  <c r="D305" i="1"/>
  <c r="E305" i="1"/>
  <c r="F305" i="1"/>
  <c r="D306" i="1"/>
  <c r="E306" i="1"/>
  <c r="F306" i="1"/>
  <c r="G306" i="1" s="1"/>
  <c r="D307" i="1"/>
  <c r="E307" i="1"/>
  <c r="F307" i="1"/>
  <c r="G307" i="1" s="1"/>
  <c r="D308" i="1"/>
  <c r="E308" i="1"/>
  <c r="F308" i="1"/>
  <c r="G308" i="1" s="1"/>
  <c r="D309" i="1"/>
  <c r="E309" i="1"/>
  <c r="F309" i="1"/>
  <c r="D310" i="1"/>
  <c r="E310" i="1"/>
  <c r="F310" i="1"/>
  <c r="G310" i="1" s="1"/>
  <c r="D311" i="1"/>
  <c r="E311" i="1"/>
  <c r="F311" i="1"/>
  <c r="G311" i="1" s="1"/>
  <c r="D312" i="1"/>
  <c r="E312" i="1"/>
  <c r="F312" i="1"/>
  <c r="G312" i="1" s="1"/>
  <c r="D313" i="1"/>
  <c r="E313" i="1"/>
  <c r="F313" i="1"/>
  <c r="D314" i="1"/>
  <c r="E314" i="1"/>
  <c r="F314" i="1"/>
  <c r="G314" i="1" s="1"/>
  <c r="D315" i="1"/>
  <c r="E315" i="1"/>
  <c r="F315" i="1"/>
  <c r="G315" i="1" s="1"/>
  <c r="D316" i="1"/>
  <c r="E316" i="1"/>
  <c r="F316" i="1"/>
  <c r="G316" i="1" s="1"/>
  <c r="D317" i="1"/>
  <c r="E317" i="1"/>
  <c r="F317" i="1"/>
  <c r="D318" i="1"/>
  <c r="E318" i="1"/>
  <c r="F318" i="1"/>
  <c r="G318" i="1" s="1"/>
  <c r="D319" i="1"/>
  <c r="E319" i="1"/>
  <c r="F319" i="1"/>
  <c r="G319" i="1" s="1"/>
  <c r="D320" i="1"/>
  <c r="E320" i="1"/>
  <c r="F320" i="1"/>
  <c r="G320" i="1" s="1"/>
  <c r="D321" i="1"/>
  <c r="E321" i="1"/>
  <c r="F321" i="1"/>
  <c r="D322" i="1"/>
  <c r="E322" i="1"/>
  <c r="F322" i="1"/>
  <c r="G322" i="1" s="1"/>
  <c r="D323" i="1"/>
  <c r="E323" i="1"/>
  <c r="F323" i="1"/>
  <c r="G323" i="1" s="1"/>
  <c r="D324" i="1"/>
  <c r="E324" i="1"/>
  <c r="F324" i="1"/>
  <c r="G324" i="1" s="1"/>
  <c r="D325" i="1"/>
  <c r="E325" i="1"/>
  <c r="F325" i="1"/>
  <c r="D326" i="1"/>
  <c r="E326" i="1"/>
  <c r="F326" i="1"/>
  <c r="G326" i="1" s="1"/>
  <c r="D327" i="1"/>
  <c r="E327" i="1"/>
  <c r="F327" i="1"/>
  <c r="D328" i="1"/>
  <c r="E328" i="1"/>
  <c r="F328" i="1"/>
  <c r="D329" i="1"/>
  <c r="E329" i="1"/>
  <c r="F329" i="1"/>
  <c r="G329" i="1" s="1"/>
  <c r="D330" i="1"/>
  <c r="E330" i="1"/>
  <c r="F330" i="1"/>
  <c r="G330" i="1" s="1"/>
  <c r="D331" i="1"/>
  <c r="E331" i="1"/>
  <c r="F331" i="1"/>
  <c r="D332" i="1"/>
  <c r="E332" i="1"/>
  <c r="F332" i="1"/>
  <c r="D333" i="1"/>
  <c r="E333" i="1"/>
  <c r="F333" i="1"/>
  <c r="G333" i="1" s="1"/>
  <c r="D334" i="1"/>
  <c r="E334" i="1"/>
  <c r="F334" i="1"/>
  <c r="G334" i="1" s="1"/>
  <c r="D335" i="1"/>
  <c r="E335" i="1"/>
  <c r="F335" i="1"/>
  <c r="D336" i="1"/>
  <c r="E336" i="1"/>
  <c r="F336" i="1"/>
  <c r="D337" i="1"/>
  <c r="E337" i="1"/>
  <c r="F337" i="1"/>
  <c r="G337" i="1" s="1"/>
  <c r="D338" i="1"/>
  <c r="E338" i="1"/>
  <c r="F338" i="1"/>
  <c r="G338" i="1" s="1"/>
  <c r="D339" i="1"/>
  <c r="E339" i="1"/>
  <c r="F339" i="1"/>
  <c r="D340" i="1"/>
  <c r="E340" i="1"/>
  <c r="F340" i="1"/>
  <c r="D341" i="1"/>
  <c r="E341" i="1"/>
  <c r="F341" i="1"/>
  <c r="G341" i="1" s="1"/>
  <c r="D342" i="1"/>
  <c r="E342" i="1"/>
  <c r="F342" i="1"/>
  <c r="G342" i="1" s="1"/>
  <c r="D343" i="1"/>
  <c r="E343" i="1"/>
  <c r="F343" i="1"/>
  <c r="D344" i="1"/>
  <c r="E344" i="1"/>
  <c r="F344" i="1"/>
  <c r="D345" i="1"/>
  <c r="E345" i="1"/>
  <c r="F345" i="1"/>
  <c r="G345" i="1" s="1"/>
  <c r="D346" i="1"/>
  <c r="E346" i="1"/>
  <c r="F346" i="1"/>
  <c r="G346" i="1" s="1"/>
  <c r="D347" i="1"/>
  <c r="E347" i="1"/>
  <c r="F347" i="1"/>
  <c r="G347" i="1" s="1"/>
  <c r="D348" i="1"/>
  <c r="E348" i="1"/>
  <c r="F348" i="1"/>
  <c r="D349" i="1"/>
  <c r="E349" i="1"/>
  <c r="F349" i="1"/>
  <c r="G349" i="1" s="1"/>
  <c r="D350" i="1"/>
  <c r="E350" i="1"/>
  <c r="F350" i="1"/>
  <c r="G350" i="1" s="1"/>
  <c r="D351" i="1"/>
  <c r="E351" i="1"/>
  <c r="F351" i="1"/>
  <c r="G351" i="1" s="1"/>
  <c r="D352" i="1"/>
  <c r="E352" i="1"/>
  <c r="F352" i="1"/>
  <c r="D353" i="1"/>
  <c r="E353" i="1"/>
  <c r="F353" i="1"/>
  <c r="G353" i="1" s="1"/>
  <c r="D354" i="1"/>
  <c r="E354" i="1"/>
  <c r="F354" i="1"/>
  <c r="G354" i="1" s="1"/>
  <c r="D355" i="1"/>
  <c r="E355" i="1"/>
  <c r="F355" i="1"/>
  <c r="G355" i="1" s="1"/>
  <c r="D356" i="1"/>
  <c r="E356" i="1"/>
  <c r="F356" i="1"/>
  <c r="D357" i="1"/>
  <c r="E357" i="1"/>
  <c r="F357" i="1"/>
  <c r="G357" i="1" s="1"/>
  <c r="D358" i="1"/>
  <c r="E358" i="1"/>
  <c r="F358" i="1"/>
  <c r="D359" i="1"/>
  <c r="E359" i="1"/>
  <c r="F359" i="1"/>
  <c r="G359" i="1" s="1"/>
  <c r="D360" i="1"/>
  <c r="E360" i="1"/>
  <c r="F360" i="1"/>
  <c r="D361" i="1"/>
  <c r="E361" i="1"/>
  <c r="F361" i="1"/>
  <c r="G361" i="1" s="1"/>
  <c r="D362" i="1"/>
  <c r="E362" i="1"/>
  <c r="F362" i="1"/>
  <c r="D363" i="1"/>
  <c r="E363" i="1"/>
  <c r="F363" i="1"/>
  <c r="D364" i="1"/>
  <c r="E364" i="1"/>
  <c r="F364" i="1"/>
  <c r="D365" i="1"/>
  <c r="E365" i="1"/>
  <c r="F365" i="1"/>
  <c r="G365" i="1" s="1"/>
  <c r="D366" i="1"/>
  <c r="E366" i="1"/>
  <c r="F366" i="1"/>
  <c r="D367" i="1"/>
  <c r="E367" i="1"/>
  <c r="F367" i="1"/>
  <c r="D368" i="1"/>
  <c r="E368" i="1"/>
  <c r="F368" i="1"/>
  <c r="D369" i="1"/>
  <c r="E369" i="1"/>
  <c r="F369" i="1"/>
  <c r="G369" i="1" s="1"/>
  <c r="D370" i="1"/>
  <c r="E370" i="1"/>
  <c r="F370" i="1"/>
  <c r="D371" i="1"/>
  <c r="E371" i="1"/>
  <c r="F371" i="1"/>
  <c r="D372" i="1"/>
  <c r="E372" i="1"/>
  <c r="F372" i="1"/>
  <c r="D373" i="1"/>
  <c r="E373" i="1"/>
  <c r="F373" i="1"/>
  <c r="G373" i="1" s="1"/>
  <c r="D374" i="1"/>
  <c r="E374" i="1"/>
  <c r="F374" i="1"/>
  <c r="D375" i="1"/>
  <c r="E375" i="1"/>
  <c r="F375" i="1"/>
  <c r="D376" i="1"/>
  <c r="E376" i="1"/>
  <c r="F376" i="1"/>
  <c r="D377" i="1"/>
  <c r="E377" i="1"/>
  <c r="F377" i="1"/>
  <c r="G377" i="1" s="1"/>
  <c r="D378" i="1"/>
  <c r="E378" i="1"/>
  <c r="F378" i="1"/>
  <c r="D379" i="1"/>
  <c r="E379" i="1"/>
  <c r="F379" i="1"/>
  <c r="D380" i="1"/>
  <c r="E380" i="1"/>
  <c r="F380" i="1"/>
  <c r="D381" i="1"/>
  <c r="E381" i="1"/>
  <c r="F381" i="1"/>
  <c r="G381" i="1" s="1"/>
  <c r="D382" i="1"/>
  <c r="E382" i="1"/>
  <c r="F382" i="1"/>
  <c r="D383" i="1"/>
  <c r="E383" i="1"/>
  <c r="F383" i="1"/>
  <c r="D384" i="1"/>
  <c r="E384" i="1"/>
  <c r="F384" i="1"/>
  <c r="D385" i="1"/>
  <c r="E385" i="1"/>
  <c r="F385" i="1"/>
  <c r="G385" i="1" s="1"/>
  <c r="D386" i="1"/>
  <c r="E386" i="1"/>
  <c r="F386" i="1"/>
  <c r="D387" i="1"/>
  <c r="E387" i="1"/>
  <c r="F387" i="1"/>
  <c r="D388" i="1"/>
  <c r="E388" i="1"/>
  <c r="F388" i="1"/>
  <c r="D389" i="1"/>
  <c r="E389" i="1"/>
  <c r="F389" i="1"/>
  <c r="G389" i="1" s="1"/>
  <c r="D390" i="1"/>
  <c r="E390" i="1"/>
  <c r="F390" i="1"/>
  <c r="D391" i="1"/>
  <c r="E391" i="1"/>
  <c r="F391" i="1"/>
  <c r="D392" i="1"/>
  <c r="E392" i="1"/>
  <c r="F392" i="1"/>
  <c r="D393" i="1"/>
  <c r="E393" i="1"/>
  <c r="F393" i="1"/>
  <c r="G393" i="1" s="1"/>
  <c r="D394" i="1"/>
  <c r="E394" i="1"/>
  <c r="F394" i="1"/>
  <c r="D395" i="1"/>
  <c r="E395" i="1"/>
  <c r="F395" i="1"/>
  <c r="D396" i="1"/>
  <c r="E396" i="1"/>
  <c r="F396" i="1"/>
  <c r="D397" i="1"/>
  <c r="E397" i="1"/>
  <c r="F397" i="1"/>
  <c r="G397" i="1" s="1"/>
  <c r="D398" i="1"/>
  <c r="E398" i="1"/>
  <c r="F398" i="1"/>
  <c r="D399" i="1"/>
  <c r="E399" i="1"/>
  <c r="F399" i="1"/>
  <c r="D400" i="1"/>
  <c r="E400" i="1"/>
  <c r="F400" i="1"/>
  <c r="D401" i="1"/>
  <c r="E401" i="1"/>
  <c r="F401" i="1"/>
  <c r="G401" i="1" s="1"/>
  <c r="D402" i="1"/>
  <c r="E402" i="1"/>
  <c r="F402" i="1"/>
  <c r="D403" i="1"/>
  <c r="E403" i="1"/>
  <c r="F403" i="1"/>
  <c r="D404" i="1"/>
  <c r="E404" i="1"/>
  <c r="F404" i="1"/>
  <c r="D405" i="1"/>
  <c r="E405" i="1"/>
  <c r="F405" i="1"/>
  <c r="G405" i="1" s="1"/>
  <c r="D406" i="1"/>
  <c r="E406" i="1"/>
  <c r="F406" i="1"/>
  <c r="D407" i="1"/>
  <c r="E407" i="1"/>
  <c r="F407" i="1"/>
  <c r="D408" i="1"/>
  <c r="E408" i="1"/>
  <c r="F408" i="1"/>
  <c r="D409" i="1"/>
  <c r="E409" i="1"/>
  <c r="F409" i="1"/>
  <c r="G409" i="1" s="1"/>
  <c r="D410" i="1"/>
  <c r="E410" i="1"/>
  <c r="F410" i="1"/>
  <c r="D411" i="1"/>
  <c r="E411" i="1"/>
  <c r="F411" i="1"/>
  <c r="D412" i="1"/>
  <c r="E412" i="1"/>
  <c r="F412" i="1"/>
  <c r="D413" i="1"/>
  <c r="E413" i="1"/>
  <c r="F413" i="1"/>
  <c r="G413" i="1" s="1"/>
  <c r="D414" i="1"/>
  <c r="E414" i="1"/>
  <c r="F414" i="1"/>
  <c r="D415" i="1"/>
  <c r="E415" i="1"/>
  <c r="F415" i="1"/>
  <c r="D416" i="1"/>
  <c r="E416" i="1"/>
  <c r="F416" i="1"/>
  <c r="D417" i="1"/>
  <c r="E417" i="1"/>
  <c r="F417" i="1"/>
  <c r="G417" i="1" s="1"/>
  <c r="D418" i="1"/>
  <c r="E418" i="1"/>
  <c r="F418" i="1"/>
  <c r="D419" i="1"/>
  <c r="E419" i="1"/>
  <c r="F419" i="1"/>
  <c r="D420" i="1"/>
  <c r="E420" i="1"/>
  <c r="F420" i="1"/>
  <c r="D421" i="1"/>
  <c r="E421" i="1"/>
  <c r="F421" i="1"/>
  <c r="G421" i="1" s="1"/>
  <c r="D422" i="1"/>
  <c r="E422" i="1"/>
  <c r="F422" i="1"/>
  <c r="D423" i="1"/>
  <c r="E423" i="1"/>
  <c r="F423" i="1"/>
  <c r="D424" i="1"/>
  <c r="E424" i="1"/>
  <c r="F424" i="1"/>
  <c r="D425" i="1"/>
  <c r="E425" i="1"/>
  <c r="F425" i="1"/>
  <c r="G425" i="1" s="1"/>
  <c r="D426" i="1"/>
  <c r="E426" i="1"/>
  <c r="F426" i="1"/>
  <c r="D427" i="1"/>
  <c r="E427" i="1"/>
  <c r="F427" i="1"/>
  <c r="D428" i="1"/>
  <c r="E428" i="1"/>
  <c r="F428" i="1"/>
  <c r="D429" i="1"/>
  <c r="E429" i="1"/>
  <c r="F429" i="1"/>
  <c r="G429" i="1" s="1"/>
  <c r="D430" i="1"/>
  <c r="E430" i="1"/>
  <c r="F430" i="1"/>
  <c r="D431" i="1"/>
  <c r="E431" i="1"/>
  <c r="F431" i="1"/>
  <c r="D432" i="1"/>
  <c r="E432" i="1"/>
  <c r="F432" i="1"/>
  <c r="D433" i="1"/>
  <c r="E433" i="1"/>
  <c r="F433" i="1"/>
  <c r="G433" i="1" s="1"/>
  <c r="D434" i="1"/>
  <c r="E434" i="1"/>
  <c r="F434" i="1"/>
  <c r="D435" i="1"/>
  <c r="E435" i="1"/>
  <c r="F435" i="1"/>
  <c r="G435" i="1" s="1"/>
  <c r="D436" i="1"/>
  <c r="E436" i="1"/>
  <c r="F436" i="1"/>
  <c r="D437" i="1"/>
  <c r="E437" i="1"/>
  <c r="F437" i="1"/>
  <c r="G437" i="1" s="1"/>
  <c r="D438" i="1"/>
  <c r="E438" i="1"/>
  <c r="F438" i="1"/>
  <c r="D439" i="1"/>
  <c r="E439" i="1"/>
  <c r="F439" i="1"/>
  <c r="G439" i="1" s="1"/>
  <c r="D440" i="1"/>
  <c r="E440" i="1"/>
  <c r="F440" i="1"/>
  <c r="D441" i="1"/>
  <c r="E441" i="1"/>
  <c r="F441" i="1"/>
  <c r="G441" i="1" s="1"/>
  <c r="D442" i="1"/>
  <c r="E442" i="1"/>
  <c r="F442" i="1"/>
  <c r="D443" i="1"/>
  <c r="E443" i="1"/>
  <c r="F443" i="1"/>
  <c r="G443" i="1" s="1"/>
  <c r="D444" i="1"/>
  <c r="E444" i="1"/>
  <c r="F444" i="1"/>
  <c r="D445" i="1"/>
  <c r="E445" i="1"/>
  <c r="F445" i="1"/>
  <c r="G445" i="1" s="1"/>
  <c r="D446" i="1"/>
  <c r="E446" i="1"/>
  <c r="F446" i="1"/>
  <c r="D447" i="1"/>
  <c r="E447" i="1"/>
  <c r="F447" i="1"/>
  <c r="G447" i="1" s="1"/>
  <c r="D448" i="1"/>
  <c r="E448" i="1"/>
  <c r="F448" i="1"/>
  <c r="D449" i="1"/>
  <c r="E449" i="1"/>
  <c r="F449" i="1"/>
  <c r="G449" i="1" s="1"/>
  <c r="D450" i="1"/>
  <c r="E450" i="1"/>
  <c r="F450" i="1"/>
  <c r="D451" i="1"/>
  <c r="E451" i="1"/>
  <c r="F451" i="1"/>
  <c r="G451" i="1" s="1"/>
  <c r="D452" i="1"/>
  <c r="E452" i="1"/>
  <c r="F452" i="1"/>
  <c r="D453" i="1"/>
  <c r="E453" i="1"/>
  <c r="F453" i="1"/>
  <c r="G453" i="1" s="1"/>
  <c r="D454" i="1"/>
  <c r="E454" i="1"/>
  <c r="F454" i="1"/>
  <c r="D455" i="1"/>
  <c r="E455" i="1"/>
  <c r="F455" i="1"/>
  <c r="G455" i="1" s="1"/>
  <c r="D456" i="1"/>
  <c r="E456" i="1"/>
  <c r="F456" i="1"/>
  <c r="D457" i="1"/>
  <c r="E457" i="1"/>
  <c r="F457" i="1"/>
  <c r="G457" i="1" s="1"/>
  <c r="D458" i="1"/>
  <c r="E458" i="1"/>
  <c r="F458" i="1"/>
  <c r="D459" i="1"/>
  <c r="E459" i="1"/>
  <c r="F459" i="1"/>
  <c r="G459" i="1" s="1"/>
  <c r="D460" i="1"/>
  <c r="E460" i="1"/>
  <c r="F460" i="1"/>
  <c r="D461" i="1"/>
  <c r="E461" i="1"/>
  <c r="F461" i="1"/>
  <c r="G461" i="1" s="1"/>
  <c r="D462" i="1"/>
  <c r="E462" i="1"/>
  <c r="F462" i="1"/>
  <c r="D463" i="1"/>
  <c r="E463" i="1"/>
  <c r="F463" i="1"/>
  <c r="G463" i="1" s="1"/>
  <c r="D464" i="1"/>
  <c r="E464" i="1"/>
  <c r="F464" i="1"/>
  <c r="D465" i="1"/>
  <c r="E465" i="1"/>
  <c r="F465" i="1"/>
  <c r="G465" i="1" s="1"/>
  <c r="D466" i="1"/>
  <c r="E466" i="1"/>
  <c r="F466" i="1"/>
  <c r="D467" i="1"/>
  <c r="E467" i="1"/>
  <c r="F467" i="1"/>
  <c r="G467" i="1" s="1"/>
  <c r="D468" i="1"/>
  <c r="E468" i="1"/>
  <c r="F468" i="1"/>
  <c r="D469" i="1"/>
  <c r="E469" i="1"/>
  <c r="F469" i="1"/>
  <c r="G469" i="1" s="1"/>
  <c r="D470" i="1"/>
  <c r="E470" i="1"/>
  <c r="F470" i="1"/>
  <c r="D471" i="1"/>
  <c r="E471" i="1"/>
  <c r="F471" i="1"/>
  <c r="G471" i="1" s="1"/>
  <c r="D472" i="1"/>
  <c r="E472" i="1"/>
  <c r="F472" i="1"/>
  <c r="D473" i="1"/>
  <c r="E473" i="1"/>
  <c r="F473" i="1"/>
  <c r="G473" i="1" s="1"/>
  <c r="D474" i="1"/>
  <c r="E474" i="1"/>
  <c r="F474" i="1"/>
  <c r="D475" i="1"/>
  <c r="E475" i="1"/>
  <c r="F475" i="1"/>
  <c r="G475" i="1" s="1"/>
  <c r="D476" i="1"/>
  <c r="E476" i="1"/>
  <c r="F476" i="1"/>
  <c r="D477" i="1"/>
  <c r="E477" i="1"/>
  <c r="F477" i="1"/>
  <c r="G477" i="1" s="1"/>
  <c r="D478" i="1"/>
  <c r="E478" i="1"/>
  <c r="F478" i="1"/>
  <c r="D479" i="1"/>
  <c r="E479" i="1"/>
  <c r="F479" i="1"/>
  <c r="G479" i="1" s="1"/>
  <c r="D480" i="1"/>
  <c r="E480" i="1"/>
  <c r="F480" i="1"/>
  <c r="D481" i="1"/>
  <c r="E481" i="1"/>
  <c r="F481" i="1"/>
  <c r="G481" i="1" s="1"/>
  <c r="D482" i="1"/>
  <c r="E482" i="1"/>
  <c r="F482" i="1"/>
  <c r="D483" i="1"/>
  <c r="E483" i="1"/>
  <c r="F483" i="1"/>
  <c r="G483" i="1" s="1"/>
  <c r="D484" i="1"/>
  <c r="E484" i="1"/>
  <c r="F484" i="1"/>
  <c r="D485" i="1"/>
  <c r="E485" i="1"/>
  <c r="F485" i="1"/>
  <c r="G485" i="1" s="1"/>
  <c r="D486" i="1"/>
  <c r="E486" i="1"/>
  <c r="F486" i="1"/>
  <c r="D487" i="1"/>
  <c r="E487" i="1"/>
  <c r="F487" i="1"/>
  <c r="G487" i="1" s="1"/>
  <c r="D488" i="1"/>
  <c r="E488" i="1"/>
  <c r="F488" i="1"/>
  <c r="D489" i="1"/>
  <c r="E489" i="1"/>
  <c r="F489" i="1"/>
  <c r="G489" i="1" s="1"/>
  <c r="D490" i="1"/>
  <c r="E490" i="1"/>
  <c r="F490" i="1"/>
  <c r="D491" i="1"/>
  <c r="E491" i="1"/>
  <c r="F491" i="1"/>
  <c r="G491" i="1" s="1"/>
  <c r="D492" i="1"/>
  <c r="E492" i="1"/>
  <c r="F492" i="1"/>
  <c r="D493" i="1"/>
  <c r="E493" i="1"/>
  <c r="F493" i="1"/>
  <c r="G493" i="1" s="1"/>
  <c r="D494" i="1"/>
  <c r="E494" i="1"/>
  <c r="F494" i="1"/>
  <c r="D495" i="1"/>
  <c r="E495" i="1"/>
  <c r="F495" i="1"/>
  <c r="D496" i="1"/>
  <c r="E496" i="1"/>
  <c r="F496" i="1"/>
  <c r="D497" i="1"/>
  <c r="E497" i="1"/>
  <c r="F497" i="1"/>
  <c r="G497" i="1" s="1"/>
  <c r="D498" i="1"/>
  <c r="E498" i="1"/>
  <c r="F498" i="1"/>
  <c r="D499" i="1"/>
  <c r="E499" i="1"/>
  <c r="F499" i="1"/>
  <c r="D500" i="1"/>
  <c r="E500" i="1"/>
  <c r="F500" i="1"/>
  <c r="D501" i="1"/>
  <c r="E501" i="1"/>
  <c r="F501" i="1"/>
  <c r="G501" i="1" s="1"/>
  <c r="D502" i="1"/>
  <c r="E502" i="1"/>
  <c r="F502" i="1"/>
  <c r="D503" i="1"/>
  <c r="E503" i="1"/>
  <c r="F503" i="1"/>
  <c r="D504" i="1"/>
  <c r="E504" i="1"/>
  <c r="F504" i="1"/>
  <c r="D505" i="1"/>
  <c r="E505" i="1"/>
  <c r="F505" i="1"/>
  <c r="G505" i="1" s="1"/>
  <c r="D506" i="1"/>
  <c r="E506" i="1"/>
  <c r="F506" i="1"/>
  <c r="D507" i="1"/>
  <c r="E507" i="1"/>
  <c r="F507" i="1"/>
  <c r="D508" i="1"/>
  <c r="E508" i="1"/>
  <c r="F508" i="1"/>
  <c r="D509" i="1"/>
  <c r="E509" i="1"/>
  <c r="F509" i="1"/>
  <c r="G509" i="1" s="1"/>
  <c r="D510" i="1"/>
  <c r="E510" i="1"/>
  <c r="F510" i="1"/>
  <c r="D511" i="1"/>
  <c r="E511" i="1"/>
  <c r="F511" i="1"/>
  <c r="D512" i="1"/>
  <c r="E512" i="1"/>
  <c r="F512" i="1"/>
  <c r="D513" i="1"/>
  <c r="E513" i="1"/>
  <c r="F513" i="1"/>
  <c r="G513" i="1" s="1"/>
  <c r="D514" i="1"/>
  <c r="E514" i="1"/>
  <c r="F514" i="1"/>
  <c r="G514" i="1" s="1"/>
  <c r="D515" i="1"/>
  <c r="E515" i="1"/>
  <c r="F515" i="1"/>
  <c r="G515" i="1" s="1"/>
  <c r="D516" i="1"/>
  <c r="E516" i="1"/>
  <c r="F516" i="1"/>
  <c r="D517" i="1"/>
  <c r="E517" i="1"/>
  <c r="F517" i="1"/>
  <c r="G517" i="1" s="1"/>
  <c r="D518" i="1"/>
  <c r="E518" i="1"/>
  <c r="F518" i="1"/>
  <c r="G518" i="1" s="1"/>
  <c r="D519" i="1"/>
  <c r="E519" i="1"/>
  <c r="F519" i="1"/>
  <c r="G519" i="1" s="1"/>
  <c r="D520" i="1"/>
  <c r="E520" i="1"/>
  <c r="F520" i="1"/>
  <c r="D521" i="1"/>
  <c r="E521" i="1"/>
  <c r="F521" i="1"/>
  <c r="G521" i="1" s="1"/>
  <c r="D522" i="1"/>
  <c r="E522" i="1"/>
  <c r="F522" i="1"/>
  <c r="G522" i="1" s="1"/>
  <c r="D523" i="1"/>
  <c r="E523" i="1"/>
  <c r="F523" i="1"/>
  <c r="G523" i="1" s="1"/>
  <c r="D524" i="1"/>
  <c r="E524" i="1"/>
  <c r="F524" i="1"/>
  <c r="D525" i="1"/>
  <c r="E525" i="1"/>
  <c r="F525" i="1"/>
  <c r="G525" i="1" s="1"/>
  <c r="D526" i="1"/>
  <c r="E526" i="1"/>
  <c r="F526" i="1"/>
  <c r="G526" i="1" s="1"/>
  <c r="D527" i="1"/>
  <c r="E527" i="1"/>
  <c r="F527" i="1"/>
  <c r="G527" i="1" s="1"/>
  <c r="D528" i="1"/>
  <c r="E528" i="1"/>
  <c r="F528" i="1"/>
  <c r="D529" i="1"/>
  <c r="E529" i="1"/>
  <c r="F529" i="1"/>
  <c r="G529" i="1" s="1"/>
  <c r="D530" i="1"/>
  <c r="E530" i="1"/>
  <c r="F530" i="1"/>
  <c r="G530" i="1" s="1"/>
  <c r="D531" i="1"/>
  <c r="E531" i="1"/>
  <c r="F531" i="1"/>
  <c r="G531" i="1" s="1"/>
  <c r="D532" i="1"/>
  <c r="E532" i="1"/>
  <c r="F532" i="1"/>
  <c r="D533" i="1"/>
  <c r="E533" i="1"/>
  <c r="F533" i="1"/>
  <c r="G533" i="1" s="1"/>
  <c r="D534" i="1"/>
  <c r="E534" i="1"/>
  <c r="F534" i="1"/>
  <c r="G534" i="1" s="1"/>
  <c r="D535" i="1"/>
  <c r="E535" i="1"/>
  <c r="F535" i="1"/>
  <c r="G535" i="1" s="1"/>
  <c r="D536" i="1"/>
  <c r="E536" i="1"/>
  <c r="F536" i="1"/>
  <c r="D537" i="1"/>
  <c r="E537" i="1"/>
  <c r="F537" i="1"/>
  <c r="G537" i="1" s="1"/>
  <c r="D538" i="1"/>
  <c r="E538" i="1"/>
  <c r="F538" i="1"/>
  <c r="G538" i="1" s="1"/>
  <c r="D539" i="1"/>
  <c r="E539" i="1"/>
  <c r="F539" i="1"/>
  <c r="G539" i="1" s="1"/>
  <c r="D540" i="1"/>
  <c r="E540" i="1"/>
  <c r="F540" i="1"/>
  <c r="D541" i="1"/>
  <c r="E541" i="1"/>
  <c r="F541" i="1"/>
  <c r="G541" i="1" s="1"/>
  <c r="D542" i="1"/>
  <c r="E542" i="1"/>
  <c r="F542" i="1"/>
  <c r="G542" i="1" s="1"/>
  <c r="D543" i="1"/>
  <c r="E543" i="1"/>
  <c r="F543" i="1"/>
  <c r="G543" i="1" s="1"/>
  <c r="D544" i="1"/>
  <c r="E544" i="1"/>
  <c r="F544" i="1"/>
  <c r="D545" i="1"/>
  <c r="E545" i="1"/>
  <c r="F545" i="1"/>
  <c r="G545" i="1" s="1"/>
  <c r="D546" i="1"/>
  <c r="E546" i="1"/>
  <c r="F546" i="1"/>
  <c r="G546" i="1" s="1"/>
  <c r="D547" i="1"/>
  <c r="E547" i="1"/>
  <c r="F547" i="1"/>
  <c r="G547" i="1" s="1"/>
  <c r="D548" i="1"/>
  <c r="E548" i="1"/>
  <c r="F548" i="1"/>
  <c r="D549" i="1"/>
  <c r="E549" i="1"/>
  <c r="F549" i="1"/>
  <c r="G549" i="1" s="1"/>
  <c r="D550" i="1"/>
  <c r="E550" i="1"/>
  <c r="F550" i="1"/>
  <c r="G550" i="1" s="1"/>
  <c r="D551" i="1"/>
  <c r="E551" i="1"/>
  <c r="F551" i="1"/>
  <c r="D552" i="1"/>
  <c r="E552" i="1"/>
  <c r="F552" i="1"/>
  <c r="G552" i="1" s="1"/>
  <c r="D553" i="1"/>
  <c r="E553" i="1"/>
  <c r="F553" i="1"/>
  <c r="D554" i="1"/>
  <c r="E554" i="1"/>
  <c r="F554" i="1"/>
  <c r="G554" i="1" s="1"/>
  <c r="D555" i="1"/>
  <c r="E555" i="1"/>
  <c r="F555" i="1"/>
  <c r="D556" i="1"/>
  <c r="E556" i="1"/>
  <c r="F556" i="1"/>
  <c r="G556" i="1" s="1"/>
  <c r="D557" i="1"/>
  <c r="E557" i="1"/>
  <c r="F557" i="1"/>
  <c r="D558" i="1"/>
  <c r="E558" i="1"/>
  <c r="F558" i="1"/>
  <c r="G558" i="1" s="1"/>
  <c r="D559" i="1"/>
  <c r="E559" i="1"/>
  <c r="F559" i="1"/>
  <c r="D560" i="1"/>
  <c r="E560" i="1"/>
  <c r="F560" i="1"/>
  <c r="G560" i="1" s="1"/>
  <c r="D561" i="1"/>
  <c r="E561" i="1"/>
  <c r="F561" i="1"/>
  <c r="D562" i="1"/>
  <c r="E562" i="1"/>
  <c r="F562" i="1"/>
  <c r="G562" i="1" s="1"/>
  <c r="D563" i="1"/>
  <c r="E563" i="1"/>
  <c r="F563" i="1"/>
  <c r="D564" i="1"/>
  <c r="E564" i="1"/>
  <c r="F564" i="1"/>
  <c r="G564" i="1" s="1"/>
  <c r="D565" i="1"/>
  <c r="E565" i="1"/>
  <c r="F565" i="1"/>
  <c r="D566" i="1"/>
  <c r="E566" i="1"/>
  <c r="F566" i="1"/>
  <c r="G566" i="1" s="1"/>
  <c r="D567" i="1"/>
  <c r="E567" i="1"/>
  <c r="F567" i="1"/>
  <c r="D568" i="1"/>
  <c r="E568" i="1"/>
  <c r="F568" i="1"/>
  <c r="G568" i="1" s="1"/>
  <c r="D569" i="1"/>
  <c r="E569" i="1"/>
  <c r="F569" i="1"/>
  <c r="D570" i="1"/>
  <c r="E570" i="1"/>
  <c r="F570" i="1"/>
  <c r="G570" i="1" s="1"/>
  <c r="D571" i="1"/>
  <c r="E571" i="1"/>
  <c r="F571" i="1"/>
  <c r="D572" i="1"/>
  <c r="E572" i="1"/>
  <c r="F572" i="1"/>
  <c r="G572" i="1" s="1"/>
  <c r="D573" i="1"/>
  <c r="E573" i="1"/>
  <c r="F573" i="1"/>
  <c r="D574" i="1"/>
  <c r="E574" i="1"/>
  <c r="F574" i="1"/>
  <c r="G574" i="1" s="1"/>
  <c r="D575" i="1"/>
  <c r="E575" i="1"/>
  <c r="F575" i="1"/>
  <c r="D576" i="1"/>
  <c r="E576" i="1"/>
  <c r="F576" i="1"/>
  <c r="G576" i="1" s="1"/>
  <c r="D577" i="1"/>
  <c r="E577" i="1"/>
  <c r="F577" i="1"/>
  <c r="D578" i="1"/>
  <c r="E578" i="1"/>
  <c r="F578" i="1"/>
  <c r="G578" i="1" s="1"/>
  <c r="D579" i="1"/>
  <c r="E579" i="1"/>
  <c r="F579" i="1"/>
  <c r="D580" i="1"/>
  <c r="E580" i="1"/>
  <c r="F580" i="1"/>
  <c r="G580" i="1" s="1"/>
  <c r="D581" i="1"/>
  <c r="E581" i="1"/>
  <c r="F581" i="1"/>
  <c r="D582" i="1"/>
  <c r="E582" i="1"/>
  <c r="F582" i="1"/>
  <c r="G582" i="1" s="1"/>
  <c r="D583" i="1"/>
  <c r="E583" i="1"/>
  <c r="F583" i="1"/>
  <c r="D584" i="1"/>
  <c r="E584" i="1"/>
  <c r="F584" i="1"/>
  <c r="G584" i="1" s="1"/>
  <c r="D585" i="1"/>
  <c r="E585" i="1"/>
  <c r="F585" i="1"/>
  <c r="D586" i="1"/>
  <c r="E586" i="1"/>
  <c r="F586" i="1"/>
  <c r="G586" i="1" s="1"/>
  <c r="D587" i="1"/>
  <c r="E587" i="1"/>
  <c r="F587" i="1"/>
  <c r="D588" i="1"/>
  <c r="E588" i="1"/>
  <c r="F588" i="1"/>
  <c r="G588" i="1" s="1"/>
  <c r="D589" i="1"/>
  <c r="E589" i="1"/>
  <c r="F589" i="1"/>
  <c r="D590" i="1"/>
  <c r="E590" i="1"/>
  <c r="F590" i="1"/>
  <c r="G590" i="1" s="1"/>
  <c r="D591" i="1"/>
  <c r="E591" i="1"/>
  <c r="F591" i="1"/>
  <c r="D592" i="1"/>
  <c r="E592" i="1"/>
  <c r="F592" i="1"/>
  <c r="G592" i="1" s="1"/>
  <c r="D593" i="1"/>
  <c r="E593" i="1"/>
  <c r="F593" i="1"/>
  <c r="D594" i="1"/>
  <c r="E594" i="1"/>
  <c r="F594" i="1"/>
  <c r="G594" i="1" s="1"/>
  <c r="D595" i="1"/>
  <c r="E595" i="1"/>
  <c r="F595" i="1"/>
  <c r="D596" i="1"/>
  <c r="E596" i="1"/>
  <c r="F596" i="1"/>
  <c r="G596" i="1" s="1"/>
  <c r="D597" i="1"/>
  <c r="E597" i="1"/>
  <c r="F597" i="1"/>
  <c r="D598" i="1"/>
  <c r="E598" i="1"/>
  <c r="F598" i="1"/>
  <c r="G598" i="1" s="1"/>
  <c r="D599" i="1"/>
  <c r="E599" i="1"/>
  <c r="F599" i="1"/>
  <c r="D600" i="1"/>
  <c r="E600" i="1"/>
  <c r="F600" i="1"/>
  <c r="G600" i="1" s="1"/>
  <c r="D601" i="1"/>
  <c r="E601" i="1"/>
  <c r="F601" i="1"/>
  <c r="D602" i="1"/>
  <c r="E602" i="1"/>
  <c r="F602" i="1"/>
  <c r="G602" i="1" s="1"/>
  <c r="D603" i="1"/>
  <c r="E603" i="1"/>
  <c r="F603" i="1"/>
  <c r="D604" i="1"/>
  <c r="E604" i="1"/>
  <c r="F604" i="1"/>
  <c r="G604" i="1" s="1"/>
  <c r="D605" i="1"/>
  <c r="E605" i="1"/>
  <c r="F605" i="1"/>
  <c r="D606" i="1"/>
  <c r="E606" i="1"/>
  <c r="F606" i="1"/>
  <c r="G606" i="1" s="1"/>
  <c r="D607" i="1"/>
  <c r="E607" i="1"/>
  <c r="F607" i="1"/>
  <c r="D608" i="1"/>
  <c r="E608" i="1"/>
  <c r="F608" i="1"/>
  <c r="G608" i="1" s="1"/>
  <c r="D609" i="1"/>
  <c r="E609" i="1"/>
  <c r="F609" i="1"/>
  <c r="D610" i="1"/>
  <c r="E610" i="1"/>
  <c r="F610" i="1"/>
  <c r="G610" i="1" s="1"/>
  <c r="D611" i="1"/>
  <c r="E611" i="1"/>
  <c r="F611" i="1"/>
  <c r="D612" i="1"/>
  <c r="E612" i="1"/>
  <c r="F612" i="1"/>
  <c r="G612" i="1" s="1"/>
  <c r="D613" i="1"/>
  <c r="E613" i="1"/>
  <c r="F613" i="1"/>
  <c r="D614" i="1"/>
  <c r="E614" i="1"/>
  <c r="F614" i="1"/>
  <c r="G614" i="1" s="1"/>
  <c r="D615" i="1"/>
  <c r="E615" i="1"/>
  <c r="F615" i="1"/>
  <c r="D616" i="1"/>
  <c r="E616" i="1"/>
  <c r="F616" i="1"/>
  <c r="G616" i="1" s="1"/>
  <c r="D617" i="1"/>
  <c r="E617" i="1"/>
  <c r="F617" i="1"/>
  <c r="D618" i="1"/>
  <c r="E618" i="1"/>
  <c r="F618" i="1"/>
  <c r="G618" i="1" s="1"/>
  <c r="D619" i="1"/>
  <c r="E619" i="1"/>
  <c r="F619" i="1"/>
  <c r="D620" i="1"/>
  <c r="E620" i="1"/>
  <c r="F620" i="1"/>
  <c r="G620" i="1" s="1"/>
  <c r="D621" i="1"/>
  <c r="E621" i="1"/>
  <c r="F621" i="1"/>
  <c r="D622" i="1"/>
  <c r="E622" i="1"/>
  <c r="F622" i="1"/>
  <c r="G622" i="1" s="1"/>
  <c r="D623" i="1"/>
  <c r="E623" i="1"/>
  <c r="F623" i="1"/>
  <c r="D624" i="1"/>
  <c r="E624" i="1"/>
  <c r="F624" i="1"/>
  <c r="G624" i="1" s="1"/>
  <c r="D625" i="1"/>
  <c r="E625" i="1"/>
  <c r="F625" i="1"/>
  <c r="D626" i="1"/>
  <c r="E626" i="1"/>
  <c r="F626" i="1"/>
  <c r="G626" i="1" s="1"/>
  <c r="D627" i="1"/>
  <c r="E627" i="1"/>
  <c r="F627" i="1"/>
  <c r="D628" i="1"/>
  <c r="E628" i="1"/>
  <c r="F628" i="1"/>
  <c r="G628" i="1" s="1"/>
  <c r="D629" i="1"/>
  <c r="E629" i="1"/>
  <c r="F629" i="1"/>
  <c r="D630" i="1"/>
  <c r="E630" i="1"/>
  <c r="F630" i="1"/>
  <c r="G630" i="1" s="1"/>
  <c r="D631" i="1"/>
  <c r="E631" i="1"/>
  <c r="F631" i="1"/>
  <c r="D632" i="1"/>
  <c r="E632" i="1"/>
  <c r="F632" i="1"/>
  <c r="G632" i="1" s="1"/>
  <c r="D633" i="1"/>
  <c r="E633" i="1"/>
  <c r="F633" i="1"/>
  <c r="D634" i="1"/>
  <c r="E634" i="1"/>
  <c r="F634" i="1"/>
  <c r="G634" i="1" s="1"/>
  <c r="D635" i="1"/>
  <c r="E635" i="1"/>
  <c r="F635" i="1"/>
  <c r="D636" i="1"/>
  <c r="E636" i="1"/>
  <c r="F636" i="1"/>
  <c r="G636" i="1" s="1"/>
  <c r="D637" i="1"/>
  <c r="E637" i="1"/>
  <c r="F637" i="1"/>
  <c r="D638" i="1"/>
  <c r="E638" i="1"/>
  <c r="F638" i="1"/>
  <c r="G638" i="1" s="1"/>
  <c r="D639" i="1"/>
  <c r="E639" i="1"/>
  <c r="F639" i="1"/>
  <c r="D640" i="1"/>
  <c r="E640" i="1"/>
  <c r="F640" i="1"/>
  <c r="G640" i="1" s="1"/>
  <c r="D641" i="1"/>
  <c r="E641" i="1"/>
  <c r="F641" i="1"/>
  <c r="D642" i="1"/>
  <c r="E642" i="1"/>
  <c r="F642" i="1"/>
  <c r="G642" i="1" s="1"/>
  <c r="D643" i="1"/>
  <c r="E643" i="1"/>
  <c r="F643" i="1"/>
  <c r="D644" i="1"/>
  <c r="E644" i="1"/>
  <c r="F644" i="1"/>
  <c r="G644" i="1" s="1"/>
  <c r="D645" i="1"/>
  <c r="E645" i="1"/>
  <c r="F645" i="1"/>
  <c r="D646" i="1"/>
  <c r="E646" i="1"/>
  <c r="F646" i="1"/>
  <c r="D647" i="1"/>
  <c r="E647" i="1"/>
  <c r="F647" i="1"/>
  <c r="D648" i="1"/>
  <c r="E648" i="1"/>
  <c r="F648" i="1"/>
  <c r="G648" i="1" s="1"/>
  <c r="D649" i="1"/>
  <c r="E649" i="1"/>
  <c r="F649" i="1"/>
  <c r="D650" i="1"/>
  <c r="E650" i="1"/>
  <c r="F650" i="1"/>
  <c r="D651" i="1"/>
  <c r="E651" i="1"/>
  <c r="F651" i="1"/>
  <c r="D652" i="1"/>
  <c r="E652" i="1"/>
  <c r="F652" i="1"/>
  <c r="G652" i="1" s="1"/>
  <c r="D653" i="1"/>
  <c r="E653" i="1"/>
  <c r="F653" i="1"/>
  <c r="D654" i="1"/>
  <c r="E654" i="1"/>
  <c r="F654" i="1"/>
  <c r="D655" i="1"/>
  <c r="E655" i="1"/>
  <c r="F655" i="1"/>
  <c r="D656" i="1"/>
  <c r="E656" i="1"/>
  <c r="F656" i="1"/>
  <c r="G656" i="1" s="1"/>
  <c r="D657" i="1"/>
  <c r="E657" i="1"/>
  <c r="F657" i="1"/>
  <c r="D658" i="1"/>
  <c r="E658" i="1"/>
  <c r="F658" i="1"/>
  <c r="D659" i="1"/>
  <c r="E659" i="1"/>
  <c r="F659" i="1"/>
  <c r="D660" i="1"/>
  <c r="E660" i="1"/>
  <c r="F660" i="1"/>
  <c r="G660" i="1" s="1"/>
  <c r="D661" i="1"/>
  <c r="E661" i="1"/>
  <c r="F661" i="1"/>
  <c r="D662" i="1"/>
  <c r="E662" i="1"/>
  <c r="F662" i="1"/>
  <c r="D663" i="1"/>
  <c r="E663" i="1"/>
  <c r="F663" i="1"/>
  <c r="D664" i="1"/>
  <c r="E664" i="1"/>
  <c r="F664" i="1"/>
  <c r="D665" i="1"/>
  <c r="E665" i="1"/>
  <c r="F665" i="1"/>
  <c r="D666" i="1"/>
  <c r="E666" i="1"/>
  <c r="F666" i="1"/>
  <c r="D667" i="1"/>
  <c r="E667" i="1"/>
  <c r="F667" i="1"/>
  <c r="G667" i="1" s="1"/>
  <c r="D668" i="1"/>
  <c r="E668" i="1"/>
  <c r="F668" i="1"/>
  <c r="D669" i="1"/>
  <c r="E669" i="1"/>
  <c r="F669" i="1"/>
  <c r="D670" i="1"/>
  <c r="E670" i="1"/>
  <c r="F670" i="1"/>
  <c r="D671" i="1"/>
  <c r="E671" i="1"/>
  <c r="F671" i="1"/>
  <c r="G671" i="1" s="1"/>
  <c r="D672" i="1"/>
  <c r="E672" i="1"/>
  <c r="F672" i="1"/>
  <c r="D673" i="1"/>
  <c r="E673" i="1"/>
  <c r="F673" i="1"/>
  <c r="D674" i="1"/>
  <c r="E674" i="1"/>
  <c r="F674" i="1"/>
  <c r="D675" i="1"/>
  <c r="E675" i="1"/>
  <c r="F675" i="1"/>
  <c r="G675" i="1" s="1"/>
  <c r="D676" i="1"/>
  <c r="E676" i="1"/>
  <c r="F676" i="1"/>
  <c r="D677" i="1"/>
  <c r="E677" i="1"/>
  <c r="F677" i="1"/>
  <c r="D678" i="1"/>
  <c r="E678" i="1"/>
  <c r="F678" i="1"/>
  <c r="D679" i="1"/>
  <c r="E679" i="1"/>
  <c r="F679" i="1"/>
  <c r="G679" i="1" s="1"/>
  <c r="D680" i="1"/>
  <c r="E680" i="1"/>
  <c r="F680" i="1"/>
  <c r="D681" i="1"/>
  <c r="E681" i="1"/>
  <c r="F681" i="1"/>
  <c r="D682" i="1"/>
  <c r="E682" i="1"/>
  <c r="F682" i="1"/>
  <c r="D683" i="1"/>
  <c r="E683" i="1"/>
  <c r="F683" i="1"/>
  <c r="G683" i="1" s="1"/>
  <c r="D684" i="1"/>
  <c r="E684" i="1"/>
  <c r="F684" i="1"/>
  <c r="D685" i="1"/>
  <c r="E685" i="1"/>
  <c r="F685" i="1"/>
  <c r="D686" i="1"/>
  <c r="E686" i="1"/>
  <c r="F686" i="1"/>
  <c r="D687" i="1"/>
  <c r="E687" i="1"/>
  <c r="F687" i="1"/>
  <c r="G687" i="1" s="1"/>
  <c r="D688" i="1"/>
  <c r="E688" i="1"/>
  <c r="F688" i="1"/>
  <c r="D689" i="1"/>
  <c r="E689" i="1"/>
  <c r="F689" i="1"/>
  <c r="D690" i="1"/>
  <c r="E690" i="1"/>
  <c r="F690" i="1"/>
  <c r="D691" i="1"/>
  <c r="E691" i="1"/>
  <c r="F691" i="1"/>
  <c r="G691" i="1" s="1"/>
  <c r="D692" i="1"/>
  <c r="E692" i="1"/>
  <c r="F692" i="1"/>
  <c r="D693" i="1"/>
  <c r="E693" i="1"/>
  <c r="F693" i="1"/>
  <c r="D694" i="1"/>
  <c r="E694" i="1"/>
  <c r="F694" i="1"/>
  <c r="D695" i="1"/>
  <c r="E695" i="1"/>
  <c r="F695" i="1"/>
  <c r="G695" i="1" s="1"/>
  <c r="D696" i="1"/>
  <c r="E696" i="1"/>
  <c r="F696" i="1"/>
  <c r="D697" i="1"/>
  <c r="E697" i="1"/>
  <c r="F697" i="1"/>
  <c r="D698" i="1"/>
  <c r="E698" i="1"/>
  <c r="F698" i="1"/>
  <c r="D699" i="1"/>
  <c r="E699" i="1"/>
  <c r="F699" i="1"/>
  <c r="G699" i="1" s="1"/>
  <c r="D700" i="1"/>
  <c r="E700" i="1"/>
  <c r="F700" i="1"/>
  <c r="D701" i="1"/>
  <c r="E701" i="1"/>
  <c r="F701" i="1"/>
  <c r="D702" i="1"/>
  <c r="E702" i="1"/>
  <c r="F702" i="1"/>
  <c r="D703" i="1"/>
  <c r="E703" i="1"/>
  <c r="F703" i="1"/>
  <c r="G703" i="1" s="1"/>
  <c r="D704" i="1"/>
  <c r="E704" i="1"/>
  <c r="F704" i="1"/>
  <c r="D705" i="1"/>
  <c r="E705" i="1"/>
  <c r="F705" i="1"/>
  <c r="D706" i="1"/>
  <c r="E706" i="1"/>
  <c r="F706" i="1"/>
  <c r="D707" i="1"/>
  <c r="E707" i="1"/>
  <c r="F707" i="1"/>
  <c r="G707" i="1" s="1"/>
  <c r="D708" i="1"/>
  <c r="E708" i="1"/>
  <c r="F708" i="1"/>
  <c r="D709" i="1"/>
  <c r="E709" i="1"/>
  <c r="F709" i="1"/>
  <c r="D710" i="1"/>
  <c r="E710" i="1"/>
  <c r="F710" i="1"/>
  <c r="D711" i="1"/>
  <c r="E711" i="1"/>
  <c r="F711" i="1"/>
  <c r="G711" i="1" s="1"/>
  <c r="D712" i="1"/>
  <c r="E712" i="1"/>
  <c r="F712" i="1"/>
  <c r="D713" i="1"/>
  <c r="E713" i="1"/>
  <c r="F713" i="1"/>
  <c r="D714" i="1"/>
  <c r="E714" i="1"/>
  <c r="F714" i="1"/>
  <c r="D715" i="1"/>
  <c r="E715" i="1"/>
  <c r="F715" i="1"/>
  <c r="G715" i="1" s="1"/>
  <c r="D716" i="1"/>
  <c r="E716" i="1"/>
  <c r="F716" i="1"/>
  <c r="D717" i="1"/>
  <c r="E717" i="1"/>
  <c r="F717" i="1"/>
  <c r="D718" i="1"/>
  <c r="E718" i="1"/>
  <c r="F718" i="1"/>
  <c r="D719" i="1"/>
  <c r="E719" i="1"/>
  <c r="F719" i="1"/>
  <c r="G719" i="1" s="1"/>
  <c r="D720" i="1"/>
  <c r="E720" i="1"/>
  <c r="F720" i="1"/>
  <c r="D721" i="1"/>
  <c r="E721" i="1"/>
  <c r="F721" i="1"/>
  <c r="D722" i="1"/>
  <c r="E722" i="1"/>
  <c r="F722" i="1"/>
  <c r="D723" i="1"/>
  <c r="E723" i="1"/>
  <c r="F723" i="1"/>
  <c r="G723" i="1" s="1"/>
  <c r="D724" i="1"/>
  <c r="E724" i="1"/>
  <c r="F724" i="1"/>
  <c r="D725" i="1"/>
  <c r="E725" i="1"/>
  <c r="F725" i="1"/>
  <c r="D726" i="1"/>
  <c r="E726" i="1"/>
  <c r="F726" i="1"/>
  <c r="D727" i="1"/>
  <c r="E727" i="1"/>
  <c r="F727" i="1"/>
  <c r="G727" i="1" s="1"/>
  <c r="D728" i="1"/>
  <c r="E728" i="1"/>
  <c r="F728" i="1"/>
  <c r="D729" i="1"/>
  <c r="E729" i="1"/>
  <c r="F729" i="1"/>
  <c r="D730" i="1"/>
  <c r="E730" i="1"/>
  <c r="F730" i="1"/>
  <c r="D731" i="1"/>
  <c r="E731" i="1"/>
  <c r="F731" i="1"/>
  <c r="G731" i="1" s="1"/>
  <c r="D732" i="1"/>
  <c r="E732" i="1"/>
  <c r="F732" i="1"/>
  <c r="D733" i="1"/>
  <c r="E733" i="1"/>
  <c r="F733" i="1"/>
  <c r="D734" i="1"/>
  <c r="E734" i="1"/>
  <c r="F734" i="1"/>
  <c r="D735" i="1"/>
  <c r="E735" i="1"/>
  <c r="F735" i="1"/>
  <c r="G735" i="1" s="1"/>
  <c r="D736" i="1"/>
  <c r="E736" i="1"/>
  <c r="F736" i="1"/>
  <c r="D737" i="1"/>
  <c r="E737" i="1"/>
  <c r="F737" i="1"/>
  <c r="D738" i="1"/>
  <c r="E738" i="1"/>
  <c r="F738" i="1"/>
  <c r="D739" i="1"/>
  <c r="E739" i="1"/>
  <c r="F739" i="1"/>
  <c r="G739" i="1" s="1"/>
  <c r="D740" i="1"/>
  <c r="E740" i="1"/>
  <c r="F740" i="1"/>
  <c r="D741" i="1"/>
  <c r="E741" i="1"/>
  <c r="F741" i="1"/>
  <c r="D742" i="1"/>
  <c r="E742" i="1"/>
  <c r="F742" i="1"/>
  <c r="D743" i="1"/>
  <c r="E743" i="1"/>
  <c r="F743" i="1"/>
  <c r="G743" i="1" s="1"/>
  <c r="D744" i="1"/>
  <c r="E744" i="1"/>
  <c r="F744" i="1"/>
  <c r="D745" i="1"/>
  <c r="E745" i="1"/>
  <c r="F745" i="1"/>
  <c r="D746" i="1"/>
  <c r="E746" i="1"/>
  <c r="F746" i="1"/>
  <c r="D747" i="1"/>
  <c r="E747" i="1"/>
  <c r="F747" i="1"/>
  <c r="G747" i="1" s="1"/>
  <c r="D748" i="1"/>
  <c r="E748" i="1"/>
  <c r="F748" i="1"/>
  <c r="D749" i="1"/>
  <c r="E749" i="1"/>
  <c r="F749" i="1"/>
  <c r="D750" i="1"/>
  <c r="E750" i="1"/>
  <c r="F750" i="1"/>
  <c r="D751" i="1"/>
  <c r="E751" i="1"/>
  <c r="F751" i="1"/>
  <c r="G751" i="1" s="1"/>
  <c r="D752" i="1"/>
  <c r="E752" i="1"/>
  <c r="F752" i="1"/>
  <c r="D753" i="1"/>
  <c r="E753" i="1"/>
  <c r="F753" i="1"/>
  <c r="D754" i="1"/>
  <c r="E754" i="1"/>
  <c r="F754" i="1"/>
  <c r="D755" i="1"/>
  <c r="E755" i="1"/>
  <c r="F755" i="1"/>
  <c r="G755" i="1" s="1"/>
  <c r="D756" i="1"/>
  <c r="E756" i="1"/>
  <c r="F756" i="1"/>
  <c r="D757" i="1"/>
  <c r="E757" i="1"/>
  <c r="F757" i="1"/>
  <c r="D758" i="1"/>
  <c r="E758" i="1"/>
  <c r="F758" i="1"/>
  <c r="D759" i="1"/>
  <c r="E759" i="1"/>
  <c r="F759" i="1"/>
  <c r="G759" i="1" s="1"/>
  <c r="D760" i="1"/>
  <c r="E760" i="1"/>
  <c r="F760" i="1"/>
  <c r="D761" i="1"/>
  <c r="E761" i="1"/>
  <c r="F761" i="1"/>
  <c r="D762" i="1"/>
  <c r="E762" i="1"/>
  <c r="F762" i="1"/>
  <c r="D763" i="1"/>
  <c r="E763" i="1"/>
  <c r="F763" i="1"/>
  <c r="G763" i="1" s="1"/>
  <c r="D764" i="1"/>
  <c r="E764" i="1"/>
  <c r="F764" i="1"/>
  <c r="D765" i="1"/>
  <c r="E765" i="1"/>
  <c r="F765" i="1"/>
  <c r="D766" i="1"/>
  <c r="E766" i="1"/>
  <c r="F766" i="1"/>
  <c r="D767" i="1"/>
  <c r="E767" i="1"/>
  <c r="F767" i="1"/>
  <c r="G767" i="1" s="1"/>
  <c r="D768" i="1"/>
  <c r="E768" i="1"/>
  <c r="F768" i="1"/>
  <c r="D769" i="1"/>
  <c r="E769" i="1"/>
  <c r="F769" i="1"/>
  <c r="D770" i="1"/>
  <c r="E770" i="1"/>
  <c r="F770" i="1"/>
  <c r="D771" i="1"/>
  <c r="E771" i="1"/>
  <c r="F771" i="1"/>
  <c r="G771" i="1" s="1"/>
  <c r="D772" i="1"/>
  <c r="E772" i="1"/>
  <c r="F772" i="1"/>
  <c r="D773" i="1"/>
  <c r="E773" i="1"/>
  <c r="F773" i="1"/>
  <c r="D774" i="1"/>
  <c r="E774" i="1"/>
  <c r="F774" i="1"/>
  <c r="D775" i="1"/>
  <c r="E775" i="1"/>
  <c r="F775" i="1"/>
  <c r="G775" i="1" s="1"/>
  <c r="D776" i="1"/>
  <c r="E776" i="1"/>
  <c r="F776" i="1"/>
  <c r="D777" i="1"/>
  <c r="E777" i="1"/>
  <c r="F777" i="1"/>
  <c r="D778" i="1"/>
  <c r="E778" i="1"/>
  <c r="F778" i="1"/>
  <c r="D779" i="1"/>
  <c r="E779" i="1"/>
  <c r="F779" i="1"/>
  <c r="G779" i="1" s="1"/>
  <c r="D780" i="1"/>
  <c r="E780" i="1"/>
  <c r="F780" i="1"/>
  <c r="D781" i="1"/>
  <c r="E781" i="1"/>
  <c r="F781" i="1"/>
  <c r="D782" i="1"/>
  <c r="E782" i="1"/>
  <c r="F782" i="1"/>
  <c r="D783" i="1"/>
  <c r="E783" i="1"/>
  <c r="F783" i="1"/>
  <c r="G783" i="1" s="1"/>
  <c r="D784" i="1"/>
  <c r="E784" i="1"/>
  <c r="F784" i="1"/>
  <c r="D785" i="1"/>
  <c r="E785" i="1"/>
  <c r="F785" i="1"/>
  <c r="D786" i="1"/>
  <c r="E786" i="1"/>
  <c r="F786" i="1"/>
  <c r="D787" i="1"/>
  <c r="E787" i="1"/>
  <c r="F787" i="1"/>
  <c r="G787" i="1" s="1"/>
  <c r="D788" i="1"/>
  <c r="E788" i="1"/>
  <c r="F788" i="1"/>
  <c r="D789" i="1"/>
  <c r="E789" i="1"/>
  <c r="F789" i="1"/>
  <c r="D790" i="1"/>
  <c r="E790" i="1"/>
  <c r="F790" i="1"/>
  <c r="D791" i="1"/>
  <c r="E791" i="1"/>
  <c r="F791" i="1"/>
  <c r="G791" i="1" s="1"/>
  <c r="D792" i="1"/>
  <c r="E792" i="1"/>
  <c r="F792" i="1"/>
  <c r="D793" i="1"/>
  <c r="E793" i="1"/>
  <c r="F793" i="1"/>
  <c r="D794" i="1"/>
  <c r="E794" i="1"/>
  <c r="F794" i="1"/>
  <c r="G794" i="1" s="1"/>
  <c r="D795" i="1"/>
  <c r="E795" i="1"/>
  <c r="F795" i="1"/>
  <c r="G795" i="1" s="1"/>
  <c r="D796" i="1"/>
  <c r="E796" i="1"/>
  <c r="F796" i="1"/>
  <c r="D797" i="1"/>
  <c r="E797" i="1"/>
  <c r="F797" i="1"/>
  <c r="D798" i="1"/>
  <c r="E798" i="1"/>
  <c r="F798" i="1"/>
  <c r="G798" i="1" s="1"/>
  <c r="D799" i="1"/>
  <c r="E799" i="1"/>
  <c r="F799" i="1"/>
  <c r="G799" i="1" s="1"/>
  <c r="D800" i="1"/>
  <c r="E800" i="1"/>
  <c r="F800" i="1"/>
  <c r="D801" i="1"/>
  <c r="E801" i="1"/>
  <c r="F801" i="1"/>
  <c r="D802" i="1"/>
  <c r="E802" i="1"/>
  <c r="F802" i="1"/>
  <c r="G802" i="1" s="1"/>
  <c r="D803" i="1"/>
  <c r="E803" i="1"/>
  <c r="F803" i="1"/>
  <c r="G803" i="1" s="1"/>
  <c r="D804" i="1"/>
  <c r="E804" i="1"/>
  <c r="F804" i="1"/>
  <c r="D805" i="1"/>
  <c r="E805" i="1"/>
  <c r="F805" i="1"/>
  <c r="D806" i="1"/>
  <c r="E806" i="1"/>
  <c r="F806" i="1"/>
  <c r="G806" i="1" s="1"/>
  <c r="D807" i="1"/>
  <c r="E807" i="1"/>
  <c r="F807" i="1"/>
  <c r="G807" i="1" s="1"/>
  <c r="D808" i="1"/>
  <c r="E808" i="1"/>
  <c r="F808" i="1"/>
  <c r="D809" i="1"/>
  <c r="E809" i="1"/>
  <c r="F809" i="1"/>
  <c r="D810" i="1"/>
  <c r="E810" i="1"/>
  <c r="F810" i="1"/>
  <c r="G810" i="1" s="1"/>
  <c r="D811" i="1"/>
  <c r="E811" i="1"/>
  <c r="F811" i="1"/>
  <c r="D812" i="1"/>
  <c r="E812" i="1"/>
  <c r="F812" i="1"/>
  <c r="D813" i="1"/>
  <c r="E813" i="1"/>
  <c r="F813" i="1"/>
  <c r="G813" i="1" s="1"/>
  <c r="D814" i="1"/>
  <c r="E814" i="1"/>
  <c r="F814" i="1"/>
  <c r="D815" i="1"/>
  <c r="E815" i="1"/>
  <c r="F815" i="1"/>
  <c r="D816" i="1"/>
  <c r="E816" i="1"/>
  <c r="F816" i="1"/>
  <c r="G816" i="1" s="1"/>
  <c r="D817" i="1"/>
  <c r="E817" i="1"/>
  <c r="F817" i="1"/>
  <c r="G817" i="1" s="1"/>
  <c r="D818" i="1"/>
  <c r="E818" i="1"/>
  <c r="F818" i="1"/>
  <c r="D819" i="1"/>
  <c r="E819" i="1"/>
  <c r="F819" i="1"/>
  <c r="D820" i="1"/>
  <c r="E820" i="1"/>
  <c r="F820" i="1"/>
  <c r="G820" i="1" s="1"/>
  <c r="D821" i="1"/>
  <c r="E821" i="1"/>
  <c r="F821" i="1"/>
  <c r="G821" i="1" s="1"/>
  <c r="D822" i="1"/>
  <c r="E822" i="1"/>
  <c r="F822" i="1"/>
  <c r="D823" i="1"/>
  <c r="E823" i="1"/>
  <c r="F823" i="1"/>
  <c r="D824" i="1"/>
  <c r="E824" i="1"/>
  <c r="F824" i="1"/>
  <c r="G824" i="1" s="1"/>
  <c r="D825" i="1"/>
  <c r="E825" i="1"/>
  <c r="F825" i="1"/>
  <c r="G825" i="1" s="1"/>
  <c r="D826" i="1"/>
  <c r="E826" i="1"/>
  <c r="F826" i="1"/>
  <c r="D827" i="1"/>
  <c r="E827" i="1"/>
  <c r="F827" i="1"/>
  <c r="D828" i="1"/>
  <c r="E828" i="1"/>
  <c r="F828" i="1"/>
  <c r="G828" i="1" s="1"/>
  <c r="D829" i="1"/>
  <c r="E829" i="1"/>
  <c r="F829" i="1"/>
  <c r="G829" i="1" s="1"/>
  <c r="D830" i="1"/>
  <c r="E830" i="1"/>
  <c r="F830" i="1"/>
  <c r="D831" i="1"/>
  <c r="E831" i="1"/>
  <c r="F831" i="1"/>
  <c r="D832" i="1"/>
  <c r="E832" i="1"/>
  <c r="F832" i="1"/>
  <c r="G832" i="1" s="1"/>
  <c r="D833" i="1"/>
  <c r="E833" i="1"/>
  <c r="F833" i="1"/>
  <c r="G833" i="1" s="1"/>
  <c r="D834" i="1"/>
  <c r="E834" i="1"/>
  <c r="F834" i="1"/>
  <c r="D835" i="1"/>
  <c r="E835" i="1"/>
  <c r="F835" i="1"/>
  <c r="D836" i="1"/>
  <c r="E836" i="1"/>
  <c r="F836" i="1"/>
  <c r="G836" i="1" s="1"/>
  <c r="D837" i="1"/>
  <c r="E837" i="1"/>
  <c r="F837" i="1"/>
  <c r="G837" i="1" s="1"/>
  <c r="D838" i="1"/>
  <c r="E838" i="1"/>
  <c r="F838" i="1"/>
  <c r="D839" i="1"/>
  <c r="E839" i="1"/>
  <c r="F839" i="1"/>
  <c r="D840" i="1"/>
  <c r="E840" i="1"/>
  <c r="F840" i="1"/>
  <c r="G840" i="1" s="1"/>
  <c r="D841" i="1"/>
  <c r="E841" i="1"/>
  <c r="F841" i="1"/>
  <c r="G841" i="1" s="1"/>
  <c r="D842" i="1"/>
  <c r="E842" i="1"/>
  <c r="F842" i="1"/>
  <c r="D843" i="1"/>
  <c r="E843" i="1"/>
  <c r="F843" i="1"/>
  <c r="D844" i="1"/>
  <c r="E844" i="1"/>
  <c r="F844" i="1"/>
  <c r="G844" i="1" s="1"/>
  <c r="D845" i="1"/>
  <c r="E845" i="1"/>
  <c r="F845" i="1"/>
  <c r="G845" i="1" s="1"/>
  <c r="D846" i="1"/>
  <c r="E846" i="1"/>
  <c r="F846" i="1"/>
  <c r="D847" i="1"/>
  <c r="E847" i="1"/>
  <c r="F847" i="1"/>
  <c r="D848" i="1"/>
  <c r="E848" i="1"/>
  <c r="F848" i="1"/>
  <c r="G848" i="1" s="1"/>
  <c r="D849" i="1"/>
  <c r="E849" i="1"/>
  <c r="F849" i="1"/>
  <c r="G849" i="1" s="1"/>
  <c r="D850" i="1"/>
  <c r="E850" i="1"/>
  <c r="F850" i="1"/>
  <c r="D851" i="1"/>
  <c r="E851" i="1"/>
  <c r="F851" i="1"/>
  <c r="D852" i="1"/>
  <c r="E852" i="1"/>
  <c r="F852" i="1"/>
  <c r="G852" i="1" s="1"/>
  <c r="D853" i="1"/>
  <c r="E853" i="1"/>
  <c r="F853" i="1"/>
  <c r="G853" i="1" s="1"/>
  <c r="D854" i="1"/>
  <c r="E854" i="1"/>
  <c r="F854" i="1"/>
  <c r="D855" i="1"/>
  <c r="E855" i="1"/>
  <c r="F855" i="1"/>
  <c r="D856" i="1"/>
  <c r="E856" i="1"/>
  <c r="F856" i="1"/>
  <c r="G856" i="1" s="1"/>
  <c r="D857" i="1"/>
  <c r="E857" i="1"/>
  <c r="F857" i="1"/>
  <c r="G857" i="1" s="1"/>
  <c r="D858" i="1"/>
  <c r="E858" i="1"/>
  <c r="F858" i="1"/>
  <c r="D859" i="1"/>
  <c r="E859" i="1"/>
  <c r="F859" i="1"/>
  <c r="D860" i="1"/>
  <c r="E860" i="1"/>
  <c r="F860" i="1"/>
  <c r="G860" i="1" s="1"/>
  <c r="D861" i="1"/>
  <c r="E861" i="1"/>
  <c r="F861" i="1"/>
  <c r="G861" i="1" s="1"/>
  <c r="D862" i="1"/>
  <c r="E862" i="1"/>
  <c r="F862" i="1"/>
  <c r="D863" i="1"/>
  <c r="E863" i="1"/>
  <c r="F863" i="1"/>
  <c r="D864" i="1"/>
  <c r="E864" i="1"/>
  <c r="F864" i="1"/>
  <c r="G864" i="1" s="1"/>
  <c r="D865" i="1"/>
  <c r="E865" i="1"/>
  <c r="F865" i="1"/>
  <c r="G865" i="1" s="1"/>
  <c r="D866" i="1"/>
  <c r="E866" i="1"/>
  <c r="F866" i="1"/>
  <c r="D867" i="1"/>
  <c r="E867" i="1"/>
  <c r="F867" i="1"/>
  <c r="D868" i="1"/>
  <c r="E868" i="1"/>
  <c r="F868" i="1"/>
  <c r="G868" i="1" s="1"/>
  <c r="D869" i="1"/>
  <c r="E869" i="1"/>
  <c r="F869" i="1"/>
  <c r="G869" i="1" s="1"/>
  <c r="D870" i="1"/>
  <c r="E870" i="1"/>
  <c r="F870" i="1"/>
  <c r="D871" i="1"/>
  <c r="E871" i="1"/>
  <c r="F871" i="1"/>
  <c r="D872" i="1"/>
  <c r="E872" i="1"/>
  <c r="F872" i="1"/>
  <c r="G872" i="1" s="1"/>
  <c r="D873" i="1"/>
  <c r="E873" i="1"/>
  <c r="F873" i="1"/>
  <c r="G873" i="1" s="1"/>
  <c r="D874" i="1"/>
  <c r="E874" i="1"/>
  <c r="F874" i="1"/>
  <c r="D875" i="1"/>
  <c r="E875" i="1"/>
  <c r="F875" i="1"/>
  <c r="D876" i="1"/>
  <c r="E876" i="1"/>
  <c r="F876" i="1"/>
  <c r="G876" i="1" s="1"/>
  <c r="D877" i="1"/>
  <c r="E877" i="1"/>
  <c r="F877" i="1"/>
  <c r="G877" i="1" s="1"/>
  <c r="D878" i="1"/>
  <c r="E878" i="1"/>
  <c r="F878" i="1"/>
  <c r="D879" i="1"/>
  <c r="E879" i="1"/>
  <c r="F879" i="1"/>
  <c r="D880" i="1"/>
  <c r="E880" i="1"/>
  <c r="F880" i="1"/>
  <c r="G880" i="1" s="1"/>
  <c r="D881" i="1"/>
  <c r="E881" i="1"/>
  <c r="F881" i="1"/>
  <c r="G881" i="1" s="1"/>
  <c r="D882" i="1"/>
  <c r="E882" i="1"/>
  <c r="F882" i="1"/>
  <c r="D883" i="1"/>
  <c r="E883" i="1"/>
  <c r="F883" i="1"/>
  <c r="D884" i="1"/>
  <c r="E884" i="1"/>
  <c r="F884" i="1"/>
  <c r="G884" i="1" s="1"/>
  <c r="D885" i="1"/>
  <c r="E885" i="1"/>
  <c r="F885" i="1"/>
  <c r="G885" i="1" s="1"/>
  <c r="D886" i="1"/>
  <c r="E886" i="1"/>
  <c r="F886" i="1"/>
  <c r="D887" i="1"/>
  <c r="E887" i="1"/>
  <c r="F887" i="1"/>
  <c r="D888" i="1"/>
  <c r="E888" i="1"/>
  <c r="F888" i="1"/>
  <c r="G888" i="1" s="1"/>
  <c r="D889" i="1"/>
  <c r="E889" i="1"/>
  <c r="F889" i="1"/>
  <c r="G889" i="1" s="1"/>
  <c r="D890" i="1"/>
  <c r="E890" i="1"/>
  <c r="F890" i="1"/>
  <c r="D891" i="1"/>
  <c r="E891" i="1"/>
  <c r="F891" i="1"/>
  <c r="D892" i="1"/>
  <c r="E892" i="1"/>
  <c r="F892" i="1"/>
  <c r="G892" i="1" s="1"/>
  <c r="D893" i="1"/>
  <c r="E893" i="1"/>
  <c r="F893" i="1"/>
  <c r="G893" i="1" s="1"/>
  <c r="D894" i="1"/>
  <c r="E894" i="1"/>
  <c r="F894" i="1"/>
  <c r="D895" i="1"/>
  <c r="E895" i="1"/>
  <c r="F895" i="1"/>
  <c r="D896" i="1"/>
  <c r="E896" i="1"/>
  <c r="F896" i="1"/>
  <c r="G896" i="1" s="1"/>
  <c r="D897" i="1"/>
  <c r="E897" i="1"/>
  <c r="F897" i="1"/>
  <c r="G897" i="1" s="1"/>
  <c r="D898" i="1"/>
  <c r="E898" i="1"/>
  <c r="F898" i="1"/>
  <c r="D899" i="1"/>
  <c r="E899" i="1"/>
  <c r="F899" i="1"/>
  <c r="D900" i="1"/>
  <c r="E900" i="1"/>
  <c r="F900" i="1"/>
  <c r="G900" i="1" s="1"/>
  <c r="D901" i="1"/>
  <c r="E901" i="1"/>
  <c r="F901" i="1"/>
  <c r="G901" i="1" s="1"/>
  <c r="D902" i="1"/>
  <c r="E902" i="1"/>
  <c r="F902" i="1"/>
  <c r="D903" i="1"/>
  <c r="E903" i="1"/>
  <c r="F903" i="1"/>
  <c r="D904" i="1"/>
  <c r="E904" i="1"/>
  <c r="F904" i="1"/>
  <c r="D905" i="1"/>
  <c r="E905" i="1"/>
  <c r="F905" i="1"/>
  <c r="G905" i="1" s="1"/>
  <c r="D906" i="1"/>
  <c r="E906" i="1"/>
  <c r="F906" i="1"/>
  <c r="D907" i="1"/>
  <c r="E907" i="1"/>
  <c r="F907" i="1"/>
  <c r="D908" i="1"/>
  <c r="E908" i="1"/>
  <c r="F908" i="1"/>
  <c r="D909" i="1"/>
  <c r="E909" i="1"/>
  <c r="F909" i="1"/>
  <c r="G909" i="1" s="1"/>
  <c r="D910" i="1"/>
  <c r="E910" i="1"/>
  <c r="F910" i="1"/>
  <c r="D911" i="1"/>
  <c r="E911" i="1"/>
  <c r="F911" i="1"/>
  <c r="D912" i="1"/>
  <c r="E912" i="1"/>
  <c r="F912" i="1"/>
  <c r="D913" i="1"/>
  <c r="E913" i="1"/>
  <c r="F913" i="1"/>
  <c r="G913" i="1" s="1"/>
  <c r="D914" i="1"/>
  <c r="E914" i="1"/>
  <c r="F914" i="1"/>
  <c r="D915" i="1"/>
  <c r="E915" i="1"/>
  <c r="F915" i="1"/>
  <c r="D916" i="1"/>
  <c r="E916" i="1"/>
  <c r="F916" i="1"/>
  <c r="D917" i="1"/>
  <c r="E917" i="1"/>
  <c r="F917" i="1"/>
  <c r="G917" i="1" s="1"/>
  <c r="D918" i="1"/>
  <c r="E918" i="1"/>
  <c r="F918" i="1"/>
  <c r="D919" i="1"/>
  <c r="E919" i="1"/>
  <c r="F919" i="1"/>
  <c r="D920" i="1"/>
  <c r="E920" i="1"/>
  <c r="F920" i="1"/>
  <c r="D921" i="1"/>
  <c r="E921" i="1"/>
  <c r="F921" i="1"/>
  <c r="G921" i="1" s="1"/>
  <c r="D922" i="1"/>
  <c r="E922" i="1"/>
  <c r="F922" i="1"/>
  <c r="D923" i="1"/>
  <c r="E923" i="1"/>
  <c r="F923" i="1"/>
  <c r="D924" i="1"/>
  <c r="E924" i="1"/>
  <c r="F924" i="1"/>
  <c r="D925" i="1"/>
  <c r="E925" i="1"/>
  <c r="F925" i="1"/>
  <c r="G925" i="1" s="1"/>
  <c r="D926" i="1"/>
  <c r="E926" i="1"/>
  <c r="F926" i="1"/>
  <c r="D927" i="1"/>
  <c r="E927" i="1"/>
  <c r="F927" i="1"/>
  <c r="D928" i="1"/>
  <c r="E928" i="1"/>
  <c r="F928" i="1"/>
  <c r="D929" i="1"/>
  <c r="E929" i="1"/>
  <c r="F929" i="1"/>
  <c r="G929" i="1" s="1"/>
  <c r="D930" i="1"/>
  <c r="E930" i="1"/>
  <c r="F930" i="1"/>
  <c r="D931" i="1"/>
  <c r="E931" i="1"/>
  <c r="F931" i="1"/>
  <c r="D932" i="1"/>
  <c r="E932" i="1"/>
  <c r="F932" i="1"/>
  <c r="D933" i="1"/>
  <c r="E933" i="1"/>
  <c r="F933" i="1"/>
  <c r="G933" i="1" s="1"/>
  <c r="D934" i="1"/>
  <c r="E934" i="1"/>
  <c r="F934" i="1"/>
  <c r="D935" i="1"/>
  <c r="E935" i="1"/>
  <c r="F935" i="1"/>
  <c r="D936" i="1"/>
  <c r="E936" i="1"/>
  <c r="F936" i="1"/>
  <c r="D937" i="1"/>
  <c r="E937" i="1"/>
  <c r="F937" i="1"/>
  <c r="G937" i="1" s="1"/>
  <c r="D938" i="1"/>
  <c r="E938" i="1"/>
  <c r="F938" i="1"/>
  <c r="D939" i="1"/>
  <c r="E939" i="1"/>
  <c r="F939" i="1"/>
  <c r="D940" i="1"/>
  <c r="E940" i="1"/>
  <c r="F940" i="1"/>
  <c r="D941" i="1"/>
  <c r="E941" i="1"/>
  <c r="F941" i="1"/>
  <c r="G941" i="1" s="1"/>
  <c r="D942" i="1"/>
  <c r="E942" i="1"/>
  <c r="F942" i="1"/>
  <c r="D943" i="1"/>
  <c r="E943" i="1"/>
  <c r="F943" i="1"/>
  <c r="D944" i="1"/>
  <c r="E944" i="1"/>
  <c r="F944" i="1"/>
  <c r="D945" i="1"/>
  <c r="E945" i="1"/>
  <c r="F945" i="1"/>
  <c r="G945" i="1" s="1"/>
  <c r="D946" i="1"/>
  <c r="E946" i="1"/>
  <c r="F946" i="1"/>
  <c r="D947" i="1"/>
  <c r="E947" i="1"/>
  <c r="F947" i="1"/>
  <c r="D948" i="1"/>
  <c r="E948" i="1"/>
  <c r="F948" i="1"/>
  <c r="D949" i="1"/>
  <c r="E949" i="1"/>
  <c r="F949" i="1"/>
  <c r="G949" i="1" s="1"/>
  <c r="D950" i="1"/>
  <c r="E950" i="1"/>
  <c r="F950" i="1"/>
  <c r="D951" i="1"/>
  <c r="E951" i="1"/>
  <c r="F951" i="1"/>
  <c r="D952" i="1"/>
  <c r="E952" i="1"/>
  <c r="F952" i="1"/>
  <c r="D953" i="1"/>
  <c r="E953" i="1"/>
  <c r="F953" i="1"/>
  <c r="G953" i="1" s="1"/>
  <c r="D954" i="1"/>
  <c r="E954" i="1"/>
  <c r="F954" i="1"/>
  <c r="D955" i="1"/>
  <c r="E955" i="1"/>
  <c r="F955" i="1"/>
  <c r="D956" i="1"/>
  <c r="E956" i="1"/>
  <c r="F956" i="1"/>
  <c r="D957" i="1"/>
  <c r="E957" i="1"/>
  <c r="F957" i="1"/>
  <c r="G957" i="1" s="1"/>
  <c r="D958" i="1"/>
  <c r="E958" i="1"/>
  <c r="F958" i="1"/>
  <c r="D959" i="1"/>
  <c r="E959" i="1"/>
  <c r="F959" i="1"/>
  <c r="D960" i="1"/>
  <c r="E960" i="1"/>
  <c r="F960" i="1"/>
  <c r="D961" i="1"/>
  <c r="E961" i="1"/>
  <c r="F961" i="1"/>
  <c r="G961" i="1" s="1"/>
  <c r="D962" i="1"/>
  <c r="E962" i="1"/>
  <c r="F962" i="1"/>
  <c r="D963" i="1"/>
  <c r="E963" i="1"/>
  <c r="F963" i="1"/>
  <c r="D964" i="1"/>
  <c r="E964" i="1"/>
  <c r="F964" i="1"/>
  <c r="D965" i="1"/>
  <c r="E965" i="1"/>
  <c r="F965" i="1"/>
  <c r="G965" i="1" s="1"/>
  <c r="D966" i="1"/>
  <c r="E966" i="1"/>
  <c r="F966" i="1"/>
  <c r="G966" i="1" s="1"/>
  <c r="D967" i="1"/>
  <c r="E967" i="1"/>
  <c r="F967" i="1"/>
  <c r="D968" i="1"/>
  <c r="E968" i="1"/>
  <c r="F968" i="1"/>
  <c r="D969" i="1"/>
  <c r="E969" i="1"/>
  <c r="F969" i="1"/>
  <c r="G969" i="1" s="1"/>
  <c r="D970" i="1"/>
  <c r="E970" i="1"/>
  <c r="F970" i="1"/>
  <c r="G970" i="1" s="1"/>
  <c r="D971" i="1"/>
  <c r="E971" i="1"/>
  <c r="F971" i="1"/>
  <c r="D972" i="1"/>
  <c r="E972" i="1"/>
  <c r="F972" i="1"/>
  <c r="D973" i="1"/>
  <c r="E973" i="1"/>
  <c r="F973" i="1"/>
  <c r="G973" i="1" s="1"/>
  <c r="D974" i="1"/>
  <c r="E974" i="1"/>
  <c r="F974" i="1"/>
  <c r="G974" i="1" s="1"/>
  <c r="D975" i="1"/>
  <c r="E975" i="1"/>
  <c r="F975" i="1"/>
  <c r="D976" i="1"/>
  <c r="E976" i="1"/>
  <c r="F976" i="1"/>
  <c r="D977" i="1"/>
  <c r="E977" i="1"/>
  <c r="F977" i="1"/>
  <c r="G977" i="1" s="1"/>
  <c r="D978" i="1"/>
  <c r="E978" i="1"/>
  <c r="F978" i="1"/>
  <c r="G978" i="1" s="1"/>
  <c r="D979" i="1"/>
  <c r="E979" i="1"/>
  <c r="F979" i="1"/>
  <c r="D980" i="1"/>
  <c r="E980" i="1"/>
  <c r="F980" i="1"/>
  <c r="D981" i="1"/>
  <c r="E981" i="1"/>
  <c r="F981" i="1"/>
  <c r="G981" i="1" s="1"/>
  <c r="D982" i="1"/>
  <c r="E982" i="1"/>
  <c r="F982" i="1"/>
  <c r="G982" i="1" s="1"/>
  <c r="D983" i="1"/>
  <c r="E983" i="1"/>
  <c r="F983" i="1"/>
  <c r="D984" i="1"/>
  <c r="E984" i="1"/>
  <c r="F984" i="1"/>
  <c r="D985" i="1"/>
  <c r="E985" i="1"/>
  <c r="F985" i="1"/>
  <c r="G985" i="1" s="1"/>
  <c r="D986" i="1"/>
  <c r="E986" i="1"/>
  <c r="F986" i="1"/>
  <c r="G986" i="1" s="1"/>
  <c r="D987" i="1"/>
  <c r="E987" i="1"/>
  <c r="F987" i="1"/>
  <c r="D988" i="1"/>
  <c r="E988" i="1"/>
  <c r="F988" i="1"/>
  <c r="D989" i="1"/>
  <c r="E989" i="1"/>
  <c r="F989" i="1"/>
  <c r="G989" i="1" s="1"/>
  <c r="D990" i="1"/>
  <c r="E990" i="1"/>
  <c r="F990" i="1"/>
  <c r="G990" i="1" s="1"/>
  <c r="D991" i="1"/>
  <c r="E991" i="1"/>
  <c r="F991" i="1"/>
  <c r="D992" i="1"/>
  <c r="E992" i="1"/>
  <c r="F992" i="1"/>
  <c r="D993" i="1"/>
  <c r="E993" i="1"/>
  <c r="F993" i="1"/>
  <c r="G993" i="1" s="1"/>
  <c r="D994" i="1"/>
  <c r="E994" i="1"/>
  <c r="F994" i="1"/>
  <c r="G994" i="1" s="1"/>
  <c r="D995" i="1"/>
  <c r="E995" i="1"/>
  <c r="F995" i="1"/>
  <c r="D996" i="1"/>
  <c r="E996" i="1"/>
  <c r="F996" i="1"/>
  <c r="D997" i="1"/>
  <c r="E997" i="1"/>
  <c r="F997" i="1"/>
  <c r="G997" i="1" s="1"/>
  <c r="D998" i="1"/>
  <c r="E998" i="1"/>
  <c r="F998" i="1"/>
  <c r="G998" i="1" s="1"/>
  <c r="D999" i="1"/>
  <c r="E999" i="1"/>
  <c r="F999" i="1"/>
  <c r="D1000" i="1"/>
  <c r="E1000" i="1"/>
  <c r="F1000" i="1"/>
  <c r="D1001" i="1"/>
  <c r="E1001" i="1"/>
  <c r="F1001" i="1"/>
  <c r="G1001" i="1" s="1"/>
  <c r="D1002" i="1"/>
  <c r="E1002" i="1"/>
  <c r="F1002" i="1"/>
  <c r="D1003" i="1"/>
  <c r="E1003" i="1"/>
  <c r="F1003" i="1"/>
  <c r="D1004" i="1"/>
  <c r="E1004" i="1"/>
  <c r="F1004" i="1"/>
  <c r="D1005" i="1"/>
  <c r="E1005" i="1"/>
  <c r="F1005" i="1"/>
  <c r="G1005" i="1" s="1"/>
  <c r="D1006" i="1"/>
  <c r="E1006" i="1"/>
  <c r="F1006" i="1"/>
  <c r="D1007" i="1"/>
  <c r="E1007" i="1"/>
  <c r="F1007" i="1"/>
  <c r="D1008" i="1"/>
  <c r="E1008" i="1"/>
  <c r="F1008" i="1"/>
  <c r="D1009" i="1"/>
  <c r="E1009" i="1"/>
  <c r="F1009" i="1"/>
  <c r="G1009" i="1" s="1"/>
  <c r="D1010" i="1"/>
  <c r="E1010" i="1"/>
  <c r="F1010" i="1"/>
  <c r="D1011" i="1"/>
  <c r="E1011" i="1"/>
  <c r="F1011" i="1"/>
  <c r="D1012" i="1"/>
  <c r="E1012" i="1"/>
  <c r="F1012" i="1"/>
  <c r="D1013" i="1"/>
  <c r="E1013" i="1"/>
  <c r="F1013" i="1"/>
  <c r="G1013" i="1" s="1"/>
  <c r="D1014" i="1"/>
  <c r="E1014" i="1"/>
  <c r="F1014" i="1"/>
  <c r="D1015" i="1"/>
  <c r="E1015" i="1"/>
  <c r="F1015" i="1"/>
  <c r="D1016" i="1"/>
  <c r="E1016" i="1"/>
  <c r="F1016" i="1"/>
  <c r="G1016" i="1" s="1"/>
  <c r="D1017" i="1"/>
  <c r="E1017" i="1"/>
  <c r="F1017" i="1"/>
  <c r="G1017" i="1" s="1"/>
  <c r="D1018" i="1"/>
  <c r="E1018" i="1"/>
  <c r="F1018" i="1"/>
  <c r="D1019" i="1"/>
  <c r="E1019" i="1"/>
  <c r="F1019" i="1"/>
  <c r="D1020" i="1"/>
  <c r="E1020" i="1"/>
  <c r="F1020" i="1"/>
  <c r="G1020" i="1" s="1"/>
  <c r="D1021" i="1"/>
  <c r="E1021" i="1"/>
  <c r="F1021" i="1"/>
  <c r="G1021" i="1" s="1"/>
  <c r="D1022" i="1"/>
  <c r="E1022" i="1"/>
  <c r="F1022" i="1"/>
  <c r="D1023" i="1"/>
  <c r="E1023" i="1"/>
  <c r="F1023" i="1"/>
  <c r="D1024" i="1"/>
  <c r="E1024" i="1"/>
  <c r="F1024" i="1"/>
  <c r="G1024" i="1" s="1"/>
  <c r="D1025" i="1"/>
  <c r="E1025" i="1"/>
  <c r="F1025" i="1"/>
  <c r="G1025" i="1" s="1"/>
  <c r="D1026" i="1"/>
  <c r="E1026" i="1"/>
  <c r="F1026" i="1"/>
  <c r="D1027" i="1"/>
  <c r="E1027" i="1"/>
  <c r="F1027" i="1"/>
  <c r="D1028" i="1"/>
  <c r="E1028" i="1"/>
  <c r="F1028" i="1"/>
  <c r="G1028" i="1" s="1"/>
  <c r="D1029" i="1"/>
  <c r="E1029" i="1"/>
  <c r="F1029" i="1"/>
  <c r="G1029" i="1" s="1"/>
  <c r="D1030" i="1"/>
  <c r="E1030" i="1"/>
  <c r="F1030" i="1"/>
  <c r="D1031" i="1"/>
  <c r="E1031" i="1"/>
  <c r="F1031" i="1"/>
  <c r="D1032" i="1"/>
  <c r="E1032" i="1"/>
  <c r="F1032" i="1"/>
  <c r="G1032" i="1" s="1"/>
  <c r="D1033" i="1"/>
  <c r="E1033" i="1"/>
  <c r="F1033" i="1"/>
  <c r="G1033" i="1" s="1"/>
  <c r="D1034" i="1"/>
  <c r="E1034" i="1"/>
  <c r="F1034" i="1"/>
  <c r="D1035" i="1"/>
  <c r="E1035" i="1"/>
  <c r="F1035" i="1"/>
  <c r="D1036" i="1"/>
  <c r="E1036" i="1"/>
  <c r="F1036" i="1"/>
  <c r="G1036" i="1" s="1"/>
  <c r="D1037" i="1"/>
  <c r="E1037" i="1"/>
  <c r="F1037" i="1"/>
  <c r="G1037" i="1" s="1"/>
  <c r="D1038" i="1"/>
  <c r="E1038" i="1"/>
  <c r="F1038" i="1"/>
  <c r="D1039" i="1"/>
  <c r="E1039" i="1"/>
  <c r="F1039" i="1"/>
  <c r="D1040" i="1"/>
  <c r="E1040" i="1"/>
  <c r="F1040" i="1"/>
  <c r="G1040" i="1" s="1"/>
  <c r="D1041" i="1"/>
  <c r="E1041" i="1"/>
  <c r="F1041" i="1"/>
  <c r="G1041" i="1" s="1"/>
  <c r="D1042" i="1"/>
  <c r="E1042" i="1"/>
  <c r="F1042" i="1"/>
  <c r="D1043" i="1"/>
  <c r="E1043" i="1"/>
  <c r="F1043" i="1"/>
  <c r="D1044" i="1"/>
  <c r="E1044" i="1"/>
  <c r="F1044" i="1"/>
  <c r="G1044" i="1" s="1"/>
  <c r="D1045" i="1"/>
  <c r="E1045" i="1"/>
  <c r="F1045" i="1"/>
  <c r="G1045" i="1" s="1"/>
  <c r="D1046" i="1"/>
  <c r="E1046" i="1"/>
  <c r="F1046" i="1"/>
  <c r="D1047" i="1"/>
  <c r="E1047" i="1"/>
  <c r="F1047" i="1"/>
  <c r="D1048" i="1"/>
  <c r="E1048" i="1"/>
  <c r="F1048" i="1"/>
  <c r="G1048" i="1" s="1"/>
  <c r="D1049" i="1"/>
  <c r="E1049" i="1"/>
  <c r="F1049" i="1"/>
  <c r="G1049" i="1" s="1"/>
  <c r="D1050" i="1"/>
  <c r="E1050" i="1"/>
  <c r="F1050" i="1"/>
  <c r="D1051" i="1"/>
  <c r="E1051" i="1"/>
  <c r="F1051" i="1"/>
  <c r="D1052" i="1"/>
  <c r="E1052" i="1"/>
  <c r="F1052" i="1"/>
  <c r="G1052" i="1" s="1"/>
  <c r="D1053" i="1"/>
  <c r="E1053" i="1"/>
  <c r="F1053" i="1"/>
  <c r="G1053" i="1" s="1"/>
  <c r="D1054" i="1"/>
  <c r="E1054" i="1"/>
  <c r="F1054" i="1"/>
  <c r="D1055" i="1"/>
  <c r="E1055" i="1"/>
  <c r="F1055" i="1"/>
  <c r="D1056" i="1"/>
  <c r="E1056" i="1"/>
  <c r="F1056" i="1"/>
  <c r="G1056" i="1" s="1"/>
  <c r="D1057" i="1"/>
  <c r="E1057" i="1"/>
  <c r="F1057" i="1"/>
  <c r="G1057" i="1" s="1"/>
  <c r="D1058" i="1"/>
  <c r="E1058" i="1"/>
  <c r="F1058" i="1"/>
  <c r="D1059" i="1"/>
  <c r="E1059" i="1"/>
  <c r="F1059" i="1"/>
  <c r="D1060" i="1"/>
  <c r="E1060" i="1"/>
  <c r="F1060" i="1"/>
  <c r="G1060" i="1" s="1"/>
  <c r="D1061" i="1"/>
  <c r="E1061" i="1"/>
  <c r="F1061" i="1"/>
  <c r="G1061" i="1" s="1"/>
  <c r="D1062" i="1"/>
  <c r="E1062" i="1"/>
  <c r="F1062" i="1"/>
  <c r="D1063" i="1"/>
  <c r="E1063" i="1"/>
  <c r="F1063" i="1"/>
  <c r="D1064" i="1"/>
  <c r="E1064" i="1"/>
  <c r="F1064" i="1"/>
  <c r="G1064" i="1" s="1"/>
  <c r="D1065" i="1"/>
  <c r="E1065" i="1"/>
  <c r="F1065" i="1"/>
  <c r="G1065" i="1" s="1"/>
  <c r="D1066" i="1"/>
  <c r="E1066" i="1"/>
  <c r="F1066" i="1"/>
  <c r="D1067" i="1"/>
  <c r="E1067" i="1"/>
  <c r="F1067" i="1"/>
  <c r="D1068" i="1"/>
  <c r="E1068" i="1"/>
  <c r="F1068" i="1"/>
  <c r="G1068" i="1" s="1"/>
  <c r="D1069" i="1"/>
  <c r="E1069" i="1"/>
  <c r="F1069" i="1"/>
  <c r="G1069" i="1" s="1"/>
  <c r="D1070" i="1"/>
  <c r="E1070" i="1"/>
  <c r="F1070" i="1"/>
  <c r="D1071" i="1"/>
  <c r="E1071" i="1"/>
  <c r="F1071" i="1"/>
  <c r="G1071" i="1" s="1"/>
  <c r="D1072" i="1"/>
  <c r="E1072" i="1"/>
  <c r="F1072" i="1"/>
  <c r="G1072" i="1" s="1"/>
  <c r="D1073" i="1"/>
  <c r="E1073" i="1"/>
  <c r="F1073" i="1"/>
  <c r="G1073" i="1" s="1"/>
  <c r="D1074" i="1"/>
  <c r="E1074" i="1"/>
  <c r="F1074" i="1"/>
  <c r="D1075" i="1"/>
  <c r="E1075" i="1"/>
  <c r="F1075" i="1"/>
  <c r="G1075" i="1" s="1"/>
  <c r="D1076" i="1"/>
  <c r="E1076" i="1"/>
  <c r="F1076" i="1"/>
  <c r="G1076" i="1" s="1"/>
  <c r="D1077" i="1"/>
  <c r="E1077" i="1"/>
  <c r="F1077" i="1"/>
  <c r="G1077" i="1" s="1"/>
  <c r="D1078" i="1"/>
  <c r="E1078" i="1"/>
  <c r="F1078" i="1"/>
  <c r="D1079" i="1"/>
  <c r="E1079" i="1"/>
  <c r="F1079" i="1"/>
  <c r="G1079" i="1" s="1"/>
  <c r="D1080" i="1"/>
  <c r="E1080" i="1"/>
  <c r="F1080" i="1"/>
  <c r="G1080" i="1" s="1"/>
  <c r="D1081" i="1"/>
  <c r="E1081" i="1"/>
  <c r="F1081" i="1"/>
  <c r="G1081" i="1" s="1"/>
  <c r="D1082" i="1"/>
  <c r="E1082" i="1"/>
  <c r="F1082" i="1"/>
  <c r="D1083" i="1"/>
  <c r="E1083" i="1"/>
  <c r="F1083" i="1"/>
  <c r="G1083" i="1" s="1"/>
  <c r="D1084" i="1"/>
  <c r="E1084" i="1"/>
  <c r="F1084" i="1"/>
  <c r="G1084" i="1" s="1"/>
  <c r="D1085" i="1"/>
  <c r="E1085" i="1"/>
  <c r="F1085" i="1"/>
  <c r="G1085" i="1" s="1"/>
  <c r="D1086" i="1"/>
  <c r="E1086" i="1"/>
  <c r="F1086" i="1"/>
  <c r="D1087" i="1"/>
  <c r="E1087" i="1"/>
  <c r="F1087" i="1"/>
  <c r="G1087" i="1" s="1"/>
  <c r="D1088" i="1"/>
  <c r="E1088" i="1"/>
  <c r="F1088" i="1"/>
  <c r="G1088" i="1" s="1"/>
  <c r="D1089" i="1"/>
  <c r="E1089" i="1"/>
  <c r="F1089" i="1"/>
  <c r="G1089" i="1" s="1"/>
  <c r="D1090" i="1"/>
  <c r="E1090" i="1"/>
  <c r="F1090" i="1"/>
  <c r="D1091" i="1"/>
  <c r="E1091" i="1"/>
  <c r="F1091" i="1"/>
  <c r="G1091" i="1" s="1"/>
  <c r="D1092" i="1"/>
  <c r="E1092" i="1"/>
  <c r="F1092" i="1"/>
  <c r="G1092" i="1" s="1"/>
  <c r="D1093" i="1"/>
  <c r="E1093" i="1"/>
  <c r="F1093" i="1"/>
  <c r="G1093" i="1" s="1"/>
  <c r="D1094" i="1"/>
  <c r="E1094" i="1"/>
  <c r="F1094" i="1"/>
  <c r="D1095" i="1"/>
  <c r="E1095" i="1"/>
  <c r="F1095" i="1"/>
  <c r="G1095" i="1" s="1"/>
  <c r="D1096" i="1"/>
  <c r="E1096" i="1"/>
  <c r="F1096" i="1"/>
  <c r="G1096" i="1" s="1"/>
  <c r="D1097" i="1"/>
  <c r="E1097" i="1"/>
  <c r="F1097" i="1"/>
  <c r="G1097" i="1" s="1"/>
  <c r="D1098" i="1"/>
  <c r="E1098" i="1"/>
  <c r="F1098" i="1"/>
  <c r="D1099" i="1"/>
  <c r="E1099" i="1"/>
  <c r="F1099" i="1"/>
  <c r="G1099" i="1" s="1"/>
  <c r="D1100" i="1"/>
  <c r="E1100" i="1"/>
  <c r="F1100" i="1"/>
  <c r="G1100" i="1" s="1"/>
  <c r="D1101" i="1"/>
  <c r="E1101" i="1"/>
  <c r="F1101" i="1"/>
  <c r="G1101" i="1" s="1"/>
  <c r="D1102" i="1"/>
  <c r="E1102" i="1"/>
  <c r="F1102" i="1"/>
  <c r="D1103" i="1"/>
  <c r="E1103" i="1"/>
  <c r="F1103" i="1"/>
  <c r="G1103" i="1" s="1"/>
  <c r="D1104" i="1"/>
  <c r="E1104" i="1"/>
  <c r="F1104" i="1"/>
  <c r="G1104" i="1" s="1"/>
  <c r="D1105" i="1"/>
  <c r="E1105" i="1"/>
  <c r="F1105" i="1"/>
  <c r="G1105" i="1" s="1"/>
  <c r="D1106" i="1"/>
  <c r="E1106" i="1"/>
  <c r="F1106" i="1"/>
  <c r="D1107" i="1"/>
  <c r="E1107" i="1"/>
  <c r="F1107" i="1"/>
  <c r="G1107" i="1" s="1"/>
  <c r="D1108" i="1"/>
  <c r="E1108" i="1"/>
  <c r="F1108" i="1"/>
  <c r="G1108" i="1" s="1"/>
  <c r="D1109" i="1"/>
  <c r="E1109" i="1"/>
  <c r="F1109" i="1"/>
  <c r="G1109" i="1" s="1"/>
  <c r="D1110" i="1"/>
  <c r="E1110" i="1"/>
  <c r="F1110" i="1"/>
  <c r="D1111" i="1"/>
  <c r="E1111" i="1"/>
  <c r="F1111" i="1"/>
  <c r="G1111" i="1" s="1"/>
  <c r="D1112" i="1"/>
  <c r="E1112" i="1"/>
  <c r="F1112" i="1"/>
  <c r="G1112" i="1" s="1"/>
  <c r="D1113" i="1"/>
  <c r="E1113" i="1"/>
  <c r="F1113" i="1"/>
  <c r="G1113" i="1" s="1"/>
  <c r="D1114" i="1"/>
  <c r="E1114" i="1"/>
  <c r="F1114" i="1"/>
  <c r="D1115" i="1"/>
  <c r="E1115" i="1"/>
  <c r="F1115" i="1"/>
  <c r="G1115" i="1" s="1"/>
  <c r="D1116" i="1"/>
  <c r="E1116" i="1"/>
  <c r="F1116" i="1"/>
  <c r="G1116" i="1" s="1"/>
  <c r="D1117" i="1"/>
  <c r="E1117" i="1"/>
  <c r="F1117" i="1"/>
  <c r="G1117" i="1" s="1"/>
  <c r="D1118" i="1"/>
  <c r="E1118" i="1"/>
  <c r="F1118" i="1"/>
  <c r="D1119" i="1"/>
  <c r="E1119" i="1"/>
  <c r="F1119" i="1"/>
  <c r="G1119" i="1" s="1"/>
  <c r="D1120" i="1"/>
  <c r="E1120" i="1"/>
  <c r="F1120" i="1"/>
  <c r="G1120" i="1" s="1"/>
  <c r="D1121" i="1"/>
  <c r="E1121" i="1"/>
  <c r="F1121" i="1"/>
  <c r="G1121" i="1" s="1"/>
  <c r="D1122" i="1"/>
  <c r="E1122" i="1"/>
  <c r="F1122" i="1"/>
  <c r="D1123" i="1"/>
  <c r="E1123" i="1"/>
  <c r="F1123" i="1"/>
  <c r="G1123" i="1" s="1"/>
  <c r="D1124" i="1"/>
  <c r="E1124" i="1"/>
  <c r="F1124" i="1"/>
  <c r="G1124" i="1" s="1"/>
  <c r="D1125" i="1"/>
  <c r="E1125" i="1"/>
  <c r="F1125" i="1"/>
  <c r="G1125" i="1" s="1"/>
  <c r="D1126" i="1"/>
  <c r="E1126" i="1"/>
  <c r="F1126" i="1"/>
  <c r="D1127" i="1"/>
  <c r="E1127" i="1"/>
  <c r="F1127" i="1"/>
  <c r="G1127" i="1" s="1"/>
  <c r="D1128" i="1"/>
  <c r="E1128" i="1"/>
  <c r="F1128" i="1"/>
  <c r="G1128" i="1" s="1"/>
  <c r="D1129" i="1"/>
  <c r="E1129" i="1"/>
  <c r="F1129" i="1"/>
  <c r="G1129" i="1" s="1"/>
  <c r="D1130" i="1"/>
  <c r="E1130" i="1"/>
  <c r="F1130" i="1"/>
  <c r="D1131" i="1"/>
  <c r="E1131" i="1"/>
  <c r="F1131" i="1"/>
  <c r="G1131" i="1" s="1"/>
  <c r="D1132" i="1"/>
  <c r="E1132" i="1"/>
  <c r="F1132" i="1"/>
  <c r="G1132" i="1" s="1"/>
  <c r="D1133" i="1"/>
  <c r="E1133" i="1"/>
  <c r="F1133" i="1"/>
  <c r="G1133" i="1" s="1"/>
  <c r="D1134" i="1"/>
  <c r="E1134" i="1"/>
  <c r="F1134" i="1"/>
  <c r="D1135" i="1"/>
  <c r="E1135" i="1"/>
  <c r="F1135" i="1"/>
  <c r="G1135" i="1" s="1"/>
  <c r="D1136" i="1"/>
  <c r="E1136" i="1"/>
  <c r="F1136" i="1"/>
  <c r="G1136" i="1" s="1"/>
  <c r="D1137" i="1"/>
  <c r="E1137" i="1"/>
  <c r="F1137" i="1"/>
  <c r="G1137" i="1" s="1"/>
  <c r="D1138" i="1"/>
  <c r="E1138" i="1"/>
  <c r="F1138" i="1"/>
  <c r="D1139" i="1"/>
  <c r="E1139" i="1"/>
  <c r="F1139" i="1"/>
  <c r="G1139" i="1" s="1"/>
  <c r="D1140" i="1"/>
  <c r="E1140" i="1"/>
  <c r="F1140" i="1"/>
  <c r="G1140" i="1" s="1"/>
  <c r="D1141" i="1"/>
  <c r="E1141" i="1"/>
  <c r="F1141" i="1"/>
  <c r="G1141" i="1" s="1"/>
  <c r="D1142" i="1"/>
  <c r="E1142" i="1"/>
  <c r="F1142" i="1"/>
  <c r="D1143" i="1"/>
  <c r="E1143" i="1"/>
  <c r="F1143" i="1"/>
  <c r="G1143" i="1" s="1"/>
  <c r="D1144" i="1"/>
  <c r="E1144" i="1"/>
  <c r="F1144" i="1"/>
  <c r="G1144" i="1" s="1"/>
  <c r="D1145" i="1"/>
  <c r="E1145" i="1"/>
  <c r="F1145" i="1"/>
  <c r="G1145" i="1" s="1"/>
  <c r="D1146" i="1"/>
  <c r="E1146" i="1"/>
  <c r="F1146" i="1"/>
  <c r="D1147" i="1"/>
  <c r="E1147" i="1"/>
  <c r="F1147" i="1"/>
  <c r="G1147" i="1" s="1"/>
  <c r="D1148" i="1"/>
  <c r="E1148" i="1"/>
  <c r="F1148" i="1"/>
  <c r="G1148" i="1" s="1"/>
  <c r="D1149" i="1"/>
  <c r="E1149" i="1"/>
  <c r="F1149" i="1"/>
  <c r="G1149" i="1" s="1"/>
  <c r="D1150" i="1"/>
  <c r="E1150" i="1"/>
  <c r="F1150" i="1"/>
  <c r="D1151" i="1"/>
  <c r="E1151" i="1"/>
  <c r="F1151" i="1"/>
  <c r="G1151" i="1" s="1"/>
  <c r="D1152" i="1"/>
  <c r="E1152" i="1"/>
  <c r="F1152" i="1"/>
  <c r="G1152" i="1" s="1"/>
  <c r="D1153" i="1"/>
  <c r="E1153" i="1"/>
  <c r="F1153" i="1"/>
  <c r="G1153" i="1" s="1"/>
  <c r="D1154" i="1"/>
  <c r="E1154" i="1"/>
  <c r="F1154" i="1"/>
  <c r="D1155" i="1"/>
  <c r="E1155" i="1"/>
  <c r="F1155" i="1"/>
  <c r="G1155" i="1" s="1"/>
  <c r="D1156" i="1"/>
  <c r="E1156" i="1"/>
  <c r="F1156" i="1"/>
  <c r="G1156" i="1" s="1"/>
  <c r="D1157" i="1"/>
  <c r="E1157" i="1"/>
  <c r="F1157" i="1"/>
  <c r="G1157" i="1" s="1"/>
  <c r="D1158" i="1"/>
  <c r="E1158" i="1"/>
  <c r="F1158" i="1"/>
  <c r="D1159" i="1"/>
  <c r="E1159" i="1"/>
  <c r="F1159" i="1"/>
  <c r="G1159" i="1" s="1"/>
  <c r="D1160" i="1"/>
  <c r="E1160" i="1"/>
  <c r="F1160" i="1"/>
  <c r="G1160" i="1" s="1"/>
  <c r="D1161" i="1"/>
  <c r="E1161" i="1"/>
  <c r="F1161" i="1"/>
  <c r="G1161" i="1" s="1"/>
  <c r="D1162" i="1"/>
  <c r="E1162" i="1"/>
  <c r="F1162" i="1"/>
  <c r="D1163" i="1"/>
  <c r="E1163" i="1"/>
  <c r="F1163" i="1"/>
  <c r="G1163" i="1" s="1"/>
  <c r="D1164" i="1"/>
  <c r="E1164" i="1"/>
  <c r="F1164" i="1"/>
  <c r="G1164" i="1" s="1"/>
  <c r="D1165" i="1"/>
  <c r="E1165" i="1"/>
  <c r="F1165" i="1"/>
  <c r="G1165" i="1" s="1"/>
  <c r="D1166" i="1"/>
  <c r="E1166" i="1"/>
  <c r="F1166" i="1"/>
  <c r="D1167" i="1"/>
  <c r="E1167" i="1"/>
  <c r="F1167" i="1"/>
  <c r="G1167" i="1" s="1"/>
  <c r="D1168" i="1"/>
  <c r="E1168" i="1"/>
  <c r="F1168" i="1"/>
  <c r="G1168" i="1" s="1"/>
  <c r="D1169" i="1"/>
  <c r="E1169" i="1"/>
  <c r="F1169" i="1"/>
  <c r="G1169" i="1" s="1"/>
  <c r="D1170" i="1"/>
  <c r="E1170" i="1"/>
  <c r="F1170" i="1"/>
  <c r="D1171" i="1"/>
  <c r="E1171" i="1"/>
  <c r="F1171" i="1"/>
  <c r="G1171" i="1" s="1"/>
  <c r="D1172" i="1"/>
  <c r="E1172" i="1"/>
  <c r="F1172" i="1"/>
  <c r="G1172" i="1" s="1"/>
  <c r="D1173" i="1"/>
  <c r="E1173" i="1"/>
  <c r="F1173" i="1"/>
  <c r="G1173" i="1" s="1"/>
  <c r="D1174" i="1"/>
  <c r="E1174" i="1"/>
  <c r="F1174" i="1"/>
  <c r="D1175" i="1"/>
  <c r="E1175" i="1"/>
  <c r="F1175" i="1"/>
  <c r="G1175" i="1" s="1"/>
  <c r="D1176" i="1"/>
  <c r="E1176" i="1"/>
  <c r="F1176" i="1"/>
  <c r="G1176" i="1" s="1"/>
  <c r="D1177" i="1"/>
  <c r="E1177" i="1"/>
  <c r="F1177" i="1"/>
  <c r="G1177" i="1" s="1"/>
  <c r="D1178" i="1"/>
  <c r="E1178" i="1"/>
  <c r="F1178" i="1"/>
  <c r="D1179" i="1"/>
  <c r="E1179" i="1"/>
  <c r="F1179" i="1"/>
  <c r="G1179" i="1" s="1"/>
  <c r="D1180" i="1"/>
  <c r="E1180" i="1"/>
  <c r="F1180" i="1"/>
  <c r="G1180" i="1" s="1"/>
  <c r="D1181" i="1"/>
  <c r="E1181" i="1"/>
  <c r="F1181" i="1"/>
  <c r="G1181" i="1" s="1"/>
  <c r="D1182" i="1"/>
  <c r="E1182" i="1"/>
  <c r="F1182" i="1"/>
  <c r="D1183" i="1"/>
  <c r="E1183" i="1"/>
  <c r="F1183" i="1"/>
  <c r="G1183" i="1" s="1"/>
  <c r="D1184" i="1"/>
  <c r="E1184" i="1"/>
  <c r="F1184" i="1"/>
  <c r="G1184" i="1" s="1"/>
  <c r="D1185" i="1"/>
  <c r="E1185" i="1"/>
  <c r="F1185" i="1"/>
  <c r="G1185" i="1" s="1"/>
  <c r="D1186" i="1"/>
  <c r="E1186" i="1"/>
  <c r="F1186" i="1"/>
  <c r="D1187" i="1"/>
  <c r="E1187" i="1"/>
  <c r="F1187" i="1"/>
  <c r="G1187" i="1" s="1"/>
  <c r="D1188" i="1"/>
  <c r="E1188" i="1"/>
  <c r="F1188" i="1"/>
  <c r="G1188" i="1" s="1"/>
  <c r="D1189" i="1"/>
  <c r="E1189" i="1"/>
  <c r="F1189" i="1"/>
  <c r="G1189" i="1" s="1"/>
  <c r="D1190" i="1"/>
  <c r="E1190" i="1"/>
  <c r="F1190" i="1"/>
  <c r="D1191" i="1"/>
  <c r="E1191" i="1"/>
  <c r="F1191" i="1"/>
  <c r="G1191" i="1" s="1"/>
  <c r="D1192" i="1"/>
  <c r="E1192" i="1"/>
  <c r="F1192" i="1"/>
  <c r="G1192" i="1" s="1"/>
  <c r="D1193" i="1"/>
  <c r="E1193" i="1"/>
  <c r="F1193" i="1"/>
  <c r="G1193" i="1" s="1"/>
  <c r="D1194" i="1"/>
  <c r="E1194" i="1"/>
  <c r="F1194" i="1"/>
  <c r="D1195" i="1"/>
  <c r="E1195" i="1"/>
  <c r="F1195" i="1"/>
  <c r="G1195" i="1" s="1"/>
  <c r="D1196" i="1"/>
  <c r="E1196" i="1"/>
  <c r="F1196" i="1"/>
  <c r="G1196" i="1" s="1"/>
  <c r="D1197" i="1"/>
  <c r="E1197" i="1"/>
  <c r="F1197" i="1"/>
  <c r="G1197" i="1" s="1"/>
  <c r="D1198" i="1"/>
  <c r="E1198" i="1"/>
  <c r="F1198" i="1"/>
  <c r="D1199" i="1"/>
  <c r="E1199" i="1"/>
  <c r="F1199" i="1"/>
  <c r="G1199" i="1" s="1"/>
  <c r="D1200" i="1"/>
  <c r="E1200" i="1"/>
  <c r="F1200" i="1"/>
  <c r="G1200" i="1" s="1"/>
  <c r="D1201" i="1"/>
  <c r="E1201" i="1"/>
  <c r="F1201" i="1"/>
  <c r="G1201" i="1" s="1"/>
  <c r="D1202" i="1"/>
  <c r="E1202" i="1"/>
  <c r="F1202" i="1"/>
  <c r="D1203" i="1"/>
  <c r="E1203" i="1"/>
  <c r="F1203" i="1"/>
  <c r="G1203" i="1" s="1"/>
  <c r="D1204" i="1"/>
  <c r="E1204" i="1"/>
  <c r="F1204" i="1"/>
  <c r="G1204" i="1" s="1"/>
  <c r="D1205" i="1"/>
  <c r="E1205" i="1"/>
  <c r="F1205" i="1"/>
  <c r="G1205" i="1" s="1"/>
  <c r="D1206" i="1"/>
  <c r="E1206" i="1"/>
  <c r="F1206" i="1"/>
  <c r="D1207" i="1"/>
  <c r="E1207" i="1"/>
  <c r="F1207" i="1"/>
  <c r="G1207" i="1" s="1"/>
  <c r="D1208" i="1"/>
  <c r="E1208" i="1"/>
  <c r="F1208" i="1"/>
  <c r="G1208" i="1" s="1"/>
  <c r="D1209" i="1"/>
  <c r="E1209" i="1"/>
  <c r="F1209" i="1"/>
  <c r="G1209" i="1" s="1"/>
  <c r="D1210" i="1"/>
  <c r="E1210" i="1"/>
  <c r="F1210" i="1"/>
  <c r="D1211" i="1"/>
  <c r="E1211" i="1"/>
  <c r="F1211" i="1"/>
  <c r="G1211" i="1" s="1"/>
  <c r="D1212" i="1"/>
  <c r="E1212" i="1"/>
  <c r="F1212" i="1"/>
  <c r="G1212" i="1" s="1"/>
  <c r="D1213" i="1"/>
  <c r="E1213" i="1"/>
  <c r="F1213" i="1"/>
  <c r="G1213" i="1" s="1"/>
  <c r="D1214" i="1"/>
  <c r="E1214" i="1"/>
  <c r="F1214" i="1"/>
  <c r="D1215" i="1"/>
  <c r="E1215" i="1"/>
  <c r="F1215" i="1"/>
  <c r="G1215" i="1" s="1"/>
  <c r="D1216" i="1"/>
  <c r="E1216" i="1"/>
  <c r="F1216" i="1"/>
  <c r="G1216" i="1" s="1"/>
  <c r="D1217" i="1"/>
  <c r="E1217" i="1"/>
  <c r="F1217" i="1"/>
  <c r="G1217" i="1" s="1"/>
  <c r="D1218" i="1"/>
  <c r="E1218" i="1"/>
  <c r="F1218" i="1"/>
  <c r="D1219" i="1"/>
  <c r="E1219" i="1"/>
  <c r="F1219" i="1"/>
  <c r="G1219" i="1" s="1"/>
  <c r="D1220" i="1"/>
  <c r="E1220" i="1"/>
  <c r="F1220" i="1"/>
  <c r="G1220" i="1" s="1"/>
  <c r="D1221" i="1"/>
  <c r="E1221" i="1"/>
  <c r="F1221" i="1"/>
  <c r="G1221" i="1" s="1"/>
  <c r="D1222" i="1"/>
  <c r="E1222" i="1"/>
  <c r="F1222" i="1"/>
  <c r="D1223" i="1"/>
  <c r="E1223" i="1"/>
  <c r="F1223" i="1"/>
  <c r="G1223" i="1" s="1"/>
  <c r="D1224" i="1"/>
  <c r="E1224" i="1"/>
  <c r="F1224" i="1"/>
  <c r="G1224" i="1" s="1"/>
  <c r="D1225" i="1"/>
  <c r="E1225" i="1"/>
  <c r="F1225" i="1"/>
  <c r="D1226" i="1"/>
  <c r="E1226" i="1"/>
  <c r="F1226" i="1"/>
  <c r="D1227" i="1"/>
  <c r="E1227" i="1"/>
  <c r="F1227" i="1"/>
  <c r="G1227" i="1" s="1"/>
  <c r="D1228" i="1"/>
  <c r="E1228" i="1"/>
  <c r="F1228" i="1"/>
  <c r="G1228" i="1" s="1"/>
  <c r="D1229" i="1"/>
  <c r="E1229" i="1"/>
  <c r="F1229" i="1"/>
  <c r="D1230" i="1"/>
  <c r="E1230" i="1"/>
  <c r="F1230" i="1"/>
  <c r="D1231" i="1"/>
  <c r="E1231" i="1"/>
  <c r="F1231" i="1"/>
  <c r="G1231" i="1" s="1"/>
  <c r="D1232" i="1"/>
  <c r="E1232" i="1"/>
  <c r="F1232" i="1"/>
  <c r="G1232" i="1" s="1"/>
  <c r="D1233" i="1"/>
  <c r="E1233" i="1"/>
  <c r="F1233" i="1"/>
  <c r="D1234" i="1"/>
  <c r="E1234" i="1"/>
  <c r="F1234" i="1"/>
  <c r="D1235" i="1"/>
  <c r="E1235" i="1"/>
  <c r="F1235" i="1"/>
  <c r="G1235" i="1" s="1"/>
  <c r="D1236" i="1"/>
  <c r="E1236" i="1"/>
  <c r="F1236" i="1"/>
  <c r="G1236" i="1" s="1"/>
  <c r="D1237" i="1"/>
  <c r="E1237" i="1"/>
  <c r="F1237" i="1"/>
  <c r="D1238" i="1"/>
  <c r="E1238" i="1"/>
  <c r="F1238" i="1"/>
  <c r="D1239" i="1"/>
  <c r="E1239" i="1"/>
  <c r="F1239" i="1"/>
  <c r="G1239" i="1" s="1"/>
  <c r="D1240" i="1"/>
  <c r="E1240" i="1"/>
  <c r="F1240" i="1"/>
  <c r="G1240" i="1" s="1"/>
  <c r="D1241" i="1"/>
  <c r="E1241" i="1"/>
  <c r="F1241" i="1"/>
  <c r="D1242" i="1"/>
  <c r="E1242" i="1"/>
  <c r="F1242" i="1"/>
  <c r="D1243" i="1"/>
  <c r="E1243" i="1"/>
  <c r="F1243" i="1"/>
  <c r="G1243" i="1" s="1"/>
  <c r="D1244" i="1"/>
  <c r="E1244" i="1"/>
  <c r="F1244" i="1"/>
  <c r="G1244" i="1" s="1"/>
  <c r="D1245" i="1"/>
  <c r="E1245" i="1"/>
  <c r="F1245" i="1"/>
  <c r="D1246" i="1"/>
  <c r="E1246" i="1"/>
  <c r="F1246" i="1"/>
  <c r="D1247" i="1"/>
  <c r="E1247" i="1"/>
  <c r="F1247" i="1"/>
  <c r="G1247" i="1" s="1"/>
  <c r="D1248" i="1"/>
  <c r="E1248" i="1"/>
  <c r="F1248" i="1"/>
  <c r="G1248" i="1" s="1"/>
  <c r="D1249" i="1"/>
  <c r="E1249" i="1"/>
  <c r="F1249" i="1"/>
  <c r="D1250" i="1"/>
  <c r="E1250" i="1"/>
  <c r="F1250" i="1"/>
  <c r="D1251" i="1"/>
  <c r="E1251" i="1"/>
  <c r="F1251" i="1"/>
  <c r="G1251" i="1" s="1"/>
  <c r="D1252" i="1"/>
  <c r="E1252" i="1"/>
  <c r="F1252" i="1"/>
  <c r="G1252" i="1" s="1"/>
  <c r="D1253" i="1"/>
  <c r="E1253" i="1"/>
  <c r="F1253" i="1"/>
  <c r="D1254" i="1"/>
  <c r="E1254" i="1"/>
  <c r="F1254" i="1"/>
  <c r="D1255" i="1"/>
  <c r="E1255" i="1"/>
  <c r="F1255" i="1"/>
  <c r="G1255" i="1" s="1"/>
  <c r="D1256" i="1"/>
  <c r="E1256" i="1"/>
  <c r="F1256" i="1"/>
  <c r="G1256" i="1" s="1"/>
  <c r="D1257" i="1"/>
  <c r="E1257" i="1"/>
  <c r="F1257" i="1"/>
  <c r="D1258" i="1"/>
  <c r="E1258" i="1"/>
  <c r="F1258" i="1"/>
  <c r="D1259" i="1"/>
  <c r="E1259" i="1"/>
  <c r="F1259" i="1"/>
  <c r="G1259" i="1" s="1"/>
  <c r="D1260" i="1"/>
  <c r="E1260" i="1"/>
  <c r="F1260" i="1"/>
  <c r="G1260" i="1" s="1"/>
  <c r="D1261" i="1"/>
  <c r="E1261" i="1"/>
  <c r="F1261" i="1"/>
  <c r="D1262" i="1"/>
  <c r="E1262" i="1"/>
  <c r="F1262" i="1"/>
  <c r="D1263" i="1"/>
  <c r="E1263" i="1"/>
  <c r="F1263" i="1"/>
  <c r="G1263" i="1" s="1"/>
  <c r="D1264" i="1"/>
  <c r="E1264" i="1"/>
  <c r="F1264" i="1"/>
  <c r="G1264" i="1" s="1"/>
  <c r="D1265" i="1"/>
  <c r="E1265" i="1"/>
  <c r="F1265" i="1"/>
  <c r="D1266" i="1"/>
  <c r="E1266" i="1"/>
  <c r="F1266" i="1"/>
  <c r="D1267" i="1"/>
  <c r="E1267" i="1"/>
  <c r="F1267" i="1"/>
  <c r="G1267" i="1" s="1"/>
  <c r="D1268" i="1"/>
  <c r="E1268" i="1"/>
  <c r="F1268" i="1"/>
  <c r="G1268" i="1" s="1"/>
  <c r="D1269" i="1"/>
  <c r="E1269" i="1"/>
  <c r="F1269" i="1"/>
  <c r="D1270" i="1"/>
  <c r="E1270" i="1"/>
  <c r="F1270" i="1"/>
  <c r="D1271" i="1"/>
  <c r="E1271" i="1"/>
  <c r="F1271" i="1"/>
  <c r="G1271" i="1" s="1"/>
  <c r="D1272" i="1"/>
  <c r="E1272" i="1"/>
  <c r="F1272" i="1"/>
  <c r="G1272" i="1" s="1"/>
  <c r="D1273" i="1"/>
  <c r="E1273" i="1"/>
  <c r="F1273" i="1"/>
  <c r="D1274" i="1"/>
  <c r="E1274" i="1"/>
  <c r="F1274" i="1"/>
  <c r="D1275" i="1"/>
  <c r="E1275" i="1"/>
  <c r="F1275" i="1"/>
  <c r="G1275" i="1" s="1"/>
  <c r="D1276" i="1"/>
  <c r="E1276" i="1"/>
  <c r="F1276" i="1"/>
  <c r="G1276" i="1" s="1"/>
  <c r="D1277" i="1"/>
  <c r="E1277" i="1"/>
  <c r="F1277" i="1"/>
  <c r="D1278" i="1"/>
  <c r="E1278" i="1"/>
  <c r="F1278" i="1"/>
  <c r="D1279" i="1"/>
  <c r="E1279" i="1"/>
  <c r="F1279" i="1"/>
  <c r="G1279" i="1" s="1"/>
  <c r="D1280" i="1"/>
  <c r="E1280" i="1"/>
  <c r="F1280" i="1"/>
  <c r="G1280" i="1" s="1"/>
  <c r="D1281" i="1"/>
  <c r="E1281" i="1"/>
  <c r="F1281" i="1"/>
  <c r="D1282" i="1"/>
  <c r="E1282" i="1"/>
  <c r="F1282" i="1"/>
  <c r="D1283" i="1"/>
  <c r="E1283" i="1"/>
  <c r="F1283" i="1"/>
  <c r="G1283" i="1" s="1"/>
  <c r="D1284" i="1"/>
  <c r="E1284" i="1"/>
  <c r="F1284" i="1"/>
  <c r="G1284" i="1" s="1"/>
  <c r="D1285" i="1"/>
  <c r="E1285" i="1"/>
  <c r="F1285" i="1"/>
  <c r="D1286" i="1"/>
  <c r="E1286" i="1"/>
  <c r="F1286" i="1"/>
  <c r="D1287" i="1"/>
  <c r="E1287" i="1"/>
  <c r="F1287" i="1"/>
  <c r="G1287" i="1" s="1"/>
  <c r="D1288" i="1"/>
  <c r="E1288" i="1"/>
  <c r="F1288" i="1"/>
  <c r="G1288" i="1" s="1"/>
  <c r="D1289" i="1"/>
  <c r="E1289" i="1"/>
  <c r="F1289" i="1"/>
  <c r="D1290" i="1"/>
  <c r="E1290" i="1"/>
  <c r="F1290" i="1"/>
  <c r="D1291" i="1"/>
  <c r="E1291" i="1"/>
  <c r="F1291" i="1"/>
  <c r="G1291" i="1" s="1"/>
  <c r="D1292" i="1"/>
  <c r="E1292" i="1"/>
  <c r="F1292" i="1"/>
  <c r="G1292" i="1" s="1"/>
  <c r="D1293" i="1"/>
  <c r="E1293" i="1"/>
  <c r="F1293" i="1"/>
  <c r="D1294" i="1"/>
  <c r="E1294" i="1"/>
  <c r="F1294" i="1"/>
  <c r="D1295" i="1"/>
  <c r="E1295" i="1"/>
  <c r="F1295" i="1"/>
  <c r="G1295" i="1" s="1"/>
  <c r="D1296" i="1"/>
  <c r="E1296" i="1"/>
  <c r="F1296" i="1"/>
  <c r="G1296" i="1" s="1"/>
  <c r="D1297" i="1"/>
  <c r="E1297" i="1"/>
  <c r="F1297" i="1"/>
  <c r="D1298" i="1"/>
  <c r="E1298" i="1"/>
  <c r="F1298" i="1"/>
  <c r="D1299" i="1"/>
  <c r="E1299" i="1"/>
  <c r="F1299" i="1"/>
  <c r="G1299" i="1" s="1"/>
  <c r="D1300" i="1"/>
  <c r="E1300" i="1"/>
  <c r="F1300" i="1"/>
  <c r="D1301" i="1"/>
  <c r="E1301" i="1"/>
  <c r="F1301" i="1"/>
  <c r="D1302" i="1"/>
  <c r="E1302" i="1"/>
  <c r="F1302" i="1"/>
  <c r="D1303" i="1"/>
  <c r="E1303" i="1"/>
  <c r="F1303" i="1"/>
  <c r="G1303" i="1" s="1"/>
  <c r="D1304" i="1"/>
  <c r="E1304" i="1"/>
  <c r="F1304" i="1"/>
  <c r="D1305" i="1"/>
  <c r="E1305" i="1"/>
  <c r="F1305" i="1"/>
  <c r="D1306" i="1"/>
  <c r="E1306" i="1"/>
  <c r="F1306" i="1"/>
  <c r="D1307" i="1"/>
  <c r="E1307" i="1"/>
  <c r="F1307" i="1"/>
  <c r="G1307" i="1" s="1"/>
  <c r="D1308" i="1"/>
  <c r="E1308" i="1"/>
  <c r="F1308" i="1"/>
  <c r="D1309" i="1"/>
  <c r="E1309" i="1"/>
  <c r="F1309" i="1"/>
  <c r="D1310" i="1"/>
  <c r="E1310" i="1"/>
  <c r="F1310" i="1"/>
  <c r="D1311" i="1"/>
  <c r="E1311" i="1"/>
  <c r="F1311" i="1"/>
  <c r="G1311" i="1" s="1"/>
  <c r="D1312" i="1"/>
  <c r="E1312" i="1"/>
  <c r="F1312" i="1"/>
  <c r="D1313" i="1"/>
  <c r="E1313" i="1"/>
  <c r="F1313" i="1"/>
  <c r="D1314" i="1"/>
  <c r="E1314" i="1"/>
  <c r="F1314" i="1"/>
  <c r="G1314" i="1" s="1"/>
  <c r="D1315" i="1"/>
  <c r="E1315" i="1"/>
  <c r="F1315" i="1"/>
  <c r="G1315" i="1" s="1"/>
  <c r="D1316" i="1"/>
  <c r="E1316" i="1"/>
  <c r="F1316" i="1"/>
  <c r="D1317" i="1"/>
  <c r="E1317" i="1"/>
  <c r="F1317" i="1"/>
  <c r="D1318" i="1"/>
  <c r="E1318" i="1"/>
  <c r="F1318" i="1"/>
  <c r="G1318" i="1" s="1"/>
  <c r="D1319" i="1"/>
  <c r="E1319" i="1"/>
  <c r="F1319" i="1"/>
  <c r="G1319" i="1" s="1"/>
  <c r="D1320" i="1"/>
  <c r="E1320" i="1"/>
  <c r="F1320" i="1"/>
  <c r="D1321" i="1"/>
  <c r="E1321" i="1"/>
  <c r="F1321" i="1"/>
  <c r="D1322" i="1"/>
  <c r="E1322" i="1"/>
  <c r="F1322" i="1"/>
  <c r="G1322" i="1" s="1"/>
  <c r="D1323" i="1"/>
  <c r="E1323" i="1"/>
  <c r="F1323" i="1"/>
  <c r="G1323" i="1" s="1"/>
  <c r="D1324" i="1"/>
  <c r="E1324" i="1"/>
  <c r="F1324" i="1"/>
  <c r="D1325" i="1"/>
  <c r="E1325" i="1"/>
  <c r="F1325" i="1"/>
  <c r="D1326" i="1"/>
  <c r="E1326" i="1"/>
  <c r="F1326" i="1"/>
  <c r="G1326" i="1" s="1"/>
  <c r="D1327" i="1"/>
  <c r="E1327" i="1"/>
  <c r="F1327" i="1"/>
  <c r="G1327" i="1" s="1"/>
  <c r="D1328" i="1"/>
  <c r="E1328" i="1"/>
  <c r="F1328" i="1"/>
  <c r="D1329" i="1"/>
  <c r="E1329" i="1"/>
  <c r="F1329" i="1"/>
  <c r="D1330" i="1"/>
  <c r="E1330" i="1"/>
  <c r="F1330" i="1"/>
  <c r="G1330" i="1" s="1"/>
  <c r="D1331" i="1"/>
  <c r="E1331" i="1"/>
  <c r="F1331" i="1"/>
  <c r="G1331" i="1" s="1"/>
  <c r="D1332" i="1"/>
  <c r="E1332" i="1"/>
  <c r="F1332" i="1"/>
  <c r="D1333" i="1"/>
  <c r="E1333" i="1"/>
  <c r="F1333" i="1"/>
  <c r="D1334" i="1"/>
  <c r="E1334" i="1"/>
  <c r="F1334" i="1"/>
  <c r="G1334" i="1" s="1"/>
  <c r="D1335" i="1"/>
  <c r="E1335" i="1"/>
  <c r="F1335" i="1"/>
  <c r="G1335" i="1" s="1"/>
  <c r="D1336" i="1"/>
  <c r="E1336" i="1"/>
  <c r="F1336" i="1"/>
  <c r="D1337" i="1"/>
  <c r="E1337" i="1"/>
  <c r="F1337" i="1"/>
  <c r="D1338" i="1"/>
  <c r="E1338" i="1"/>
  <c r="F1338" i="1"/>
  <c r="G1338" i="1" s="1"/>
  <c r="D1339" i="1"/>
  <c r="E1339" i="1"/>
  <c r="F1339" i="1"/>
  <c r="G1339" i="1" s="1"/>
  <c r="D1340" i="1"/>
  <c r="E1340" i="1"/>
  <c r="F1340" i="1"/>
  <c r="D1341" i="1"/>
  <c r="E1341" i="1"/>
  <c r="F1341" i="1"/>
  <c r="D1342" i="1"/>
  <c r="E1342" i="1"/>
  <c r="F1342" i="1"/>
  <c r="G1342" i="1" s="1"/>
  <c r="D1343" i="1"/>
  <c r="E1343" i="1"/>
  <c r="F1343" i="1"/>
  <c r="G1343" i="1" s="1"/>
  <c r="D1344" i="1"/>
  <c r="E1344" i="1"/>
  <c r="F1344" i="1"/>
  <c r="D1345" i="1"/>
  <c r="E1345" i="1"/>
  <c r="F1345" i="1"/>
  <c r="D1346" i="1"/>
  <c r="E1346" i="1"/>
  <c r="F1346" i="1"/>
  <c r="G1346" i="1" s="1"/>
  <c r="D1347" i="1"/>
  <c r="E1347" i="1"/>
  <c r="F1347" i="1"/>
  <c r="G1347" i="1" s="1"/>
  <c r="D1348" i="1"/>
  <c r="E1348" i="1"/>
  <c r="F1348" i="1"/>
  <c r="D1349" i="1"/>
  <c r="E1349" i="1"/>
  <c r="F1349" i="1"/>
  <c r="D1350" i="1"/>
  <c r="E1350" i="1"/>
  <c r="F1350" i="1"/>
  <c r="G1350" i="1" s="1"/>
  <c r="D1351" i="1"/>
  <c r="E1351" i="1"/>
  <c r="F1351" i="1"/>
  <c r="G1351" i="1" s="1"/>
  <c r="D1352" i="1"/>
  <c r="E1352" i="1"/>
  <c r="F1352" i="1"/>
  <c r="D1353" i="1"/>
  <c r="E1353" i="1"/>
  <c r="F1353" i="1"/>
  <c r="D1354" i="1"/>
  <c r="E1354" i="1"/>
  <c r="F1354" i="1"/>
  <c r="G1354" i="1" s="1"/>
  <c r="D1355" i="1"/>
  <c r="E1355" i="1"/>
  <c r="F1355" i="1"/>
  <c r="G1355" i="1" s="1"/>
  <c r="D1356" i="1"/>
  <c r="E1356" i="1"/>
  <c r="F1356" i="1"/>
  <c r="D1357" i="1"/>
  <c r="E1357" i="1"/>
  <c r="F1357" i="1"/>
  <c r="D1358" i="1"/>
  <c r="E1358" i="1"/>
  <c r="F1358" i="1"/>
  <c r="G1358" i="1" s="1"/>
  <c r="D1359" i="1"/>
  <c r="E1359" i="1"/>
  <c r="F1359" i="1"/>
  <c r="G1359" i="1" s="1"/>
  <c r="D1360" i="1"/>
  <c r="E1360" i="1"/>
  <c r="F1360" i="1"/>
  <c r="D1361" i="1"/>
  <c r="E1361" i="1"/>
  <c r="F1361" i="1"/>
  <c r="D1362" i="1"/>
  <c r="E1362" i="1"/>
  <c r="F1362" i="1"/>
  <c r="G1362" i="1" s="1"/>
  <c r="D1363" i="1"/>
  <c r="E1363" i="1"/>
  <c r="F1363" i="1"/>
  <c r="G1363" i="1" s="1"/>
  <c r="D1364" i="1"/>
  <c r="E1364" i="1"/>
  <c r="F1364" i="1"/>
  <c r="D1365" i="1"/>
  <c r="E1365" i="1"/>
  <c r="F1365" i="1"/>
  <c r="D1366" i="1"/>
  <c r="E1366" i="1"/>
  <c r="F1366" i="1"/>
  <c r="G1366" i="1" s="1"/>
  <c r="D1367" i="1"/>
  <c r="E1367" i="1"/>
  <c r="F1367" i="1"/>
  <c r="G1367" i="1" s="1"/>
  <c r="D1368" i="1"/>
  <c r="E1368" i="1"/>
  <c r="F1368" i="1"/>
  <c r="D1369" i="1"/>
  <c r="E1369" i="1"/>
  <c r="F1369" i="1"/>
  <c r="D1370" i="1"/>
  <c r="E1370" i="1"/>
  <c r="F1370" i="1"/>
  <c r="G1370" i="1" s="1"/>
  <c r="D1371" i="1"/>
  <c r="E1371" i="1"/>
  <c r="F1371" i="1"/>
  <c r="G1371" i="1" s="1"/>
  <c r="D1372" i="1"/>
  <c r="E1372" i="1"/>
  <c r="F1372" i="1"/>
  <c r="D1373" i="1"/>
  <c r="E1373" i="1"/>
  <c r="F1373" i="1"/>
  <c r="H699" i="1" l="1"/>
  <c r="I699" i="1" s="1"/>
  <c r="H695" i="1"/>
  <c r="I695" i="1" s="1"/>
  <c r="H620" i="1"/>
  <c r="I620" i="1" s="1"/>
  <c r="H612" i="1"/>
  <c r="I612" i="1" s="1"/>
  <c r="H600" i="1"/>
  <c r="I600" i="1" s="1"/>
  <c r="H592" i="1"/>
  <c r="I592" i="1" s="1"/>
  <c r="H487" i="1"/>
  <c r="I487" i="1" s="1"/>
  <c r="H459" i="1"/>
  <c r="I459" i="1" s="1"/>
  <c r="H318" i="1"/>
  <c r="I318" i="1" s="1"/>
  <c r="H314" i="1"/>
  <c r="I314" i="1" s="1"/>
  <c r="H310" i="1"/>
  <c r="I310" i="1" s="1"/>
  <c r="H270" i="1"/>
  <c r="I270" i="1" s="1"/>
  <c r="H193" i="1"/>
  <c r="I193" i="1" s="1"/>
  <c r="H189" i="1"/>
  <c r="I189" i="1" s="1"/>
  <c r="H185" i="1"/>
  <c r="I185" i="1" s="1"/>
  <c r="H181" i="1"/>
  <c r="I181" i="1" s="1"/>
  <c r="H169" i="1"/>
  <c r="I169" i="1" s="1"/>
  <c r="H21" i="1"/>
  <c r="I21" i="1" s="1"/>
  <c r="H1359" i="1"/>
  <c r="I1359" i="1" s="1"/>
  <c r="H1351" i="1"/>
  <c r="I1351" i="1" s="1"/>
  <c r="H1347" i="1"/>
  <c r="I1347" i="1" s="1"/>
  <c r="H1342" i="1"/>
  <c r="I1342" i="1" s="1"/>
  <c r="H1033" i="1"/>
  <c r="I1033" i="1" s="1"/>
  <c r="H929" i="1"/>
  <c r="I929" i="1" s="1"/>
  <c r="H925" i="1"/>
  <c r="I925" i="1" s="1"/>
  <c r="H865" i="1"/>
  <c r="I865" i="1" s="1"/>
  <c r="H860" i="1"/>
  <c r="I860" i="1" s="1"/>
  <c r="H530" i="1"/>
  <c r="I530" i="1" s="1"/>
  <c r="H284" i="1"/>
  <c r="I284" i="1" s="1"/>
  <c r="H1193" i="1"/>
  <c r="I1193" i="1" s="1"/>
  <c r="H1137" i="1"/>
  <c r="I1137" i="1" s="1"/>
  <c r="H1133" i="1"/>
  <c r="I1133" i="1" s="1"/>
  <c r="H1128" i="1"/>
  <c r="I1128" i="1" s="1"/>
  <c r="H638" i="1"/>
  <c r="I638" i="1" s="1"/>
  <c r="H630" i="1"/>
  <c r="I630" i="1" s="1"/>
  <c r="H1252" i="1"/>
  <c r="I1252" i="1" s="1"/>
  <c r="H1228" i="1"/>
  <c r="I1228" i="1" s="1"/>
  <c r="G1226" i="1"/>
  <c r="H1226" i="1" s="1"/>
  <c r="I1226" i="1" s="1"/>
  <c r="H1224" i="1"/>
  <c r="I1224" i="1" s="1"/>
  <c r="G1130" i="1"/>
  <c r="H1130" i="1" s="1"/>
  <c r="I1130" i="1" s="1"/>
  <c r="H1107" i="1"/>
  <c r="I1107" i="1" s="1"/>
  <c r="H1103" i="1"/>
  <c r="I1103" i="1" s="1"/>
  <c r="H578" i="1"/>
  <c r="I578" i="1" s="1"/>
  <c r="H493" i="1"/>
  <c r="I493" i="1" s="1"/>
  <c r="H254" i="1"/>
  <c r="I254" i="1" s="1"/>
  <c r="H250" i="1"/>
  <c r="I250" i="1" s="1"/>
  <c r="H242" i="1"/>
  <c r="I242" i="1" s="1"/>
  <c r="H230" i="1"/>
  <c r="I230" i="1" s="1"/>
  <c r="H226" i="1"/>
  <c r="I226" i="1" s="1"/>
  <c r="H222" i="1"/>
  <c r="I222" i="1" s="1"/>
  <c r="H170" i="1"/>
  <c r="I170" i="1" s="1"/>
  <c r="G729" i="1"/>
  <c r="H729" i="1" s="1"/>
  <c r="I729" i="1" s="1"/>
  <c r="H727" i="1"/>
  <c r="I727" i="1" s="1"/>
  <c r="H244" i="1"/>
  <c r="I244" i="1" s="1"/>
  <c r="H140" i="1"/>
  <c r="I140" i="1" s="1"/>
  <c r="H861" i="1"/>
  <c r="I861" i="1" s="1"/>
  <c r="G738" i="1"/>
  <c r="H738" i="1" s="1"/>
  <c r="I738" i="1" s="1"/>
  <c r="G734" i="1"/>
  <c r="H734" i="1" s="1"/>
  <c r="I734" i="1" s="1"/>
  <c r="H556" i="1"/>
  <c r="I556" i="1" s="1"/>
  <c r="G1306" i="1"/>
  <c r="H1306" i="1" s="1"/>
  <c r="I1306" i="1" s="1"/>
  <c r="G1302" i="1"/>
  <c r="H1302" i="1" s="1"/>
  <c r="I1302" i="1" s="1"/>
  <c r="H1292" i="1"/>
  <c r="I1292" i="1" s="1"/>
  <c r="G1290" i="1"/>
  <c r="H1290" i="1" s="1"/>
  <c r="I1290" i="1" s="1"/>
  <c r="H1288" i="1"/>
  <c r="I1288" i="1" s="1"/>
  <c r="G1286" i="1"/>
  <c r="H1286" i="1" s="1"/>
  <c r="I1286" i="1" s="1"/>
  <c r="H1283" i="1"/>
  <c r="I1283" i="1" s="1"/>
  <c r="H1203" i="1"/>
  <c r="I1203" i="1" s="1"/>
  <c r="H1199" i="1"/>
  <c r="I1199" i="1" s="1"/>
  <c r="H977" i="1"/>
  <c r="I977" i="1" s="1"/>
  <c r="H957" i="1"/>
  <c r="I957" i="1" s="1"/>
  <c r="H817" i="1"/>
  <c r="I817" i="1" s="1"/>
  <c r="H775" i="1"/>
  <c r="I775" i="1" s="1"/>
  <c r="H586" i="1"/>
  <c r="I586" i="1" s="1"/>
  <c r="H568" i="1"/>
  <c r="I568" i="1" s="1"/>
  <c r="H560" i="1"/>
  <c r="I560" i="1" s="1"/>
  <c r="H545" i="1"/>
  <c r="I545" i="1" s="1"/>
  <c r="H541" i="1"/>
  <c r="I541" i="1" s="1"/>
  <c r="H533" i="1"/>
  <c r="I533" i="1" s="1"/>
  <c r="H529" i="1"/>
  <c r="I529" i="1" s="1"/>
  <c r="H497" i="1"/>
  <c r="I497" i="1" s="1"/>
  <c r="G495" i="1"/>
  <c r="H495" i="1" s="1"/>
  <c r="I495" i="1" s="1"/>
  <c r="H475" i="1"/>
  <c r="I475" i="1" s="1"/>
  <c r="H463" i="1"/>
  <c r="I463" i="1" s="1"/>
  <c r="H453" i="1"/>
  <c r="I453" i="1" s="1"/>
  <c r="H449" i="1"/>
  <c r="I449" i="1" s="1"/>
  <c r="H357" i="1"/>
  <c r="I357" i="1" s="1"/>
  <c r="H353" i="1"/>
  <c r="I353" i="1" s="1"/>
  <c r="H345" i="1"/>
  <c r="I345" i="1" s="1"/>
  <c r="H341" i="1"/>
  <c r="I341" i="1" s="1"/>
  <c r="H337" i="1"/>
  <c r="I337" i="1" s="1"/>
  <c r="H333" i="1"/>
  <c r="I333" i="1" s="1"/>
  <c r="H329" i="1"/>
  <c r="I329" i="1" s="1"/>
  <c r="H260" i="1"/>
  <c r="I260" i="1" s="1"/>
  <c r="H243" i="1"/>
  <c r="I243" i="1" s="1"/>
  <c r="H227" i="1"/>
  <c r="I227" i="1" s="1"/>
  <c r="H211" i="1"/>
  <c r="I211" i="1" s="1"/>
  <c r="H174" i="1"/>
  <c r="I174" i="1" s="1"/>
  <c r="G161" i="1"/>
  <c r="H161" i="1" s="1"/>
  <c r="I161" i="1" s="1"/>
  <c r="H115" i="1"/>
  <c r="I115" i="1" s="1"/>
  <c r="H111" i="1"/>
  <c r="I111" i="1" s="1"/>
  <c r="H1065" i="1"/>
  <c r="I1065" i="1" s="1"/>
  <c r="H1041" i="1"/>
  <c r="I1041" i="1" s="1"/>
  <c r="G1039" i="1"/>
  <c r="H1039" i="1" s="1"/>
  <c r="I1039" i="1" s="1"/>
  <c r="H1037" i="1"/>
  <c r="I1037" i="1" s="1"/>
  <c r="G1035" i="1"/>
  <c r="H1035" i="1" s="1"/>
  <c r="I1035" i="1" s="1"/>
  <c r="H1032" i="1"/>
  <c r="I1032" i="1" s="1"/>
  <c r="G1030" i="1"/>
  <c r="H1030" i="1" s="1"/>
  <c r="I1030" i="1" s="1"/>
  <c r="H833" i="1"/>
  <c r="I833" i="1" s="1"/>
  <c r="H829" i="1"/>
  <c r="I829" i="1" s="1"/>
  <c r="H824" i="1"/>
  <c r="I824" i="1" s="1"/>
  <c r="H803" i="1"/>
  <c r="I803" i="1" s="1"/>
  <c r="H783" i="1"/>
  <c r="I783" i="1" s="1"/>
  <c r="H683" i="1"/>
  <c r="I683" i="1" s="1"/>
  <c r="H554" i="1"/>
  <c r="I554" i="1" s="1"/>
  <c r="G103" i="1"/>
  <c r="H103" i="1" s="1"/>
  <c r="I103" i="1" s="1"/>
  <c r="G99" i="1"/>
  <c r="H99" i="1" s="1"/>
  <c r="I99" i="1" s="1"/>
  <c r="G67" i="1"/>
  <c r="H67" i="1" s="1"/>
  <c r="I67" i="1" s="1"/>
  <c r="G43" i="1"/>
  <c r="H43" i="1" s="1"/>
  <c r="I43" i="1" s="1"/>
  <c r="G35" i="1"/>
  <c r="H35" i="1" s="1"/>
  <c r="I35" i="1" s="1"/>
  <c r="G27" i="1"/>
  <c r="H27" i="1" s="1"/>
  <c r="I27" i="1" s="1"/>
  <c r="G23" i="1"/>
  <c r="H23" i="1" s="1"/>
  <c r="I23" i="1" s="1"/>
  <c r="G1361" i="1"/>
  <c r="H1361" i="1" s="1"/>
  <c r="I1361" i="1" s="1"/>
  <c r="G1345" i="1"/>
  <c r="H1345" i="1" s="1"/>
  <c r="I1345" i="1" s="1"/>
  <c r="H1343" i="1"/>
  <c r="I1343" i="1" s="1"/>
  <c r="G1301" i="1"/>
  <c r="H1301" i="1" s="1"/>
  <c r="I1301" i="1" s="1"/>
  <c r="G1297" i="1"/>
  <c r="H1297" i="1" s="1"/>
  <c r="I1297" i="1" s="1"/>
  <c r="G1285" i="1"/>
  <c r="H1285" i="1" s="1"/>
  <c r="I1285" i="1" s="1"/>
  <c r="H1097" i="1"/>
  <c r="I1097" i="1" s="1"/>
  <c r="H1073" i="1"/>
  <c r="I1073" i="1" s="1"/>
  <c r="H1069" i="1"/>
  <c r="I1069" i="1" s="1"/>
  <c r="G1067" i="1"/>
  <c r="H1067" i="1" s="1"/>
  <c r="I1067" i="1" s="1"/>
  <c r="H1064" i="1"/>
  <c r="I1064" i="1" s="1"/>
  <c r="G1062" i="1"/>
  <c r="H1062" i="1" s="1"/>
  <c r="I1062" i="1" s="1"/>
  <c r="H909" i="1"/>
  <c r="I909" i="1" s="1"/>
  <c r="H743" i="1"/>
  <c r="I743" i="1" s="1"/>
  <c r="H735" i="1"/>
  <c r="I735" i="1" s="1"/>
  <c r="H636" i="1"/>
  <c r="I636" i="1" s="1"/>
  <c r="H610" i="1"/>
  <c r="I610" i="1" s="1"/>
  <c r="H531" i="1"/>
  <c r="I531" i="1" s="1"/>
  <c r="H477" i="1"/>
  <c r="I477" i="1" s="1"/>
  <c r="H283" i="1"/>
  <c r="I283" i="1" s="1"/>
  <c r="H141" i="1"/>
  <c r="I141" i="1" s="1"/>
  <c r="H377" i="1"/>
  <c r="I377" i="1" s="1"/>
  <c r="H373" i="1"/>
  <c r="I373" i="1" s="1"/>
  <c r="H223" i="1"/>
  <c r="I223" i="1" s="1"/>
  <c r="H186" i="1"/>
  <c r="I186" i="1" s="1"/>
  <c r="H182" i="1"/>
  <c r="I182" i="1" s="1"/>
  <c r="H139" i="1"/>
  <c r="I139" i="1" s="1"/>
  <c r="H135" i="1"/>
  <c r="I135" i="1" s="1"/>
  <c r="H77" i="1"/>
  <c r="I77" i="1" s="1"/>
  <c r="H65" i="1"/>
  <c r="I65" i="1" s="1"/>
  <c r="H41" i="1"/>
  <c r="I41" i="1" s="1"/>
  <c r="H37" i="1"/>
  <c r="I37" i="1" s="1"/>
  <c r="H33" i="1"/>
  <c r="I33" i="1" s="1"/>
  <c r="H29" i="1"/>
  <c r="I29" i="1" s="1"/>
  <c r="H25" i="1"/>
  <c r="I25" i="1" s="1"/>
  <c r="H20" i="1"/>
  <c r="I20" i="1" s="1"/>
  <c r="G1349" i="1"/>
  <c r="H1349" i="1" s="1"/>
  <c r="I1349" i="1" s="1"/>
  <c r="H1129" i="1"/>
  <c r="I1129" i="1" s="1"/>
  <c r="G1126" i="1"/>
  <c r="H1126" i="1" s="1"/>
  <c r="I1126" i="1" s="1"/>
  <c r="G1066" i="1"/>
  <c r="H1066" i="1" s="1"/>
  <c r="I1066" i="1" s="1"/>
  <c r="H813" i="1"/>
  <c r="I813" i="1" s="1"/>
  <c r="G777" i="1"/>
  <c r="H777" i="1" s="1"/>
  <c r="I777" i="1" s="1"/>
  <c r="G685" i="1"/>
  <c r="H685" i="1" s="1"/>
  <c r="I685" i="1" s="1"/>
  <c r="G681" i="1"/>
  <c r="H681" i="1" s="1"/>
  <c r="I681" i="1" s="1"/>
  <c r="H679" i="1"/>
  <c r="I679" i="1" s="1"/>
  <c r="H626" i="1"/>
  <c r="I626" i="1" s="1"/>
  <c r="H588" i="1"/>
  <c r="I588" i="1" s="1"/>
  <c r="G388" i="1"/>
  <c r="H388" i="1" s="1"/>
  <c r="I388" i="1" s="1"/>
  <c r="G117" i="1"/>
  <c r="H117" i="1" s="1"/>
  <c r="I117" i="1" s="1"/>
  <c r="H1370" i="1"/>
  <c r="I1370" i="1" s="1"/>
  <c r="H1319" i="1"/>
  <c r="I1319" i="1" s="1"/>
  <c r="H1315" i="1"/>
  <c r="I1315" i="1" s="1"/>
  <c r="H1260" i="1"/>
  <c r="I1260" i="1" s="1"/>
  <c r="G1258" i="1"/>
  <c r="H1258" i="1" s="1"/>
  <c r="I1258" i="1" s="1"/>
  <c r="H1256" i="1"/>
  <c r="I1256" i="1" s="1"/>
  <c r="G1254" i="1"/>
  <c r="H1254" i="1" s="1"/>
  <c r="I1254" i="1" s="1"/>
  <c r="H1251" i="1"/>
  <c r="I1251" i="1" s="1"/>
  <c r="G1249" i="1"/>
  <c r="H1249" i="1" s="1"/>
  <c r="I1249" i="1" s="1"/>
  <c r="H1201" i="1"/>
  <c r="I1201" i="1" s="1"/>
  <c r="H1197" i="1"/>
  <c r="I1197" i="1" s="1"/>
  <c r="H1192" i="1"/>
  <c r="I1192" i="1" s="1"/>
  <c r="H1184" i="1"/>
  <c r="I1184" i="1" s="1"/>
  <c r="H1176" i="1"/>
  <c r="I1176" i="1" s="1"/>
  <c r="H1168" i="1"/>
  <c r="I1168" i="1" s="1"/>
  <c r="H1160" i="1"/>
  <c r="I1160" i="1" s="1"/>
  <c r="H1089" i="1"/>
  <c r="I1089" i="1" s="1"/>
  <c r="H1085" i="1"/>
  <c r="I1085" i="1" s="1"/>
  <c r="H1080" i="1"/>
  <c r="I1080" i="1" s="1"/>
  <c r="H993" i="1"/>
  <c r="I993" i="1" s="1"/>
  <c r="H953" i="1"/>
  <c r="I953" i="1" s="1"/>
  <c r="H881" i="1"/>
  <c r="I881" i="1" s="1"/>
  <c r="H877" i="1"/>
  <c r="I877" i="1" s="1"/>
  <c r="H872" i="1"/>
  <c r="I872" i="1" s="1"/>
  <c r="H562" i="1"/>
  <c r="I562" i="1" s="1"/>
  <c r="H443" i="1"/>
  <c r="I443" i="1" s="1"/>
  <c r="H241" i="1"/>
  <c r="I241" i="1" s="1"/>
  <c r="H1363" i="1"/>
  <c r="I1363" i="1" s="1"/>
  <c r="H1358" i="1"/>
  <c r="I1358" i="1" s="1"/>
  <c r="H1303" i="1"/>
  <c r="I1303" i="1" s="1"/>
  <c r="H1299" i="1"/>
  <c r="I1299" i="1" s="1"/>
  <c r="H1244" i="1"/>
  <c r="I1244" i="1" s="1"/>
  <c r="H1240" i="1"/>
  <c r="I1240" i="1" s="1"/>
  <c r="H1235" i="1"/>
  <c r="I1235" i="1" s="1"/>
  <c r="H1219" i="1"/>
  <c r="I1219" i="1" s="1"/>
  <c r="H1215" i="1"/>
  <c r="I1215" i="1" s="1"/>
  <c r="H1153" i="1"/>
  <c r="I1153" i="1" s="1"/>
  <c r="H1149" i="1"/>
  <c r="I1149" i="1" s="1"/>
  <c r="H1144" i="1"/>
  <c r="I1144" i="1" s="1"/>
  <c r="H1123" i="1"/>
  <c r="I1123" i="1" s="1"/>
  <c r="H1119" i="1"/>
  <c r="I1119" i="1" s="1"/>
  <c r="H994" i="1"/>
  <c r="I994" i="1" s="1"/>
  <c r="H990" i="1"/>
  <c r="I990" i="1" s="1"/>
  <c r="H933" i="1"/>
  <c r="I933" i="1" s="1"/>
  <c r="H594" i="1"/>
  <c r="I594" i="1" s="1"/>
  <c r="H1335" i="1"/>
  <c r="I1335" i="1" s="1"/>
  <c r="H1331" i="1"/>
  <c r="I1331" i="1" s="1"/>
  <c r="H1326" i="1"/>
  <c r="I1326" i="1" s="1"/>
  <c r="H1276" i="1"/>
  <c r="I1276" i="1" s="1"/>
  <c r="H1272" i="1"/>
  <c r="I1272" i="1" s="1"/>
  <c r="H1267" i="1"/>
  <c r="I1267" i="1" s="1"/>
  <c r="G1253" i="1"/>
  <c r="H1253" i="1" s="1"/>
  <c r="I1253" i="1" s="1"/>
  <c r="H1217" i="1"/>
  <c r="I1217" i="1" s="1"/>
  <c r="H1213" i="1"/>
  <c r="I1213" i="1" s="1"/>
  <c r="H1208" i="1"/>
  <c r="I1208" i="1" s="1"/>
  <c r="H1121" i="1"/>
  <c r="I1121" i="1" s="1"/>
  <c r="H1105" i="1"/>
  <c r="I1105" i="1" s="1"/>
  <c r="H1101" i="1"/>
  <c r="I1101" i="1" s="1"/>
  <c r="H1096" i="1"/>
  <c r="I1096" i="1" s="1"/>
  <c r="G1094" i="1"/>
  <c r="H1094" i="1" s="1"/>
  <c r="I1094" i="1" s="1"/>
  <c r="H1075" i="1"/>
  <c r="I1075" i="1" s="1"/>
  <c r="H1071" i="1"/>
  <c r="I1071" i="1" s="1"/>
  <c r="H1025" i="1"/>
  <c r="I1025" i="1" s="1"/>
  <c r="H1021" i="1"/>
  <c r="I1021" i="1" s="1"/>
  <c r="H1016" i="1"/>
  <c r="I1016" i="1" s="1"/>
  <c r="H978" i="1"/>
  <c r="I978" i="1" s="1"/>
  <c r="H974" i="1"/>
  <c r="I974" i="1" s="1"/>
  <c r="H885" i="1"/>
  <c r="I885" i="1" s="1"/>
  <c r="H880" i="1"/>
  <c r="I880" i="1" s="1"/>
  <c r="H837" i="1"/>
  <c r="I837" i="1" s="1"/>
  <c r="H832" i="1"/>
  <c r="I832" i="1" s="1"/>
  <c r="H810" i="1"/>
  <c r="I810" i="1" s="1"/>
  <c r="H802" i="1"/>
  <c r="I802" i="1" s="1"/>
  <c r="H794" i="1"/>
  <c r="I794" i="1" s="1"/>
  <c r="G749" i="1"/>
  <c r="H749" i="1" s="1"/>
  <c r="I749" i="1" s="1"/>
  <c r="H747" i="1"/>
  <c r="I747" i="1" s="1"/>
  <c r="G745" i="1"/>
  <c r="H745" i="1" s="1"/>
  <c r="I745" i="1" s="1"/>
  <c r="H703" i="1"/>
  <c r="I703" i="1" s="1"/>
  <c r="G701" i="1"/>
  <c r="H701" i="1" s="1"/>
  <c r="I701" i="1" s="1"/>
  <c r="G674" i="1"/>
  <c r="H674" i="1" s="1"/>
  <c r="I674" i="1" s="1"/>
  <c r="H580" i="1"/>
  <c r="I580" i="1" s="1"/>
  <c r="H547" i="1"/>
  <c r="I547" i="1" s="1"/>
  <c r="H543" i="1"/>
  <c r="I543" i="1" s="1"/>
  <c r="H535" i="1"/>
  <c r="I535" i="1" s="1"/>
  <c r="H481" i="1"/>
  <c r="I481" i="1" s="1"/>
  <c r="H385" i="1"/>
  <c r="I385" i="1" s="1"/>
  <c r="G383" i="1"/>
  <c r="H383" i="1" s="1"/>
  <c r="I383" i="1" s="1"/>
  <c r="H381" i="1"/>
  <c r="I381" i="1" s="1"/>
  <c r="G379" i="1"/>
  <c r="H379" i="1" s="1"/>
  <c r="I379" i="1" s="1"/>
  <c r="H359" i="1"/>
  <c r="I359" i="1" s="1"/>
  <c r="H316" i="1"/>
  <c r="I316" i="1" s="1"/>
  <c r="H304" i="1"/>
  <c r="I304" i="1" s="1"/>
  <c r="H286" i="1"/>
  <c r="I286" i="1" s="1"/>
  <c r="H282" i="1"/>
  <c r="I282" i="1" s="1"/>
  <c r="H272" i="1"/>
  <c r="I272" i="1" s="1"/>
  <c r="H237" i="1"/>
  <c r="I237" i="1" s="1"/>
  <c r="H229" i="1"/>
  <c r="I229" i="1" s="1"/>
  <c r="H225" i="1"/>
  <c r="I225" i="1" s="1"/>
  <c r="G155" i="1"/>
  <c r="H155" i="1" s="1"/>
  <c r="I155" i="1" s="1"/>
  <c r="H145" i="1"/>
  <c r="I145" i="1" s="1"/>
  <c r="G132" i="1"/>
  <c r="H132" i="1" s="1"/>
  <c r="I132" i="1" s="1"/>
  <c r="H92" i="1"/>
  <c r="I92" i="1" s="1"/>
  <c r="H88" i="1"/>
  <c r="I88" i="1" s="1"/>
  <c r="G18" i="1"/>
  <c r="H18" i="1" s="1"/>
  <c r="I18" i="1" s="1"/>
  <c r="H1117" i="1"/>
  <c r="I1117" i="1" s="1"/>
  <c r="H1112" i="1"/>
  <c r="I1112" i="1" s="1"/>
  <c r="G1098" i="1"/>
  <c r="H1098" i="1" s="1"/>
  <c r="I1098" i="1" s="1"/>
  <c r="H1091" i="1"/>
  <c r="I1091" i="1" s="1"/>
  <c r="H1087" i="1"/>
  <c r="I1087" i="1" s="1"/>
  <c r="H1057" i="1"/>
  <c r="I1057" i="1" s="1"/>
  <c r="H1053" i="1"/>
  <c r="I1053" i="1" s="1"/>
  <c r="H1048" i="1"/>
  <c r="I1048" i="1" s="1"/>
  <c r="G1034" i="1"/>
  <c r="H1034" i="1" s="1"/>
  <c r="I1034" i="1" s="1"/>
  <c r="H998" i="1"/>
  <c r="I998" i="1" s="1"/>
  <c r="G996" i="1"/>
  <c r="H996" i="1" s="1"/>
  <c r="I996" i="1" s="1"/>
  <c r="H982" i="1"/>
  <c r="I982" i="1" s="1"/>
  <c r="G980" i="1"/>
  <c r="H980" i="1" s="1"/>
  <c r="I980" i="1" s="1"/>
  <c r="G964" i="1"/>
  <c r="H964" i="1" s="1"/>
  <c r="I964" i="1" s="1"/>
  <c r="H945" i="1"/>
  <c r="I945" i="1" s="1"/>
  <c r="G920" i="1"/>
  <c r="H920" i="1" s="1"/>
  <c r="I920" i="1" s="1"/>
  <c r="G916" i="1"/>
  <c r="H916" i="1" s="1"/>
  <c r="I916" i="1" s="1"/>
  <c r="H897" i="1"/>
  <c r="I897" i="1" s="1"/>
  <c r="H892" i="1"/>
  <c r="I892" i="1" s="1"/>
  <c r="H849" i="1"/>
  <c r="I849" i="1" s="1"/>
  <c r="H844" i="1"/>
  <c r="I844" i="1" s="1"/>
  <c r="H763" i="1"/>
  <c r="I763" i="1" s="1"/>
  <c r="H715" i="1"/>
  <c r="I715" i="1" s="1"/>
  <c r="G690" i="1"/>
  <c r="H690" i="1" s="1"/>
  <c r="I690" i="1" s="1"/>
  <c r="G686" i="1"/>
  <c r="H686" i="1" s="1"/>
  <c r="I686" i="1" s="1"/>
  <c r="H671" i="1"/>
  <c r="I671" i="1" s="1"/>
  <c r="H628" i="1"/>
  <c r="I628" i="1" s="1"/>
  <c r="H546" i="1"/>
  <c r="I546" i="1" s="1"/>
  <c r="H538" i="1"/>
  <c r="I538" i="1" s="1"/>
  <c r="H515" i="1"/>
  <c r="I515" i="1" s="1"/>
  <c r="H469" i="1"/>
  <c r="I469" i="1" s="1"/>
  <c r="H465" i="1"/>
  <c r="I465" i="1" s="1"/>
  <c r="H447" i="1"/>
  <c r="I447" i="1" s="1"/>
  <c r="H437" i="1"/>
  <c r="I437" i="1" s="1"/>
  <c r="H433" i="1"/>
  <c r="I433" i="1" s="1"/>
  <c r="H429" i="1"/>
  <c r="I429" i="1" s="1"/>
  <c r="H425" i="1"/>
  <c r="I425" i="1" s="1"/>
  <c r="H421" i="1"/>
  <c r="I421" i="1" s="1"/>
  <c r="H417" i="1"/>
  <c r="I417" i="1" s="1"/>
  <c r="H413" i="1"/>
  <c r="I413" i="1" s="1"/>
  <c r="H409" i="1"/>
  <c r="I409" i="1" s="1"/>
  <c r="H405" i="1"/>
  <c r="I405" i="1" s="1"/>
  <c r="G360" i="1"/>
  <c r="H360" i="1" s="1"/>
  <c r="I360" i="1" s="1"/>
  <c r="H315" i="1"/>
  <c r="I315" i="1" s="1"/>
  <c r="H311" i="1"/>
  <c r="I311" i="1" s="1"/>
  <c r="H303" i="1"/>
  <c r="I303" i="1" s="1"/>
  <c r="H296" i="1"/>
  <c r="I296" i="1" s="1"/>
  <c r="H252" i="1"/>
  <c r="I252" i="1" s="1"/>
  <c r="H213" i="1"/>
  <c r="I213" i="1" s="1"/>
  <c r="H205" i="1"/>
  <c r="I205" i="1" s="1"/>
  <c r="G150" i="1"/>
  <c r="H150" i="1" s="1"/>
  <c r="I150" i="1" s="1"/>
  <c r="G126" i="1"/>
  <c r="H126" i="1" s="1"/>
  <c r="I126" i="1" s="1"/>
  <c r="G122" i="1"/>
  <c r="H122" i="1" s="1"/>
  <c r="I122" i="1" s="1"/>
  <c r="G89" i="1"/>
  <c r="H89" i="1" s="1"/>
  <c r="I89" i="1" s="1"/>
  <c r="H17" i="1"/>
  <c r="I17" i="1" s="1"/>
  <c r="H16" i="1"/>
  <c r="I16" i="1" s="1"/>
  <c r="G1333" i="1"/>
  <c r="H1333" i="1" s="1"/>
  <c r="I1333" i="1" s="1"/>
  <c r="G1329" i="1"/>
  <c r="H1329" i="1" s="1"/>
  <c r="I1329" i="1" s="1"/>
  <c r="H1327" i="1"/>
  <c r="I1327" i="1" s="1"/>
  <c r="G1317" i="1"/>
  <c r="H1317" i="1" s="1"/>
  <c r="I1317" i="1" s="1"/>
  <c r="G1313" i="1"/>
  <c r="H1313" i="1" s="1"/>
  <c r="I1313" i="1" s="1"/>
  <c r="H1311" i="1"/>
  <c r="I1311" i="1" s="1"/>
  <c r="G1274" i="1"/>
  <c r="H1274" i="1" s="1"/>
  <c r="I1274" i="1" s="1"/>
  <c r="G1270" i="1"/>
  <c r="H1270" i="1" s="1"/>
  <c r="I1270" i="1" s="1"/>
  <c r="H1268" i="1"/>
  <c r="I1268" i="1" s="1"/>
  <c r="G1265" i="1"/>
  <c r="H1265" i="1" s="1"/>
  <c r="I1265" i="1" s="1"/>
  <c r="G1242" i="1"/>
  <c r="H1242" i="1" s="1"/>
  <c r="I1242" i="1" s="1"/>
  <c r="G1238" i="1"/>
  <c r="H1238" i="1" s="1"/>
  <c r="I1238" i="1" s="1"/>
  <c r="H1236" i="1"/>
  <c r="I1236" i="1" s="1"/>
  <c r="G1233" i="1"/>
  <c r="H1233" i="1" s="1"/>
  <c r="I1233" i="1" s="1"/>
  <c r="H1209" i="1"/>
  <c r="I1209" i="1" s="1"/>
  <c r="H1145" i="1"/>
  <c r="I1145" i="1" s="1"/>
  <c r="H1113" i="1"/>
  <c r="I1113" i="1" s="1"/>
  <c r="G1110" i="1"/>
  <c r="H1110" i="1" s="1"/>
  <c r="I1110" i="1" s="1"/>
  <c r="H1081" i="1"/>
  <c r="I1081" i="1" s="1"/>
  <c r="G1078" i="1"/>
  <c r="H1078" i="1" s="1"/>
  <c r="I1078" i="1" s="1"/>
  <c r="G1055" i="1"/>
  <c r="H1055" i="1" s="1"/>
  <c r="I1055" i="1" s="1"/>
  <c r="G1051" i="1"/>
  <c r="H1051" i="1" s="1"/>
  <c r="I1051" i="1" s="1"/>
  <c r="H1049" i="1"/>
  <c r="I1049" i="1" s="1"/>
  <c r="G1046" i="1"/>
  <c r="H1046" i="1" s="1"/>
  <c r="I1046" i="1" s="1"/>
  <c r="G1023" i="1"/>
  <c r="H1023" i="1" s="1"/>
  <c r="I1023" i="1" s="1"/>
  <c r="G1019" i="1"/>
  <c r="H1019" i="1" s="1"/>
  <c r="I1019" i="1" s="1"/>
  <c r="H1017" i="1"/>
  <c r="I1017" i="1" s="1"/>
  <c r="G1014" i="1"/>
  <c r="H1014" i="1" s="1"/>
  <c r="I1014" i="1" s="1"/>
  <c r="G1010" i="1"/>
  <c r="H1010" i="1" s="1"/>
  <c r="I1010" i="1" s="1"/>
  <c r="G1006" i="1"/>
  <c r="H1006" i="1" s="1"/>
  <c r="I1006" i="1" s="1"/>
  <c r="G1002" i="1"/>
  <c r="H1002" i="1" s="1"/>
  <c r="I1002" i="1" s="1"/>
  <c r="G988" i="1"/>
  <c r="H988" i="1" s="1"/>
  <c r="I988" i="1" s="1"/>
  <c r="H986" i="1"/>
  <c r="I986" i="1" s="1"/>
  <c r="H985" i="1"/>
  <c r="I985" i="1" s="1"/>
  <c r="G972" i="1"/>
  <c r="H972" i="1" s="1"/>
  <c r="I972" i="1" s="1"/>
  <c r="H970" i="1"/>
  <c r="I970" i="1" s="1"/>
  <c r="H969" i="1"/>
  <c r="I969" i="1" s="1"/>
  <c r="G948" i="1"/>
  <c r="H948" i="1" s="1"/>
  <c r="I948" i="1" s="1"/>
  <c r="H941" i="1"/>
  <c r="I941" i="1" s="1"/>
  <c r="G904" i="1"/>
  <c r="H904" i="1" s="1"/>
  <c r="I904" i="1" s="1"/>
  <c r="H893" i="1"/>
  <c r="I893" i="1" s="1"/>
  <c r="H845" i="1"/>
  <c r="I845" i="1" s="1"/>
  <c r="G781" i="1"/>
  <c r="H781" i="1" s="1"/>
  <c r="I781" i="1" s="1"/>
  <c r="H779" i="1"/>
  <c r="I779" i="1" s="1"/>
  <c r="G761" i="1"/>
  <c r="H761" i="1" s="1"/>
  <c r="I761" i="1" s="1"/>
  <c r="H759" i="1"/>
  <c r="I759" i="1" s="1"/>
  <c r="G733" i="1"/>
  <c r="H733" i="1" s="1"/>
  <c r="I733" i="1" s="1"/>
  <c r="H731" i="1"/>
  <c r="I731" i="1" s="1"/>
  <c r="G722" i="1"/>
  <c r="H722" i="1" s="1"/>
  <c r="I722" i="1" s="1"/>
  <c r="G718" i="1"/>
  <c r="H718" i="1" s="1"/>
  <c r="I718" i="1" s="1"/>
  <c r="G713" i="1"/>
  <c r="H713" i="1" s="1"/>
  <c r="I713" i="1" s="1"/>
  <c r="H711" i="1"/>
  <c r="I711" i="1" s="1"/>
  <c r="G669" i="1"/>
  <c r="H669" i="1" s="1"/>
  <c r="I669" i="1" s="1"/>
  <c r="H667" i="1"/>
  <c r="I667" i="1" s="1"/>
  <c r="H509" i="1"/>
  <c r="I509" i="1" s="1"/>
  <c r="H1354" i="1"/>
  <c r="I1354" i="1" s="1"/>
  <c r="H1322" i="1"/>
  <c r="I1322" i="1" s="1"/>
  <c r="H1295" i="1"/>
  <c r="I1295" i="1" s="1"/>
  <c r="H1263" i="1"/>
  <c r="I1263" i="1" s="1"/>
  <c r="H1231" i="1"/>
  <c r="I1231" i="1" s="1"/>
  <c r="H1204" i="1"/>
  <c r="I1204" i="1" s="1"/>
  <c r="H1185" i="1"/>
  <c r="I1185" i="1" s="1"/>
  <c r="H1169" i="1"/>
  <c r="I1169" i="1" s="1"/>
  <c r="H1140" i="1"/>
  <c r="I1140" i="1" s="1"/>
  <c r="H1108" i="1"/>
  <c r="I1108" i="1" s="1"/>
  <c r="H1076" i="1"/>
  <c r="I1076" i="1" s="1"/>
  <c r="H1044" i="1"/>
  <c r="I1044" i="1" s="1"/>
  <c r="H1013" i="1"/>
  <c r="I1013" i="1" s="1"/>
  <c r="H1009" i="1"/>
  <c r="I1009" i="1" s="1"/>
  <c r="H1005" i="1"/>
  <c r="I1005" i="1" s="1"/>
  <c r="H1001" i="1"/>
  <c r="I1001" i="1" s="1"/>
  <c r="H997" i="1"/>
  <c r="I997" i="1" s="1"/>
  <c r="H981" i="1"/>
  <c r="I981" i="1" s="1"/>
  <c r="H965" i="1"/>
  <c r="I965" i="1" s="1"/>
  <c r="H913" i="1"/>
  <c r="I913" i="1" s="1"/>
  <c r="H888" i="1"/>
  <c r="I888" i="1" s="1"/>
  <c r="H869" i="1"/>
  <c r="I869" i="1" s="1"/>
  <c r="H864" i="1"/>
  <c r="I864" i="1" s="1"/>
  <c r="H840" i="1"/>
  <c r="I840" i="1" s="1"/>
  <c r="H821" i="1"/>
  <c r="I821" i="1" s="1"/>
  <c r="H816" i="1"/>
  <c r="I816" i="1" s="1"/>
  <c r="H807" i="1"/>
  <c r="I807" i="1" s="1"/>
  <c r="H806" i="1"/>
  <c r="I806" i="1" s="1"/>
  <c r="H687" i="1"/>
  <c r="I687" i="1" s="1"/>
  <c r="H624" i="1"/>
  <c r="I624" i="1" s="1"/>
  <c r="H602" i="1"/>
  <c r="I602" i="1" s="1"/>
  <c r="H572" i="1"/>
  <c r="I572" i="1" s="1"/>
  <c r="H564" i="1"/>
  <c r="I564" i="1" s="1"/>
  <c r="H514" i="1"/>
  <c r="I514" i="1" s="1"/>
  <c r="H1284" i="1"/>
  <c r="I1284" i="1" s="1"/>
  <c r="G1281" i="1"/>
  <c r="H1281" i="1" s="1"/>
  <c r="I1281" i="1" s="1"/>
  <c r="H1367" i="1"/>
  <c r="I1367" i="1" s="1"/>
  <c r="G1365" i="1"/>
  <c r="H1365" i="1" s="1"/>
  <c r="I1365" i="1" s="1"/>
  <c r="H1362" i="1"/>
  <c r="I1362" i="1" s="1"/>
  <c r="H1338" i="1"/>
  <c r="I1338" i="1" s="1"/>
  <c r="H1279" i="1"/>
  <c r="I1279" i="1" s="1"/>
  <c r="G1269" i="1"/>
  <c r="H1269" i="1" s="1"/>
  <c r="I1269" i="1" s="1"/>
  <c r="H1247" i="1"/>
  <c r="I1247" i="1" s="1"/>
  <c r="G1237" i="1"/>
  <c r="H1237" i="1" s="1"/>
  <c r="I1237" i="1" s="1"/>
  <c r="H1220" i="1"/>
  <c r="I1220" i="1" s="1"/>
  <c r="H1177" i="1"/>
  <c r="I1177" i="1" s="1"/>
  <c r="H1161" i="1"/>
  <c r="I1161" i="1" s="1"/>
  <c r="H1156" i="1"/>
  <c r="I1156" i="1" s="1"/>
  <c r="H1124" i="1"/>
  <c r="I1124" i="1" s="1"/>
  <c r="G1114" i="1"/>
  <c r="H1114" i="1" s="1"/>
  <c r="I1114" i="1" s="1"/>
  <c r="H1092" i="1"/>
  <c r="I1092" i="1" s="1"/>
  <c r="G1082" i="1"/>
  <c r="H1082" i="1" s="1"/>
  <c r="I1082" i="1" s="1"/>
  <c r="H1060" i="1"/>
  <c r="I1060" i="1" s="1"/>
  <c r="G1050" i="1"/>
  <c r="H1050" i="1" s="1"/>
  <c r="I1050" i="1" s="1"/>
  <c r="H1028" i="1"/>
  <c r="I1028" i="1" s="1"/>
  <c r="G1018" i="1"/>
  <c r="H1018" i="1" s="1"/>
  <c r="I1018" i="1" s="1"/>
  <c r="H989" i="1"/>
  <c r="I989" i="1" s="1"/>
  <c r="H973" i="1"/>
  <c r="I973" i="1" s="1"/>
  <c r="G960" i="1"/>
  <c r="H960" i="1" s="1"/>
  <c r="I960" i="1" s="1"/>
  <c r="H949" i="1"/>
  <c r="I949" i="1" s="1"/>
  <c r="G936" i="1"/>
  <c r="H936" i="1" s="1"/>
  <c r="I936" i="1" s="1"/>
  <c r="G932" i="1"/>
  <c r="H932" i="1" s="1"/>
  <c r="I932" i="1" s="1"/>
  <c r="H901" i="1"/>
  <c r="I901" i="1" s="1"/>
  <c r="H896" i="1"/>
  <c r="I896" i="1" s="1"/>
  <c r="H876" i="1"/>
  <c r="I876" i="1" s="1"/>
  <c r="H856" i="1"/>
  <c r="I856" i="1" s="1"/>
  <c r="H828" i="1"/>
  <c r="I828" i="1" s="1"/>
  <c r="H791" i="1"/>
  <c r="I791" i="1" s="1"/>
  <c r="H767" i="1"/>
  <c r="I767" i="1" s="1"/>
  <c r="G765" i="1"/>
  <c r="H765" i="1" s="1"/>
  <c r="I765" i="1" s="1"/>
  <c r="G754" i="1"/>
  <c r="H754" i="1" s="1"/>
  <c r="I754" i="1" s="1"/>
  <c r="G750" i="1"/>
  <c r="H750" i="1" s="1"/>
  <c r="I750" i="1" s="1"/>
  <c r="H719" i="1"/>
  <c r="I719" i="1" s="1"/>
  <c r="G717" i="1"/>
  <c r="H717" i="1" s="1"/>
  <c r="I717" i="1" s="1"/>
  <c r="G706" i="1"/>
  <c r="H706" i="1" s="1"/>
  <c r="I706" i="1" s="1"/>
  <c r="G702" i="1"/>
  <c r="H702" i="1" s="1"/>
  <c r="I702" i="1" s="1"/>
  <c r="G697" i="1"/>
  <c r="H697" i="1" s="1"/>
  <c r="I697" i="1" s="1"/>
  <c r="H616" i="1"/>
  <c r="I616" i="1" s="1"/>
  <c r="H604" i="1"/>
  <c r="I604" i="1" s="1"/>
  <c r="H596" i="1"/>
  <c r="I596" i="1" s="1"/>
  <c r="H570" i="1"/>
  <c r="I570" i="1" s="1"/>
  <c r="H542" i="1"/>
  <c r="I542" i="1" s="1"/>
  <c r="H534" i="1"/>
  <c r="I534" i="1" s="1"/>
  <c r="H527" i="1"/>
  <c r="I527" i="1" s="1"/>
  <c r="H523" i="1"/>
  <c r="I523" i="1" s="1"/>
  <c r="G670" i="1"/>
  <c r="H670" i="1" s="1"/>
  <c r="I670" i="1" s="1"/>
  <c r="G665" i="1"/>
  <c r="H665" i="1" s="1"/>
  <c r="I665" i="1" s="1"/>
  <c r="H608" i="1"/>
  <c r="I608" i="1" s="1"/>
  <c r="H576" i="1"/>
  <c r="I576" i="1" s="1"/>
  <c r="H539" i="1"/>
  <c r="I539" i="1" s="1"/>
  <c r="H525" i="1"/>
  <c r="I525" i="1" s="1"/>
  <c r="H521" i="1"/>
  <c r="I521" i="1" s="1"/>
  <c r="H489" i="1"/>
  <c r="I489" i="1" s="1"/>
  <c r="H461" i="1"/>
  <c r="I461" i="1" s="1"/>
  <c r="H445" i="1"/>
  <c r="I445" i="1" s="1"/>
  <c r="G404" i="1"/>
  <c r="H404" i="1" s="1"/>
  <c r="I404" i="1" s="1"/>
  <c r="H397" i="1"/>
  <c r="I397" i="1" s="1"/>
  <c r="G372" i="1"/>
  <c r="H372" i="1" s="1"/>
  <c r="I372" i="1" s="1"/>
  <c r="G367" i="1"/>
  <c r="H367" i="1" s="1"/>
  <c r="I367" i="1" s="1"/>
  <c r="H365" i="1"/>
  <c r="I365" i="1" s="1"/>
  <c r="H355" i="1"/>
  <c r="I355" i="1" s="1"/>
  <c r="H350" i="1"/>
  <c r="I350" i="1" s="1"/>
  <c r="H342" i="1"/>
  <c r="I342" i="1" s="1"/>
  <c r="H338" i="1"/>
  <c r="I338" i="1" s="1"/>
  <c r="H334" i="1"/>
  <c r="I334" i="1" s="1"/>
  <c r="H330" i="1"/>
  <c r="I330" i="1" s="1"/>
  <c r="H326" i="1"/>
  <c r="I326" i="1" s="1"/>
  <c r="H319" i="1"/>
  <c r="I319" i="1" s="1"/>
  <c r="H312" i="1"/>
  <c r="I312" i="1" s="1"/>
  <c r="H294" i="1"/>
  <c r="I294" i="1" s="1"/>
  <c r="H287" i="1"/>
  <c r="I287" i="1" s="1"/>
  <c r="H280" i="1"/>
  <c r="I280" i="1" s="1"/>
  <c r="H274" i="1"/>
  <c r="I274" i="1" s="1"/>
  <c r="H246" i="1"/>
  <c r="I246" i="1" s="1"/>
  <c r="H238" i="1"/>
  <c r="I238" i="1" s="1"/>
  <c r="H231" i="1"/>
  <c r="I231" i="1" s="1"/>
  <c r="H201" i="1"/>
  <c r="I201" i="1" s="1"/>
  <c r="H165" i="1"/>
  <c r="I165" i="1" s="1"/>
  <c r="H156" i="1"/>
  <c r="I156" i="1" s="1"/>
  <c r="H143" i="1"/>
  <c r="I143" i="1" s="1"/>
  <c r="H136" i="1"/>
  <c r="I136" i="1" s="1"/>
  <c r="H127" i="1"/>
  <c r="I127" i="1" s="1"/>
  <c r="H104" i="1"/>
  <c r="I104" i="1" s="1"/>
  <c r="G93" i="1"/>
  <c r="H93" i="1" s="1"/>
  <c r="I93" i="1" s="1"/>
  <c r="G83" i="1"/>
  <c r="H83" i="1" s="1"/>
  <c r="I83" i="1" s="1"/>
  <c r="G79" i="1"/>
  <c r="H79" i="1" s="1"/>
  <c r="I79" i="1" s="1"/>
  <c r="H76" i="1"/>
  <c r="I76" i="1" s="1"/>
  <c r="G74" i="1"/>
  <c r="H74" i="1" s="1"/>
  <c r="I74" i="1" s="1"/>
  <c r="H63" i="1"/>
  <c r="I63" i="1" s="1"/>
  <c r="H59" i="1"/>
  <c r="I59" i="1" s="1"/>
  <c r="H55" i="1"/>
  <c r="I55" i="1" s="1"/>
  <c r="H51" i="1"/>
  <c r="I51" i="1" s="1"/>
  <c r="H47" i="1"/>
  <c r="I47" i="1" s="1"/>
  <c r="H584" i="1"/>
  <c r="I584" i="1" s="1"/>
  <c r="H552" i="1"/>
  <c r="I552" i="1" s="1"/>
  <c r="H526" i="1"/>
  <c r="I526" i="1" s="1"/>
  <c r="H522" i="1"/>
  <c r="I522" i="1" s="1"/>
  <c r="H513" i="1"/>
  <c r="I513" i="1" s="1"/>
  <c r="G488" i="1"/>
  <c r="H488" i="1" s="1"/>
  <c r="I488" i="1" s="1"/>
  <c r="H485" i="1"/>
  <c r="I485" i="1" s="1"/>
  <c r="H473" i="1"/>
  <c r="I473" i="1" s="1"/>
  <c r="H457" i="1"/>
  <c r="I457" i="1" s="1"/>
  <c r="H441" i="1"/>
  <c r="I441" i="1" s="1"/>
  <c r="H389" i="1"/>
  <c r="I389" i="1" s="1"/>
  <c r="G387" i="1"/>
  <c r="H387" i="1" s="1"/>
  <c r="I387" i="1" s="1"/>
  <c r="G368" i="1"/>
  <c r="H368" i="1" s="1"/>
  <c r="I368" i="1" s="1"/>
  <c r="H347" i="1"/>
  <c r="I347" i="1" s="1"/>
  <c r="H320" i="1"/>
  <c r="I320" i="1" s="1"/>
  <c r="H302" i="1"/>
  <c r="I302" i="1" s="1"/>
  <c r="H295" i="1"/>
  <c r="I295" i="1" s="1"/>
  <c r="H288" i="1"/>
  <c r="I288" i="1" s="1"/>
  <c r="H239" i="1"/>
  <c r="I239" i="1" s="1"/>
  <c r="H221" i="1"/>
  <c r="I221" i="1" s="1"/>
  <c r="H197" i="1"/>
  <c r="I197" i="1" s="1"/>
  <c r="H173" i="1"/>
  <c r="I173" i="1" s="1"/>
  <c r="H166" i="1"/>
  <c r="I166" i="1" s="1"/>
  <c r="H148" i="1"/>
  <c r="I148" i="1" s="1"/>
  <c r="H144" i="1"/>
  <c r="I144" i="1" s="1"/>
  <c r="H137" i="1"/>
  <c r="I137" i="1" s="1"/>
  <c r="H119" i="1"/>
  <c r="I119" i="1" s="1"/>
  <c r="H105" i="1"/>
  <c r="I105" i="1" s="1"/>
  <c r="H96" i="1"/>
  <c r="I96" i="1" s="1"/>
  <c r="H73" i="1"/>
  <c r="I73" i="1" s="1"/>
  <c r="H68" i="1"/>
  <c r="I68" i="1" s="1"/>
  <c r="H64" i="1"/>
  <c r="I64" i="1" s="1"/>
  <c r="H44" i="1"/>
  <c r="I44" i="1" s="1"/>
  <c r="H40" i="1"/>
  <c r="I40" i="1" s="1"/>
  <c r="H36" i="1"/>
  <c r="I36" i="1" s="1"/>
  <c r="H32" i="1"/>
  <c r="I32" i="1" s="1"/>
  <c r="H28" i="1"/>
  <c r="I28" i="1" s="1"/>
  <c r="G22" i="1"/>
  <c r="H22" i="1" s="1"/>
  <c r="I22" i="1" s="1"/>
  <c r="H300" i="1"/>
  <c r="I300" i="1" s="1"/>
  <c r="H299" i="1"/>
  <c r="I299" i="1" s="1"/>
  <c r="H298" i="1"/>
  <c r="I298" i="1" s="1"/>
  <c r="H262" i="1"/>
  <c r="I262" i="1" s="1"/>
  <c r="H195" i="1"/>
  <c r="I195" i="1" s="1"/>
  <c r="G187" i="1"/>
  <c r="H187" i="1" s="1"/>
  <c r="I187" i="1" s="1"/>
  <c r="H160" i="1"/>
  <c r="I160" i="1" s="1"/>
  <c r="G157" i="1"/>
  <c r="H157" i="1" s="1"/>
  <c r="I157" i="1" s="1"/>
  <c r="H131" i="1"/>
  <c r="I131" i="1" s="1"/>
  <c r="G128" i="1"/>
  <c r="H128" i="1" s="1"/>
  <c r="I128" i="1" s="1"/>
  <c r="G87" i="1"/>
  <c r="H87" i="1" s="1"/>
  <c r="I87" i="1" s="1"/>
  <c r="G78" i="1"/>
  <c r="H78" i="1" s="1"/>
  <c r="I78" i="1" s="1"/>
  <c r="G1373" i="1"/>
  <c r="H1373" i="1" s="1"/>
  <c r="I1373" i="1" s="1"/>
  <c r="H1371" i="1"/>
  <c r="I1371" i="1" s="1"/>
  <c r="G1357" i="1"/>
  <c r="H1357" i="1" s="1"/>
  <c r="I1357" i="1" s="1"/>
  <c r="H1355" i="1"/>
  <c r="I1355" i="1" s="1"/>
  <c r="H1323" i="1"/>
  <c r="I1323" i="1" s="1"/>
  <c r="G1369" i="1"/>
  <c r="H1369" i="1" s="1"/>
  <c r="I1369" i="1" s="1"/>
  <c r="H1366" i="1"/>
  <c r="I1366" i="1" s="1"/>
  <c r="G1353" i="1"/>
  <c r="H1353" i="1" s="1"/>
  <c r="I1353" i="1" s="1"/>
  <c r="H1350" i="1"/>
  <c r="I1350" i="1" s="1"/>
  <c r="G1337" i="1"/>
  <c r="H1337" i="1" s="1"/>
  <c r="I1337" i="1" s="1"/>
  <c r="H1334" i="1"/>
  <c r="I1334" i="1" s="1"/>
  <c r="G1321" i="1"/>
  <c r="H1321" i="1" s="1"/>
  <c r="I1321" i="1" s="1"/>
  <c r="H1318" i="1"/>
  <c r="I1318" i="1" s="1"/>
  <c r="G1310" i="1"/>
  <c r="H1310" i="1" s="1"/>
  <c r="I1310" i="1" s="1"/>
  <c r="G1305" i="1"/>
  <c r="H1305" i="1" s="1"/>
  <c r="I1305" i="1" s="1"/>
  <c r="G1294" i="1"/>
  <c r="H1294" i="1" s="1"/>
  <c r="I1294" i="1" s="1"/>
  <c r="H1291" i="1"/>
  <c r="I1291" i="1" s="1"/>
  <c r="G1289" i="1"/>
  <c r="H1289" i="1" s="1"/>
  <c r="I1289" i="1" s="1"/>
  <c r="G1278" i="1"/>
  <c r="H1278" i="1" s="1"/>
  <c r="I1278" i="1" s="1"/>
  <c r="H1275" i="1"/>
  <c r="I1275" i="1" s="1"/>
  <c r="G1273" i="1"/>
  <c r="H1273" i="1" s="1"/>
  <c r="I1273" i="1" s="1"/>
  <c r="G1262" i="1"/>
  <c r="H1262" i="1" s="1"/>
  <c r="I1262" i="1" s="1"/>
  <c r="H1259" i="1"/>
  <c r="I1259" i="1" s="1"/>
  <c r="G1257" i="1"/>
  <c r="H1257" i="1" s="1"/>
  <c r="I1257" i="1" s="1"/>
  <c r="G1246" i="1"/>
  <c r="H1246" i="1" s="1"/>
  <c r="I1246" i="1" s="1"/>
  <c r="H1243" i="1"/>
  <c r="I1243" i="1" s="1"/>
  <c r="G1241" i="1"/>
  <c r="H1241" i="1" s="1"/>
  <c r="I1241" i="1" s="1"/>
  <c r="G1230" i="1"/>
  <c r="H1230" i="1" s="1"/>
  <c r="I1230" i="1" s="1"/>
  <c r="H1227" i="1"/>
  <c r="I1227" i="1" s="1"/>
  <c r="G1225" i="1"/>
  <c r="H1225" i="1" s="1"/>
  <c r="I1225" i="1" s="1"/>
  <c r="H1216" i="1"/>
  <c r="I1216" i="1" s="1"/>
  <c r="H1211" i="1"/>
  <c r="I1211" i="1" s="1"/>
  <c r="H1200" i="1"/>
  <c r="I1200" i="1" s="1"/>
  <c r="H1195" i="1"/>
  <c r="I1195" i="1" s="1"/>
  <c r="H1152" i="1"/>
  <c r="I1152" i="1" s="1"/>
  <c r="H1136" i="1"/>
  <c r="I1136" i="1" s="1"/>
  <c r="H1120" i="1"/>
  <c r="I1120" i="1" s="1"/>
  <c r="G1118" i="1"/>
  <c r="H1118" i="1" s="1"/>
  <c r="I1118" i="1" s="1"/>
  <c r="H1115" i="1"/>
  <c r="I1115" i="1" s="1"/>
  <c r="H1104" i="1"/>
  <c r="I1104" i="1" s="1"/>
  <c r="G1102" i="1"/>
  <c r="H1102" i="1" s="1"/>
  <c r="I1102" i="1" s="1"/>
  <c r="H1099" i="1"/>
  <c r="I1099" i="1" s="1"/>
  <c r="H1088" i="1"/>
  <c r="I1088" i="1" s="1"/>
  <c r="G1086" i="1"/>
  <c r="H1086" i="1" s="1"/>
  <c r="I1086" i="1" s="1"/>
  <c r="H1083" i="1"/>
  <c r="I1083" i="1" s="1"/>
  <c r="H1072" i="1"/>
  <c r="I1072" i="1" s="1"/>
  <c r="G1070" i="1"/>
  <c r="H1070" i="1" s="1"/>
  <c r="I1070" i="1" s="1"/>
  <c r="G1059" i="1"/>
  <c r="H1059" i="1" s="1"/>
  <c r="I1059" i="1" s="1"/>
  <c r="H1056" i="1"/>
  <c r="I1056" i="1" s="1"/>
  <c r="G1054" i="1"/>
  <c r="H1054" i="1" s="1"/>
  <c r="I1054" i="1" s="1"/>
  <c r="G1043" i="1"/>
  <c r="H1043" i="1" s="1"/>
  <c r="I1043" i="1" s="1"/>
  <c r="H1040" i="1"/>
  <c r="I1040" i="1" s="1"/>
  <c r="G1038" i="1"/>
  <c r="H1038" i="1" s="1"/>
  <c r="I1038" i="1" s="1"/>
  <c r="G1027" i="1"/>
  <c r="H1027" i="1" s="1"/>
  <c r="I1027" i="1" s="1"/>
  <c r="H1024" i="1"/>
  <c r="I1024" i="1" s="1"/>
  <c r="G1022" i="1"/>
  <c r="H1022" i="1" s="1"/>
  <c r="I1022" i="1" s="1"/>
  <c r="G992" i="1"/>
  <c r="H992" i="1" s="1"/>
  <c r="I992" i="1" s="1"/>
  <c r="G984" i="1"/>
  <c r="H984" i="1" s="1"/>
  <c r="I984" i="1" s="1"/>
  <c r="G976" i="1"/>
  <c r="H976" i="1" s="1"/>
  <c r="I976" i="1" s="1"/>
  <c r="H966" i="1"/>
  <c r="I966" i="1" s="1"/>
  <c r="G944" i="1"/>
  <c r="H944" i="1" s="1"/>
  <c r="I944" i="1" s="1"/>
  <c r="H937" i="1"/>
  <c r="I937" i="1" s="1"/>
  <c r="H917" i="1"/>
  <c r="I917" i="1" s="1"/>
  <c r="H853" i="1"/>
  <c r="I853" i="1" s="1"/>
  <c r="H848" i="1"/>
  <c r="I848" i="1" s="1"/>
  <c r="H795" i="1"/>
  <c r="I795" i="1" s="1"/>
  <c r="H751" i="1"/>
  <c r="I751" i="1" s="1"/>
  <c r="H1346" i="1"/>
  <c r="I1346" i="1" s="1"/>
  <c r="H1330" i="1"/>
  <c r="I1330" i="1" s="1"/>
  <c r="H1314" i="1"/>
  <c r="I1314" i="1" s="1"/>
  <c r="H1287" i="1"/>
  <c r="I1287" i="1" s="1"/>
  <c r="H1271" i="1"/>
  <c r="I1271" i="1" s="1"/>
  <c r="H1255" i="1"/>
  <c r="I1255" i="1" s="1"/>
  <c r="H1239" i="1"/>
  <c r="I1239" i="1" s="1"/>
  <c r="H1223" i="1"/>
  <c r="I1223" i="1" s="1"/>
  <c r="H1212" i="1"/>
  <c r="I1212" i="1" s="1"/>
  <c r="H1207" i="1"/>
  <c r="I1207" i="1" s="1"/>
  <c r="H1196" i="1"/>
  <c r="I1196" i="1" s="1"/>
  <c r="H1148" i="1"/>
  <c r="I1148" i="1" s="1"/>
  <c r="H1132" i="1"/>
  <c r="I1132" i="1" s="1"/>
  <c r="H1127" i="1"/>
  <c r="I1127" i="1" s="1"/>
  <c r="H1116" i="1"/>
  <c r="I1116" i="1" s="1"/>
  <c r="H1111" i="1"/>
  <c r="I1111" i="1" s="1"/>
  <c r="H1100" i="1"/>
  <c r="I1100" i="1" s="1"/>
  <c r="H1095" i="1"/>
  <c r="I1095" i="1" s="1"/>
  <c r="H1084" i="1"/>
  <c r="I1084" i="1" s="1"/>
  <c r="H1079" i="1"/>
  <c r="I1079" i="1" s="1"/>
  <c r="H1068" i="1"/>
  <c r="I1068" i="1" s="1"/>
  <c r="H1052" i="1"/>
  <c r="I1052" i="1" s="1"/>
  <c r="H1036" i="1"/>
  <c r="I1036" i="1" s="1"/>
  <c r="H1020" i="1"/>
  <c r="I1020" i="1" s="1"/>
  <c r="G1341" i="1"/>
  <c r="H1341" i="1" s="1"/>
  <c r="I1341" i="1" s="1"/>
  <c r="H1339" i="1"/>
  <c r="I1339" i="1" s="1"/>
  <c r="G1325" i="1"/>
  <c r="H1325" i="1" s="1"/>
  <c r="I1325" i="1" s="1"/>
  <c r="G1309" i="1"/>
  <c r="H1309" i="1" s="1"/>
  <c r="I1309" i="1" s="1"/>
  <c r="H1307" i="1"/>
  <c r="I1307" i="1" s="1"/>
  <c r="G1298" i="1"/>
  <c r="H1298" i="1" s="1"/>
  <c r="I1298" i="1" s="1"/>
  <c r="H1296" i="1"/>
  <c r="I1296" i="1" s="1"/>
  <c r="G1293" i="1"/>
  <c r="H1293" i="1" s="1"/>
  <c r="I1293" i="1" s="1"/>
  <c r="G1282" i="1"/>
  <c r="H1282" i="1" s="1"/>
  <c r="I1282" i="1" s="1"/>
  <c r="H1280" i="1"/>
  <c r="I1280" i="1" s="1"/>
  <c r="G1277" i="1"/>
  <c r="H1277" i="1" s="1"/>
  <c r="I1277" i="1" s="1"/>
  <c r="G1266" i="1"/>
  <c r="H1266" i="1" s="1"/>
  <c r="I1266" i="1" s="1"/>
  <c r="H1264" i="1"/>
  <c r="I1264" i="1" s="1"/>
  <c r="G1261" i="1"/>
  <c r="H1261" i="1" s="1"/>
  <c r="I1261" i="1" s="1"/>
  <c r="G1250" i="1"/>
  <c r="H1250" i="1" s="1"/>
  <c r="I1250" i="1" s="1"/>
  <c r="H1248" i="1"/>
  <c r="I1248" i="1" s="1"/>
  <c r="G1245" i="1"/>
  <c r="H1245" i="1" s="1"/>
  <c r="I1245" i="1" s="1"/>
  <c r="G1234" i="1"/>
  <c r="H1234" i="1" s="1"/>
  <c r="I1234" i="1" s="1"/>
  <c r="H1232" i="1"/>
  <c r="I1232" i="1" s="1"/>
  <c r="G1229" i="1"/>
  <c r="H1229" i="1" s="1"/>
  <c r="I1229" i="1" s="1"/>
  <c r="H1221" i="1"/>
  <c r="I1221" i="1" s="1"/>
  <c r="H1205" i="1"/>
  <c r="I1205" i="1" s="1"/>
  <c r="H1189" i="1"/>
  <c r="I1189" i="1" s="1"/>
  <c r="H1188" i="1"/>
  <c r="I1188" i="1" s="1"/>
  <c r="H1181" i="1"/>
  <c r="I1181" i="1" s="1"/>
  <c r="H1180" i="1"/>
  <c r="I1180" i="1" s="1"/>
  <c r="H1173" i="1"/>
  <c r="I1173" i="1" s="1"/>
  <c r="H1172" i="1"/>
  <c r="I1172" i="1" s="1"/>
  <c r="H1165" i="1"/>
  <c r="I1165" i="1" s="1"/>
  <c r="H1164" i="1"/>
  <c r="I1164" i="1" s="1"/>
  <c r="H1157" i="1"/>
  <c r="I1157" i="1" s="1"/>
  <c r="H1141" i="1"/>
  <c r="I1141" i="1" s="1"/>
  <c r="H1125" i="1"/>
  <c r="I1125" i="1" s="1"/>
  <c r="G1122" i="1"/>
  <c r="H1122" i="1" s="1"/>
  <c r="I1122" i="1" s="1"/>
  <c r="H1109" i="1"/>
  <c r="I1109" i="1" s="1"/>
  <c r="G1106" i="1"/>
  <c r="H1106" i="1" s="1"/>
  <c r="I1106" i="1" s="1"/>
  <c r="H1093" i="1"/>
  <c r="I1093" i="1" s="1"/>
  <c r="G1090" i="1"/>
  <c r="H1090" i="1" s="1"/>
  <c r="I1090" i="1" s="1"/>
  <c r="H1077" i="1"/>
  <c r="I1077" i="1" s="1"/>
  <c r="G1074" i="1"/>
  <c r="H1074" i="1" s="1"/>
  <c r="I1074" i="1" s="1"/>
  <c r="G1063" i="1"/>
  <c r="H1063" i="1" s="1"/>
  <c r="I1063" i="1" s="1"/>
  <c r="H1061" i="1"/>
  <c r="I1061" i="1" s="1"/>
  <c r="G1058" i="1"/>
  <c r="H1058" i="1" s="1"/>
  <c r="I1058" i="1" s="1"/>
  <c r="G1047" i="1"/>
  <c r="H1047" i="1" s="1"/>
  <c r="I1047" i="1" s="1"/>
  <c r="H1045" i="1"/>
  <c r="I1045" i="1" s="1"/>
  <c r="G1042" i="1"/>
  <c r="H1042" i="1" s="1"/>
  <c r="I1042" i="1" s="1"/>
  <c r="G1031" i="1"/>
  <c r="H1031" i="1" s="1"/>
  <c r="I1031" i="1" s="1"/>
  <c r="H1029" i="1"/>
  <c r="I1029" i="1" s="1"/>
  <c r="G1026" i="1"/>
  <c r="H1026" i="1" s="1"/>
  <c r="I1026" i="1" s="1"/>
  <c r="G1015" i="1"/>
  <c r="H1015" i="1" s="1"/>
  <c r="I1015" i="1" s="1"/>
  <c r="G1011" i="1"/>
  <c r="H1011" i="1" s="1"/>
  <c r="I1011" i="1" s="1"/>
  <c r="G1007" i="1"/>
  <c r="H1007" i="1" s="1"/>
  <c r="I1007" i="1" s="1"/>
  <c r="G1003" i="1"/>
  <c r="H1003" i="1" s="1"/>
  <c r="I1003" i="1" s="1"/>
  <c r="G999" i="1"/>
  <c r="H999" i="1" s="1"/>
  <c r="I999" i="1" s="1"/>
  <c r="H961" i="1"/>
  <c r="I961" i="1" s="1"/>
  <c r="G952" i="1"/>
  <c r="H952" i="1" s="1"/>
  <c r="I952" i="1" s="1"/>
  <c r="G928" i="1"/>
  <c r="H928" i="1" s="1"/>
  <c r="I928" i="1" s="1"/>
  <c r="G968" i="1"/>
  <c r="H968" i="1" s="1"/>
  <c r="I968" i="1" s="1"/>
  <c r="G956" i="1"/>
  <c r="H956" i="1" s="1"/>
  <c r="I956" i="1" s="1"/>
  <c r="G940" i="1"/>
  <c r="H940" i="1" s="1"/>
  <c r="I940" i="1" s="1"/>
  <c r="G924" i="1"/>
  <c r="H924" i="1" s="1"/>
  <c r="I924" i="1" s="1"/>
  <c r="G908" i="1"/>
  <c r="H908" i="1" s="1"/>
  <c r="I908" i="1" s="1"/>
  <c r="H900" i="1"/>
  <c r="I900" i="1" s="1"/>
  <c r="H884" i="1"/>
  <c r="I884" i="1" s="1"/>
  <c r="H868" i="1"/>
  <c r="I868" i="1" s="1"/>
  <c r="H852" i="1"/>
  <c r="I852" i="1" s="1"/>
  <c r="H836" i="1"/>
  <c r="I836" i="1" s="1"/>
  <c r="H820" i="1"/>
  <c r="I820" i="1" s="1"/>
  <c r="G812" i="1"/>
  <c r="H812" i="1" s="1"/>
  <c r="I812" i="1" s="1"/>
  <c r="H799" i="1"/>
  <c r="I799" i="1" s="1"/>
  <c r="H798" i="1"/>
  <c r="I798" i="1" s="1"/>
  <c r="G790" i="1"/>
  <c r="H790" i="1" s="1"/>
  <c r="I790" i="1" s="1"/>
  <c r="G785" i="1"/>
  <c r="H785" i="1" s="1"/>
  <c r="I785" i="1" s="1"/>
  <c r="G769" i="1"/>
  <c r="H769" i="1" s="1"/>
  <c r="I769" i="1" s="1"/>
  <c r="G758" i="1"/>
  <c r="H758" i="1" s="1"/>
  <c r="I758" i="1" s="1"/>
  <c r="G753" i="1"/>
  <c r="H753" i="1" s="1"/>
  <c r="I753" i="1" s="1"/>
  <c r="G742" i="1"/>
  <c r="H742" i="1" s="1"/>
  <c r="I742" i="1" s="1"/>
  <c r="G737" i="1"/>
  <c r="H737" i="1" s="1"/>
  <c r="I737" i="1" s="1"/>
  <c r="G726" i="1"/>
  <c r="H726" i="1" s="1"/>
  <c r="I726" i="1" s="1"/>
  <c r="G721" i="1"/>
  <c r="H721" i="1" s="1"/>
  <c r="I721" i="1" s="1"/>
  <c r="G710" i="1"/>
  <c r="H710" i="1" s="1"/>
  <c r="I710" i="1" s="1"/>
  <c r="G705" i="1"/>
  <c r="H705" i="1" s="1"/>
  <c r="I705" i="1" s="1"/>
  <c r="G694" i="1"/>
  <c r="H694" i="1" s="1"/>
  <c r="I694" i="1" s="1"/>
  <c r="G689" i="1"/>
  <c r="H689" i="1" s="1"/>
  <c r="I689" i="1" s="1"/>
  <c r="G678" i="1"/>
  <c r="H678" i="1" s="1"/>
  <c r="I678" i="1" s="1"/>
  <c r="G673" i="1"/>
  <c r="H673" i="1" s="1"/>
  <c r="I673" i="1" s="1"/>
  <c r="G663" i="1"/>
  <c r="H663" i="1" s="1"/>
  <c r="I663" i="1" s="1"/>
  <c r="H537" i="1"/>
  <c r="I537" i="1" s="1"/>
  <c r="H501" i="1"/>
  <c r="I501" i="1" s="1"/>
  <c r="G499" i="1"/>
  <c r="H499" i="1" s="1"/>
  <c r="I499" i="1" s="1"/>
  <c r="H479" i="1"/>
  <c r="I479" i="1" s="1"/>
  <c r="H467" i="1"/>
  <c r="I467" i="1" s="1"/>
  <c r="H451" i="1"/>
  <c r="I451" i="1" s="1"/>
  <c r="H435" i="1"/>
  <c r="I435" i="1" s="1"/>
  <c r="G395" i="1"/>
  <c r="H395" i="1" s="1"/>
  <c r="I395" i="1" s="1"/>
  <c r="H393" i="1"/>
  <c r="I393" i="1" s="1"/>
  <c r="G376" i="1"/>
  <c r="H376" i="1" s="1"/>
  <c r="I376" i="1" s="1"/>
  <c r="G363" i="1"/>
  <c r="H363" i="1" s="1"/>
  <c r="I363" i="1" s="1"/>
  <c r="H361" i="1"/>
  <c r="I361" i="1" s="1"/>
  <c r="H921" i="1"/>
  <c r="I921" i="1" s="1"/>
  <c r="G912" i="1"/>
  <c r="H912" i="1" s="1"/>
  <c r="I912" i="1" s="1"/>
  <c r="H905" i="1"/>
  <c r="I905" i="1" s="1"/>
  <c r="H889" i="1"/>
  <c r="I889" i="1" s="1"/>
  <c r="H873" i="1"/>
  <c r="I873" i="1" s="1"/>
  <c r="H857" i="1"/>
  <c r="I857" i="1" s="1"/>
  <c r="H841" i="1"/>
  <c r="I841" i="1" s="1"/>
  <c r="H825" i="1"/>
  <c r="I825" i="1" s="1"/>
  <c r="H787" i="1"/>
  <c r="I787" i="1" s="1"/>
  <c r="G773" i="1"/>
  <c r="H773" i="1" s="1"/>
  <c r="I773" i="1" s="1"/>
  <c r="H771" i="1"/>
  <c r="I771" i="1" s="1"/>
  <c r="G757" i="1"/>
  <c r="H757" i="1" s="1"/>
  <c r="I757" i="1" s="1"/>
  <c r="H755" i="1"/>
  <c r="I755" i="1" s="1"/>
  <c r="G746" i="1"/>
  <c r="H746" i="1" s="1"/>
  <c r="I746" i="1" s="1"/>
  <c r="G741" i="1"/>
  <c r="H741" i="1" s="1"/>
  <c r="I741" i="1" s="1"/>
  <c r="H739" i="1"/>
  <c r="I739" i="1" s="1"/>
  <c r="G730" i="1"/>
  <c r="H730" i="1" s="1"/>
  <c r="I730" i="1" s="1"/>
  <c r="G725" i="1"/>
  <c r="H725" i="1" s="1"/>
  <c r="I725" i="1" s="1"/>
  <c r="H723" i="1"/>
  <c r="I723" i="1" s="1"/>
  <c r="G714" i="1"/>
  <c r="H714" i="1" s="1"/>
  <c r="I714" i="1" s="1"/>
  <c r="G709" i="1"/>
  <c r="H709" i="1" s="1"/>
  <c r="I709" i="1" s="1"/>
  <c r="H707" i="1"/>
  <c r="I707" i="1" s="1"/>
  <c r="G698" i="1"/>
  <c r="H698" i="1" s="1"/>
  <c r="I698" i="1" s="1"/>
  <c r="G693" i="1"/>
  <c r="H693" i="1" s="1"/>
  <c r="I693" i="1" s="1"/>
  <c r="H691" i="1"/>
  <c r="I691" i="1" s="1"/>
  <c r="G682" i="1"/>
  <c r="H682" i="1" s="1"/>
  <c r="I682" i="1" s="1"/>
  <c r="G677" i="1"/>
  <c r="H677" i="1" s="1"/>
  <c r="I677" i="1" s="1"/>
  <c r="H675" i="1"/>
  <c r="I675" i="1" s="1"/>
  <c r="G666" i="1"/>
  <c r="H666" i="1" s="1"/>
  <c r="I666" i="1" s="1"/>
  <c r="H642" i="1"/>
  <c r="I642" i="1" s="1"/>
  <c r="H632" i="1"/>
  <c r="I632" i="1" s="1"/>
  <c r="H614" i="1"/>
  <c r="I614" i="1" s="1"/>
  <c r="H606" i="1"/>
  <c r="I606" i="1" s="1"/>
  <c r="H598" i="1"/>
  <c r="I598" i="1" s="1"/>
  <c r="H590" i="1"/>
  <c r="I590" i="1" s="1"/>
  <c r="H582" i="1"/>
  <c r="I582" i="1" s="1"/>
  <c r="H574" i="1"/>
  <c r="I574" i="1" s="1"/>
  <c r="H566" i="1"/>
  <c r="I566" i="1" s="1"/>
  <c r="H558" i="1"/>
  <c r="I558" i="1" s="1"/>
  <c r="G553" i="1"/>
  <c r="H553" i="1" s="1"/>
  <c r="I553" i="1" s="1"/>
  <c r="H550" i="1"/>
  <c r="I550" i="1" s="1"/>
  <c r="H549" i="1"/>
  <c r="I549" i="1" s="1"/>
  <c r="H519" i="1"/>
  <c r="I519" i="1" s="1"/>
  <c r="H518" i="1"/>
  <c r="I518" i="1" s="1"/>
  <c r="H517" i="1"/>
  <c r="I517" i="1" s="1"/>
  <c r="G507" i="1"/>
  <c r="H507" i="1" s="1"/>
  <c r="I507" i="1" s="1"/>
  <c r="H505" i="1"/>
  <c r="I505" i="1" s="1"/>
  <c r="H483" i="1"/>
  <c r="I483" i="1" s="1"/>
  <c r="H471" i="1"/>
  <c r="I471" i="1" s="1"/>
  <c r="H455" i="1"/>
  <c r="I455" i="1" s="1"/>
  <c r="H439" i="1"/>
  <c r="I439" i="1" s="1"/>
  <c r="H401" i="1"/>
  <c r="I401" i="1" s="1"/>
  <c r="G384" i="1"/>
  <c r="H384" i="1" s="1"/>
  <c r="I384" i="1" s="1"/>
  <c r="G371" i="1"/>
  <c r="H371" i="1" s="1"/>
  <c r="I371" i="1" s="1"/>
  <c r="H369" i="1"/>
  <c r="I369" i="1" s="1"/>
  <c r="G356" i="1"/>
  <c r="H356" i="1" s="1"/>
  <c r="I356" i="1" s="1"/>
  <c r="H346" i="1"/>
  <c r="I346" i="1" s="1"/>
  <c r="H80" i="1"/>
  <c r="I80" i="1" s="1"/>
  <c r="H24" i="1"/>
  <c r="I24" i="1" s="1"/>
  <c r="O15" i="1"/>
  <c r="P15" i="1" s="1"/>
  <c r="G503" i="1"/>
  <c r="H503" i="1" s="1"/>
  <c r="I503" i="1" s="1"/>
  <c r="G391" i="1"/>
  <c r="H391" i="1" s="1"/>
  <c r="I391" i="1" s="1"/>
  <c r="G380" i="1"/>
  <c r="H380" i="1" s="1"/>
  <c r="I380" i="1" s="1"/>
  <c r="G375" i="1"/>
  <c r="H375" i="1" s="1"/>
  <c r="I375" i="1" s="1"/>
  <c r="G364" i="1"/>
  <c r="H364" i="1" s="1"/>
  <c r="I364" i="1" s="1"/>
  <c r="H354" i="1"/>
  <c r="I354" i="1" s="1"/>
  <c r="H349" i="1"/>
  <c r="I349" i="1" s="1"/>
  <c r="G340" i="1"/>
  <c r="H340" i="1" s="1"/>
  <c r="I340" i="1" s="1"/>
  <c r="G163" i="1"/>
  <c r="H163" i="1" s="1"/>
  <c r="I163" i="1" s="1"/>
  <c r="G134" i="1"/>
  <c r="H134" i="1" s="1"/>
  <c r="I134" i="1" s="1"/>
  <c r="G124" i="1"/>
  <c r="H124" i="1" s="1"/>
  <c r="I124" i="1" s="1"/>
  <c r="G113" i="1"/>
  <c r="H113" i="1" s="1"/>
  <c r="I113" i="1" s="1"/>
  <c r="G101" i="1"/>
  <c r="H101" i="1" s="1"/>
  <c r="I101" i="1" s="1"/>
  <c r="G95" i="1"/>
  <c r="H95" i="1" s="1"/>
  <c r="I95" i="1" s="1"/>
  <c r="G85" i="1"/>
  <c r="H85" i="1" s="1"/>
  <c r="I85" i="1" s="1"/>
  <c r="G75" i="1"/>
  <c r="H75" i="1" s="1"/>
  <c r="I75" i="1" s="1"/>
  <c r="H72" i="1"/>
  <c r="I72" i="1" s="1"/>
  <c r="G70" i="1"/>
  <c r="H70" i="1" s="1"/>
  <c r="I70" i="1" s="1"/>
  <c r="G39" i="1"/>
  <c r="H39" i="1" s="1"/>
  <c r="I39" i="1" s="1"/>
  <c r="G31" i="1"/>
  <c r="H31" i="1" s="1"/>
  <c r="I31" i="1" s="1"/>
  <c r="G19" i="1"/>
  <c r="H19" i="1" s="1"/>
  <c r="I19" i="1" s="1"/>
  <c r="H351" i="1"/>
  <c r="I351" i="1" s="1"/>
  <c r="H324" i="1"/>
  <c r="I324" i="1" s="1"/>
  <c r="H323" i="1"/>
  <c r="I323" i="1" s="1"/>
  <c r="H322" i="1"/>
  <c r="I322" i="1" s="1"/>
  <c r="H308" i="1"/>
  <c r="I308" i="1" s="1"/>
  <c r="H307" i="1"/>
  <c r="I307" i="1" s="1"/>
  <c r="H306" i="1"/>
  <c r="I306" i="1" s="1"/>
  <c r="H292" i="1"/>
  <c r="I292" i="1" s="1"/>
  <c r="H291" i="1"/>
  <c r="I291" i="1" s="1"/>
  <c r="H290" i="1"/>
  <c r="I290" i="1" s="1"/>
  <c r="H276" i="1"/>
  <c r="I276" i="1" s="1"/>
  <c r="H266" i="1"/>
  <c r="I266" i="1" s="1"/>
  <c r="H258" i="1"/>
  <c r="I258" i="1" s="1"/>
  <c r="H256" i="1"/>
  <c r="I256" i="1" s="1"/>
  <c r="H248" i="1"/>
  <c r="I248" i="1" s="1"/>
  <c r="H235" i="1"/>
  <c r="I235" i="1" s="1"/>
  <c r="H234" i="1"/>
  <c r="I234" i="1" s="1"/>
  <c r="H233" i="1"/>
  <c r="I233" i="1" s="1"/>
  <c r="H219" i="1"/>
  <c r="I219" i="1" s="1"/>
  <c r="H218" i="1"/>
  <c r="I218" i="1" s="1"/>
  <c r="H217" i="1"/>
  <c r="I217" i="1" s="1"/>
  <c r="H209" i="1"/>
  <c r="I209" i="1" s="1"/>
  <c r="H207" i="1"/>
  <c r="I207" i="1" s="1"/>
  <c r="H191" i="1"/>
  <c r="I191" i="1" s="1"/>
  <c r="H178" i="1"/>
  <c r="I178" i="1" s="1"/>
  <c r="H177" i="1"/>
  <c r="I177" i="1" s="1"/>
  <c r="G159" i="1"/>
  <c r="H159" i="1" s="1"/>
  <c r="I159" i="1" s="1"/>
  <c r="H152" i="1"/>
  <c r="I152" i="1" s="1"/>
  <c r="G130" i="1"/>
  <c r="H130" i="1" s="1"/>
  <c r="I130" i="1" s="1"/>
  <c r="H123" i="1"/>
  <c r="I123" i="1" s="1"/>
  <c r="G120" i="1"/>
  <c r="H120" i="1" s="1"/>
  <c r="I120" i="1" s="1"/>
  <c r="G109" i="1"/>
  <c r="H109" i="1" s="1"/>
  <c r="I109" i="1" s="1"/>
  <c r="H107" i="1"/>
  <c r="I107" i="1" s="1"/>
  <c r="H100" i="1"/>
  <c r="I100" i="1" s="1"/>
  <c r="G97" i="1"/>
  <c r="H97" i="1" s="1"/>
  <c r="I97" i="1" s="1"/>
  <c r="G91" i="1"/>
  <c r="H91" i="1" s="1"/>
  <c r="I91" i="1" s="1"/>
  <c r="H84" i="1"/>
  <c r="I84" i="1" s="1"/>
  <c r="G81" i="1"/>
  <c r="H81" i="1" s="1"/>
  <c r="I81" i="1" s="1"/>
  <c r="G71" i="1"/>
  <c r="H71" i="1" s="1"/>
  <c r="I71" i="1" s="1"/>
  <c r="H69" i="1"/>
  <c r="I69" i="1" s="1"/>
  <c r="G66" i="1"/>
  <c r="H66" i="1" s="1"/>
  <c r="I66" i="1" s="1"/>
  <c r="G26" i="1"/>
  <c r="H26" i="1" s="1"/>
  <c r="I26" i="1" s="1"/>
  <c r="G15" i="1"/>
  <c r="H15" i="1" s="1"/>
  <c r="I15" i="1" s="1"/>
  <c r="G1372" i="1"/>
  <c r="H1372" i="1" s="1"/>
  <c r="I1372" i="1" s="1"/>
  <c r="G1352" i="1"/>
  <c r="H1352" i="1" s="1"/>
  <c r="I1352" i="1" s="1"/>
  <c r="G1222" i="1"/>
  <c r="H1222" i="1" s="1"/>
  <c r="I1222" i="1" s="1"/>
  <c r="G1218" i="1"/>
  <c r="H1218" i="1" s="1"/>
  <c r="I1218" i="1" s="1"/>
  <c r="G1214" i="1"/>
  <c r="H1214" i="1" s="1"/>
  <c r="I1214" i="1" s="1"/>
  <c r="G1210" i="1"/>
  <c r="H1210" i="1" s="1"/>
  <c r="I1210" i="1" s="1"/>
  <c r="G1206" i="1"/>
  <c r="H1206" i="1" s="1"/>
  <c r="I1206" i="1" s="1"/>
  <c r="G1202" i="1"/>
  <c r="H1202" i="1" s="1"/>
  <c r="I1202" i="1" s="1"/>
  <c r="G1198" i="1"/>
  <c r="H1198" i="1" s="1"/>
  <c r="I1198" i="1" s="1"/>
  <c r="G1194" i="1"/>
  <c r="H1194" i="1" s="1"/>
  <c r="I1194" i="1" s="1"/>
  <c r="H1191" i="1"/>
  <c r="I1191" i="1" s="1"/>
  <c r="H1187" i="1"/>
  <c r="I1187" i="1" s="1"/>
  <c r="H1183" i="1"/>
  <c r="I1183" i="1" s="1"/>
  <c r="H1179" i="1"/>
  <c r="I1179" i="1" s="1"/>
  <c r="H1175" i="1"/>
  <c r="I1175" i="1" s="1"/>
  <c r="H1171" i="1"/>
  <c r="I1171" i="1" s="1"/>
  <c r="H1167" i="1"/>
  <c r="I1167" i="1" s="1"/>
  <c r="H1163" i="1"/>
  <c r="I1163" i="1" s="1"/>
  <c r="H1159" i="1"/>
  <c r="I1159" i="1" s="1"/>
  <c r="G1158" i="1"/>
  <c r="H1158" i="1" s="1"/>
  <c r="I1158" i="1" s="1"/>
  <c r="H1155" i="1"/>
  <c r="I1155" i="1" s="1"/>
  <c r="G1154" i="1"/>
  <c r="H1154" i="1" s="1"/>
  <c r="I1154" i="1" s="1"/>
  <c r="H1151" i="1"/>
  <c r="I1151" i="1" s="1"/>
  <c r="G1150" i="1"/>
  <c r="H1150" i="1" s="1"/>
  <c r="I1150" i="1" s="1"/>
  <c r="H1147" i="1"/>
  <c r="I1147" i="1" s="1"/>
  <c r="G1146" i="1"/>
  <c r="H1146" i="1" s="1"/>
  <c r="I1146" i="1" s="1"/>
  <c r="H1143" i="1"/>
  <c r="I1143" i="1" s="1"/>
  <c r="G1142" i="1"/>
  <c r="H1142" i="1" s="1"/>
  <c r="I1142" i="1" s="1"/>
  <c r="H1139" i="1"/>
  <c r="I1139" i="1" s="1"/>
  <c r="G1138" i="1"/>
  <c r="H1138" i="1" s="1"/>
  <c r="I1138" i="1" s="1"/>
  <c r="H1135" i="1"/>
  <c r="I1135" i="1" s="1"/>
  <c r="G1134" i="1"/>
  <c r="H1134" i="1" s="1"/>
  <c r="I1134" i="1" s="1"/>
  <c r="H1131" i="1"/>
  <c r="I1131" i="1" s="1"/>
  <c r="G1360" i="1"/>
  <c r="H1360" i="1" s="1"/>
  <c r="I1360" i="1" s="1"/>
  <c r="G1356" i="1"/>
  <c r="H1356" i="1" s="1"/>
  <c r="I1356" i="1" s="1"/>
  <c r="G1340" i="1"/>
  <c r="H1340" i="1" s="1"/>
  <c r="I1340" i="1" s="1"/>
  <c r="G1336" i="1"/>
  <c r="H1336" i="1" s="1"/>
  <c r="I1336" i="1" s="1"/>
  <c r="G1332" i="1"/>
  <c r="H1332" i="1" s="1"/>
  <c r="I1332" i="1" s="1"/>
  <c r="G1320" i="1"/>
  <c r="H1320" i="1" s="1"/>
  <c r="I1320" i="1" s="1"/>
  <c r="G1316" i="1"/>
  <c r="H1316" i="1" s="1"/>
  <c r="I1316" i="1" s="1"/>
  <c r="G1312" i="1"/>
  <c r="H1312" i="1" s="1"/>
  <c r="I1312" i="1" s="1"/>
  <c r="G1308" i="1"/>
  <c r="H1308" i="1" s="1"/>
  <c r="I1308" i="1" s="1"/>
  <c r="G1304" i="1"/>
  <c r="H1304" i="1" s="1"/>
  <c r="I1304" i="1" s="1"/>
  <c r="G1300" i="1"/>
  <c r="H1300" i="1" s="1"/>
  <c r="I1300" i="1" s="1"/>
  <c r="G1368" i="1"/>
  <c r="H1368" i="1" s="1"/>
  <c r="I1368" i="1" s="1"/>
  <c r="G1364" i="1"/>
  <c r="H1364" i="1" s="1"/>
  <c r="I1364" i="1" s="1"/>
  <c r="G1348" i="1"/>
  <c r="H1348" i="1" s="1"/>
  <c r="I1348" i="1" s="1"/>
  <c r="G1344" i="1"/>
  <c r="H1344" i="1" s="1"/>
  <c r="I1344" i="1" s="1"/>
  <c r="G1328" i="1"/>
  <c r="H1328" i="1" s="1"/>
  <c r="I1328" i="1" s="1"/>
  <c r="G1324" i="1"/>
  <c r="H1324" i="1" s="1"/>
  <c r="I1324" i="1" s="1"/>
  <c r="G1190" i="1"/>
  <c r="H1190" i="1" s="1"/>
  <c r="I1190" i="1" s="1"/>
  <c r="G1186" i="1"/>
  <c r="H1186" i="1" s="1"/>
  <c r="I1186" i="1" s="1"/>
  <c r="G1182" i="1"/>
  <c r="H1182" i="1" s="1"/>
  <c r="I1182" i="1" s="1"/>
  <c r="G1178" i="1"/>
  <c r="H1178" i="1" s="1"/>
  <c r="I1178" i="1" s="1"/>
  <c r="G1174" i="1"/>
  <c r="H1174" i="1" s="1"/>
  <c r="I1174" i="1" s="1"/>
  <c r="G1170" i="1"/>
  <c r="H1170" i="1" s="1"/>
  <c r="I1170" i="1" s="1"/>
  <c r="G1166" i="1"/>
  <c r="H1166" i="1" s="1"/>
  <c r="I1166" i="1" s="1"/>
  <c r="G1162" i="1"/>
  <c r="H1162" i="1" s="1"/>
  <c r="I1162" i="1" s="1"/>
  <c r="G962" i="1"/>
  <c r="H962" i="1" s="1"/>
  <c r="I962" i="1" s="1"/>
  <c r="G958" i="1"/>
  <c r="H958" i="1" s="1"/>
  <c r="I958" i="1" s="1"/>
  <c r="G954" i="1"/>
  <c r="H954" i="1" s="1"/>
  <c r="I954" i="1" s="1"/>
  <c r="G950" i="1"/>
  <c r="H950" i="1" s="1"/>
  <c r="I950" i="1" s="1"/>
  <c r="G946" i="1"/>
  <c r="H946" i="1" s="1"/>
  <c r="I946" i="1" s="1"/>
  <c r="G942" i="1"/>
  <c r="H942" i="1" s="1"/>
  <c r="I942" i="1" s="1"/>
  <c r="G938" i="1"/>
  <c r="H938" i="1" s="1"/>
  <c r="I938" i="1" s="1"/>
  <c r="G934" i="1"/>
  <c r="H934" i="1" s="1"/>
  <c r="I934" i="1" s="1"/>
  <c r="G930" i="1"/>
  <c r="H930" i="1" s="1"/>
  <c r="I930" i="1" s="1"/>
  <c r="G926" i="1"/>
  <c r="H926" i="1" s="1"/>
  <c r="I926" i="1" s="1"/>
  <c r="G1012" i="1"/>
  <c r="H1012" i="1" s="1"/>
  <c r="I1012" i="1" s="1"/>
  <c r="G1008" i="1"/>
  <c r="H1008" i="1" s="1"/>
  <c r="I1008" i="1" s="1"/>
  <c r="G1004" i="1"/>
  <c r="H1004" i="1" s="1"/>
  <c r="I1004" i="1" s="1"/>
  <c r="G1000" i="1"/>
  <c r="H1000" i="1" s="1"/>
  <c r="I1000" i="1" s="1"/>
  <c r="G995" i="1"/>
  <c r="H995" i="1" s="1"/>
  <c r="I995" i="1" s="1"/>
  <c r="G991" i="1"/>
  <c r="H991" i="1" s="1"/>
  <c r="I991" i="1" s="1"/>
  <c r="G987" i="1"/>
  <c r="H987" i="1" s="1"/>
  <c r="I987" i="1" s="1"/>
  <c r="G983" i="1"/>
  <c r="H983" i="1" s="1"/>
  <c r="I983" i="1" s="1"/>
  <c r="G979" i="1"/>
  <c r="H979" i="1" s="1"/>
  <c r="I979" i="1" s="1"/>
  <c r="G975" i="1"/>
  <c r="H975" i="1" s="1"/>
  <c r="I975" i="1" s="1"/>
  <c r="G971" i="1"/>
  <c r="H971" i="1" s="1"/>
  <c r="I971" i="1" s="1"/>
  <c r="G967" i="1"/>
  <c r="H967" i="1" s="1"/>
  <c r="I967" i="1" s="1"/>
  <c r="G809" i="1"/>
  <c r="H809" i="1" s="1"/>
  <c r="I809" i="1" s="1"/>
  <c r="G805" i="1"/>
  <c r="H805" i="1" s="1"/>
  <c r="I805" i="1" s="1"/>
  <c r="G801" i="1"/>
  <c r="H801" i="1" s="1"/>
  <c r="I801" i="1" s="1"/>
  <c r="G797" i="1"/>
  <c r="H797" i="1" s="1"/>
  <c r="I797" i="1" s="1"/>
  <c r="G793" i="1"/>
  <c r="H793" i="1" s="1"/>
  <c r="I793" i="1" s="1"/>
  <c r="G789" i="1"/>
  <c r="H789" i="1" s="1"/>
  <c r="I789" i="1" s="1"/>
  <c r="G922" i="1"/>
  <c r="H922" i="1" s="1"/>
  <c r="I922" i="1" s="1"/>
  <c r="G918" i="1"/>
  <c r="H918" i="1" s="1"/>
  <c r="I918" i="1" s="1"/>
  <c r="G914" i="1"/>
  <c r="H914" i="1" s="1"/>
  <c r="I914" i="1" s="1"/>
  <c r="G910" i="1"/>
  <c r="H910" i="1" s="1"/>
  <c r="I910" i="1" s="1"/>
  <c r="G906" i="1"/>
  <c r="H906" i="1" s="1"/>
  <c r="I906" i="1" s="1"/>
  <c r="G902" i="1"/>
  <c r="H902" i="1" s="1"/>
  <c r="I902" i="1" s="1"/>
  <c r="G898" i="1"/>
  <c r="H898" i="1" s="1"/>
  <c r="I898" i="1" s="1"/>
  <c r="G894" i="1"/>
  <c r="H894" i="1" s="1"/>
  <c r="I894" i="1" s="1"/>
  <c r="G890" i="1"/>
  <c r="H890" i="1" s="1"/>
  <c r="I890" i="1" s="1"/>
  <c r="G886" i="1"/>
  <c r="H886" i="1" s="1"/>
  <c r="I886" i="1" s="1"/>
  <c r="G882" i="1"/>
  <c r="H882" i="1" s="1"/>
  <c r="I882" i="1" s="1"/>
  <c r="G878" i="1"/>
  <c r="H878" i="1" s="1"/>
  <c r="I878" i="1" s="1"/>
  <c r="G874" i="1"/>
  <c r="H874" i="1" s="1"/>
  <c r="I874" i="1" s="1"/>
  <c r="G870" i="1"/>
  <c r="H870" i="1" s="1"/>
  <c r="I870" i="1" s="1"/>
  <c r="G866" i="1"/>
  <c r="H866" i="1" s="1"/>
  <c r="I866" i="1" s="1"/>
  <c r="G862" i="1"/>
  <c r="H862" i="1" s="1"/>
  <c r="I862" i="1" s="1"/>
  <c r="G858" i="1"/>
  <c r="H858" i="1" s="1"/>
  <c r="I858" i="1" s="1"/>
  <c r="G854" i="1"/>
  <c r="H854" i="1" s="1"/>
  <c r="I854" i="1" s="1"/>
  <c r="G850" i="1"/>
  <c r="H850" i="1" s="1"/>
  <c r="I850" i="1" s="1"/>
  <c r="G846" i="1"/>
  <c r="H846" i="1" s="1"/>
  <c r="I846" i="1" s="1"/>
  <c r="G842" i="1"/>
  <c r="H842" i="1" s="1"/>
  <c r="I842" i="1" s="1"/>
  <c r="G838" i="1"/>
  <c r="H838" i="1" s="1"/>
  <c r="I838" i="1" s="1"/>
  <c r="G834" i="1"/>
  <c r="H834" i="1" s="1"/>
  <c r="I834" i="1" s="1"/>
  <c r="G830" i="1"/>
  <c r="H830" i="1" s="1"/>
  <c r="I830" i="1" s="1"/>
  <c r="G826" i="1"/>
  <c r="H826" i="1" s="1"/>
  <c r="I826" i="1" s="1"/>
  <c r="G822" i="1"/>
  <c r="H822" i="1" s="1"/>
  <c r="I822" i="1" s="1"/>
  <c r="G818" i="1"/>
  <c r="H818" i="1" s="1"/>
  <c r="I818" i="1" s="1"/>
  <c r="G814" i="1"/>
  <c r="H814" i="1" s="1"/>
  <c r="I814" i="1" s="1"/>
  <c r="G963" i="1"/>
  <c r="H963" i="1" s="1"/>
  <c r="I963" i="1" s="1"/>
  <c r="G959" i="1"/>
  <c r="H959" i="1" s="1"/>
  <c r="I959" i="1" s="1"/>
  <c r="G955" i="1"/>
  <c r="H955" i="1" s="1"/>
  <c r="I955" i="1" s="1"/>
  <c r="G951" i="1"/>
  <c r="H951" i="1" s="1"/>
  <c r="I951" i="1" s="1"/>
  <c r="G947" i="1"/>
  <c r="H947" i="1" s="1"/>
  <c r="I947" i="1" s="1"/>
  <c r="G943" i="1"/>
  <c r="H943" i="1" s="1"/>
  <c r="I943" i="1" s="1"/>
  <c r="G939" i="1"/>
  <c r="H939" i="1" s="1"/>
  <c r="I939" i="1" s="1"/>
  <c r="G935" i="1"/>
  <c r="H935" i="1" s="1"/>
  <c r="I935" i="1" s="1"/>
  <c r="G931" i="1"/>
  <c r="H931" i="1" s="1"/>
  <c r="I931" i="1" s="1"/>
  <c r="G927" i="1"/>
  <c r="H927" i="1" s="1"/>
  <c r="I927" i="1" s="1"/>
  <c r="G923" i="1"/>
  <c r="H923" i="1" s="1"/>
  <c r="I923" i="1" s="1"/>
  <c r="G919" i="1"/>
  <c r="H919" i="1" s="1"/>
  <c r="I919" i="1" s="1"/>
  <c r="G915" i="1"/>
  <c r="H915" i="1" s="1"/>
  <c r="I915" i="1" s="1"/>
  <c r="G911" i="1"/>
  <c r="H911" i="1" s="1"/>
  <c r="I911" i="1" s="1"/>
  <c r="G907" i="1"/>
  <c r="H907" i="1" s="1"/>
  <c r="I907" i="1" s="1"/>
  <c r="G903" i="1"/>
  <c r="H903" i="1" s="1"/>
  <c r="I903" i="1" s="1"/>
  <c r="G899" i="1"/>
  <c r="H899" i="1" s="1"/>
  <c r="I899" i="1" s="1"/>
  <c r="G895" i="1"/>
  <c r="H895" i="1" s="1"/>
  <c r="I895" i="1" s="1"/>
  <c r="G891" i="1"/>
  <c r="H891" i="1" s="1"/>
  <c r="I891" i="1" s="1"/>
  <c r="G887" i="1"/>
  <c r="H887" i="1" s="1"/>
  <c r="I887" i="1" s="1"/>
  <c r="G883" i="1"/>
  <c r="H883" i="1" s="1"/>
  <c r="I883" i="1" s="1"/>
  <c r="G879" i="1"/>
  <c r="H879" i="1" s="1"/>
  <c r="I879" i="1" s="1"/>
  <c r="G875" i="1"/>
  <c r="H875" i="1" s="1"/>
  <c r="I875" i="1" s="1"/>
  <c r="G871" i="1"/>
  <c r="H871" i="1" s="1"/>
  <c r="I871" i="1" s="1"/>
  <c r="G867" i="1"/>
  <c r="H867" i="1" s="1"/>
  <c r="I867" i="1" s="1"/>
  <c r="G863" i="1"/>
  <c r="H863" i="1" s="1"/>
  <c r="I863" i="1" s="1"/>
  <c r="G859" i="1"/>
  <c r="H859" i="1" s="1"/>
  <c r="I859" i="1" s="1"/>
  <c r="G855" i="1"/>
  <c r="H855" i="1" s="1"/>
  <c r="I855" i="1" s="1"/>
  <c r="G851" i="1"/>
  <c r="H851" i="1" s="1"/>
  <c r="I851" i="1" s="1"/>
  <c r="G847" i="1"/>
  <c r="H847" i="1" s="1"/>
  <c r="I847" i="1" s="1"/>
  <c r="G843" i="1"/>
  <c r="H843" i="1" s="1"/>
  <c r="I843" i="1" s="1"/>
  <c r="G839" i="1"/>
  <c r="H839" i="1" s="1"/>
  <c r="I839" i="1" s="1"/>
  <c r="G835" i="1"/>
  <c r="H835" i="1" s="1"/>
  <c r="I835" i="1" s="1"/>
  <c r="G831" i="1"/>
  <c r="H831" i="1" s="1"/>
  <c r="I831" i="1" s="1"/>
  <c r="G827" i="1"/>
  <c r="H827" i="1" s="1"/>
  <c r="I827" i="1" s="1"/>
  <c r="G823" i="1"/>
  <c r="H823" i="1" s="1"/>
  <c r="I823" i="1" s="1"/>
  <c r="G819" i="1"/>
  <c r="H819" i="1" s="1"/>
  <c r="I819" i="1" s="1"/>
  <c r="G815" i="1"/>
  <c r="H815" i="1" s="1"/>
  <c r="I815" i="1" s="1"/>
  <c r="G811" i="1"/>
  <c r="H811" i="1" s="1"/>
  <c r="I811" i="1" s="1"/>
  <c r="G808" i="1"/>
  <c r="H808" i="1" s="1"/>
  <c r="I808" i="1" s="1"/>
  <c r="G804" i="1"/>
  <c r="H804" i="1" s="1"/>
  <c r="I804" i="1" s="1"/>
  <c r="G800" i="1"/>
  <c r="H800" i="1" s="1"/>
  <c r="I800" i="1" s="1"/>
  <c r="G796" i="1"/>
  <c r="H796" i="1" s="1"/>
  <c r="I796" i="1" s="1"/>
  <c r="G792" i="1"/>
  <c r="H792" i="1" s="1"/>
  <c r="I792" i="1" s="1"/>
  <c r="G788" i="1"/>
  <c r="H788" i="1" s="1"/>
  <c r="I788" i="1" s="1"/>
  <c r="G786" i="1"/>
  <c r="H786" i="1" s="1"/>
  <c r="I786" i="1" s="1"/>
  <c r="G784" i="1"/>
  <c r="H784" i="1" s="1"/>
  <c r="I784" i="1" s="1"/>
  <c r="G782" i="1"/>
  <c r="H782" i="1" s="1"/>
  <c r="I782" i="1" s="1"/>
  <c r="G780" i="1"/>
  <c r="H780" i="1" s="1"/>
  <c r="I780" i="1" s="1"/>
  <c r="G778" i="1"/>
  <c r="H778" i="1" s="1"/>
  <c r="I778" i="1" s="1"/>
  <c r="G776" i="1"/>
  <c r="H776" i="1" s="1"/>
  <c r="I776" i="1" s="1"/>
  <c r="G774" i="1"/>
  <c r="H774" i="1" s="1"/>
  <c r="I774" i="1" s="1"/>
  <c r="G772" i="1"/>
  <c r="H772" i="1" s="1"/>
  <c r="I772" i="1" s="1"/>
  <c r="G770" i="1"/>
  <c r="H770" i="1" s="1"/>
  <c r="I770" i="1" s="1"/>
  <c r="G768" i="1"/>
  <c r="H768" i="1" s="1"/>
  <c r="I768" i="1" s="1"/>
  <c r="G766" i="1"/>
  <c r="H766" i="1" s="1"/>
  <c r="I766" i="1" s="1"/>
  <c r="G764" i="1"/>
  <c r="H764" i="1" s="1"/>
  <c r="I764" i="1" s="1"/>
  <c r="G762" i="1"/>
  <c r="H762" i="1" s="1"/>
  <c r="I762" i="1" s="1"/>
  <c r="G760" i="1"/>
  <c r="H760" i="1" s="1"/>
  <c r="I760" i="1" s="1"/>
  <c r="H640" i="1"/>
  <c r="I640" i="1" s="1"/>
  <c r="G639" i="1"/>
  <c r="H639" i="1" s="1"/>
  <c r="I639" i="1" s="1"/>
  <c r="H634" i="1"/>
  <c r="I634" i="1" s="1"/>
  <c r="G621" i="1"/>
  <c r="H621" i="1" s="1"/>
  <c r="I621" i="1" s="1"/>
  <c r="H618" i="1"/>
  <c r="I618" i="1" s="1"/>
  <c r="G633" i="1"/>
  <c r="H633" i="1" s="1"/>
  <c r="I633" i="1" s="1"/>
  <c r="G617" i="1"/>
  <c r="H617" i="1" s="1"/>
  <c r="I617" i="1" s="1"/>
  <c r="G756" i="1"/>
  <c r="H756" i="1" s="1"/>
  <c r="I756" i="1" s="1"/>
  <c r="G752" i="1"/>
  <c r="H752" i="1" s="1"/>
  <c r="I752" i="1" s="1"/>
  <c r="G748" i="1"/>
  <c r="H748" i="1" s="1"/>
  <c r="I748" i="1" s="1"/>
  <c r="G744" i="1"/>
  <c r="H744" i="1" s="1"/>
  <c r="I744" i="1" s="1"/>
  <c r="G740" i="1"/>
  <c r="H740" i="1" s="1"/>
  <c r="I740" i="1" s="1"/>
  <c r="G736" i="1"/>
  <c r="H736" i="1" s="1"/>
  <c r="I736" i="1" s="1"/>
  <c r="G732" i="1"/>
  <c r="H732" i="1" s="1"/>
  <c r="I732" i="1" s="1"/>
  <c r="G728" i="1"/>
  <c r="H728" i="1" s="1"/>
  <c r="I728" i="1" s="1"/>
  <c r="G724" i="1"/>
  <c r="H724" i="1" s="1"/>
  <c r="I724" i="1" s="1"/>
  <c r="G720" i="1"/>
  <c r="H720" i="1" s="1"/>
  <c r="I720" i="1" s="1"/>
  <c r="G716" i="1"/>
  <c r="H716" i="1" s="1"/>
  <c r="I716" i="1" s="1"/>
  <c r="G712" i="1"/>
  <c r="H712" i="1" s="1"/>
  <c r="I712" i="1" s="1"/>
  <c r="G708" i="1"/>
  <c r="H708" i="1" s="1"/>
  <c r="I708" i="1" s="1"/>
  <c r="G704" i="1"/>
  <c r="H704" i="1" s="1"/>
  <c r="I704" i="1" s="1"/>
  <c r="G700" i="1"/>
  <c r="H700" i="1" s="1"/>
  <c r="I700" i="1" s="1"/>
  <c r="G696" i="1"/>
  <c r="H696" i="1" s="1"/>
  <c r="I696" i="1" s="1"/>
  <c r="G692" i="1"/>
  <c r="H692" i="1" s="1"/>
  <c r="I692" i="1" s="1"/>
  <c r="G688" i="1"/>
  <c r="H688" i="1" s="1"/>
  <c r="I688" i="1" s="1"/>
  <c r="G684" i="1"/>
  <c r="H684" i="1" s="1"/>
  <c r="I684" i="1" s="1"/>
  <c r="G680" i="1"/>
  <c r="H680" i="1" s="1"/>
  <c r="I680" i="1" s="1"/>
  <c r="G676" i="1"/>
  <c r="H676" i="1" s="1"/>
  <c r="I676" i="1" s="1"/>
  <c r="G672" i="1"/>
  <c r="H672" i="1" s="1"/>
  <c r="I672" i="1" s="1"/>
  <c r="G668" i="1"/>
  <c r="H668" i="1" s="1"/>
  <c r="I668" i="1" s="1"/>
  <c r="G664" i="1"/>
  <c r="H664" i="1" s="1"/>
  <c r="I664" i="1" s="1"/>
  <c r="G659" i="1"/>
  <c r="H659" i="1" s="1"/>
  <c r="I659" i="1" s="1"/>
  <c r="G655" i="1"/>
  <c r="H655" i="1" s="1"/>
  <c r="I655" i="1" s="1"/>
  <c r="G651" i="1"/>
  <c r="H651" i="1" s="1"/>
  <c r="I651" i="1" s="1"/>
  <c r="G647" i="1"/>
  <c r="H647" i="1" s="1"/>
  <c r="I647" i="1" s="1"/>
  <c r="G643" i="1"/>
  <c r="H643" i="1" s="1"/>
  <c r="I643" i="1" s="1"/>
  <c r="G641" i="1"/>
  <c r="H641" i="1" s="1"/>
  <c r="I641" i="1" s="1"/>
  <c r="G637" i="1"/>
  <c r="H637" i="1" s="1"/>
  <c r="I637" i="1" s="1"/>
  <c r="G629" i="1"/>
  <c r="H629" i="1" s="1"/>
  <c r="I629" i="1" s="1"/>
  <c r="G662" i="1"/>
  <c r="H662" i="1" s="1"/>
  <c r="I662" i="1" s="1"/>
  <c r="G661" i="1"/>
  <c r="H661" i="1" s="1"/>
  <c r="I661" i="1" s="1"/>
  <c r="H660" i="1"/>
  <c r="I660" i="1" s="1"/>
  <c r="G658" i="1"/>
  <c r="H658" i="1" s="1"/>
  <c r="I658" i="1" s="1"/>
  <c r="G657" i="1"/>
  <c r="H657" i="1" s="1"/>
  <c r="I657" i="1" s="1"/>
  <c r="H656" i="1"/>
  <c r="I656" i="1" s="1"/>
  <c r="G654" i="1"/>
  <c r="H654" i="1" s="1"/>
  <c r="I654" i="1" s="1"/>
  <c r="G653" i="1"/>
  <c r="H653" i="1" s="1"/>
  <c r="I653" i="1" s="1"/>
  <c r="H652" i="1"/>
  <c r="I652" i="1" s="1"/>
  <c r="G650" i="1"/>
  <c r="H650" i="1" s="1"/>
  <c r="I650" i="1" s="1"/>
  <c r="G649" i="1"/>
  <c r="H649" i="1" s="1"/>
  <c r="I649" i="1" s="1"/>
  <c r="H648" i="1"/>
  <c r="I648" i="1" s="1"/>
  <c r="G646" i="1"/>
  <c r="H646" i="1" s="1"/>
  <c r="I646" i="1" s="1"/>
  <c r="G645" i="1"/>
  <c r="H645" i="1" s="1"/>
  <c r="I645" i="1" s="1"/>
  <c r="H644" i="1"/>
  <c r="I644" i="1" s="1"/>
  <c r="G625" i="1"/>
  <c r="H625" i="1" s="1"/>
  <c r="I625" i="1" s="1"/>
  <c r="H622" i="1"/>
  <c r="I622" i="1" s="1"/>
  <c r="G635" i="1"/>
  <c r="H635" i="1" s="1"/>
  <c r="I635" i="1" s="1"/>
  <c r="G631" i="1"/>
  <c r="H631" i="1" s="1"/>
  <c r="I631" i="1" s="1"/>
  <c r="G627" i="1"/>
  <c r="H627" i="1" s="1"/>
  <c r="I627" i="1" s="1"/>
  <c r="G623" i="1"/>
  <c r="H623" i="1" s="1"/>
  <c r="I623" i="1" s="1"/>
  <c r="G619" i="1"/>
  <c r="H619" i="1" s="1"/>
  <c r="I619" i="1" s="1"/>
  <c r="G615" i="1"/>
  <c r="H615" i="1" s="1"/>
  <c r="I615" i="1" s="1"/>
  <c r="G611" i="1"/>
  <c r="H611" i="1" s="1"/>
  <c r="I611" i="1" s="1"/>
  <c r="G607" i="1"/>
  <c r="H607" i="1" s="1"/>
  <c r="I607" i="1" s="1"/>
  <c r="G603" i="1"/>
  <c r="H603" i="1" s="1"/>
  <c r="I603" i="1" s="1"/>
  <c r="G599" i="1"/>
  <c r="H599" i="1" s="1"/>
  <c r="I599" i="1" s="1"/>
  <c r="G595" i="1"/>
  <c r="H595" i="1" s="1"/>
  <c r="I595" i="1" s="1"/>
  <c r="G591" i="1"/>
  <c r="H591" i="1" s="1"/>
  <c r="I591" i="1" s="1"/>
  <c r="G587" i="1"/>
  <c r="H587" i="1" s="1"/>
  <c r="I587" i="1" s="1"/>
  <c r="G583" i="1"/>
  <c r="H583" i="1" s="1"/>
  <c r="I583" i="1" s="1"/>
  <c r="G579" i="1"/>
  <c r="H579" i="1" s="1"/>
  <c r="I579" i="1" s="1"/>
  <c r="G575" i="1"/>
  <c r="H575" i="1" s="1"/>
  <c r="I575" i="1" s="1"/>
  <c r="G571" i="1"/>
  <c r="H571" i="1" s="1"/>
  <c r="I571" i="1" s="1"/>
  <c r="G567" i="1"/>
  <c r="H567" i="1" s="1"/>
  <c r="I567" i="1" s="1"/>
  <c r="G563" i="1"/>
  <c r="H563" i="1" s="1"/>
  <c r="I563" i="1" s="1"/>
  <c r="G559" i="1"/>
  <c r="H559" i="1" s="1"/>
  <c r="I559" i="1" s="1"/>
  <c r="G555" i="1"/>
  <c r="H555" i="1" s="1"/>
  <c r="I555" i="1" s="1"/>
  <c r="G551" i="1"/>
  <c r="H551" i="1" s="1"/>
  <c r="I551" i="1" s="1"/>
  <c r="G512" i="1"/>
  <c r="H512" i="1" s="1"/>
  <c r="I512" i="1" s="1"/>
  <c r="G511" i="1"/>
  <c r="H511" i="1" s="1"/>
  <c r="I511" i="1" s="1"/>
  <c r="G510" i="1"/>
  <c r="H510" i="1" s="1"/>
  <c r="I510" i="1" s="1"/>
  <c r="G508" i="1"/>
  <c r="H508" i="1" s="1"/>
  <c r="I508" i="1" s="1"/>
  <c r="G506" i="1"/>
  <c r="H506" i="1" s="1"/>
  <c r="I506" i="1" s="1"/>
  <c r="G504" i="1"/>
  <c r="H504" i="1" s="1"/>
  <c r="I504" i="1" s="1"/>
  <c r="G502" i="1"/>
  <c r="H502" i="1" s="1"/>
  <c r="I502" i="1" s="1"/>
  <c r="G500" i="1"/>
  <c r="H500" i="1" s="1"/>
  <c r="I500" i="1" s="1"/>
  <c r="G498" i="1"/>
  <c r="H498" i="1" s="1"/>
  <c r="I498" i="1" s="1"/>
  <c r="G496" i="1"/>
  <c r="H496" i="1" s="1"/>
  <c r="I496" i="1" s="1"/>
  <c r="G494" i="1"/>
  <c r="H494" i="1" s="1"/>
  <c r="I494" i="1" s="1"/>
  <c r="G492" i="1"/>
  <c r="H492" i="1" s="1"/>
  <c r="I492" i="1" s="1"/>
  <c r="H491" i="1"/>
  <c r="I491" i="1" s="1"/>
  <c r="G613" i="1"/>
  <c r="H613" i="1" s="1"/>
  <c r="I613" i="1" s="1"/>
  <c r="G609" i="1"/>
  <c r="H609" i="1" s="1"/>
  <c r="I609" i="1" s="1"/>
  <c r="G605" i="1"/>
  <c r="H605" i="1" s="1"/>
  <c r="I605" i="1" s="1"/>
  <c r="G601" i="1"/>
  <c r="H601" i="1" s="1"/>
  <c r="I601" i="1" s="1"/>
  <c r="G597" i="1"/>
  <c r="H597" i="1" s="1"/>
  <c r="I597" i="1" s="1"/>
  <c r="G593" i="1"/>
  <c r="H593" i="1" s="1"/>
  <c r="I593" i="1" s="1"/>
  <c r="G589" i="1"/>
  <c r="H589" i="1" s="1"/>
  <c r="I589" i="1" s="1"/>
  <c r="G585" i="1"/>
  <c r="H585" i="1" s="1"/>
  <c r="I585" i="1" s="1"/>
  <c r="G581" i="1"/>
  <c r="H581" i="1" s="1"/>
  <c r="I581" i="1" s="1"/>
  <c r="G577" i="1"/>
  <c r="H577" i="1" s="1"/>
  <c r="I577" i="1" s="1"/>
  <c r="G573" i="1"/>
  <c r="H573" i="1" s="1"/>
  <c r="I573" i="1" s="1"/>
  <c r="G569" i="1"/>
  <c r="H569" i="1" s="1"/>
  <c r="I569" i="1" s="1"/>
  <c r="G565" i="1"/>
  <c r="H565" i="1" s="1"/>
  <c r="I565" i="1" s="1"/>
  <c r="G561" i="1"/>
  <c r="H561" i="1" s="1"/>
  <c r="I561" i="1" s="1"/>
  <c r="G557" i="1"/>
  <c r="H557" i="1" s="1"/>
  <c r="I557" i="1" s="1"/>
  <c r="G548" i="1"/>
  <c r="H548" i="1" s="1"/>
  <c r="I548" i="1" s="1"/>
  <c r="G544" i="1"/>
  <c r="H544" i="1" s="1"/>
  <c r="I544" i="1" s="1"/>
  <c r="G540" i="1"/>
  <c r="H540" i="1" s="1"/>
  <c r="I540" i="1" s="1"/>
  <c r="G536" i="1"/>
  <c r="H536" i="1" s="1"/>
  <c r="I536" i="1" s="1"/>
  <c r="G532" i="1"/>
  <c r="H532" i="1" s="1"/>
  <c r="I532" i="1" s="1"/>
  <c r="G528" i="1"/>
  <c r="H528" i="1" s="1"/>
  <c r="I528" i="1" s="1"/>
  <c r="G524" i="1"/>
  <c r="H524" i="1" s="1"/>
  <c r="I524" i="1" s="1"/>
  <c r="G520" i="1"/>
  <c r="H520" i="1" s="1"/>
  <c r="I520" i="1" s="1"/>
  <c r="G516" i="1"/>
  <c r="H516" i="1" s="1"/>
  <c r="I516" i="1" s="1"/>
  <c r="G484" i="1"/>
  <c r="H484" i="1" s="1"/>
  <c r="I484" i="1" s="1"/>
  <c r="G480" i="1"/>
  <c r="H480" i="1" s="1"/>
  <c r="I480" i="1" s="1"/>
  <c r="G476" i="1"/>
  <c r="H476" i="1" s="1"/>
  <c r="I476" i="1" s="1"/>
  <c r="G472" i="1"/>
  <c r="H472" i="1" s="1"/>
  <c r="I472" i="1" s="1"/>
  <c r="G468" i="1"/>
  <c r="H468" i="1" s="1"/>
  <c r="I468" i="1" s="1"/>
  <c r="G464" i="1"/>
  <c r="H464" i="1" s="1"/>
  <c r="I464" i="1" s="1"/>
  <c r="G460" i="1"/>
  <c r="H460" i="1" s="1"/>
  <c r="I460" i="1" s="1"/>
  <c r="G456" i="1"/>
  <c r="H456" i="1" s="1"/>
  <c r="I456" i="1" s="1"/>
  <c r="G452" i="1"/>
  <c r="H452" i="1" s="1"/>
  <c r="I452" i="1" s="1"/>
  <c r="G448" i="1"/>
  <c r="H448" i="1" s="1"/>
  <c r="I448" i="1" s="1"/>
  <c r="G444" i="1"/>
  <c r="H444" i="1" s="1"/>
  <c r="I444" i="1" s="1"/>
  <c r="G440" i="1"/>
  <c r="H440" i="1" s="1"/>
  <c r="I440" i="1" s="1"/>
  <c r="G436" i="1"/>
  <c r="H436" i="1" s="1"/>
  <c r="I436" i="1" s="1"/>
  <c r="G432" i="1"/>
  <c r="H432" i="1" s="1"/>
  <c r="I432" i="1" s="1"/>
  <c r="G403" i="1"/>
  <c r="H403" i="1" s="1"/>
  <c r="I403" i="1" s="1"/>
  <c r="G399" i="1"/>
  <c r="H399" i="1" s="1"/>
  <c r="I399" i="1" s="1"/>
  <c r="G396" i="1"/>
  <c r="H396" i="1" s="1"/>
  <c r="I396" i="1" s="1"/>
  <c r="G394" i="1"/>
  <c r="H394" i="1" s="1"/>
  <c r="I394" i="1" s="1"/>
  <c r="G392" i="1"/>
  <c r="H392" i="1" s="1"/>
  <c r="I392" i="1" s="1"/>
  <c r="G390" i="1"/>
  <c r="H390" i="1" s="1"/>
  <c r="I390" i="1" s="1"/>
  <c r="G428" i="1"/>
  <c r="H428" i="1" s="1"/>
  <c r="I428" i="1" s="1"/>
  <c r="G424" i="1"/>
  <c r="H424" i="1" s="1"/>
  <c r="I424" i="1" s="1"/>
  <c r="G420" i="1"/>
  <c r="H420" i="1" s="1"/>
  <c r="I420" i="1" s="1"/>
  <c r="G416" i="1"/>
  <c r="H416" i="1" s="1"/>
  <c r="I416" i="1" s="1"/>
  <c r="G412" i="1"/>
  <c r="H412" i="1" s="1"/>
  <c r="I412" i="1" s="1"/>
  <c r="G408" i="1"/>
  <c r="H408" i="1" s="1"/>
  <c r="I408" i="1" s="1"/>
  <c r="G490" i="1"/>
  <c r="H490" i="1" s="1"/>
  <c r="I490" i="1" s="1"/>
  <c r="G486" i="1"/>
  <c r="H486" i="1" s="1"/>
  <c r="I486" i="1" s="1"/>
  <c r="G482" i="1"/>
  <c r="H482" i="1" s="1"/>
  <c r="I482" i="1" s="1"/>
  <c r="G478" i="1"/>
  <c r="H478" i="1" s="1"/>
  <c r="I478" i="1" s="1"/>
  <c r="G474" i="1"/>
  <c r="H474" i="1" s="1"/>
  <c r="I474" i="1" s="1"/>
  <c r="G470" i="1"/>
  <c r="H470" i="1" s="1"/>
  <c r="I470" i="1" s="1"/>
  <c r="G466" i="1"/>
  <c r="H466" i="1" s="1"/>
  <c r="I466" i="1" s="1"/>
  <c r="G462" i="1"/>
  <c r="H462" i="1" s="1"/>
  <c r="I462" i="1" s="1"/>
  <c r="G458" i="1"/>
  <c r="H458" i="1" s="1"/>
  <c r="I458" i="1" s="1"/>
  <c r="G454" i="1"/>
  <c r="H454" i="1" s="1"/>
  <c r="I454" i="1" s="1"/>
  <c r="G450" i="1"/>
  <c r="H450" i="1" s="1"/>
  <c r="I450" i="1" s="1"/>
  <c r="G446" i="1"/>
  <c r="H446" i="1" s="1"/>
  <c r="I446" i="1" s="1"/>
  <c r="G442" i="1"/>
  <c r="H442" i="1" s="1"/>
  <c r="I442" i="1" s="1"/>
  <c r="G438" i="1"/>
  <c r="H438" i="1" s="1"/>
  <c r="I438" i="1" s="1"/>
  <c r="G434" i="1"/>
  <c r="H434" i="1" s="1"/>
  <c r="I434" i="1" s="1"/>
  <c r="G431" i="1"/>
  <c r="H431" i="1" s="1"/>
  <c r="I431" i="1" s="1"/>
  <c r="G430" i="1"/>
  <c r="H430" i="1" s="1"/>
  <c r="I430" i="1" s="1"/>
  <c r="G427" i="1"/>
  <c r="H427" i="1" s="1"/>
  <c r="I427" i="1" s="1"/>
  <c r="G426" i="1"/>
  <c r="H426" i="1" s="1"/>
  <c r="I426" i="1" s="1"/>
  <c r="G423" i="1"/>
  <c r="H423" i="1" s="1"/>
  <c r="I423" i="1" s="1"/>
  <c r="G422" i="1"/>
  <c r="H422" i="1" s="1"/>
  <c r="I422" i="1" s="1"/>
  <c r="G419" i="1"/>
  <c r="H419" i="1" s="1"/>
  <c r="I419" i="1" s="1"/>
  <c r="G418" i="1"/>
  <c r="H418" i="1" s="1"/>
  <c r="I418" i="1" s="1"/>
  <c r="G415" i="1"/>
  <c r="H415" i="1" s="1"/>
  <c r="I415" i="1" s="1"/>
  <c r="G414" i="1"/>
  <c r="H414" i="1" s="1"/>
  <c r="I414" i="1" s="1"/>
  <c r="G411" i="1"/>
  <c r="H411" i="1" s="1"/>
  <c r="I411" i="1" s="1"/>
  <c r="G410" i="1"/>
  <c r="H410" i="1" s="1"/>
  <c r="I410" i="1" s="1"/>
  <c r="G407" i="1"/>
  <c r="H407" i="1" s="1"/>
  <c r="I407" i="1" s="1"/>
  <c r="G406" i="1"/>
  <c r="H406" i="1" s="1"/>
  <c r="I406" i="1" s="1"/>
  <c r="G402" i="1"/>
  <c r="H402" i="1" s="1"/>
  <c r="I402" i="1" s="1"/>
  <c r="G398" i="1"/>
  <c r="H398" i="1" s="1"/>
  <c r="I398" i="1" s="1"/>
  <c r="G400" i="1"/>
  <c r="H400" i="1" s="1"/>
  <c r="I400" i="1" s="1"/>
  <c r="G343" i="1"/>
  <c r="H343" i="1" s="1"/>
  <c r="I343" i="1" s="1"/>
  <c r="G339" i="1"/>
  <c r="H339" i="1" s="1"/>
  <c r="I339" i="1" s="1"/>
  <c r="G335" i="1"/>
  <c r="H335" i="1" s="1"/>
  <c r="I335" i="1" s="1"/>
  <c r="G331" i="1"/>
  <c r="H331" i="1" s="1"/>
  <c r="I331" i="1" s="1"/>
  <c r="G327" i="1"/>
  <c r="H327" i="1" s="1"/>
  <c r="I327" i="1" s="1"/>
  <c r="G352" i="1"/>
  <c r="H352" i="1" s="1"/>
  <c r="I352" i="1" s="1"/>
  <c r="G348" i="1"/>
  <c r="H348" i="1" s="1"/>
  <c r="I348" i="1" s="1"/>
  <c r="G344" i="1"/>
  <c r="H344" i="1" s="1"/>
  <c r="I344" i="1" s="1"/>
  <c r="G325" i="1"/>
  <c r="H325" i="1" s="1"/>
  <c r="I325" i="1" s="1"/>
  <c r="G321" i="1"/>
  <c r="H321" i="1" s="1"/>
  <c r="I321" i="1" s="1"/>
  <c r="G386" i="1"/>
  <c r="H386" i="1" s="1"/>
  <c r="I386" i="1" s="1"/>
  <c r="G382" i="1"/>
  <c r="H382" i="1" s="1"/>
  <c r="I382" i="1" s="1"/>
  <c r="G378" i="1"/>
  <c r="H378" i="1" s="1"/>
  <c r="I378" i="1" s="1"/>
  <c r="G374" i="1"/>
  <c r="H374" i="1" s="1"/>
  <c r="I374" i="1" s="1"/>
  <c r="G370" i="1"/>
  <c r="H370" i="1" s="1"/>
  <c r="I370" i="1" s="1"/>
  <c r="G366" i="1"/>
  <c r="H366" i="1" s="1"/>
  <c r="I366" i="1" s="1"/>
  <c r="G362" i="1"/>
  <c r="H362" i="1" s="1"/>
  <c r="I362" i="1" s="1"/>
  <c r="G358" i="1"/>
  <c r="H358" i="1" s="1"/>
  <c r="I358" i="1" s="1"/>
  <c r="G336" i="1"/>
  <c r="H336" i="1" s="1"/>
  <c r="I336" i="1" s="1"/>
  <c r="G332" i="1"/>
  <c r="H332" i="1" s="1"/>
  <c r="I332" i="1" s="1"/>
  <c r="G328" i="1"/>
  <c r="H328" i="1" s="1"/>
  <c r="I328" i="1" s="1"/>
  <c r="G281" i="1"/>
  <c r="H281" i="1" s="1"/>
  <c r="I281" i="1" s="1"/>
  <c r="H278" i="1"/>
  <c r="I278" i="1" s="1"/>
  <c r="G277" i="1"/>
  <c r="H277" i="1" s="1"/>
  <c r="I277" i="1" s="1"/>
  <c r="G267" i="1"/>
  <c r="H267" i="1" s="1"/>
  <c r="I267" i="1" s="1"/>
  <c r="H264" i="1"/>
  <c r="I264" i="1" s="1"/>
  <c r="G317" i="1"/>
  <c r="H317" i="1" s="1"/>
  <c r="I317" i="1" s="1"/>
  <c r="G313" i="1"/>
  <c r="H313" i="1" s="1"/>
  <c r="I313" i="1" s="1"/>
  <c r="G309" i="1"/>
  <c r="H309" i="1" s="1"/>
  <c r="I309" i="1" s="1"/>
  <c r="G305" i="1"/>
  <c r="H305" i="1" s="1"/>
  <c r="I305" i="1" s="1"/>
  <c r="G301" i="1"/>
  <c r="H301" i="1" s="1"/>
  <c r="I301" i="1" s="1"/>
  <c r="G297" i="1"/>
  <c r="H297" i="1" s="1"/>
  <c r="I297" i="1" s="1"/>
  <c r="G293" i="1"/>
  <c r="H293" i="1" s="1"/>
  <c r="I293" i="1" s="1"/>
  <c r="G289" i="1"/>
  <c r="H289" i="1" s="1"/>
  <c r="I289" i="1" s="1"/>
  <c r="G285" i="1"/>
  <c r="H285" i="1" s="1"/>
  <c r="I285" i="1" s="1"/>
  <c r="G263" i="1"/>
  <c r="H263" i="1" s="1"/>
  <c r="I263" i="1" s="1"/>
  <c r="G279" i="1"/>
  <c r="H279" i="1" s="1"/>
  <c r="I279" i="1" s="1"/>
  <c r="G275" i="1"/>
  <c r="H275" i="1" s="1"/>
  <c r="I275" i="1" s="1"/>
  <c r="G259" i="1"/>
  <c r="H259" i="1" s="1"/>
  <c r="I259" i="1" s="1"/>
  <c r="G271" i="1"/>
  <c r="H271" i="1" s="1"/>
  <c r="I271" i="1" s="1"/>
  <c r="H268" i="1"/>
  <c r="I268" i="1" s="1"/>
  <c r="G255" i="1"/>
  <c r="H255" i="1" s="1"/>
  <c r="I255" i="1" s="1"/>
  <c r="G273" i="1"/>
  <c r="H273" i="1" s="1"/>
  <c r="I273" i="1" s="1"/>
  <c r="G269" i="1"/>
  <c r="H269" i="1" s="1"/>
  <c r="I269" i="1" s="1"/>
  <c r="G265" i="1"/>
  <c r="H265" i="1" s="1"/>
  <c r="I265" i="1" s="1"/>
  <c r="G261" i="1"/>
  <c r="H261" i="1" s="1"/>
  <c r="I261" i="1" s="1"/>
  <c r="G257" i="1"/>
  <c r="H257" i="1" s="1"/>
  <c r="I257" i="1" s="1"/>
  <c r="G253" i="1"/>
  <c r="H253" i="1" s="1"/>
  <c r="I253" i="1" s="1"/>
  <c r="G249" i="1"/>
  <c r="H249" i="1" s="1"/>
  <c r="I249" i="1" s="1"/>
  <c r="G245" i="1"/>
  <c r="H245" i="1" s="1"/>
  <c r="I245" i="1" s="1"/>
  <c r="G240" i="1"/>
  <c r="H240" i="1" s="1"/>
  <c r="I240" i="1" s="1"/>
  <c r="G236" i="1"/>
  <c r="H236" i="1" s="1"/>
  <c r="I236" i="1" s="1"/>
  <c r="G232" i="1"/>
  <c r="H232" i="1" s="1"/>
  <c r="I232" i="1" s="1"/>
  <c r="G228" i="1"/>
  <c r="H228" i="1" s="1"/>
  <c r="I228" i="1" s="1"/>
  <c r="G224" i="1"/>
  <c r="H224" i="1" s="1"/>
  <c r="I224" i="1" s="1"/>
  <c r="G220" i="1"/>
  <c r="H220" i="1" s="1"/>
  <c r="I220" i="1" s="1"/>
  <c r="G216" i="1"/>
  <c r="H216" i="1" s="1"/>
  <c r="I216" i="1" s="1"/>
  <c r="G202" i="1"/>
  <c r="H202" i="1" s="1"/>
  <c r="I202" i="1" s="1"/>
  <c r="H199" i="1"/>
  <c r="I199" i="1" s="1"/>
  <c r="G251" i="1"/>
  <c r="H251" i="1" s="1"/>
  <c r="I251" i="1" s="1"/>
  <c r="G247" i="1"/>
  <c r="H247" i="1" s="1"/>
  <c r="I247" i="1" s="1"/>
  <c r="G210" i="1"/>
  <c r="H210" i="1" s="1"/>
  <c r="I210" i="1" s="1"/>
  <c r="H215" i="1"/>
  <c r="I215" i="1" s="1"/>
  <c r="G214" i="1"/>
  <c r="H214" i="1" s="1"/>
  <c r="I214" i="1" s="1"/>
  <c r="G206" i="1"/>
  <c r="H206" i="1" s="1"/>
  <c r="I206" i="1" s="1"/>
  <c r="H203" i="1"/>
  <c r="I203" i="1" s="1"/>
  <c r="G212" i="1"/>
  <c r="H212" i="1" s="1"/>
  <c r="I212" i="1" s="1"/>
  <c r="G208" i="1"/>
  <c r="H208" i="1" s="1"/>
  <c r="I208" i="1" s="1"/>
  <c r="G204" i="1"/>
  <c r="H204" i="1" s="1"/>
  <c r="I204" i="1" s="1"/>
  <c r="G200" i="1"/>
  <c r="H200" i="1" s="1"/>
  <c r="I200" i="1" s="1"/>
  <c r="G196" i="1"/>
  <c r="H196" i="1" s="1"/>
  <c r="I196" i="1" s="1"/>
  <c r="G192" i="1"/>
  <c r="H192" i="1" s="1"/>
  <c r="I192" i="1" s="1"/>
  <c r="G153" i="1"/>
  <c r="H153" i="1" s="1"/>
  <c r="I153" i="1" s="1"/>
  <c r="G151" i="1"/>
  <c r="H151" i="1" s="1"/>
  <c r="I151" i="1" s="1"/>
  <c r="G149" i="1"/>
  <c r="H149" i="1" s="1"/>
  <c r="I149" i="1" s="1"/>
  <c r="G147" i="1"/>
  <c r="H147" i="1" s="1"/>
  <c r="I147" i="1" s="1"/>
  <c r="G198" i="1"/>
  <c r="H198" i="1" s="1"/>
  <c r="I198" i="1" s="1"/>
  <c r="G194" i="1"/>
  <c r="H194" i="1" s="1"/>
  <c r="I194" i="1" s="1"/>
  <c r="G190" i="1"/>
  <c r="H190" i="1" s="1"/>
  <c r="I190" i="1" s="1"/>
  <c r="G183" i="1"/>
  <c r="H183" i="1" s="1"/>
  <c r="I183" i="1" s="1"/>
  <c r="G179" i="1"/>
  <c r="H179" i="1" s="1"/>
  <c r="I179" i="1" s="1"/>
  <c r="G175" i="1"/>
  <c r="H175" i="1" s="1"/>
  <c r="I175" i="1" s="1"/>
  <c r="G171" i="1"/>
  <c r="H171" i="1" s="1"/>
  <c r="I171" i="1" s="1"/>
  <c r="G167" i="1"/>
  <c r="H167" i="1" s="1"/>
  <c r="I167" i="1" s="1"/>
  <c r="G162" i="1"/>
  <c r="H162" i="1" s="1"/>
  <c r="I162" i="1" s="1"/>
  <c r="G158" i="1"/>
  <c r="H158" i="1" s="1"/>
  <c r="I158" i="1" s="1"/>
  <c r="G154" i="1"/>
  <c r="H154" i="1" s="1"/>
  <c r="I154" i="1" s="1"/>
  <c r="H188" i="1"/>
  <c r="I188" i="1" s="1"/>
  <c r="H184" i="1"/>
  <c r="I184" i="1" s="1"/>
  <c r="H180" i="1"/>
  <c r="I180" i="1" s="1"/>
  <c r="H176" i="1"/>
  <c r="I176" i="1" s="1"/>
  <c r="H172" i="1"/>
  <c r="I172" i="1" s="1"/>
  <c r="H168" i="1"/>
  <c r="I168" i="1" s="1"/>
  <c r="H164" i="1"/>
  <c r="I164" i="1" s="1"/>
  <c r="G146" i="1"/>
  <c r="H146" i="1" s="1"/>
  <c r="I146" i="1" s="1"/>
  <c r="G142" i="1"/>
  <c r="H142" i="1" s="1"/>
  <c r="I142" i="1" s="1"/>
  <c r="G138" i="1"/>
  <c r="H138" i="1" s="1"/>
  <c r="I138" i="1" s="1"/>
  <c r="G118" i="1"/>
  <c r="H118" i="1" s="1"/>
  <c r="I118" i="1" s="1"/>
  <c r="G116" i="1"/>
  <c r="H116" i="1" s="1"/>
  <c r="I116" i="1" s="1"/>
  <c r="G114" i="1"/>
  <c r="H114" i="1" s="1"/>
  <c r="I114" i="1" s="1"/>
  <c r="G112" i="1"/>
  <c r="H112" i="1" s="1"/>
  <c r="I112" i="1" s="1"/>
  <c r="G110" i="1"/>
  <c r="H110" i="1" s="1"/>
  <c r="I110" i="1" s="1"/>
  <c r="G108" i="1"/>
  <c r="H108" i="1" s="1"/>
  <c r="I108" i="1" s="1"/>
  <c r="G106" i="1"/>
  <c r="H106" i="1" s="1"/>
  <c r="I106" i="1" s="1"/>
  <c r="G133" i="1"/>
  <c r="H133" i="1" s="1"/>
  <c r="I133" i="1" s="1"/>
  <c r="G129" i="1"/>
  <c r="H129" i="1" s="1"/>
  <c r="I129" i="1" s="1"/>
  <c r="G125" i="1"/>
  <c r="H125" i="1" s="1"/>
  <c r="I125" i="1" s="1"/>
  <c r="G121" i="1"/>
  <c r="H121" i="1" s="1"/>
  <c r="I121" i="1" s="1"/>
  <c r="G102" i="1"/>
  <c r="H102" i="1" s="1"/>
  <c r="I102" i="1" s="1"/>
  <c r="G98" i="1"/>
  <c r="H98" i="1" s="1"/>
  <c r="I98" i="1" s="1"/>
  <c r="G94" i="1"/>
  <c r="H94" i="1" s="1"/>
  <c r="I94" i="1" s="1"/>
  <c r="G90" i="1"/>
  <c r="H90" i="1" s="1"/>
  <c r="I90" i="1" s="1"/>
  <c r="G86" i="1"/>
  <c r="H86" i="1" s="1"/>
  <c r="I86" i="1" s="1"/>
  <c r="G82" i="1"/>
  <c r="H82" i="1" s="1"/>
  <c r="I82" i="1" s="1"/>
  <c r="G62" i="1"/>
  <c r="H62" i="1" s="1"/>
  <c r="I62" i="1" s="1"/>
  <c r="G58" i="1"/>
  <c r="H58" i="1" s="1"/>
  <c r="I58" i="1" s="1"/>
  <c r="G54" i="1"/>
  <c r="H54" i="1" s="1"/>
  <c r="I54" i="1" s="1"/>
  <c r="G50" i="1"/>
  <c r="H50" i="1" s="1"/>
  <c r="I50" i="1" s="1"/>
  <c r="G46" i="1"/>
  <c r="H46" i="1" s="1"/>
  <c r="I46" i="1" s="1"/>
  <c r="G61" i="1"/>
  <c r="H61" i="1" s="1"/>
  <c r="I61" i="1" s="1"/>
  <c r="G57" i="1"/>
  <c r="H57" i="1" s="1"/>
  <c r="I57" i="1" s="1"/>
  <c r="G53" i="1"/>
  <c r="H53" i="1" s="1"/>
  <c r="I53" i="1" s="1"/>
  <c r="G49" i="1"/>
  <c r="H49" i="1" s="1"/>
  <c r="I49" i="1" s="1"/>
  <c r="G45" i="1"/>
  <c r="H45" i="1" s="1"/>
  <c r="I45" i="1" s="1"/>
  <c r="G60" i="1"/>
  <c r="H60" i="1" s="1"/>
  <c r="I60" i="1" s="1"/>
  <c r="G56" i="1"/>
  <c r="H56" i="1" s="1"/>
  <c r="I56" i="1" s="1"/>
  <c r="G52" i="1"/>
  <c r="H52" i="1" s="1"/>
  <c r="I52" i="1" s="1"/>
  <c r="G48" i="1"/>
  <c r="H48" i="1" s="1"/>
  <c r="I48" i="1" s="1"/>
  <c r="K17" i="1"/>
  <c r="J18" i="1"/>
  <c r="G42" i="1"/>
  <c r="H42" i="1" s="1"/>
  <c r="I42" i="1" s="1"/>
  <c r="G38" i="1"/>
  <c r="H38" i="1" s="1"/>
  <c r="I38" i="1" s="1"/>
  <c r="G34" i="1"/>
  <c r="H34" i="1" s="1"/>
  <c r="I34" i="1" s="1"/>
  <c r="G30" i="1"/>
  <c r="H30" i="1" s="1"/>
  <c r="I30" i="1" s="1"/>
  <c r="L16" i="1"/>
  <c r="K16" i="1"/>
  <c r="D14" i="1"/>
  <c r="E14" i="1"/>
  <c r="F14" i="1"/>
  <c r="K18" i="1" l="1"/>
  <c r="J19" i="1"/>
  <c r="M16" i="1"/>
  <c r="L17" i="1"/>
  <c r="N16" i="1"/>
  <c r="O16" i="1" s="1"/>
  <c r="P16" i="1" s="1"/>
  <c r="G14" i="1"/>
  <c r="H14" i="1" s="1"/>
  <c r="I14" i="1" s="1"/>
  <c r="D12" i="1"/>
  <c r="E12" i="1"/>
  <c r="F12" i="1"/>
  <c r="D13" i="1"/>
  <c r="E13" i="1"/>
  <c r="F13" i="1"/>
  <c r="D11" i="1"/>
  <c r="E11" i="1"/>
  <c r="F11" i="1"/>
  <c r="L18" i="1" l="1"/>
  <c r="M17" i="1"/>
  <c r="N17" i="1" s="1"/>
  <c r="O17" i="1" s="1"/>
  <c r="P17" i="1" s="1"/>
  <c r="J20" i="1"/>
  <c r="K19" i="1"/>
  <c r="G13" i="1"/>
  <c r="H13" i="1" s="1"/>
  <c r="I13" i="1" s="1"/>
  <c r="G12" i="1"/>
  <c r="H12" i="1" s="1"/>
  <c r="I12" i="1" s="1"/>
  <c r="G11" i="1"/>
  <c r="H11" i="1" s="1"/>
  <c r="I11" i="1" s="1"/>
  <c r="D10" i="1"/>
  <c r="D9" i="1"/>
  <c r="F10" i="1"/>
  <c r="F9" i="1"/>
  <c r="M18" i="1" l="1"/>
  <c r="N18" i="1" s="1"/>
  <c r="O18" i="1" s="1"/>
  <c r="P18" i="1" s="1"/>
  <c r="L19" i="1"/>
  <c r="J21" i="1"/>
  <c r="K20" i="1"/>
  <c r="G10" i="1"/>
  <c r="G9" i="1"/>
  <c r="L9" i="1"/>
  <c r="M9" i="1" s="1"/>
  <c r="K21" i="1" l="1"/>
  <c r="J22" i="1"/>
  <c r="M19" i="1"/>
  <c r="N19" i="1" s="1"/>
  <c r="O19" i="1" s="1"/>
  <c r="P19" i="1" s="1"/>
  <c r="L20" i="1"/>
  <c r="L10" i="1"/>
  <c r="L11" i="1" s="1"/>
  <c r="M10" i="1"/>
  <c r="K22" i="1" l="1"/>
  <c r="J23" i="1"/>
  <c r="M20" i="1"/>
  <c r="N20" i="1" s="1"/>
  <c r="O20" i="1" s="1"/>
  <c r="P20" i="1" s="1"/>
  <c r="L21" i="1"/>
  <c r="M11" i="1"/>
  <c r="L12" i="1"/>
  <c r="N4" i="2"/>
  <c r="N5" i="2"/>
  <c r="N6" i="2"/>
  <c r="N7" i="2"/>
  <c r="N8" i="2"/>
  <c r="N9" i="2"/>
  <c r="N10" i="2"/>
  <c r="N3" i="2"/>
  <c r="N2" i="2"/>
  <c r="J3" i="2"/>
  <c r="J4" i="2"/>
  <c r="J5" i="2"/>
  <c r="J6" i="2"/>
  <c r="J7" i="2"/>
  <c r="J8" i="2"/>
  <c r="J9" i="2"/>
  <c r="J10" i="2"/>
  <c r="J2" i="2"/>
  <c r="M10" i="2"/>
  <c r="M9" i="2"/>
  <c r="M8" i="2"/>
  <c r="M7" i="2"/>
  <c r="M6" i="2"/>
  <c r="M5" i="2"/>
  <c r="M4" i="2"/>
  <c r="M3" i="2"/>
  <c r="M2" i="2"/>
  <c r="I3" i="2"/>
  <c r="I4" i="2"/>
  <c r="I5" i="2"/>
  <c r="I6" i="2"/>
  <c r="I7" i="2"/>
  <c r="I8" i="2"/>
  <c r="I9" i="2"/>
  <c r="I10" i="2"/>
  <c r="I2" i="2"/>
  <c r="L22" i="1" l="1"/>
  <c r="M21" i="1"/>
  <c r="N21" i="1" s="1"/>
  <c r="O21" i="1" s="1"/>
  <c r="P21" i="1" s="1"/>
  <c r="J24" i="1"/>
  <c r="K23" i="1"/>
  <c r="M12" i="1"/>
  <c r="L13" i="1"/>
  <c r="E10" i="1"/>
  <c r="E9" i="1"/>
  <c r="J25" i="1" l="1"/>
  <c r="K24" i="1"/>
  <c r="M22" i="1"/>
  <c r="N22" i="1" s="1"/>
  <c r="O22" i="1" s="1"/>
  <c r="P22" i="1" s="1"/>
  <c r="L23" i="1"/>
  <c r="M13" i="1"/>
  <c r="L14" i="1"/>
  <c r="M14" i="1" s="1"/>
  <c r="H10" i="1"/>
  <c r="J9" i="1"/>
  <c r="J10" i="1" s="1"/>
  <c r="J11" i="1" s="1"/>
  <c r="K25" i="1" l="1"/>
  <c r="J26" i="1"/>
  <c r="M23" i="1"/>
  <c r="N23" i="1" s="1"/>
  <c r="O23" i="1" s="1"/>
  <c r="P23" i="1" s="1"/>
  <c r="L24" i="1"/>
  <c r="K11" i="1"/>
  <c r="N11" i="1" s="1"/>
  <c r="O11" i="1" s="1"/>
  <c r="P11" i="1" s="1"/>
  <c r="J12" i="1"/>
  <c r="I10" i="1"/>
  <c r="H9" i="1"/>
  <c r="I9" i="1" s="1"/>
  <c r="K9" i="1"/>
  <c r="K10" i="1"/>
  <c r="N10" i="1" s="1"/>
  <c r="O10" i="1" s="1"/>
  <c r="M24" i="1" l="1"/>
  <c r="N24" i="1" s="1"/>
  <c r="O24" i="1" s="1"/>
  <c r="P24" i="1" s="1"/>
  <c r="L25" i="1"/>
  <c r="K26" i="1"/>
  <c r="J27" i="1"/>
  <c r="K12" i="1"/>
  <c r="N12" i="1" s="1"/>
  <c r="O12" i="1" s="1"/>
  <c r="P12" i="1" s="1"/>
  <c r="J13" i="1"/>
  <c r="N9" i="1"/>
  <c r="O9" i="1" s="1"/>
  <c r="P9" i="1" s="1"/>
  <c r="Q9" i="1" s="1"/>
  <c r="R9" i="1" s="1"/>
  <c r="I7" i="1"/>
  <c r="K27" i="1" l="1"/>
  <c r="J28" i="1"/>
  <c r="L26" i="1"/>
  <c r="M25" i="1"/>
  <c r="N25" i="1" s="1"/>
  <c r="O25" i="1" s="1"/>
  <c r="P25" i="1" s="1"/>
  <c r="K13" i="1"/>
  <c r="N13" i="1" s="1"/>
  <c r="O13" i="1" s="1"/>
  <c r="P13" i="1" s="1"/>
  <c r="J14" i="1"/>
  <c r="K14" i="1" s="1"/>
  <c r="N14" i="1" s="1"/>
  <c r="O14" i="1" s="1"/>
  <c r="P14" i="1" s="1"/>
  <c r="P10" i="1"/>
  <c r="L27" i="1" l="1"/>
  <c r="M26" i="1"/>
  <c r="N26" i="1" s="1"/>
  <c r="O26" i="1" s="1"/>
  <c r="P26" i="1" s="1"/>
  <c r="J29" i="1"/>
  <c r="K28" i="1"/>
  <c r="Q10" i="1"/>
  <c r="J30" i="1" l="1"/>
  <c r="K29" i="1"/>
  <c r="M27" i="1"/>
  <c r="N27" i="1" s="1"/>
  <c r="O27" i="1" s="1"/>
  <c r="P27" i="1" s="1"/>
  <c r="L28" i="1"/>
  <c r="R10" i="1"/>
  <c r="Q11" i="1"/>
  <c r="K30" i="1" l="1"/>
  <c r="J31" i="1"/>
  <c r="M28" i="1"/>
  <c r="N28" i="1" s="1"/>
  <c r="O28" i="1" s="1"/>
  <c r="P28" i="1" s="1"/>
  <c r="L29" i="1"/>
  <c r="R11" i="1"/>
  <c r="Q12" i="1"/>
  <c r="K31" i="1" l="1"/>
  <c r="J32" i="1"/>
  <c r="L30" i="1"/>
  <c r="M29" i="1"/>
  <c r="N29" i="1" s="1"/>
  <c r="O29" i="1" s="1"/>
  <c r="P29" i="1" s="1"/>
  <c r="R12" i="1"/>
  <c r="Q13" i="1"/>
  <c r="M30" i="1" l="1"/>
  <c r="N30" i="1" s="1"/>
  <c r="O30" i="1" s="1"/>
  <c r="P30" i="1" s="1"/>
  <c r="L31" i="1"/>
  <c r="J33" i="1"/>
  <c r="K32" i="1"/>
  <c r="R13" i="1"/>
  <c r="Q14" i="1"/>
  <c r="R14" i="1" l="1"/>
  <c r="Q15" i="1"/>
  <c r="J34" i="1"/>
  <c r="K33" i="1"/>
  <c r="M31" i="1"/>
  <c r="N31" i="1" s="1"/>
  <c r="O31" i="1" s="1"/>
  <c r="P31" i="1" s="1"/>
  <c r="L32" i="1"/>
  <c r="R15" i="1" l="1"/>
  <c r="Q16" i="1"/>
  <c r="K34" i="1"/>
  <c r="J35" i="1"/>
  <c r="M32" i="1"/>
  <c r="N32" i="1" s="1"/>
  <c r="O32" i="1" s="1"/>
  <c r="P32" i="1" s="1"/>
  <c r="L33" i="1"/>
  <c r="R16" i="1" l="1"/>
  <c r="Q17" i="1"/>
  <c r="K35" i="1"/>
  <c r="J36" i="1"/>
  <c r="L34" i="1"/>
  <c r="M33" i="1"/>
  <c r="N33" i="1" s="1"/>
  <c r="O33" i="1" s="1"/>
  <c r="P33" i="1" s="1"/>
  <c r="R17" i="1" l="1"/>
  <c r="Q18" i="1"/>
  <c r="J37" i="1"/>
  <c r="K36" i="1"/>
  <c r="M34" i="1"/>
  <c r="N34" i="1" s="1"/>
  <c r="O34" i="1" s="1"/>
  <c r="P34" i="1" s="1"/>
  <c r="L35" i="1"/>
  <c r="R18" i="1" l="1"/>
  <c r="Q19" i="1"/>
  <c r="L36" i="1"/>
  <c r="M35" i="1"/>
  <c r="N35" i="1" s="1"/>
  <c r="O35" i="1" s="1"/>
  <c r="P35" i="1" s="1"/>
  <c r="J38" i="1"/>
  <c r="K37" i="1"/>
  <c r="R19" i="1" l="1"/>
  <c r="Q20" i="1"/>
  <c r="M36" i="1"/>
  <c r="N36" i="1" s="1"/>
  <c r="O36" i="1" s="1"/>
  <c r="P36" i="1" s="1"/>
  <c r="L37" i="1"/>
  <c r="K38" i="1"/>
  <c r="J39" i="1"/>
  <c r="R20" i="1" l="1"/>
  <c r="Q21" i="1"/>
  <c r="K39" i="1"/>
  <c r="J40" i="1"/>
  <c r="L38" i="1"/>
  <c r="M37" i="1"/>
  <c r="N37" i="1" s="1"/>
  <c r="O37" i="1" s="1"/>
  <c r="P37" i="1" s="1"/>
  <c r="R21" i="1" l="1"/>
  <c r="Q22" i="1"/>
  <c r="M38" i="1"/>
  <c r="N38" i="1" s="1"/>
  <c r="O38" i="1" s="1"/>
  <c r="P38" i="1" s="1"/>
  <c r="L39" i="1"/>
  <c r="J41" i="1"/>
  <c r="K40" i="1"/>
  <c r="R22" i="1" l="1"/>
  <c r="Q23" i="1"/>
  <c r="J42" i="1"/>
  <c r="K41" i="1"/>
  <c r="L40" i="1"/>
  <c r="M39" i="1"/>
  <c r="N39" i="1" s="1"/>
  <c r="O39" i="1" s="1"/>
  <c r="P39" i="1" s="1"/>
  <c r="R23" i="1" l="1"/>
  <c r="Q24" i="1"/>
  <c r="M40" i="1"/>
  <c r="N40" i="1" s="1"/>
  <c r="O40" i="1" s="1"/>
  <c r="P40" i="1" s="1"/>
  <c r="L41" i="1"/>
  <c r="K42" i="1"/>
  <c r="J43" i="1"/>
  <c r="R24" i="1" l="1"/>
  <c r="Q25" i="1"/>
  <c r="J44" i="1"/>
  <c r="K43" i="1"/>
  <c r="L42" i="1"/>
  <c r="M41" i="1"/>
  <c r="N41" i="1" s="1"/>
  <c r="O41" i="1" s="1"/>
  <c r="P41" i="1" s="1"/>
  <c r="R25" i="1" l="1"/>
  <c r="Q26" i="1"/>
  <c r="M42" i="1"/>
  <c r="N42" i="1" s="1"/>
  <c r="O42" i="1" s="1"/>
  <c r="P42" i="1" s="1"/>
  <c r="L43" i="1"/>
  <c r="J45" i="1"/>
  <c r="K44" i="1"/>
  <c r="R26" i="1" l="1"/>
  <c r="Q27" i="1"/>
  <c r="K45" i="1"/>
  <c r="J46" i="1"/>
  <c r="M43" i="1"/>
  <c r="N43" i="1" s="1"/>
  <c r="O43" i="1" s="1"/>
  <c r="P43" i="1" s="1"/>
  <c r="L44" i="1"/>
  <c r="R27" i="1" l="1"/>
  <c r="Q28" i="1"/>
  <c r="K46" i="1"/>
  <c r="J47" i="1"/>
  <c r="M44" i="1"/>
  <c r="N44" i="1" s="1"/>
  <c r="O44" i="1" s="1"/>
  <c r="P44" i="1" s="1"/>
  <c r="L45" i="1"/>
  <c r="R28" i="1" l="1"/>
  <c r="Q29" i="1"/>
  <c r="L46" i="1"/>
  <c r="M45" i="1"/>
  <c r="N45" i="1" s="1"/>
  <c r="O45" i="1" s="1"/>
  <c r="P45" i="1" s="1"/>
  <c r="J48" i="1"/>
  <c r="K47" i="1"/>
  <c r="R29" i="1" l="1"/>
  <c r="Q30" i="1"/>
  <c r="J49" i="1"/>
  <c r="K48" i="1"/>
  <c r="M46" i="1"/>
  <c r="N46" i="1" s="1"/>
  <c r="O46" i="1" s="1"/>
  <c r="P46" i="1" s="1"/>
  <c r="L47" i="1"/>
  <c r="R30" i="1" l="1"/>
  <c r="Q31" i="1"/>
  <c r="M47" i="1"/>
  <c r="N47" i="1" s="1"/>
  <c r="O47" i="1" s="1"/>
  <c r="P47" i="1" s="1"/>
  <c r="L48" i="1"/>
  <c r="K49" i="1"/>
  <c r="J50" i="1"/>
  <c r="R31" i="1" l="1"/>
  <c r="Q32" i="1"/>
  <c r="L49" i="1"/>
  <c r="M48" i="1"/>
  <c r="N48" i="1" s="1"/>
  <c r="O48" i="1" s="1"/>
  <c r="P48" i="1" s="1"/>
  <c r="K50" i="1"/>
  <c r="J51" i="1"/>
  <c r="R32" i="1" l="1"/>
  <c r="Q33" i="1"/>
  <c r="M49" i="1"/>
  <c r="N49" i="1" s="1"/>
  <c r="O49" i="1" s="1"/>
  <c r="P49" i="1" s="1"/>
  <c r="L50" i="1"/>
  <c r="J52" i="1"/>
  <c r="K51" i="1"/>
  <c r="R33" i="1" l="1"/>
  <c r="Q34" i="1"/>
  <c r="J53" i="1"/>
  <c r="K52" i="1"/>
  <c r="M50" i="1"/>
  <c r="N50" i="1" s="1"/>
  <c r="O50" i="1" s="1"/>
  <c r="P50" i="1" s="1"/>
  <c r="L51" i="1"/>
  <c r="R34" i="1" l="1"/>
  <c r="Q35" i="1"/>
  <c r="M51" i="1"/>
  <c r="N51" i="1" s="1"/>
  <c r="O51" i="1" s="1"/>
  <c r="P51" i="1" s="1"/>
  <c r="L52" i="1"/>
  <c r="K53" i="1"/>
  <c r="J54" i="1"/>
  <c r="R35" i="1" l="1"/>
  <c r="Q36" i="1"/>
  <c r="L53" i="1"/>
  <c r="M52" i="1"/>
  <c r="N52" i="1" s="1"/>
  <c r="O52" i="1" s="1"/>
  <c r="P52" i="1" s="1"/>
  <c r="K54" i="1"/>
  <c r="J55" i="1"/>
  <c r="R36" i="1" l="1"/>
  <c r="Q37" i="1"/>
  <c r="L54" i="1"/>
  <c r="M53" i="1"/>
  <c r="N53" i="1" s="1"/>
  <c r="O53" i="1" s="1"/>
  <c r="P53" i="1" s="1"/>
  <c r="J56" i="1"/>
  <c r="K55" i="1"/>
  <c r="R37" i="1" l="1"/>
  <c r="Q38" i="1"/>
  <c r="J57" i="1"/>
  <c r="K56" i="1"/>
  <c r="M54" i="1"/>
  <c r="N54" i="1" s="1"/>
  <c r="O54" i="1" s="1"/>
  <c r="P54" i="1" s="1"/>
  <c r="L55" i="1"/>
  <c r="R38" i="1" l="1"/>
  <c r="Q39" i="1"/>
  <c r="M55" i="1"/>
  <c r="N55" i="1" s="1"/>
  <c r="O55" i="1" s="1"/>
  <c r="P55" i="1" s="1"/>
  <c r="L56" i="1"/>
  <c r="K57" i="1"/>
  <c r="J58" i="1"/>
  <c r="R39" i="1" l="1"/>
  <c r="Q40" i="1"/>
  <c r="M56" i="1"/>
  <c r="N56" i="1" s="1"/>
  <c r="O56" i="1" s="1"/>
  <c r="P56" i="1" s="1"/>
  <c r="L57" i="1"/>
  <c r="K58" i="1"/>
  <c r="J59" i="1"/>
  <c r="R40" i="1" l="1"/>
  <c r="Q41" i="1"/>
  <c r="M57" i="1"/>
  <c r="N57" i="1" s="1"/>
  <c r="O57" i="1" s="1"/>
  <c r="P57" i="1" s="1"/>
  <c r="L58" i="1"/>
  <c r="J60" i="1"/>
  <c r="K59" i="1"/>
  <c r="R41" i="1" l="1"/>
  <c r="Q42" i="1"/>
  <c r="J61" i="1"/>
  <c r="K60" i="1"/>
  <c r="M58" i="1"/>
  <c r="N58" i="1" s="1"/>
  <c r="O58" i="1" s="1"/>
  <c r="P58" i="1" s="1"/>
  <c r="L59" i="1"/>
  <c r="R42" i="1" l="1"/>
  <c r="Q43" i="1"/>
  <c r="M59" i="1"/>
  <c r="N59" i="1" s="1"/>
  <c r="O59" i="1" s="1"/>
  <c r="P59" i="1" s="1"/>
  <c r="L60" i="1"/>
  <c r="K61" i="1"/>
  <c r="J62" i="1"/>
  <c r="R43" i="1" l="1"/>
  <c r="Q44" i="1"/>
  <c r="L61" i="1"/>
  <c r="M60" i="1"/>
  <c r="N60" i="1" s="1"/>
  <c r="O60" i="1" s="1"/>
  <c r="P60" i="1" s="1"/>
  <c r="K62" i="1"/>
  <c r="J63" i="1"/>
  <c r="R44" i="1" l="1"/>
  <c r="Q45" i="1"/>
  <c r="M61" i="1"/>
  <c r="N61" i="1" s="1"/>
  <c r="O61" i="1" s="1"/>
  <c r="P61" i="1" s="1"/>
  <c r="L62" i="1"/>
  <c r="K63" i="1"/>
  <c r="J64" i="1"/>
  <c r="R45" i="1" l="1"/>
  <c r="Q46" i="1"/>
  <c r="M62" i="1"/>
  <c r="N62" i="1" s="1"/>
  <c r="O62" i="1" s="1"/>
  <c r="P62" i="1" s="1"/>
  <c r="L63" i="1"/>
  <c r="K64" i="1"/>
  <c r="J65" i="1"/>
  <c r="R46" i="1" l="1"/>
  <c r="Q47" i="1"/>
  <c r="M63" i="1"/>
  <c r="N63" i="1" s="1"/>
  <c r="O63" i="1" s="1"/>
  <c r="P63" i="1" s="1"/>
  <c r="L64" i="1"/>
  <c r="K65" i="1"/>
  <c r="J66" i="1"/>
  <c r="R47" i="1" l="1"/>
  <c r="Q48" i="1"/>
  <c r="L65" i="1"/>
  <c r="M64" i="1"/>
  <c r="N64" i="1" s="1"/>
  <c r="O64" i="1" s="1"/>
  <c r="P64" i="1" s="1"/>
  <c r="K66" i="1"/>
  <c r="J67" i="1"/>
  <c r="R48" i="1" l="1"/>
  <c r="Q49" i="1"/>
  <c r="L66" i="1"/>
  <c r="M65" i="1"/>
  <c r="N65" i="1" s="1"/>
  <c r="O65" i="1" s="1"/>
  <c r="P65" i="1" s="1"/>
  <c r="J68" i="1"/>
  <c r="K67" i="1"/>
  <c r="R49" i="1" l="1"/>
  <c r="Q50" i="1"/>
  <c r="J69" i="1"/>
  <c r="K68" i="1"/>
  <c r="M66" i="1"/>
  <c r="N66" i="1" s="1"/>
  <c r="O66" i="1" s="1"/>
  <c r="P66" i="1" s="1"/>
  <c r="L67" i="1"/>
  <c r="R50" i="1" l="1"/>
  <c r="Q51" i="1"/>
  <c r="M67" i="1"/>
  <c r="N67" i="1" s="1"/>
  <c r="O67" i="1" s="1"/>
  <c r="P67" i="1" s="1"/>
  <c r="L68" i="1"/>
  <c r="K69" i="1"/>
  <c r="J70" i="1"/>
  <c r="R51" i="1" l="1"/>
  <c r="Q52" i="1"/>
  <c r="M68" i="1"/>
  <c r="N68" i="1" s="1"/>
  <c r="O68" i="1" s="1"/>
  <c r="P68" i="1" s="1"/>
  <c r="L69" i="1"/>
  <c r="K70" i="1"/>
  <c r="J71" i="1"/>
  <c r="R52" i="1" l="1"/>
  <c r="Q53" i="1"/>
  <c r="L70" i="1"/>
  <c r="M69" i="1"/>
  <c r="N69" i="1" s="1"/>
  <c r="O69" i="1" s="1"/>
  <c r="P69" i="1" s="1"/>
  <c r="J72" i="1"/>
  <c r="K71" i="1"/>
  <c r="R53" i="1" l="1"/>
  <c r="Q54" i="1"/>
  <c r="J73" i="1"/>
  <c r="K72" i="1"/>
  <c r="M70" i="1"/>
  <c r="N70" i="1" s="1"/>
  <c r="O70" i="1" s="1"/>
  <c r="P70" i="1" s="1"/>
  <c r="L71" i="1"/>
  <c r="R54" i="1" l="1"/>
  <c r="Q55" i="1"/>
  <c r="M71" i="1"/>
  <c r="N71" i="1" s="1"/>
  <c r="O71" i="1" s="1"/>
  <c r="P71" i="1" s="1"/>
  <c r="L72" i="1"/>
  <c r="K73" i="1"/>
  <c r="J74" i="1"/>
  <c r="R55" i="1" l="1"/>
  <c r="Q56" i="1"/>
  <c r="M72" i="1"/>
  <c r="N72" i="1" s="1"/>
  <c r="O72" i="1" s="1"/>
  <c r="P72" i="1" s="1"/>
  <c r="L73" i="1"/>
  <c r="K74" i="1"/>
  <c r="J75" i="1"/>
  <c r="R56" i="1" l="1"/>
  <c r="Q57" i="1"/>
  <c r="L74" i="1"/>
  <c r="M73" i="1"/>
  <c r="N73" i="1" s="1"/>
  <c r="O73" i="1" s="1"/>
  <c r="P73" i="1" s="1"/>
  <c r="J76" i="1"/>
  <c r="K75" i="1"/>
  <c r="R57" i="1" l="1"/>
  <c r="Q58" i="1"/>
  <c r="M74" i="1"/>
  <c r="N74" i="1" s="1"/>
  <c r="O74" i="1" s="1"/>
  <c r="P74" i="1" s="1"/>
  <c r="L75" i="1"/>
  <c r="J77" i="1"/>
  <c r="K76" i="1"/>
  <c r="R58" i="1" l="1"/>
  <c r="Q59" i="1"/>
  <c r="K77" i="1"/>
  <c r="J78" i="1"/>
  <c r="M75" i="1"/>
  <c r="N75" i="1" s="1"/>
  <c r="O75" i="1" s="1"/>
  <c r="P75" i="1" s="1"/>
  <c r="L76" i="1"/>
  <c r="R59" i="1" l="1"/>
  <c r="Q60" i="1"/>
  <c r="K78" i="1"/>
  <c r="J79" i="1"/>
  <c r="M76" i="1"/>
  <c r="N76" i="1" s="1"/>
  <c r="O76" i="1" s="1"/>
  <c r="P76" i="1" s="1"/>
  <c r="L77" i="1"/>
  <c r="R60" i="1" l="1"/>
  <c r="Q61" i="1"/>
  <c r="K79" i="1"/>
  <c r="J80" i="1"/>
  <c r="L78" i="1"/>
  <c r="M77" i="1"/>
  <c r="N77" i="1" s="1"/>
  <c r="O77" i="1" s="1"/>
  <c r="P77" i="1" s="1"/>
  <c r="R61" i="1" l="1"/>
  <c r="Q62" i="1"/>
  <c r="M78" i="1"/>
  <c r="N78" i="1" s="1"/>
  <c r="O78" i="1" s="1"/>
  <c r="P78" i="1" s="1"/>
  <c r="L79" i="1"/>
  <c r="J81" i="1"/>
  <c r="K80" i="1"/>
  <c r="R62" i="1" l="1"/>
  <c r="Q63" i="1"/>
  <c r="J82" i="1"/>
  <c r="K81" i="1"/>
  <c r="M79" i="1"/>
  <c r="N79" i="1" s="1"/>
  <c r="O79" i="1" s="1"/>
  <c r="P79" i="1" s="1"/>
  <c r="L80" i="1"/>
  <c r="R63" i="1" l="1"/>
  <c r="Q64" i="1"/>
  <c r="K82" i="1"/>
  <c r="J83" i="1"/>
  <c r="M80" i="1"/>
  <c r="N80" i="1" s="1"/>
  <c r="O80" i="1" s="1"/>
  <c r="P80" i="1" s="1"/>
  <c r="L81" i="1"/>
  <c r="R64" i="1" l="1"/>
  <c r="Q65" i="1"/>
  <c r="K83" i="1"/>
  <c r="J84" i="1"/>
  <c r="L82" i="1"/>
  <c r="M81" i="1"/>
  <c r="N81" i="1" s="1"/>
  <c r="O81" i="1" s="1"/>
  <c r="P81" i="1" s="1"/>
  <c r="R65" i="1" l="1"/>
  <c r="Q66" i="1"/>
  <c r="J85" i="1"/>
  <c r="K84" i="1"/>
  <c r="M82" i="1"/>
  <c r="N82" i="1" s="1"/>
  <c r="O82" i="1" s="1"/>
  <c r="P82" i="1" s="1"/>
  <c r="L83" i="1"/>
  <c r="R66" i="1" l="1"/>
  <c r="Q67" i="1"/>
  <c r="M83" i="1"/>
  <c r="N83" i="1" s="1"/>
  <c r="O83" i="1" s="1"/>
  <c r="P83" i="1" s="1"/>
  <c r="L84" i="1"/>
  <c r="J86" i="1"/>
  <c r="K85" i="1"/>
  <c r="R67" i="1" l="1"/>
  <c r="Q68" i="1"/>
  <c r="K86" i="1"/>
  <c r="J87" i="1"/>
  <c r="M84" i="1"/>
  <c r="N84" i="1" s="1"/>
  <c r="O84" i="1" s="1"/>
  <c r="P84" i="1" s="1"/>
  <c r="L85" i="1"/>
  <c r="R68" i="1" l="1"/>
  <c r="Q69" i="1"/>
  <c r="L86" i="1"/>
  <c r="M85" i="1"/>
  <c r="N85" i="1" s="1"/>
  <c r="O85" i="1" s="1"/>
  <c r="P85" i="1" s="1"/>
  <c r="K87" i="1"/>
  <c r="J88" i="1"/>
  <c r="R69" i="1" l="1"/>
  <c r="Q70" i="1"/>
  <c r="J89" i="1"/>
  <c r="K88" i="1"/>
  <c r="M86" i="1"/>
  <c r="N86" i="1" s="1"/>
  <c r="O86" i="1" s="1"/>
  <c r="P86" i="1" s="1"/>
  <c r="L87" i="1"/>
  <c r="R70" i="1" l="1"/>
  <c r="Q71" i="1"/>
  <c r="M87" i="1"/>
  <c r="N87" i="1" s="1"/>
  <c r="O87" i="1" s="1"/>
  <c r="P87" i="1" s="1"/>
  <c r="L88" i="1"/>
  <c r="J90" i="1"/>
  <c r="K89" i="1"/>
  <c r="R71" i="1" l="1"/>
  <c r="Q72" i="1"/>
  <c r="K90" i="1"/>
  <c r="J91" i="1"/>
  <c r="M88" i="1"/>
  <c r="N88" i="1" s="1"/>
  <c r="O88" i="1" s="1"/>
  <c r="P88" i="1" s="1"/>
  <c r="L89" i="1"/>
  <c r="R72" i="1" l="1"/>
  <c r="Q73" i="1"/>
  <c r="L90" i="1"/>
  <c r="M89" i="1"/>
  <c r="N89" i="1" s="1"/>
  <c r="O89" i="1" s="1"/>
  <c r="P89" i="1" s="1"/>
  <c r="K91" i="1"/>
  <c r="J92" i="1"/>
  <c r="R73" i="1" l="1"/>
  <c r="Q74" i="1"/>
  <c r="J93" i="1"/>
  <c r="K92" i="1"/>
  <c r="M90" i="1"/>
  <c r="N90" i="1" s="1"/>
  <c r="O90" i="1" s="1"/>
  <c r="P90" i="1" s="1"/>
  <c r="L91" i="1"/>
  <c r="R74" i="1" l="1"/>
  <c r="Q75" i="1"/>
  <c r="M91" i="1"/>
  <c r="N91" i="1" s="1"/>
  <c r="O91" i="1" s="1"/>
  <c r="P91" i="1" s="1"/>
  <c r="L92" i="1"/>
  <c r="J94" i="1"/>
  <c r="K93" i="1"/>
  <c r="R75" i="1" l="1"/>
  <c r="Q76" i="1"/>
  <c r="K94" i="1"/>
  <c r="J95" i="1"/>
  <c r="M92" i="1"/>
  <c r="N92" i="1" s="1"/>
  <c r="O92" i="1" s="1"/>
  <c r="P92" i="1" s="1"/>
  <c r="L93" i="1"/>
  <c r="R76" i="1" l="1"/>
  <c r="Q77" i="1"/>
  <c r="L94" i="1"/>
  <c r="M93" i="1"/>
  <c r="N93" i="1" s="1"/>
  <c r="O93" i="1" s="1"/>
  <c r="P93" i="1" s="1"/>
  <c r="K95" i="1"/>
  <c r="J96" i="1"/>
  <c r="R77" i="1" l="1"/>
  <c r="Q78" i="1"/>
  <c r="J97" i="1"/>
  <c r="K96" i="1"/>
  <c r="M94" i="1"/>
  <c r="N94" i="1" s="1"/>
  <c r="O94" i="1" s="1"/>
  <c r="P94" i="1" s="1"/>
  <c r="L95" i="1"/>
  <c r="R78" i="1" l="1"/>
  <c r="Q79" i="1"/>
  <c r="M95" i="1"/>
  <c r="N95" i="1" s="1"/>
  <c r="O95" i="1" s="1"/>
  <c r="P95" i="1" s="1"/>
  <c r="L96" i="1"/>
  <c r="J98" i="1"/>
  <c r="K97" i="1"/>
  <c r="R79" i="1" l="1"/>
  <c r="Q80" i="1"/>
  <c r="K98" i="1"/>
  <c r="J99" i="1"/>
  <c r="M96" i="1"/>
  <c r="N96" i="1" s="1"/>
  <c r="O96" i="1" s="1"/>
  <c r="P96" i="1" s="1"/>
  <c r="L97" i="1"/>
  <c r="R80" i="1" l="1"/>
  <c r="Q81" i="1"/>
  <c r="L98" i="1"/>
  <c r="M97" i="1"/>
  <c r="N97" i="1" s="1"/>
  <c r="O97" i="1" s="1"/>
  <c r="P97" i="1" s="1"/>
  <c r="K99" i="1"/>
  <c r="J100" i="1"/>
  <c r="R81" i="1" l="1"/>
  <c r="Q82" i="1"/>
  <c r="J101" i="1"/>
  <c r="K100" i="1"/>
  <c r="M98" i="1"/>
  <c r="N98" i="1" s="1"/>
  <c r="O98" i="1" s="1"/>
  <c r="P98" i="1" s="1"/>
  <c r="L99" i="1"/>
  <c r="R82" i="1" l="1"/>
  <c r="Q83" i="1"/>
  <c r="M99" i="1"/>
  <c r="N99" i="1" s="1"/>
  <c r="O99" i="1" s="1"/>
  <c r="P99" i="1" s="1"/>
  <c r="L100" i="1"/>
  <c r="J102" i="1"/>
  <c r="K101" i="1"/>
  <c r="R83" i="1" l="1"/>
  <c r="Q84" i="1"/>
  <c r="K102" i="1"/>
  <c r="J103" i="1"/>
  <c r="M100" i="1"/>
  <c r="N100" i="1" s="1"/>
  <c r="O100" i="1" s="1"/>
  <c r="P100" i="1" s="1"/>
  <c r="L101" i="1"/>
  <c r="R84" i="1" l="1"/>
  <c r="Q85" i="1"/>
  <c r="K103" i="1"/>
  <c r="J104" i="1"/>
  <c r="L102" i="1"/>
  <c r="M101" i="1"/>
  <c r="N101" i="1" s="1"/>
  <c r="O101" i="1" s="1"/>
  <c r="P101" i="1" s="1"/>
  <c r="R85" i="1" l="1"/>
  <c r="Q86" i="1"/>
  <c r="J105" i="1"/>
  <c r="K104" i="1"/>
  <c r="M102" i="1"/>
  <c r="N102" i="1" s="1"/>
  <c r="O102" i="1" s="1"/>
  <c r="P102" i="1" s="1"/>
  <c r="L103" i="1"/>
  <c r="R86" i="1" l="1"/>
  <c r="Q87" i="1"/>
  <c r="M103" i="1"/>
  <c r="N103" i="1" s="1"/>
  <c r="O103" i="1" s="1"/>
  <c r="P103" i="1" s="1"/>
  <c r="L104" i="1"/>
  <c r="K105" i="1"/>
  <c r="J106" i="1"/>
  <c r="R87" i="1" l="1"/>
  <c r="Q88" i="1"/>
  <c r="J107" i="1"/>
  <c r="K106" i="1"/>
  <c r="L105" i="1"/>
  <c r="M104" i="1"/>
  <c r="N104" i="1" s="1"/>
  <c r="O104" i="1" s="1"/>
  <c r="P104" i="1" s="1"/>
  <c r="R88" i="1" l="1"/>
  <c r="Q89" i="1"/>
  <c r="L106" i="1"/>
  <c r="M105" i="1"/>
  <c r="N105" i="1" s="1"/>
  <c r="O105" i="1" s="1"/>
  <c r="P105" i="1" s="1"/>
  <c r="J108" i="1"/>
  <c r="K107" i="1"/>
  <c r="R89" i="1" l="1"/>
  <c r="Q90" i="1"/>
  <c r="K108" i="1"/>
  <c r="J109" i="1"/>
  <c r="M106" i="1"/>
  <c r="N106" i="1" s="1"/>
  <c r="O106" i="1" s="1"/>
  <c r="P106" i="1" s="1"/>
  <c r="L107" i="1"/>
  <c r="R90" i="1" l="1"/>
  <c r="Q91" i="1"/>
  <c r="K109" i="1"/>
  <c r="J110" i="1"/>
  <c r="M107" i="1"/>
  <c r="N107" i="1" s="1"/>
  <c r="O107" i="1" s="1"/>
  <c r="P107" i="1" s="1"/>
  <c r="L108" i="1"/>
  <c r="R91" i="1" l="1"/>
  <c r="Q92" i="1"/>
  <c r="L109" i="1"/>
  <c r="M108" i="1"/>
  <c r="N108" i="1" s="1"/>
  <c r="O108" i="1" s="1"/>
  <c r="P108" i="1" s="1"/>
  <c r="J111" i="1"/>
  <c r="K110" i="1"/>
  <c r="R92" i="1" l="1"/>
  <c r="Q93" i="1"/>
  <c r="J112" i="1"/>
  <c r="K111" i="1"/>
  <c r="M109" i="1"/>
  <c r="N109" i="1" s="1"/>
  <c r="O109" i="1" s="1"/>
  <c r="P109" i="1" s="1"/>
  <c r="L110" i="1"/>
  <c r="R93" i="1" l="1"/>
  <c r="Q94" i="1"/>
  <c r="K112" i="1"/>
  <c r="J113" i="1"/>
  <c r="M110" i="1"/>
  <c r="N110" i="1" s="1"/>
  <c r="O110" i="1" s="1"/>
  <c r="P110" i="1" s="1"/>
  <c r="L111" i="1"/>
  <c r="R94" i="1" l="1"/>
  <c r="Q95" i="1"/>
  <c r="K113" i="1"/>
  <c r="J114" i="1"/>
  <c r="M111" i="1"/>
  <c r="N111" i="1" s="1"/>
  <c r="O111" i="1" s="1"/>
  <c r="P111" i="1" s="1"/>
  <c r="L112" i="1"/>
  <c r="R95" i="1" l="1"/>
  <c r="Q96" i="1"/>
  <c r="M112" i="1"/>
  <c r="N112" i="1" s="1"/>
  <c r="O112" i="1" s="1"/>
  <c r="P112" i="1" s="1"/>
  <c r="L113" i="1"/>
  <c r="J115" i="1"/>
  <c r="K114" i="1"/>
  <c r="R96" i="1" l="1"/>
  <c r="Q97" i="1"/>
  <c r="J116" i="1"/>
  <c r="K115" i="1"/>
  <c r="M113" i="1"/>
  <c r="N113" i="1" s="1"/>
  <c r="O113" i="1" s="1"/>
  <c r="P113" i="1" s="1"/>
  <c r="L114" i="1"/>
  <c r="R97" i="1" l="1"/>
  <c r="Q98" i="1"/>
  <c r="K116" i="1"/>
  <c r="J117" i="1"/>
  <c r="M114" i="1"/>
  <c r="N114" i="1" s="1"/>
  <c r="O114" i="1" s="1"/>
  <c r="P114" i="1" s="1"/>
  <c r="L115" i="1"/>
  <c r="R98" i="1" l="1"/>
  <c r="Q99" i="1"/>
  <c r="K117" i="1"/>
  <c r="J118" i="1"/>
  <c r="M115" i="1"/>
  <c r="N115" i="1" s="1"/>
  <c r="O115" i="1" s="1"/>
  <c r="P115" i="1" s="1"/>
  <c r="L116" i="1"/>
  <c r="R99" i="1" l="1"/>
  <c r="Q100" i="1"/>
  <c r="J119" i="1"/>
  <c r="K118" i="1"/>
  <c r="L117" i="1"/>
  <c r="M116" i="1"/>
  <c r="N116" i="1" s="1"/>
  <c r="O116" i="1" s="1"/>
  <c r="P116" i="1" s="1"/>
  <c r="R100" i="1" l="1"/>
  <c r="Q101" i="1"/>
  <c r="M117" i="1"/>
  <c r="N117" i="1" s="1"/>
  <c r="O117" i="1" s="1"/>
  <c r="P117" i="1" s="1"/>
  <c r="L118" i="1"/>
  <c r="J120" i="1"/>
  <c r="K119" i="1"/>
  <c r="R101" i="1" l="1"/>
  <c r="Q102" i="1"/>
  <c r="J121" i="1"/>
  <c r="K120" i="1"/>
  <c r="M118" i="1"/>
  <c r="N118" i="1" s="1"/>
  <c r="O118" i="1" s="1"/>
  <c r="P118" i="1" s="1"/>
  <c r="L119" i="1"/>
  <c r="R102" i="1" l="1"/>
  <c r="Q103" i="1"/>
  <c r="K121" i="1"/>
  <c r="J122" i="1"/>
  <c r="M119" i="1"/>
  <c r="N119" i="1" s="1"/>
  <c r="O119" i="1" s="1"/>
  <c r="P119" i="1" s="1"/>
  <c r="L120" i="1"/>
  <c r="R103" i="1" l="1"/>
  <c r="Q104" i="1"/>
  <c r="K122" i="1"/>
  <c r="J123" i="1"/>
  <c r="L121" i="1"/>
  <c r="M120" i="1"/>
  <c r="N120" i="1" s="1"/>
  <c r="O120" i="1" s="1"/>
  <c r="P120" i="1" s="1"/>
  <c r="R104" i="1" l="1"/>
  <c r="Q105" i="1"/>
  <c r="J124" i="1"/>
  <c r="K123" i="1"/>
  <c r="M121" i="1"/>
  <c r="N121" i="1" s="1"/>
  <c r="O121" i="1" s="1"/>
  <c r="P121" i="1" s="1"/>
  <c r="L122" i="1"/>
  <c r="R105" i="1" l="1"/>
  <c r="Q106" i="1"/>
  <c r="M122" i="1"/>
  <c r="N122" i="1" s="1"/>
  <c r="O122" i="1" s="1"/>
  <c r="P122" i="1" s="1"/>
  <c r="L123" i="1"/>
  <c r="J125" i="1"/>
  <c r="K124" i="1"/>
  <c r="R106" i="1" l="1"/>
  <c r="Q107" i="1"/>
  <c r="K125" i="1"/>
  <c r="J126" i="1"/>
  <c r="M123" i="1"/>
  <c r="N123" i="1" s="1"/>
  <c r="O123" i="1" s="1"/>
  <c r="P123" i="1" s="1"/>
  <c r="L124" i="1"/>
  <c r="R107" i="1" l="1"/>
  <c r="Q108" i="1"/>
  <c r="L125" i="1"/>
  <c r="M124" i="1"/>
  <c r="N124" i="1" s="1"/>
  <c r="O124" i="1" s="1"/>
  <c r="P124" i="1" s="1"/>
  <c r="K126" i="1"/>
  <c r="J127" i="1"/>
  <c r="R108" i="1" l="1"/>
  <c r="Q109" i="1"/>
  <c r="J128" i="1"/>
  <c r="K127" i="1"/>
  <c r="L126" i="1"/>
  <c r="M125" i="1"/>
  <c r="N125" i="1" s="1"/>
  <c r="O125" i="1" s="1"/>
  <c r="P125" i="1" s="1"/>
  <c r="R109" i="1" l="1"/>
  <c r="Q110" i="1"/>
  <c r="M126" i="1"/>
  <c r="N126" i="1" s="1"/>
  <c r="O126" i="1" s="1"/>
  <c r="P126" i="1" s="1"/>
  <c r="L127" i="1"/>
  <c r="J129" i="1"/>
  <c r="K128" i="1"/>
  <c r="R110" i="1" l="1"/>
  <c r="Q111" i="1"/>
  <c r="K129" i="1"/>
  <c r="J130" i="1"/>
  <c r="M127" i="1"/>
  <c r="N127" i="1" s="1"/>
  <c r="O127" i="1" s="1"/>
  <c r="P127" i="1" s="1"/>
  <c r="L128" i="1"/>
  <c r="R111" i="1" l="1"/>
  <c r="Q112" i="1"/>
  <c r="K130" i="1"/>
  <c r="J131" i="1"/>
  <c r="L129" i="1"/>
  <c r="M128" i="1"/>
  <c r="N128" i="1" s="1"/>
  <c r="O128" i="1" s="1"/>
  <c r="P128" i="1" s="1"/>
  <c r="R112" i="1" l="1"/>
  <c r="Q113" i="1"/>
  <c r="M129" i="1"/>
  <c r="N129" i="1" s="1"/>
  <c r="O129" i="1" s="1"/>
  <c r="P129" i="1" s="1"/>
  <c r="L130" i="1"/>
  <c r="J132" i="1"/>
  <c r="K131" i="1"/>
  <c r="R113" i="1" l="1"/>
  <c r="Q114" i="1"/>
  <c r="J133" i="1"/>
  <c r="K132" i="1"/>
  <c r="M130" i="1"/>
  <c r="N130" i="1" s="1"/>
  <c r="O130" i="1" s="1"/>
  <c r="P130" i="1" s="1"/>
  <c r="L131" i="1"/>
  <c r="R114" i="1" l="1"/>
  <c r="Q115" i="1"/>
  <c r="K133" i="1"/>
  <c r="J134" i="1"/>
  <c r="M131" i="1"/>
  <c r="N131" i="1" s="1"/>
  <c r="O131" i="1" s="1"/>
  <c r="P131" i="1" s="1"/>
  <c r="L132" i="1"/>
  <c r="R115" i="1" l="1"/>
  <c r="Q116" i="1"/>
  <c r="K134" i="1"/>
  <c r="J135" i="1"/>
  <c r="L133" i="1"/>
  <c r="M132" i="1"/>
  <c r="N132" i="1" s="1"/>
  <c r="O132" i="1" s="1"/>
  <c r="P132" i="1" s="1"/>
  <c r="R116" i="1" l="1"/>
  <c r="Q117" i="1"/>
  <c r="M133" i="1"/>
  <c r="N133" i="1" s="1"/>
  <c r="O133" i="1" s="1"/>
  <c r="P133" i="1" s="1"/>
  <c r="L134" i="1"/>
  <c r="J136" i="1"/>
  <c r="K135" i="1"/>
  <c r="R117" i="1" l="1"/>
  <c r="Q118" i="1"/>
  <c r="J137" i="1"/>
  <c r="K136" i="1"/>
  <c r="M134" i="1"/>
  <c r="N134" i="1" s="1"/>
  <c r="O134" i="1" s="1"/>
  <c r="P134" i="1" s="1"/>
  <c r="L135" i="1"/>
  <c r="R118" i="1" l="1"/>
  <c r="Q119" i="1"/>
  <c r="J138" i="1"/>
  <c r="K137" i="1"/>
  <c r="M135" i="1"/>
  <c r="N135" i="1" s="1"/>
  <c r="O135" i="1" s="1"/>
  <c r="P135" i="1" s="1"/>
  <c r="L136" i="1"/>
  <c r="R119" i="1" l="1"/>
  <c r="Q120" i="1"/>
  <c r="L137" i="1"/>
  <c r="M136" i="1"/>
  <c r="N136" i="1" s="1"/>
  <c r="O136" i="1" s="1"/>
  <c r="P136" i="1" s="1"/>
  <c r="K138" i="1"/>
  <c r="J139" i="1"/>
  <c r="R120" i="1" l="1"/>
  <c r="Q121" i="1"/>
  <c r="L138" i="1"/>
  <c r="M137" i="1"/>
  <c r="N137" i="1" s="1"/>
  <c r="O137" i="1" s="1"/>
  <c r="P137" i="1" s="1"/>
  <c r="J140" i="1"/>
  <c r="K139" i="1"/>
  <c r="R121" i="1" l="1"/>
  <c r="Q122" i="1"/>
  <c r="J141" i="1"/>
  <c r="K140" i="1"/>
  <c r="M138" i="1"/>
  <c r="N138" i="1" s="1"/>
  <c r="O138" i="1" s="1"/>
  <c r="P138" i="1" s="1"/>
  <c r="L139" i="1"/>
  <c r="R122" i="1" l="1"/>
  <c r="Q123" i="1"/>
  <c r="L140" i="1"/>
  <c r="M139" i="1"/>
  <c r="N139" i="1" s="1"/>
  <c r="O139" i="1" s="1"/>
  <c r="P139" i="1" s="1"/>
  <c r="J142" i="1"/>
  <c r="K141" i="1"/>
  <c r="R123" i="1" l="1"/>
  <c r="Q124" i="1"/>
  <c r="K142" i="1"/>
  <c r="J143" i="1"/>
  <c r="L141" i="1"/>
  <c r="M140" i="1"/>
  <c r="N140" i="1" s="1"/>
  <c r="O140" i="1" s="1"/>
  <c r="P140" i="1" s="1"/>
  <c r="R124" i="1" l="1"/>
  <c r="Q125" i="1"/>
  <c r="L142" i="1"/>
  <c r="M141" i="1"/>
  <c r="N141" i="1" s="1"/>
  <c r="O141" i="1" s="1"/>
  <c r="P141" i="1" s="1"/>
  <c r="J144" i="1"/>
  <c r="K143" i="1"/>
  <c r="R125" i="1" l="1"/>
  <c r="Q126" i="1"/>
  <c r="J145" i="1"/>
  <c r="K144" i="1"/>
  <c r="M142" i="1"/>
  <c r="N142" i="1" s="1"/>
  <c r="O142" i="1" s="1"/>
  <c r="P142" i="1" s="1"/>
  <c r="L143" i="1"/>
  <c r="R126" i="1" l="1"/>
  <c r="Q127" i="1"/>
  <c r="J146" i="1"/>
  <c r="K145" i="1"/>
  <c r="L144" i="1"/>
  <c r="M143" i="1"/>
  <c r="N143" i="1" s="1"/>
  <c r="O143" i="1" s="1"/>
  <c r="P143" i="1" s="1"/>
  <c r="R127" i="1" l="1"/>
  <c r="Q128" i="1"/>
  <c r="L145" i="1"/>
  <c r="M144" i="1"/>
  <c r="N144" i="1" s="1"/>
  <c r="O144" i="1" s="1"/>
  <c r="P144" i="1" s="1"/>
  <c r="K146" i="1"/>
  <c r="J147" i="1"/>
  <c r="R128" i="1" l="1"/>
  <c r="Q129" i="1"/>
  <c r="J148" i="1"/>
  <c r="K147" i="1"/>
  <c r="L146" i="1"/>
  <c r="M145" i="1"/>
  <c r="N145" i="1" s="1"/>
  <c r="O145" i="1" s="1"/>
  <c r="P145" i="1" s="1"/>
  <c r="R129" i="1" l="1"/>
  <c r="Q130" i="1"/>
  <c r="L147" i="1"/>
  <c r="M146" i="1"/>
  <c r="N146" i="1" s="1"/>
  <c r="O146" i="1" s="1"/>
  <c r="P146" i="1" s="1"/>
  <c r="J149" i="1"/>
  <c r="K148" i="1"/>
  <c r="R130" i="1" l="1"/>
  <c r="Q131" i="1"/>
  <c r="K149" i="1"/>
  <c r="J150" i="1"/>
  <c r="M147" i="1"/>
  <c r="N147" i="1" s="1"/>
  <c r="O147" i="1" s="1"/>
  <c r="P147" i="1" s="1"/>
  <c r="L148" i="1"/>
  <c r="R131" i="1" l="1"/>
  <c r="Q132" i="1"/>
  <c r="K150" i="1"/>
  <c r="J151" i="1"/>
  <c r="M148" i="1"/>
  <c r="N148" i="1" s="1"/>
  <c r="O148" i="1" s="1"/>
  <c r="P148" i="1" s="1"/>
  <c r="L149" i="1"/>
  <c r="R132" i="1" l="1"/>
  <c r="Q133" i="1"/>
  <c r="L150" i="1"/>
  <c r="M149" i="1"/>
  <c r="N149" i="1" s="1"/>
  <c r="O149" i="1" s="1"/>
  <c r="P149" i="1" s="1"/>
  <c r="J152" i="1"/>
  <c r="K151" i="1"/>
  <c r="R133" i="1" l="1"/>
  <c r="Q134" i="1"/>
  <c r="J153" i="1"/>
  <c r="K152" i="1"/>
  <c r="M150" i="1"/>
  <c r="N150" i="1" s="1"/>
  <c r="O150" i="1" s="1"/>
  <c r="P150" i="1" s="1"/>
  <c r="L151" i="1"/>
  <c r="R134" i="1" l="1"/>
  <c r="Q135" i="1"/>
  <c r="K153" i="1"/>
  <c r="J154" i="1"/>
  <c r="M151" i="1"/>
  <c r="N151" i="1" s="1"/>
  <c r="O151" i="1" s="1"/>
  <c r="P151" i="1" s="1"/>
  <c r="L152" i="1"/>
  <c r="R135" i="1" l="1"/>
  <c r="Q136" i="1"/>
  <c r="K154" i="1"/>
  <c r="J155" i="1"/>
  <c r="M152" i="1"/>
  <c r="N152" i="1" s="1"/>
  <c r="O152" i="1" s="1"/>
  <c r="P152" i="1" s="1"/>
  <c r="L153" i="1"/>
  <c r="R136" i="1" l="1"/>
  <c r="Q137" i="1"/>
  <c r="L154" i="1"/>
  <c r="M153" i="1"/>
  <c r="N153" i="1" s="1"/>
  <c r="O153" i="1" s="1"/>
  <c r="P153" i="1" s="1"/>
  <c r="K155" i="1"/>
  <c r="J156" i="1"/>
  <c r="R137" i="1" l="1"/>
  <c r="Q138" i="1"/>
  <c r="J157" i="1"/>
  <c r="K156" i="1"/>
  <c r="L155" i="1"/>
  <c r="M154" i="1"/>
  <c r="N154" i="1" s="1"/>
  <c r="O154" i="1" s="1"/>
  <c r="P154" i="1" s="1"/>
  <c r="R138" i="1" l="1"/>
  <c r="Q139" i="1"/>
  <c r="M155" i="1"/>
  <c r="N155" i="1" s="1"/>
  <c r="O155" i="1" s="1"/>
  <c r="P155" i="1" s="1"/>
  <c r="L156" i="1"/>
  <c r="J158" i="1"/>
  <c r="K157" i="1"/>
  <c r="R139" i="1" l="1"/>
  <c r="Q140" i="1"/>
  <c r="K158" i="1"/>
  <c r="J159" i="1"/>
  <c r="M156" i="1"/>
  <c r="N156" i="1" s="1"/>
  <c r="O156" i="1" s="1"/>
  <c r="P156" i="1" s="1"/>
  <c r="L157" i="1"/>
  <c r="R140" i="1" l="1"/>
  <c r="Q141" i="1"/>
  <c r="L158" i="1"/>
  <c r="M157" i="1"/>
  <c r="N157" i="1" s="1"/>
  <c r="O157" i="1" s="1"/>
  <c r="P157" i="1" s="1"/>
  <c r="K159" i="1"/>
  <c r="J160" i="1"/>
  <c r="R141" i="1" l="1"/>
  <c r="Q142" i="1"/>
  <c r="J161" i="1"/>
  <c r="K160" i="1"/>
  <c r="L159" i="1"/>
  <c r="M158" i="1"/>
  <c r="N158" i="1" s="1"/>
  <c r="O158" i="1" s="1"/>
  <c r="P158" i="1" s="1"/>
  <c r="R142" i="1" l="1"/>
  <c r="Q143" i="1"/>
  <c r="M159" i="1"/>
  <c r="N159" i="1" s="1"/>
  <c r="O159" i="1" s="1"/>
  <c r="P159" i="1" s="1"/>
  <c r="L160" i="1"/>
  <c r="J162" i="1"/>
  <c r="K161" i="1"/>
  <c r="R143" i="1" l="1"/>
  <c r="Q144" i="1"/>
  <c r="K162" i="1"/>
  <c r="J163" i="1"/>
  <c r="M160" i="1"/>
  <c r="N160" i="1" s="1"/>
  <c r="O160" i="1" s="1"/>
  <c r="P160" i="1" s="1"/>
  <c r="L161" i="1"/>
  <c r="R144" i="1" l="1"/>
  <c r="Q145" i="1"/>
  <c r="K163" i="1"/>
  <c r="J164" i="1"/>
  <c r="L162" i="1"/>
  <c r="M161" i="1"/>
  <c r="N161" i="1" s="1"/>
  <c r="O161" i="1" s="1"/>
  <c r="P161" i="1" s="1"/>
  <c r="R145" i="1" l="1"/>
  <c r="Q146" i="1"/>
  <c r="L163" i="1"/>
  <c r="M162" i="1"/>
  <c r="N162" i="1" s="1"/>
  <c r="O162" i="1" s="1"/>
  <c r="P162" i="1" s="1"/>
  <c r="J165" i="1"/>
  <c r="K164" i="1"/>
  <c r="R146" i="1" l="1"/>
  <c r="Q147" i="1"/>
  <c r="J166" i="1"/>
  <c r="K165" i="1"/>
  <c r="M163" i="1"/>
  <c r="N163" i="1" s="1"/>
  <c r="O163" i="1" s="1"/>
  <c r="P163" i="1" s="1"/>
  <c r="L164" i="1"/>
  <c r="R147" i="1" l="1"/>
  <c r="Q148" i="1"/>
  <c r="J167" i="1"/>
  <c r="K166" i="1"/>
  <c r="M164" i="1"/>
  <c r="N164" i="1" s="1"/>
  <c r="O164" i="1" s="1"/>
  <c r="P164" i="1" s="1"/>
  <c r="L165" i="1"/>
  <c r="R148" i="1" l="1"/>
  <c r="Q149" i="1"/>
  <c r="L166" i="1"/>
  <c r="M165" i="1"/>
  <c r="N165" i="1" s="1"/>
  <c r="O165" i="1" s="1"/>
  <c r="P165" i="1" s="1"/>
  <c r="K167" i="1"/>
  <c r="J168" i="1"/>
  <c r="R149" i="1" l="1"/>
  <c r="Q150" i="1"/>
  <c r="M166" i="1"/>
  <c r="N166" i="1" s="1"/>
  <c r="O166" i="1" s="1"/>
  <c r="P166" i="1" s="1"/>
  <c r="L167" i="1"/>
  <c r="J169" i="1"/>
  <c r="K168" i="1"/>
  <c r="R150" i="1" l="1"/>
  <c r="Q151" i="1"/>
  <c r="J170" i="1"/>
  <c r="K169" i="1"/>
  <c r="M167" i="1"/>
  <c r="N167" i="1" s="1"/>
  <c r="O167" i="1" s="1"/>
  <c r="P167" i="1" s="1"/>
  <c r="L168" i="1"/>
  <c r="R151" i="1" l="1"/>
  <c r="Q152" i="1"/>
  <c r="J171" i="1"/>
  <c r="K170" i="1"/>
  <c r="M168" i="1"/>
  <c r="N168" i="1" s="1"/>
  <c r="O168" i="1" s="1"/>
  <c r="P168" i="1" s="1"/>
  <c r="L169" i="1"/>
  <c r="R152" i="1" l="1"/>
  <c r="Q153" i="1"/>
  <c r="K171" i="1"/>
  <c r="J172" i="1"/>
  <c r="L170" i="1"/>
  <c r="M169" i="1"/>
  <c r="N169" i="1" s="1"/>
  <c r="O169" i="1" s="1"/>
  <c r="P169" i="1" s="1"/>
  <c r="R153" i="1" l="1"/>
  <c r="Q154" i="1"/>
  <c r="M170" i="1"/>
  <c r="N170" i="1" s="1"/>
  <c r="O170" i="1" s="1"/>
  <c r="P170" i="1" s="1"/>
  <c r="L171" i="1"/>
  <c r="J173" i="1"/>
  <c r="K172" i="1"/>
  <c r="R154" i="1" l="1"/>
  <c r="Q155" i="1"/>
  <c r="J174" i="1"/>
  <c r="K173" i="1"/>
  <c r="M171" i="1"/>
  <c r="N171" i="1" s="1"/>
  <c r="O171" i="1" s="1"/>
  <c r="P171" i="1" s="1"/>
  <c r="L172" i="1"/>
  <c r="R155" i="1" l="1"/>
  <c r="Q156" i="1"/>
  <c r="J175" i="1"/>
  <c r="K174" i="1"/>
  <c r="M172" i="1"/>
  <c r="N172" i="1" s="1"/>
  <c r="O172" i="1" s="1"/>
  <c r="P172" i="1" s="1"/>
  <c r="L173" i="1"/>
  <c r="R156" i="1" l="1"/>
  <c r="Q157" i="1"/>
  <c r="L174" i="1"/>
  <c r="M173" i="1"/>
  <c r="N173" i="1" s="1"/>
  <c r="O173" i="1" s="1"/>
  <c r="P173" i="1" s="1"/>
  <c r="K175" i="1"/>
  <c r="J176" i="1"/>
  <c r="R157" i="1" l="1"/>
  <c r="Q158" i="1"/>
  <c r="M174" i="1"/>
  <c r="N174" i="1" s="1"/>
  <c r="O174" i="1" s="1"/>
  <c r="P174" i="1" s="1"/>
  <c r="L175" i="1"/>
  <c r="J177" i="1"/>
  <c r="K176" i="1"/>
  <c r="R158" i="1" l="1"/>
  <c r="Q159" i="1"/>
  <c r="J178" i="1"/>
  <c r="K177" i="1"/>
  <c r="M175" i="1"/>
  <c r="N175" i="1" s="1"/>
  <c r="O175" i="1" s="1"/>
  <c r="P175" i="1" s="1"/>
  <c r="L176" i="1"/>
  <c r="R159" i="1" l="1"/>
  <c r="Q160" i="1"/>
  <c r="M176" i="1"/>
  <c r="N176" i="1" s="1"/>
  <c r="O176" i="1" s="1"/>
  <c r="P176" i="1" s="1"/>
  <c r="L177" i="1"/>
  <c r="J179" i="1"/>
  <c r="K178" i="1"/>
  <c r="R160" i="1" l="1"/>
  <c r="Q161" i="1"/>
  <c r="K179" i="1"/>
  <c r="J180" i="1"/>
  <c r="L178" i="1"/>
  <c r="M177" i="1"/>
  <c r="N177" i="1" s="1"/>
  <c r="O177" i="1" s="1"/>
  <c r="P177" i="1" s="1"/>
  <c r="R161" i="1" l="1"/>
  <c r="Q162" i="1"/>
  <c r="M178" i="1"/>
  <c r="N178" i="1" s="1"/>
  <c r="O178" i="1" s="1"/>
  <c r="P178" i="1" s="1"/>
  <c r="L179" i="1"/>
  <c r="J181" i="1"/>
  <c r="K180" i="1"/>
  <c r="R162" i="1" l="1"/>
  <c r="Q163" i="1"/>
  <c r="J182" i="1"/>
  <c r="K181" i="1"/>
  <c r="M179" i="1"/>
  <c r="N179" i="1" s="1"/>
  <c r="O179" i="1" s="1"/>
  <c r="P179" i="1" s="1"/>
  <c r="L180" i="1"/>
  <c r="R163" i="1" l="1"/>
  <c r="Q164" i="1"/>
  <c r="J183" i="1"/>
  <c r="K182" i="1"/>
  <c r="M180" i="1"/>
  <c r="N180" i="1" s="1"/>
  <c r="O180" i="1" s="1"/>
  <c r="P180" i="1" s="1"/>
  <c r="L181" i="1"/>
  <c r="R164" i="1" l="1"/>
  <c r="Q165" i="1"/>
  <c r="L182" i="1"/>
  <c r="M181" i="1"/>
  <c r="N181" i="1" s="1"/>
  <c r="O181" i="1" s="1"/>
  <c r="P181" i="1" s="1"/>
  <c r="K183" i="1"/>
  <c r="J184" i="1"/>
  <c r="R165" i="1" l="1"/>
  <c r="Q166" i="1"/>
  <c r="M182" i="1"/>
  <c r="N182" i="1" s="1"/>
  <c r="O182" i="1" s="1"/>
  <c r="P182" i="1" s="1"/>
  <c r="L183" i="1"/>
  <c r="J185" i="1"/>
  <c r="K184" i="1"/>
  <c r="R166" i="1" l="1"/>
  <c r="Q167" i="1"/>
  <c r="J186" i="1"/>
  <c r="K185" i="1"/>
  <c r="M183" i="1"/>
  <c r="N183" i="1" s="1"/>
  <c r="O183" i="1" s="1"/>
  <c r="P183" i="1" s="1"/>
  <c r="L184" i="1"/>
  <c r="R167" i="1" l="1"/>
  <c r="Q168" i="1"/>
  <c r="M184" i="1"/>
  <c r="N184" i="1" s="1"/>
  <c r="O184" i="1" s="1"/>
  <c r="P184" i="1" s="1"/>
  <c r="L185" i="1"/>
  <c r="J187" i="1"/>
  <c r="K186" i="1"/>
  <c r="R168" i="1" l="1"/>
  <c r="Q169" i="1"/>
  <c r="K187" i="1"/>
  <c r="J188" i="1"/>
  <c r="L186" i="1"/>
  <c r="M185" i="1"/>
  <c r="N185" i="1" s="1"/>
  <c r="O185" i="1" s="1"/>
  <c r="P185" i="1" s="1"/>
  <c r="R169" i="1" l="1"/>
  <c r="Q170" i="1"/>
  <c r="M186" i="1"/>
  <c r="N186" i="1" s="1"/>
  <c r="O186" i="1" s="1"/>
  <c r="P186" i="1" s="1"/>
  <c r="L187" i="1"/>
  <c r="J189" i="1"/>
  <c r="K188" i="1"/>
  <c r="R170" i="1" l="1"/>
  <c r="Q171" i="1"/>
  <c r="J190" i="1"/>
  <c r="K189" i="1"/>
  <c r="M187" i="1"/>
  <c r="N187" i="1" s="1"/>
  <c r="O187" i="1" s="1"/>
  <c r="P187" i="1" s="1"/>
  <c r="L188" i="1"/>
  <c r="R171" i="1" l="1"/>
  <c r="Q172" i="1"/>
  <c r="K190" i="1"/>
  <c r="J191" i="1"/>
  <c r="M188" i="1"/>
  <c r="N188" i="1" s="1"/>
  <c r="O188" i="1" s="1"/>
  <c r="P188" i="1" s="1"/>
  <c r="L189" i="1"/>
  <c r="R172" i="1" l="1"/>
  <c r="Q173" i="1"/>
  <c r="K191" i="1"/>
  <c r="J192" i="1"/>
  <c r="M189" i="1"/>
  <c r="N189" i="1" s="1"/>
  <c r="O189" i="1" s="1"/>
  <c r="P189" i="1" s="1"/>
  <c r="L190" i="1"/>
  <c r="R173" i="1" l="1"/>
  <c r="Q174" i="1"/>
  <c r="J193" i="1"/>
  <c r="K192" i="1"/>
  <c r="M190" i="1"/>
  <c r="N190" i="1" s="1"/>
  <c r="O190" i="1" s="1"/>
  <c r="P190" i="1" s="1"/>
  <c r="L191" i="1"/>
  <c r="R174" i="1" l="1"/>
  <c r="Q175" i="1"/>
  <c r="L192" i="1"/>
  <c r="M191" i="1"/>
  <c r="N191" i="1" s="1"/>
  <c r="O191" i="1" s="1"/>
  <c r="P191" i="1" s="1"/>
  <c r="J194" i="1"/>
  <c r="K193" i="1"/>
  <c r="R175" i="1" l="1"/>
  <c r="Q176" i="1"/>
  <c r="K194" i="1"/>
  <c r="J195" i="1"/>
  <c r="L193" i="1"/>
  <c r="M192" i="1"/>
  <c r="N192" i="1" s="1"/>
  <c r="O192" i="1" s="1"/>
  <c r="P192" i="1" s="1"/>
  <c r="R176" i="1" l="1"/>
  <c r="Q177" i="1"/>
  <c r="K195" i="1"/>
  <c r="J196" i="1"/>
  <c r="M193" i="1"/>
  <c r="N193" i="1" s="1"/>
  <c r="O193" i="1" s="1"/>
  <c r="P193" i="1" s="1"/>
  <c r="L194" i="1"/>
  <c r="R177" i="1" l="1"/>
  <c r="Q178" i="1"/>
  <c r="J197" i="1"/>
  <c r="K196" i="1"/>
  <c r="L195" i="1"/>
  <c r="M194" i="1"/>
  <c r="N194" i="1" s="1"/>
  <c r="O194" i="1" s="1"/>
  <c r="P194" i="1" s="1"/>
  <c r="R178" i="1" l="1"/>
  <c r="Q179" i="1"/>
  <c r="L196" i="1"/>
  <c r="M195" i="1"/>
  <c r="N195" i="1" s="1"/>
  <c r="O195" i="1" s="1"/>
  <c r="P195" i="1" s="1"/>
  <c r="J198" i="1"/>
  <c r="K197" i="1"/>
  <c r="R179" i="1" l="1"/>
  <c r="Q180" i="1"/>
  <c r="M196" i="1"/>
  <c r="N196" i="1" s="1"/>
  <c r="O196" i="1" s="1"/>
  <c r="P196" i="1" s="1"/>
  <c r="L197" i="1"/>
  <c r="K198" i="1"/>
  <c r="J199" i="1"/>
  <c r="R180" i="1" l="1"/>
  <c r="Q181" i="1"/>
  <c r="K199" i="1"/>
  <c r="J200" i="1"/>
  <c r="M197" i="1"/>
  <c r="N197" i="1" s="1"/>
  <c r="O197" i="1" s="1"/>
  <c r="P197" i="1" s="1"/>
  <c r="L198" i="1"/>
  <c r="R181" i="1" l="1"/>
  <c r="Q182" i="1"/>
  <c r="J201" i="1"/>
  <c r="K200" i="1"/>
  <c r="M198" i="1"/>
  <c r="N198" i="1" s="1"/>
  <c r="O198" i="1" s="1"/>
  <c r="P198" i="1" s="1"/>
  <c r="L199" i="1"/>
  <c r="R182" i="1" l="1"/>
  <c r="Q183" i="1"/>
  <c r="L200" i="1"/>
  <c r="M199" i="1"/>
  <c r="N199" i="1" s="1"/>
  <c r="O199" i="1" s="1"/>
  <c r="P199" i="1" s="1"/>
  <c r="J202" i="1"/>
  <c r="K201" i="1"/>
  <c r="R183" i="1" l="1"/>
  <c r="Q184" i="1"/>
  <c r="K202" i="1"/>
  <c r="J203" i="1"/>
  <c r="L201" i="1"/>
  <c r="M200" i="1"/>
  <c r="N200" i="1" s="1"/>
  <c r="O200" i="1" s="1"/>
  <c r="P200" i="1" s="1"/>
  <c r="R184" i="1" l="1"/>
  <c r="Q185" i="1"/>
  <c r="M201" i="1"/>
  <c r="N201" i="1" s="1"/>
  <c r="O201" i="1" s="1"/>
  <c r="P201" i="1" s="1"/>
  <c r="L202" i="1"/>
  <c r="K203" i="1"/>
  <c r="J204" i="1"/>
  <c r="R185" i="1" l="1"/>
  <c r="Q186" i="1"/>
  <c r="J205" i="1"/>
  <c r="K204" i="1"/>
  <c r="M202" i="1"/>
  <c r="N202" i="1" s="1"/>
  <c r="O202" i="1" s="1"/>
  <c r="P202" i="1" s="1"/>
  <c r="L203" i="1"/>
  <c r="R186" i="1" l="1"/>
  <c r="Q187" i="1"/>
  <c r="L204" i="1"/>
  <c r="M203" i="1"/>
  <c r="N203" i="1" s="1"/>
  <c r="O203" i="1" s="1"/>
  <c r="P203" i="1" s="1"/>
  <c r="J206" i="1"/>
  <c r="K205" i="1"/>
  <c r="R187" i="1" l="1"/>
  <c r="Q188" i="1"/>
  <c r="L205" i="1"/>
  <c r="M204" i="1"/>
  <c r="N204" i="1" s="1"/>
  <c r="O204" i="1" s="1"/>
  <c r="P204" i="1" s="1"/>
  <c r="K206" i="1"/>
  <c r="J207" i="1"/>
  <c r="R188" i="1" l="1"/>
  <c r="Q189" i="1"/>
  <c r="K207" i="1"/>
  <c r="J208" i="1"/>
  <c r="M205" i="1"/>
  <c r="N205" i="1" s="1"/>
  <c r="O205" i="1" s="1"/>
  <c r="P205" i="1" s="1"/>
  <c r="L206" i="1"/>
  <c r="R189" i="1" l="1"/>
  <c r="Q190" i="1"/>
  <c r="J209" i="1"/>
  <c r="K208" i="1"/>
  <c r="L207" i="1"/>
  <c r="M206" i="1"/>
  <c r="N206" i="1" s="1"/>
  <c r="O206" i="1" s="1"/>
  <c r="P206" i="1" s="1"/>
  <c r="R190" i="1" l="1"/>
  <c r="Q191" i="1"/>
  <c r="L208" i="1"/>
  <c r="M207" i="1"/>
  <c r="N207" i="1" s="1"/>
  <c r="O207" i="1" s="1"/>
  <c r="P207" i="1" s="1"/>
  <c r="J210" i="1"/>
  <c r="K209" i="1"/>
  <c r="R191" i="1" l="1"/>
  <c r="Q192" i="1"/>
  <c r="L209" i="1"/>
  <c r="M208" i="1"/>
  <c r="N208" i="1" s="1"/>
  <c r="O208" i="1" s="1"/>
  <c r="P208" i="1" s="1"/>
  <c r="K210" i="1"/>
  <c r="J211" i="1"/>
  <c r="R192" i="1" l="1"/>
  <c r="Q193" i="1"/>
  <c r="K211" i="1"/>
  <c r="J212" i="1"/>
  <c r="M209" i="1"/>
  <c r="N209" i="1" s="1"/>
  <c r="O209" i="1" s="1"/>
  <c r="P209" i="1" s="1"/>
  <c r="L210" i="1"/>
  <c r="R193" i="1" l="1"/>
  <c r="Q194" i="1"/>
  <c r="J213" i="1"/>
  <c r="K212" i="1"/>
  <c r="M210" i="1"/>
  <c r="N210" i="1" s="1"/>
  <c r="O210" i="1" s="1"/>
  <c r="P210" i="1" s="1"/>
  <c r="L211" i="1"/>
  <c r="R194" i="1" l="1"/>
  <c r="Q195" i="1"/>
  <c r="M211" i="1"/>
  <c r="N211" i="1" s="1"/>
  <c r="O211" i="1" s="1"/>
  <c r="P211" i="1" s="1"/>
  <c r="L212" i="1"/>
  <c r="K213" i="1"/>
  <c r="J214" i="1"/>
  <c r="R195" i="1" l="1"/>
  <c r="Q196" i="1"/>
  <c r="M212" i="1"/>
  <c r="N212" i="1" s="1"/>
  <c r="O212" i="1" s="1"/>
  <c r="P212" i="1" s="1"/>
  <c r="L213" i="1"/>
  <c r="K214" i="1"/>
  <c r="J215" i="1"/>
  <c r="R196" i="1" l="1"/>
  <c r="Q197" i="1"/>
  <c r="M213" i="1"/>
  <c r="N213" i="1" s="1"/>
  <c r="O213" i="1" s="1"/>
  <c r="P213" i="1" s="1"/>
  <c r="L214" i="1"/>
  <c r="J216" i="1"/>
  <c r="K215" i="1"/>
  <c r="R197" i="1" l="1"/>
  <c r="Q198" i="1"/>
  <c r="K216" i="1"/>
  <c r="J217" i="1"/>
  <c r="L215" i="1"/>
  <c r="M214" i="1"/>
  <c r="N214" i="1" s="1"/>
  <c r="O214" i="1" s="1"/>
  <c r="P214" i="1" s="1"/>
  <c r="R198" i="1" l="1"/>
  <c r="Q199" i="1"/>
  <c r="L216" i="1"/>
  <c r="M215" i="1"/>
  <c r="N215" i="1" s="1"/>
  <c r="O215" i="1" s="1"/>
  <c r="P215" i="1" s="1"/>
  <c r="J218" i="1"/>
  <c r="K217" i="1"/>
  <c r="R199" i="1" l="1"/>
  <c r="Q200" i="1"/>
  <c r="J219" i="1"/>
  <c r="K218" i="1"/>
  <c r="M216" i="1"/>
  <c r="N216" i="1" s="1"/>
  <c r="O216" i="1" s="1"/>
  <c r="P216" i="1" s="1"/>
  <c r="L217" i="1"/>
  <c r="R200" i="1" l="1"/>
  <c r="Q201" i="1"/>
  <c r="J220" i="1"/>
  <c r="K219" i="1"/>
  <c r="M217" i="1"/>
  <c r="N217" i="1" s="1"/>
  <c r="O217" i="1" s="1"/>
  <c r="P217" i="1" s="1"/>
  <c r="L218" i="1"/>
  <c r="R201" i="1" l="1"/>
  <c r="Q202" i="1"/>
  <c r="L219" i="1"/>
  <c r="M218" i="1"/>
  <c r="N218" i="1" s="1"/>
  <c r="O218" i="1" s="1"/>
  <c r="P218" i="1" s="1"/>
  <c r="K220" i="1"/>
  <c r="J221" i="1"/>
  <c r="R202" i="1" l="1"/>
  <c r="Q203" i="1"/>
  <c r="L220" i="1"/>
  <c r="M219" i="1"/>
  <c r="N219" i="1" s="1"/>
  <c r="O219" i="1" s="1"/>
  <c r="P219" i="1" s="1"/>
  <c r="J222" i="1"/>
  <c r="K221" i="1"/>
  <c r="R203" i="1" l="1"/>
  <c r="Q204" i="1"/>
  <c r="M220" i="1"/>
  <c r="N220" i="1" s="1"/>
  <c r="O220" i="1" s="1"/>
  <c r="P220" i="1" s="1"/>
  <c r="L221" i="1"/>
  <c r="J223" i="1"/>
  <c r="K222" i="1"/>
  <c r="R204" i="1" l="1"/>
  <c r="Q205" i="1"/>
  <c r="J224" i="1"/>
  <c r="K223" i="1"/>
  <c r="M221" i="1"/>
  <c r="N221" i="1" s="1"/>
  <c r="O221" i="1" s="1"/>
  <c r="P221" i="1" s="1"/>
  <c r="L222" i="1"/>
  <c r="R205" i="1" l="1"/>
  <c r="Q206" i="1"/>
  <c r="K224" i="1"/>
  <c r="J225" i="1"/>
  <c r="L223" i="1"/>
  <c r="M222" i="1"/>
  <c r="N222" i="1" s="1"/>
  <c r="O222" i="1" s="1"/>
  <c r="P222" i="1" s="1"/>
  <c r="R206" i="1" l="1"/>
  <c r="Q207" i="1"/>
  <c r="L224" i="1"/>
  <c r="M223" i="1"/>
  <c r="N223" i="1" s="1"/>
  <c r="O223" i="1" s="1"/>
  <c r="P223" i="1" s="1"/>
  <c r="J226" i="1"/>
  <c r="K225" i="1"/>
  <c r="R207" i="1" l="1"/>
  <c r="Q208" i="1"/>
  <c r="J227" i="1"/>
  <c r="K226" i="1"/>
  <c r="M224" i="1"/>
  <c r="N224" i="1" s="1"/>
  <c r="O224" i="1" s="1"/>
  <c r="P224" i="1" s="1"/>
  <c r="L225" i="1"/>
  <c r="R208" i="1" l="1"/>
  <c r="Q209" i="1"/>
  <c r="J228" i="1"/>
  <c r="K227" i="1"/>
  <c r="M225" i="1"/>
  <c r="N225" i="1" s="1"/>
  <c r="O225" i="1" s="1"/>
  <c r="P225" i="1" s="1"/>
  <c r="L226" i="1"/>
  <c r="R209" i="1" l="1"/>
  <c r="Q210" i="1"/>
  <c r="L227" i="1"/>
  <c r="M226" i="1"/>
  <c r="N226" i="1" s="1"/>
  <c r="O226" i="1" s="1"/>
  <c r="P226" i="1" s="1"/>
  <c r="K228" i="1"/>
  <c r="J229" i="1"/>
  <c r="R210" i="1" l="1"/>
  <c r="Q211" i="1"/>
  <c r="L228" i="1"/>
  <c r="M227" i="1"/>
  <c r="N227" i="1" s="1"/>
  <c r="O227" i="1" s="1"/>
  <c r="P227" i="1" s="1"/>
  <c r="J230" i="1"/>
  <c r="K229" i="1"/>
  <c r="R211" i="1" l="1"/>
  <c r="Q212" i="1"/>
  <c r="J231" i="1"/>
  <c r="K230" i="1"/>
  <c r="M228" i="1"/>
  <c r="N228" i="1" s="1"/>
  <c r="O228" i="1" s="1"/>
  <c r="P228" i="1" s="1"/>
  <c r="L229" i="1"/>
  <c r="R212" i="1" l="1"/>
  <c r="Q213" i="1"/>
  <c r="M229" i="1"/>
  <c r="N229" i="1" s="1"/>
  <c r="O229" i="1" s="1"/>
  <c r="P229" i="1" s="1"/>
  <c r="L230" i="1"/>
  <c r="J232" i="1"/>
  <c r="K231" i="1"/>
  <c r="R213" i="1" l="1"/>
  <c r="Q214" i="1"/>
  <c r="K232" i="1"/>
  <c r="J233" i="1"/>
  <c r="L231" i="1"/>
  <c r="M230" i="1"/>
  <c r="N230" i="1" s="1"/>
  <c r="O230" i="1" s="1"/>
  <c r="P230" i="1" s="1"/>
  <c r="R214" i="1" l="1"/>
  <c r="Q215" i="1"/>
  <c r="L232" i="1"/>
  <c r="M231" i="1"/>
  <c r="N231" i="1" s="1"/>
  <c r="O231" i="1" s="1"/>
  <c r="P231" i="1" s="1"/>
  <c r="J234" i="1"/>
  <c r="K233" i="1"/>
  <c r="R215" i="1" l="1"/>
  <c r="Q216" i="1"/>
  <c r="J235" i="1"/>
  <c r="K234" i="1"/>
  <c r="M232" i="1"/>
  <c r="N232" i="1" s="1"/>
  <c r="O232" i="1" s="1"/>
  <c r="P232" i="1" s="1"/>
  <c r="L233" i="1"/>
  <c r="R216" i="1" l="1"/>
  <c r="Q217" i="1"/>
  <c r="J236" i="1"/>
  <c r="K235" i="1"/>
  <c r="M233" i="1"/>
  <c r="N233" i="1" s="1"/>
  <c r="O233" i="1" s="1"/>
  <c r="P233" i="1" s="1"/>
  <c r="L234" i="1"/>
  <c r="R217" i="1" l="1"/>
  <c r="Q218" i="1"/>
  <c r="L235" i="1"/>
  <c r="M234" i="1"/>
  <c r="N234" i="1" s="1"/>
  <c r="O234" i="1" s="1"/>
  <c r="P234" i="1" s="1"/>
  <c r="K236" i="1"/>
  <c r="J237" i="1"/>
  <c r="R218" i="1" l="1"/>
  <c r="Q219" i="1"/>
  <c r="L236" i="1"/>
  <c r="M235" i="1"/>
  <c r="N235" i="1" s="1"/>
  <c r="O235" i="1" s="1"/>
  <c r="P235" i="1" s="1"/>
  <c r="J238" i="1"/>
  <c r="K237" i="1"/>
  <c r="R219" i="1" l="1"/>
  <c r="Q220" i="1"/>
  <c r="J239" i="1"/>
  <c r="K238" i="1"/>
  <c r="M236" i="1"/>
  <c r="N236" i="1" s="1"/>
  <c r="O236" i="1" s="1"/>
  <c r="P236" i="1" s="1"/>
  <c r="L237" i="1"/>
  <c r="R220" i="1" l="1"/>
  <c r="Q221" i="1"/>
  <c r="M237" i="1"/>
  <c r="N237" i="1" s="1"/>
  <c r="O237" i="1" s="1"/>
  <c r="P237" i="1" s="1"/>
  <c r="L238" i="1"/>
  <c r="J240" i="1"/>
  <c r="K239" i="1"/>
  <c r="R221" i="1" l="1"/>
  <c r="Q222" i="1"/>
  <c r="K240" i="1"/>
  <c r="J241" i="1"/>
  <c r="L239" i="1"/>
  <c r="M238" i="1"/>
  <c r="N238" i="1" s="1"/>
  <c r="O238" i="1" s="1"/>
  <c r="P238" i="1" s="1"/>
  <c r="R222" i="1" l="1"/>
  <c r="Q223" i="1"/>
  <c r="L240" i="1"/>
  <c r="M239" i="1"/>
  <c r="N239" i="1" s="1"/>
  <c r="O239" i="1" s="1"/>
  <c r="P239" i="1" s="1"/>
  <c r="J242" i="1"/>
  <c r="K241" i="1"/>
  <c r="R223" i="1" l="1"/>
  <c r="Q224" i="1"/>
  <c r="J243" i="1"/>
  <c r="K242" i="1"/>
  <c r="M240" i="1"/>
  <c r="N240" i="1" s="1"/>
  <c r="O240" i="1" s="1"/>
  <c r="P240" i="1" s="1"/>
  <c r="L241" i="1"/>
  <c r="R224" i="1" l="1"/>
  <c r="Q225" i="1"/>
  <c r="K243" i="1"/>
  <c r="J244" i="1"/>
  <c r="M241" i="1"/>
  <c r="N241" i="1" s="1"/>
  <c r="O241" i="1" s="1"/>
  <c r="P241" i="1" s="1"/>
  <c r="L242" i="1"/>
  <c r="R225" i="1" l="1"/>
  <c r="Q226" i="1"/>
  <c r="K244" i="1"/>
  <c r="J245" i="1"/>
  <c r="L243" i="1"/>
  <c r="M242" i="1"/>
  <c r="N242" i="1" s="1"/>
  <c r="O242" i="1" s="1"/>
  <c r="P242" i="1" s="1"/>
  <c r="R226" i="1" l="1"/>
  <c r="Q227" i="1"/>
  <c r="L244" i="1"/>
  <c r="M243" i="1"/>
  <c r="N243" i="1" s="1"/>
  <c r="O243" i="1" s="1"/>
  <c r="P243" i="1" s="1"/>
  <c r="J246" i="1"/>
  <c r="K245" i="1"/>
  <c r="R227" i="1" l="1"/>
  <c r="Q228" i="1"/>
  <c r="J247" i="1"/>
  <c r="K246" i="1"/>
  <c r="L245" i="1"/>
  <c r="M244" i="1"/>
  <c r="N244" i="1" s="1"/>
  <c r="O244" i="1" s="1"/>
  <c r="P244" i="1" s="1"/>
  <c r="R228" i="1" l="1"/>
  <c r="Q229" i="1"/>
  <c r="M245" i="1"/>
  <c r="N245" i="1" s="1"/>
  <c r="O245" i="1" s="1"/>
  <c r="P245" i="1" s="1"/>
  <c r="L246" i="1"/>
  <c r="K247" i="1"/>
  <c r="J248" i="1"/>
  <c r="R229" i="1" l="1"/>
  <c r="Q230" i="1"/>
  <c r="M246" i="1"/>
  <c r="N246" i="1" s="1"/>
  <c r="O246" i="1" s="1"/>
  <c r="P246" i="1" s="1"/>
  <c r="L247" i="1"/>
  <c r="K248" i="1"/>
  <c r="J249" i="1"/>
  <c r="R230" i="1" l="1"/>
  <c r="Q231" i="1"/>
  <c r="M247" i="1"/>
  <c r="N247" i="1" s="1"/>
  <c r="O247" i="1" s="1"/>
  <c r="P247" i="1" s="1"/>
  <c r="L248" i="1"/>
  <c r="J250" i="1"/>
  <c r="K249" i="1"/>
  <c r="R231" i="1" l="1"/>
  <c r="Q232" i="1"/>
  <c r="J251" i="1"/>
  <c r="K250" i="1"/>
  <c r="L249" i="1"/>
  <c r="M248" i="1"/>
  <c r="N248" i="1" s="1"/>
  <c r="O248" i="1" s="1"/>
  <c r="P248" i="1" s="1"/>
  <c r="R232" i="1" l="1"/>
  <c r="Q233" i="1"/>
  <c r="M249" i="1"/>
  <c r="N249" i="1" s="1"/>
  <c r="O249" i="1" s="1"/>
  <c r="P249" i="1" s="1"/>
  <c r="L250" i="1"/>
  <c r="K251" i="1"/>
  <c r="J252" i="1"/>
  <c r="R233" i="1" l="1"/>
  <c r="Q234" i="1"/>
  <c r="M250" i="1"/>
  <c r="N250" i="1" s="1"/>
  <c r="O250" i="1" s="1"/>
  <c r="P250" i="1" s="1"/>
  <c r="L251" i="1"/>
  <c r="K252" i="1"/>
  <c r="J253" i="1"/>
  <c r="R234" i="1" l="1"/>
  <c r="Q235" i="1"/>
  <c r="L252" i="1"/>
  <c r="M251" i="1"/>
  <c r="N251" i="1" s="1"/>
  <c r="O251" i="1" s="1"/>
  <c r="P251" i="1" s="1"/>
  <c r="J254" i="1"/>
  <c r="K253" i="1"/>
  <c r="R235" i="1" l="1"/>
  <c r="Q236" i="1"/>
  <c r="J255" i="1"/>
  <c r="K254" i="1"/>
  <c r="L253" i="1"/>
  <c r="M252" i="1"/>
  <c r="N252" i="1" s="1"/>
  <c r="O252" i="1" s="1"/>
  <c r="P252" i="1" s="1"/>
  <c r="R236" i="1" l="1"/>
  <c r="Q237" i="1"/>
  <c r="L254" i="1"/>
  <c r="M253" i="1"/>
  <c r="N253" i="1" s="1"/>
  <c r="O253" i="1" s="1"/>
  <c r="P253" i="1" s="1"/>
  <c r="K255" i="1"/>
  <c r="J256" i="1"/>
  <c r="R237" i="1" l="1"/>
  <c r="Q238" i="1"/>
  <c r="M254" i="1"/>
  <c r="N254" i="1" s="1"/>
  <c r="O254" i="1" s="1"/>
  <c r="P254" i="1" s="1"/>
  <c r="L255" i="1"/>
  <c r="K256" i="1"/>
  <c r="J257" i="1"/>
  <c r="R238" i="1" l="1"/>
  <c r="Q239" i="1"/>
  <c r="L256" i="1"/>
  <c r="M255" i="1"/>
  <c r="N255" i="1" s="1"/>
  <c r="O255" i="1" s="1"/>
  <c r="P255" i="1" s="1"/>
  <c r="J258" i="1"/>
  <c r="K257" i="1"/>
  <c r="R239" i="1" l="1"/>
  <c r="Q240" i="1"/>
  <c r="L257" i="1"/>
  <c r="M256" i="1"/>
  <c r="N256" i="1" s="1"/>
  <c r="O256" i="1" s="1"/>
  <c r="P256" i="1" s="1"/>
  <c r="J259" i="1"/>
  <c r="K258" i="1"/>
  <c r="R240" i="1" l="1"/>
  <c r="Q241" i="1"/>
  <c r="K259" i="1"/>
  <c r="J260" i="1"/>
  <c r="M257" i="1"/>
  <c r="N257" i="1" s="1"/>
  <c r="O257" i="1" s="1"/>
  <c r="P257" i="1" s="1"/>
  <c r="L258" i="1"/>
  <c r="R241" i="1" l="1"/>
  <c r="Q242" i="1"/>
  <c r="K260" i="1"/>
  <c r="J261" i="1"/>
  <c r="M258" i="1"/>
  <c r="N258" i="1" s="1"/>
  <c r="O258" i="1" s="1"/>
  <c r="P258" i="1" s="1"/>
  <c r="L259" i="1"/>
  <c r="R242" i="1" l="1"/>
  <c r="Q243" i="1"/>
  <c r="J262" i="1"/>
  <c r="K261" i="1"/>
  <c r="L260" i="1"/>
  <c r="M259" i="1"/>
  <c r="N259" i="1" s="1"/>
  <c r="O259" i="1" s="1"/>
  <c r="P259" i="1" s="1"/>
  <c r="R243" i="1" l="1"/>
  <c r="Q244" i="1"/>
  <c r="L261" i="1"/>
  <c r="M260" i="1"/>
  <c r="N260" i="1" s="1"/>
  <c r="O260" i="1" s="1"/>
  <c r="P260" i="1" s="1"/>
  <c r="J263" i="1"/>
  <c r="K262" i="1"/>
  <c r="R244" i="1" l="1"/>
  <c r="Q245" i="1"/>
  <c r="K263" i="1"/>
  <c r="J264" i="1"/>
  <c r="M261" i="1"/>
  <c r="N261" i="1" s="1"/>
  <c r="O261" i="1" s="1"/>
  <c r="P261" i="1" s="1"/>
  <c r="L262" i="1"/>
  <c r="R245" i="1" l="1"/>
  <c r="Q246" i="1"/>
  <c r="K264" i="1"/>
  <c r="J265" i="1"/>
  <c r="M262" i="1"/>
  <c r="N262" i="1" s="1"/>
  <c r="O262" i="1" s="1"/>
  <c r="P262" i="1" s="1"/>
  <c r="L263" i="1"/>
  <c r="R246" i="1" l="1"/>
  <c r="Q247" i="1"/>
  <c r="L264" i="1"/>
  <c r="M263" i="1"/>
  <c r="N263" i="1" s="1"/>
  <c r="O263" i="1" s="1"/>
  <c r="P263" i="1" s="1"/>
  <c r="J266" i="1"/>
  <c r="K265" i="1"/>
  <c r="R247" i="1" l="1"/>
  <c r="Q248" i="1"/>
  <c r="J267" i="1"/>
  <c r="K266" i="1"/>
  <c r="L265" i="1"/>
  <c r="M264" i="1"/>
  <c r="N264" i="1" s="1"/>
  <c r="O264" i="1" s="1"/>
  <c r="P264" i="1" s="1"/>
  <c r="R248" i="1" l="1"/>
  <c r="Q249" i="1"/>
  <c r="M265" i="1"/>
  <c r="N265" i="1" s="1"/>
  <c r="O265" i="1" s="1"/>
  <c r="P265" i="1" s="1"/>
  <c r="L266" i="1"/>
  <c r="K267" i="1"/>
  <c r="J268" i="1"/>
  <c r="R249" i="1" l="1"/>
  <c r="Q250" i="1"/>
  <c r="K268" i="1"/>
  <c r="J269" i="1"/>
  <c r="M266" i="1"/>
  <c r="N266" i="1" s="1"/>
  <c r="O266" i="1" s="1"/>
  <c r="P266" i="1" s="1"/>
  <c r="L267" i="1"/>
  <c r="R250" i="1" l="1"/>
  <c r="Q251" i="1"/>
  <c r="J270" i="1"/>
  <c r="K269" i="1"/>
  <c r="L268" i="1"/>
  <c r="M267" i="1"/>
  <c r="N267" i="1" s="1"/>
  <c r="O267" i="1" s="1"/>
  <c r="P267" i="1" s="1"/>
  <c r="R251" i="1" l="1"/>
  <c r="Q252" i="1"/>
  <c r="L269" i="1"/>
  <c r="M268" i="1"/>
  <c r="N268" i="1" s="1"/>
  <c r="O268" i="1" s="1"/>
  <c r="P268" i="1" s="1"/>
  <c r="J271" i="1"/>
  <c r="K270" i="1"/>
  <c r="R252" i="1" l="1"/>
  <c r="Q253" i="1"/>
  <c r="K271" i="1"/>
  <c r="J272" i="1"/>
  <c r="L270" i="1"/>
  <c r="M269" i="1"/>
  <c r="N269" i="1" s="1"/>
  <c r="O269" i="1" s="1"/>
  <c r="P269" i="1" s="1"/>
  <c r="R253" i="1" l="1"/>
  <c r="Q254" i="1"/>
  <c r="K272" i="1"/>
  <c r="J273" i="1"/>
  <c r="M270" i="1"/>
  <c r="N270" i="1" s="1"/>
  <c r="O270" i="1" s="1"/>
  <c r="P270" i="1" s="1"/>
  <c r="L271" i="1"/>
  <c r="R254" i="1" l="1"/>
  <c r="Q255" i="1"/>
  <c r="L272" i="1"/>
  <c r="M271" i="1"/>
  <c r="N271" i="1" s="1"/>
  <c r="O271" i="1" s="1"/>
  <c r="P271" i="1" s="1"/>
  <c r="J274" i="1"/>
  <c r="K273" i="1"/>
  <c r="R255" i="1" l="1"/>
  <c r="Q256" i="1"/>
  <c r="J275" i="1"/>
  <c r="K274" i="1"/>
  <c r="L273" i="1"/>
  <c r="M272" i="1"/>
  <c r="N272" i="1" s="1"/>
  <c r="O272" i="1" s="1"/>
  <c r="P272" i="1" s="1"/>
  <c r="R256" i="1" l="1"/>
  <c r="Q257" i="1"/>
  <c r="M273" i="1"/>
  <c r="N273" i="1" s="1"/>
  <c r="O273" i="1" s="1"/>
  <c r="P273" i="1" s="1"/>
  <c r="L274" i="1"/>
  <c r="K275" i="1"/>
  <c r="J276" i="1"/>
  <c r="R257" i="1" l="1"/>
  <c r="Q258" i="1"/>
  <c r="M274" i="1"/>
  <c r="N274" i="1" s="1"/>
  <c r="O274" i="1" s="1"/>
  <c r="P274" i="1" s="1"/>
  <c r="L275" i="1"/>
  <c r="K276" i="1"/>
  <c r="J277" i="1"/>
  <c r="R258" i="1" l="1"/>
  <c r="Q259" i="1"/>
  <c r="M275" i="1"/>
  <c r="N275" i="1" s="1"/>
  <c r="O275" i="1" s="1"/>
  <c r="P275" i="1" s="1"/>
  <c r="L276" i="1"/>
  <c r="J278" i="1"/>
  <c r="K277" i="1"/>
  <c r="R259" i="1" l="1"/>
  <c r="Q260" i="1"/>
  <c r="K278" i="1"/>
  <c r="J279" i="1"/>
  <c r="M276" i="1"/>
  <c r="N276" i="1" s="1"/>
  <c r="O276" i="1" s="1"/>
  <c r="P276" i="1" s="1"/>
  <c r="L277" i="1"/>
  <c r="R260" i="1" l="1"/>
  <c r="Q261" i="1"/>
  <c r="M277" i="1"/>
  <c r="N277" i="1" s="1"/>
  <c r="O277" i="1" s="1"/>
  <c r="P277" i="1" s="1"/>
  <c r="L278" i="1"/>
  <c r="K279" i="1"/>
  <c r="J280" i="1"/>
  <c r="R261" i="1" l="1"/>
  <c r="Q262" i="1"/>
  <c r="K280" i="1"/>
  <c r="J281" i="1"/>
  <c r="M278" i="1"/>
  <c r="N278" i="1" s="1"/>
  <c r="O278" i="1" s="1"/>
  <c r="P278" i="1" s="1"/>
  <c r="L279" i="1"/>
  <c r="R262" i="1" l="1"/>
  <c r="Q263" i="1"/>
  <c r="K281" i="1"/>
  <c r="J282" i="1"/>
  <c r="L280" i="1"/>
  <c r="M279" i="1"/>
  <c r="N279" i="1" s="1"/>
  <c r="O279" i="1" s="1"/>
  <c r="P279" i="1" s="1"/>
  <c r="R263" i="1" l="1"/>
  <c r="Q264" i="1"/>
  <c r="M280" i="1"/>
  <c r="N280" i="1" s="1"/>
  <c r="O280" i="1" s="1"/>
  <c r="P280" i="1" s="1"/>
  <c r="L281" i="1"/>
  <c r="K282" i="1"/>
  <c r="J283" i="1"/>
  <c r="R264" i="1" l="1"/>
  <c r="Q265" i="1"/>
  <c r="J284" i="1"/>
  <c r="K283" i="1"/>
  <c r="M281" i="1"/>
  <c r="N281" i="1" s="1"/>
  <c r="O281" i="1" s="1"/>
  <c r="P281" i="1" s="1"/>
  <c r="L282" i="1"/>
  <c r="R265" i="1" l="1"/>
  <c r="Q266" i="1"/>
  <c r="M282" i="1"/>
  <c r="N282" i="1" s="1"/>
  <c r="O282" i="1" s="1"/>
  <c r="P282" i="1" s="1"/>
  <c r="L283" i="1"/>
  <c r="K284" i="1"/>
  <c r="J285" i="1"/>
  <c r="R266" i="1" l="1"/>
  <c r="Q267" i="1"/>
  <c r="L284" i="1"/>
  <c r="M283" i="1"/>
  <c r="N283" i="1" s="1"/>
  <c r="O283" i="1" s="1"/>
  <c r="P283" i="1" s="1"/>
  <c r="K285" i="1"/>
  <c r="J286" i="1"/>
  <c r="R267" i="1" l="1"/>
  <c r="Q268" i="1"/>
  <c r="M284" i="1"/>
  <c r="N284" i="1" s="1"/>
  <c r="O284" i="1" s="1"/>
  <c r="P284" i="1" s="1"/>
  <c r="L285" i="1"/>
  <c r="K286" i="1"/>
  <c r="J287" i="1"/>
  <c r="R268" i="1" l="1"/>
  <c r="Q269" i="1"/>
  <c r="M285" i="1"/>
  <c r="N285" i="1" s="1"/>
  <c r="O285" i="1" s="1"/>
  <c r="P285" i="1" s="1"/>
  <c r="L286" i="1"/>
  <c r="J288" i="1"/>
  <c r="K287" i="1"/>
  <c r="R269" i="1" l="1"/>
  <c r="Q270" i="1"/>
  <c r="K288" i="1"/>
  <c r="J289" i="1"/>
  <c r="M286" i="1"/>
  <c r="N286" i="1" s="1"/>
  <c r="O286" i="1" s="1"/>
  <c r="P286" i="1" s="1"/>
  <c r="L287" i="1"/>
  <c r="R270" i="1" l="1"/>
  <c r="Q271" i="1"/>
  <c r="L288" i="1"/>
  <c r="M287" i="1"/>
  <c r="N287" i="1" s="1"/>
  <c r="O287" i="1" s="1"/>
  <c r="P287" i="1" s="1"/>
  <c r="K289" i="1"/>
  <c r="J290" i="1"/>
  <c r="R271" i="1" l="1"/>
  <c r="Q272" i="1"/>
  <c r="K290" i="1"/>
  <c r="J291" i="1"/>
  <c r="M288" i="1"/>
  <c r="N288" i="1" s="1"/>
  <c r="O288" i="1" s="1"/>
  <c r="P288" i="1" s="1"/>
  <c r="L289" i="1"/>
  <c r="R272" i="1" l="1"/>
  <c r="Q273" i="1"/>
  <c r="J292" i="1"/>
  <c r="K291" i="1"/>
  <c r="M289" i="1"/>
  <c r="N289" i="1" s="1"/>
  <c r="O289" i="1" s="1"/>
  <c r="P289" i="1" s="1"/>
  <c r="L290" i="1"/>
  <c r="R273" i="1" l="1"/>
  <c r="Q274" i="1"/>
  <c r="M290" i="1"/>
  <c r="N290" i="1" s="1"/>
  <c r="O290" i="1" s="1"/>
  <c r="P290" i="1" s="1"/>
  <c r="L291" i="1"/>
  <c r="K292" i="1"/>
  <c r="J293" i="1"/>
  <c r="R274" i="1" l="1"/>
  <c r="Q275" i="1"/>
  <c r="L292" i="1"/>
  <c r="M291" i="1"/>
  <c r="N291" i="1" s="1"/>
  <c r="O291" i="1" s="1"/>
  <c r="P291" i="1" s="1"/>
  <c r="K293" i="1"/>
  <c r="J294" i="1"/>
  <c r="R275" i="1" l="1"/>
  <c r="Q276" i="1"/>
  <c r="M292" i="1"/>
  <c r="N292" i="1" s="1"/>
  <c r="O292" i="1" s="1"/>
  <c r="P292" i="1" s="1"/>
  <c r="L293" i="1"/>
  <c r="K294" i="1"/>
  <c r="J295" i="1"/>
  <c r="R276" i="1" l="1"/>
  <c r="Q277" i="1"/>
  <c r="M293" i="1"/>
  <c r="N293" i="1" s="1"/>
  <c r="O293" i="1" s="1"/>
  <c r="P293" i="1" s="1"/>
  <c r="L294" i="1"/>
  <c r="J296" i="1"/>
  <c r="K295" i="1"/>
  <c r="R277" i="1" l="1"/>
  <c r="Q278" i="1"/>
  <c r="K296" i="1"/>
  <c r="J297" i="1"/>
  <c r="M294" i="1"/>
  <c r="N294" i="1" s="1"/>
  <c r="O294" i="1" s="1"/>
  <c r="P294" i="1" s="1"/>
  <c r="L295" i="1"/>
  <c r="R278" i="1" l="1"/>
  <c r="Q279" i="1"/>
  <c r="L296" i="1"/>
  <c r="M295" i="1"/>
  <c r="N295" i="1" s="1"/>
  <c r="O295" i="1" s="1"/>
  <c r="P295" i="1" s="1"/>
  <c r="K297" i="1"/>
  <c r="J298" i="1"/>
  <c r="R279" i="1" l="1"/>
  <c r="Q280" i="1"/>
  <c r="K298" i="1"/>
  <c r="J299" i="1"/>
  <c r="M296" i="1"/>
  <c r="N296" i="1" s="1"/>
  <c r="O296" i="1" s="1"/>
  <c r="P296" i="1" s="1"/>
  <c r="L297" i="1"/>
  <c r="R280" i="1" l="1"/>
  <c r="Q281" i="1"/>
  <c r="J300" i="1"/>
  <c r="K299" i="1"/>
  <c r="M297" i="1"/>
  <c r="N297" i="1" s="1"/>
  <c r="O297" i="1" s="1"/>
  <c r="P297" i="1" s="1"/>
  <c r="L298" i="1"/>
  <c r="R281" i="1" l="1"/>
  <c r="Q282" i="1"/>
  <c r="M298" i="1"/>
  <c r="N298" i="1" s="1"/>
  <c r="O298" i="1" s="1"/>
  <c r="P298" i="1" s="1"/>
  <c r="L299" i="1"/>
  <c r="K300" i="1"/>
  <c r="J301" i="1"/>
  <c r="R282" i="1" l="1"/>
  <c r="Q283" i="1"/>
  <c r="K301" i="1"/>
  <c r="J302" i="1"/>
  <c r="L300" i="1"/>
  <c r="M299" i="1"/>
  <c r="N299" i="1" s="1"/>
  <c r="O299" i="1" s="1"/>
  <c r="P299" i="1" s="1"/>
  <c r="R283" i="1" l="1"/>
  <c r="Q284" i="1"/>
  <c r="M300" i="1"/>
  <c r="N300" i="1" s="1"/>
  <c r="O300" i="1" s="1"/>
  <c r="P300" i="1" s="1"/>
  <c r="L301" i="1"/>
  <c r="K302" i="1"/>
  <c r="J303" i="1"/>
  <c r="R284" i="1" l="1"/>
  <c r="Q285" i="1"/>
  <c r="J304" i="1"/>
  <c r="K303" i="1"/>
  <c r="M301" i="1"/>
  <c r="N301" i="1" s="1"/>
  <c r="O301" i="1" s="1"/>
  <c r="P301" i="1" s="1"/>
  <c r="L302" i="1"/>
  <c r="R285" i="1" l="1"/>
  <c r="Q286" i="1"/>
  <c r="M302" i="1"/>
  <c r="N302" i="1" s="1"/>
  <c r="O302" i="1" s="1"/>
  <c r="P302" i="1" s="1"/>
  <c r="L303" i="1"/>
  <c r="K304" i="1"/>
  <c r="J305" i="1"/>
  <c r="R286" i="1" l="1"/>
  <c r="Q287" i="1"/>
  <c r="L304" i="1"/>
  <c r="M303" i="1"/>
  <c r="N303" i="1" s="1"/>
  <c r="O303" i="1" s="1"/>
  <c r="P303" i="1" s="1"/>
  <c r="K305" i="1"/>
  <c r="J306" i="1"/>
  <c r="R287" i="1" l="1"/>
  <c r="Q288" i="1"/>
  <c r="K306" i="1"/>
  <c r="J307" i="1"/>
  <c r="M304" i="1"/>
  <c r="N304" i="1" s="1"/>
  <c r="O304" i="1" s="1"/>
  <c r="P304" i="1" s="1"/>
  <c r="L305" i="1"/>
  <c r="R288" i="1" l="1"/>
  <c r="Q289" i="1"/>
  <c r="J308" i="1"/>
  <c r="K307" i="1"/>
  <c r="M305" i="1"/>
  <c r="N305" i="1" s="1"/>
  <c r="O305" i="1" s="1"/>
  <c r="P305" i="1" s="1"/>
  <c r="L306" i="1"/>
  <c r="R289" i="1" l="1"/>
  <c r="Q290" i="1"/>
  <c r="K308" i="1"/>
  <c r="J309" i="1"/>
  <c r="M306" i="1"/>
  <c r="N306" i="1" s="1"/>
  <c r="O306" i="1" s="1"/>
  <c r="P306" i="1" s="1"/>
  <c r="L307" i="1"/>
  <c r="R290" i="1" l="1"/>
  <c r="Q291" i="1"/>
  <c r="K309" i="1"/>
  <c r="J310" i="1"/>
  <c r="L308" i="1"/>
  <c r="M307" i="1"/>
  <c r="N307" i="1" s="1"/>
  <c r="O307" i="1" s="1"/>
  <c r="P307" i="1" s="1"/>
  <c r="R291" i="1" l="1"/>
  <c r="Q292" i="1"/>
  <c r="K310" i="1"/>
  <c r="J311" i="1"/>
  <c r="M308" i="1"/>
  <c r="N308" i="1" s="1"/>
  <c r="O308" i="1" s="1"/>
  <c r="P308" i="1" s="1"/>
  <c r="L309" i="1"/>
  <c r="R292" i="1" l="1"/>
  <c r="Q293" i="1"/>
  <c r="M309" i="1"/>
  <c r="N309" i="1" s="1"/>
  <c r="O309" i="1" s="1"/>
  <c r="P309" i="1" s="1"/>
  <c r="L310" i="1"/>
  <c r="J312" i="1"/>
  <c r="K311" i="1"/>
  <c r="R293" i="1" l="1"/>
  <c r="Q294" i="1"/>
  <c r="K312" i="1"/>
  <c r="J313" i="1"/>
  <c r="M310" i="1"/>
  <c r="N310" i="1" s="1"/>
  <c r="O310" i="1" s="1"/>
  <c r="P310" i="1" s="1"/>
  <c r="L311" i="1"/>
  <c r="R294" i="1" l="1"/>
  <c r="Q295" i="1"/>
  <c r="K313" i="1"/>
  <c r="J314" i="1"/>
  <c r="L312" i="1"/>
  <c r="M311" i="1"/>
  <c r="N311" i="1" s="1"/>
  <c r="O311" i="1" s="1"/>
  <c r="P311" i="1" s="1"/>
  <c r="R295" i="1" l="1"/>
  <c r="Q296" i="1"/>
  <c r="M312" i="1"/>
  <c r="N312" i="1" s="1"/>
  <c r="O312" i="1" s="1"/>
  <c r="P312" i="1" s="1"/>
  <c r="L313" i="1"/>
  <c r="K314" i="1"/>
  <c r="J315" i="1"/>
  <c r="R296" i="1" l="1"/>
  <c r="Q297" i="1"/>
  <c r="J316" i="1"/>
  <c r="K315" i="1"/>
  <c r="M313" i="1"/>
  <c r="N313" i="1" s="1"/>
  <c r="O313" i="1" s="1"/>
  <c r="P313" i="1" s="1"/>
  <c r="L314" i="1"/>
  <c r="R297" i="1" l="1"/>
  <c r="Q298" i="1"/>
  <c r="M314" i="1"/>
  <c r="N314" i="1" s="1"/>
  <c r="O314" i="1" s="1"/>
  <c r="P314" i="1" s="1"/>
  <c r="L315" i="1"/>
  <c r="K316" i="1"/>
  <c r="J317" i="1"/>
  <c r="R298" i="1" l="1"/>
  <c r="Q299" i="1"/>
  <c r="L316" i="1"/>
  <c r="M315" i="1"/>
  <c r="N315" i="1" s="1"/>
  <c r="O315" i="1" s="1"/>
  <c r="P315" i="1" s="1"/>
  <c r="K317" i="1"/>
  <c r="J318" i="1"/>
  <c r="R299" i="1" l="1"/>
  <c r="Q300" i="1"/>
  <c r="M316" i="1"/>
  <c r="N316" i="1" s="1"/>
  <c r="O316" i="1" s="1"/>
  <c r="P316" i="1" s="1"/>
  <c r="L317" i="1"/>
  <c r="K318" i="1"/>
  <c r="J319" i="1"/>
  <c r="R300" i="1" l="1"/>
  <c r="Q301" i="1"/>
  <c r="M317" i="1"/>
  <c r="N317" i="1" s="1"/>
  <c r="O317" i="1" s="1"/>
  <c r="P317" i="1" s="1"/>
  <c r="L318" i="1"/>
  <c r="J320" i="1"/>
  <c r="K319" i="1"/>
  <c r="R301" i="1" l="1"/>
  <c r="Q302" i="1"/>
  <c r="K320" i="1"/>
  <c r="J321" i="1"/>
  <c r="M318" i="1"/>
  <c r="N318" i="1" s="1"/>
  <c r="O318" i="1" s="1"/>
  <c r="P318" i="1" s="1"/>
  <c r="L319" i="1"/>
  <c r="R302" i="1" l="1"/>
  <c r="Q303" i="1"/>
  <c r="M319" i="1"/>
  <c r="N319" i="1" s="1"/>
  <c r="O319" i="1" s="1"/>
  <c r="P319" i="1" s="1"/>
  <c r="L320" i="1"/>
  <c r="K321" i="1"/>
  <c r="J322" i="1"/>
  <c r="R303" i="1" l="1"/>
  <c r="Q304" i="1"/>
  <c r="K322" i="1"/>
  <c r="J323" i="1"/>
  <c r="L321" i="1"/>
  <c r="M320" i="1"/>
  <c r="N320" i="1" s="1"/>
  <c r="O320" i="1" s="1"/>
  <c r="P320" i="1" s="1"/>
  <c r="R304" i="1" l="1"/>
  <c r="Q305" i="1"/>
  <c r="M321" i="1"/>
  <c r="N321" i="1" s="1"/>
  <c r="O321" i="1" s="1"/>
  <c r="P321" i="1" s="1"/>
  <c r="L322" i="1"/>
  <c r="J324" i="1"/>
  <c r="K323" i="1"/>
  <c r="R305" i="1" l="1"/>
  <c r="Q306" i="1"/>
  <c r="K324" i="1"/>
  <c r="J325" i="1"/>
  <c r="M322" i="1"/>
  <c r="N322" i="1" s="1"/>
  <c r="O322" i="1" s="1"/>
  <c r="P322" i="1" s="1"/>
  <c r="L323" i="1"/>
  <c r="R306" i="1" l="1"/>
  <c r="Q307" i="1"/>
  <c r="K325" i="1"/>
  <c r="J326" i="1"/>
  <c r="M323" i="1"/>
  <c r="N323" i="1" s="1"/>
  <c r="O323" i="1" s="1"/>
  <c r="P323" i="1" s="1"/>
  <c r="L324" i="1"/>
  <c r="R307" i="1" l="1"/>
  <c r="Q308" i="1"/>
  <c r="J327" i="1"/>
  <c r="K326" i="1"/>
  <c r="M324" i="1"/>
  <c r="N324" i="1" s="1"/>
  <c r="O324" i="1" s="1"/>
  <c r="P324" i="1" s="1"/>
  <c r="L325" i="1"/>
  <c r="R308" i="1" l="1"/>
  <c r="Q309" i="1"/>
  <c r="L326" i="1"/>
  <c r="M325" i="1"/>
  <c r="N325" i="1" s="1"/>
  <c r="O325" i="1" s="1"/>
  <c r="P325" i="1" s="1"/>
  <c r="K327" i="1"/>
  <c r="J328" i="1"/>
  <c r="R309" i="1" l="1"/>
  <c r="Q310" i="1"/>
  <c r="K328" i="1"/>
  <c r="J329" i="1"/>
  <c r="M326" i="1"/>
  <c r="N326" i="1" s="1"/>
  <c r="O326" i="1" s="1"/>
  <c r="P326" i="1" s="1"/>
  <c r="L327" i="1"/>
  <c r="R310" i="1" l="1"/>
  <c r="Q311" i="1"/>
  <c r="J330" i="1"/>
  <c r="K329" i="1"/>
  <c r="M327" i="1"/>
  <c r="N327" i="1" s="1"/>
  <c r="O327" i="1" s="1"/>
  <c r="P327" i="1" s="1"/>
  <c r="L328" i="1"/>
  <c r="R311" i="1" l="1"/>
  <c r="Q312" i="1"/>
  <c r="J331" i="1"/>
  <c r="K330" i="1"/>
  <c r="M328" i="1"/>
  <c r="N328" i="1" s="1"/>
  <c r="O328" i="1" s="1"/>
  <c r="P328" i="1" s="1"/>
  <c r="L329" i="1"/>
  <c r="R312" i="1" l="1"/>
  <c r="Q313" i="1"/>
  <c r="M329" i="1"/>
  <c r="N329" i="1" s="1"/>
  <c r="O329" i="1" s="1"/>
  <c r="P329" i="1" s="1"/>
  <c r="L330" i="1"/>
  <c r="K331" i="1"/>
  <c r="J332" i="1"/>
  <c r="R313" i="1" l="1"/>
  <c r="Q314" i="1"/>
  <c r="L331" i="1"/>
  <c r="M330" i="1"/>
  <c r="N330" i="1" s="1"/>
  <c r="O330" i="1" s="1"/>
  <c r="P330" i="1" s="1"/>
  <c r="K332" i="1"/>
  <c r="J333" i="1"/>
  <c r="R314" i="1" l="1"/>
  <c r="Q315" i="1"/>
  <c r="M331" i="1"/>
  <c r="N331" i="1" s="1"/>
  <c r="O331" i="1" s="1"/>
  <c r="P331" i="1" s="1"/>
  <c r="L332" i="1"/>
  <c r="J334" i="1"/>
  <c r="K333" i="1"/>
  <c r="R315" i="1" l="1"/>
  <c r="Q316" i="1"/>
  <c r="J335" i="1"/>
  <c r="K334" i="1"/>
  <c r="M332" i="1"/>
  <c r="N332" i="1" s="1"/>
  <c r="O332" i="1" s="1"/>
  <c r="P332" i="1" s="1"/>
  <c r="L333" i="1"/>
  <c r="R316" i="1" l="1"/>
  <c r="Q317" i="1"/>
  <c r="K335" i="1"/>
  <c r="J336" i="1"/>
  <c r="M333" i="1"/>
  <c r="N333" i="1" s="1"/>
  <c r="O333" i="1" s="1"/>
  <c r="P333" i="1" s="1"/>
  <c r="L334" i="1"/>
  <c r="R317" i="1" l="1"/>
  <c r="Q318" i="1"/>
  <c r="K336" i="1"/>
  <c r="J337" i="1"/>
  <c r="L335" i="1"/>
  <c r="M334" i="1"/>
  <c r="N334" i="1" s="1"/>
  <c r="O334" i="1" s="1"/>
  <c r="P334" i="1" s="1"/>
  <c r="R318" i="1" l="1"/>
  <c r="Q319" i="1"/>
  <c r="J338" i="1"/>
  <c r="K337" i="1"/>
  <c r="M335" i="1"/>
  <c r="N335" i="1" s="1"/>
  <c r="O335" i="1" s="1"/>
  <c r="P335" i="1" s="1"/>
  <c r="L336" i="1"/>
  <c r="R319" i="1" l="1"/>
  <c r="Q320" i="1"/>
  <c r="M336" i="1"/>
  <c r="N336" i="1" s="1"/>
  <c r="O336" i="1" s="1"/>
  <c r="P336" i="1" s="1"/>
  <c r="L337" i="1"/>
  <c r="J339" i="1"/>
  <c r="K338" i="1"/>
  <c r="R320" i="1" l="1"/>
  <c r="Q321" i="1"/>
  <c r="K339" i="1"/>
  <c r="J340" i="1"/>
  <c r="M337" i="1"/>
  <c r="N337" i="1" s="1"/>
  <c r="O337" i="1" s="1"/>
  <c r="P337" i="1" s="1"/>
  <c r="L338" i="1"/>
  <c r="R321" i="1" l="1"/>
  <c r="Q322" i="1"/>
  <c r="K340" i="1"/>
  <c r="J341" i="1"/>
  <c r="L339" i="1"/>
  <c r="M338" i="1"/>
  <c r="N338" i="1" s="1"/>
  <c r="O338" i="1" s="1"/>
  <c r="P338" i="1" s="1"/>
  <c r="R322" i="1" l="1"/>
  <c r="Q323" i="1"/>
  <c r="M339" i="1"/>
  <c r="N339" i="1" s="1"/>
  <c r="O339" i="1" s="1"/>
  <c r="P339" i="1" s="1"/>
  <c r="L340" i="1"/>
  <c r="J342" i="1"/>
  <c r="K341" i="1"/>
  <c r="R323" i="1" l="1"/>
  <c r="Q324" i="1"/>
  <c r="J343" i="1"/>
  <c r="K342" i="1"/>
  <c r="M340" i="1"/>
  <c r="N340" i="1" s="1"/>
  <c r="O340" i="1" s="1"/>
  <c r="P340" i="1" s="1"/>
  <c r="L341" i="1"/>
  <c r="R324" i="1" l="1"/>
  <c r="Q325" i="1"/>
  <c r="K343" i="1"/>
  <c r="J344" i="1"/>
  <c r="M341" i="1"/>
  <c r="N341" i="1" s="1"/>
  <c r="O341" i="1" s="1"/>
  <c r="P341" i="1" s="1"/>
  <c r="L342" i="1"/>
  <c r="R325" i="1" l="1"/>
  <c r="Q326" i="1"/>
  <c r="K344" i="1"/>
  <c r="J345" i="1"/>
  <c r="L343" i="1"/>
  <c r="M342" i="1"/>
  <c r="N342" i="1" s="1"/>
  <c r="O342" i="1" s="1"/>
  <c r="P342" i="1" s="1"/>
  <c r="R326" i="1" l="1"/>
  <c r="Q327" i="1"/>
  <c r="L344" i="1"/>
  <c r="M343" i="1"/>
  <c r="N343" i="1" s="1"/>
  <c r="O343" i="1" s="1"/>
  <c r="P343" i="1" s="1"/>
  <c r="K345" i="1"/>
  <c r="J346" i="1"/>
  <c r="R327" i="1" l="1"/>
  <c r="Q328" i="1"/>
  <c r="J347" i="1"/>
  <c r="K346" i="1"/>
  <c r="M344" i="1"/>
  <c r="N344" i="1" s="1"/>
  <c r="O344" i="1" s="1"/>
  <c r="P344" i="1" s="1"/>
  <c r="L345" i="1"/>
  <c r="R328" i="1" l="1"/>
  <c r="Q329" i="1"/>
  <c r="M345" i="1"/>
  <c r="N345" i="1" s="1"/>
  <c r="O345" i="1" s="1"/>
  <c r="P345" i="1" s="1"/>
  <c r="L346" i="1"/>
  <c r="K347" i="1"/>
  <c r="J348" i="1"/>
  <c r="R329" i="1" l="1"/>
  <c r="Q330" i="1"/>
  <c r="L347" i="1"/>
  <c r="M346" i="1"/>
  <c r="N346" i="1" s="1"/>
  <c r="O346" i="1" s="1"/>
  <c r="P346" i="1" s="1"/>
  <c r="K348" i="1"/>
  <c r="J349" i="1"/>
  <c r="R330" i="1" l="1"/>
  <c r="Q331" i="1"/>
  <c r="L348" i="1"/>
  <c r="M347" i="1"/>
  <c r="N347" i="1" s="1"/>
  <c r="O347" i="1" s="1"/>
  <c r="P347" i="1" s="1"/>
  <c r="K349" i="1"/>
  <c r="J350" i="1"/>
  <c r="R331" i="1" l="1"/>
  <c r="Q332" i="1"/>
  <c r="M348" i="1"/>
  <c r="N348" i="1" s="1"/>
  <c r="O348" i="1" s="1"/>
  <c r="P348" i="1" s="1"/>
  <c r="L349" i="1"/>
  <c r="J351" i="1"/>
  <c r="K350" i="1"/>
  <c r="R332" i="1" l="1"/>
  <c r="Q333" i="1"/>
  <c r="K351" i="1"/>
  <c r="J352" i="1"/>
  <c r="M349" i="1"/>
  <c r="N349" i="1" s="1"/>
  <c r="O349" i="1" s="1"/>
  <c r="P349" i="1" s="1"/>
  <c r="L350" i="1"/>
  <c r="R333" i="1" l="1"/>
  <c r="Q334" i="1"/>
  <c r="L351" i="1"/>
  <c r="M350" i="1"/>
  <c r="N350" i="1" s="1"/>
  <c r="O350" i="1" s="1"/>
  <c r="P350" i="1" s="1"/>
  <c r="K352" i="1"/>
  <c r="J353" i="1"/>
  <c r="R334" i="1" l="1"/>
  <c r="Q335" i="1"/>
  <c r="J354" i="1"/>
  <c r="K353" i="1"/>
  <c r="L352" i="1"/>
  <c r="M351" i="1"/>
  <c r="N351" i="1" s="1"/>
  <c r="O351" i="1" s="1"/>
  <c r="P351" i="1" s="1"/>
  <c r="R335" i="1" l="1"/>
  <c r="Q336" i="1"/>
  <c r="M352" i="1"/>
  <c r="N352" i="1" s="1"/>
  <c r="O352" i="1" s="1"/>
  <c r="P352" i="1" s="1"/>
  <c r="L353" i="1"/>
  <c r="K354" i="1"/>
  <c r="J355" i="1"/>
  <c r="R336" i="1" l="1"/>
  <c r="Q337" i="1"/>
  <c r="M353" i="1"/>
  <c r="N353" i="1" s="1"/>
  <c r="O353" i="1" s="1"/>
  <c r="P353" i="1" s="1"/>
  <c r="L354" i="1"/>
  <c r="K355" i="1"/>
  <c r="J356" i="1"/>
  <c r="R337" i="1" l="1"/>
  <c r="Q338" i="1"/>
  <c r="L355" i="1"/>
  <c r="M354" i="1"/>
  <c r="N354" i="1" s="1"/>
  <c r="O354" i="1" s="1"/>
  <c r="P354" i="1" s="1"/>
  <c r="J357" i="1"/>
  <c r="K356" i="1"/>
  <c r="R338" i="1" l="1"/>
  <c r="Q339" i="1"/>
  <c r="L356" i="1"/>
  <c r="M355" i="1"/>
  <c r="N355" i="1" s="1"/>
  <c r="O355" i="1" s="1"/>
  <c r="P355" i="1" s="1"/>
  <c r="J358" i="1"/>
  <c r="K357" i="1"/>
  <c r="R339" i="1" l="1"/>
  <c r="Q340" i="1"/>
  <c r="K358" i="1"/>
  <c r="J359" i="1"/>
  <c r="M356" i="1"/>
  <c r="N356" i="1" s="1"/>
  <c r="O356" i="1" s="1"/>
  <c r="P356" i="1" s="1"/>
  <c r="L357" i="1"/>
  <c r="R340" i="1" l="1"/>
  <c r="Q341" i="1"/>
  <c r="K359" i="1"/>
  <c r="J360" i="1"/>
  <c r="M357" i="1"/>
  <c r="N357" i="1" s="1"/>
  <c r="O357" i="1" s="1"/>
  <c r="P357" i="1" s="1"/>
  <c r="L358" i="1"/>
  <c r="R341" i="1" l="1"/>
  <c r="Q342" i="1"/>
  <c r="J361" i="1"/>
  <c r="K360" i="1"/>
  <c r="L359" i="1"/>
  <c r="M358" i="1"/>
  <c r="N358" i="1" s="1"/>
  <c r="O358" i="1" s="1"/>
  <c r="P358" i="1" s="1"/>
  <c r="R342" i="1" l="1"/>
  <c r="Q343" i="1"/>
  <c r="L360" i="1"/>
  <c r="M359" i="1"/>
  <c r="N359" i="1" s="1"/>
  <c r="O359" i="1" s="1"/>
  <c r="P359" i="1" s="1"/>
  <c r="J362" i="1"/>
  <c r="K361" i="1"/>
  <c r="R343" i="1" l="1"/>
  <c r="Q344" i="1"/>
  <c r="K362" i="1"/>
  <c r="J363" i="1"/>
  <c r="M360" i="1"/>
  <c r="N360" i="1" s="1"/>
  <c r="O360" i="1" s="1"/>
  <c r="P360" i="1" s="1"/>
  <c r="L361" i="1"/>
  <c r="R344" i="1" l="1"/>
  <c r="Q345" i="1"/>
  <c r="K363" i="1"/>
  <c r="J364" i="1"/>
  <c r="M361" i="1"/>
  <c r="N361" i="1" s="1"/>
  <c r="O361" i="1" s="1"/>
  <c r="P361" i="1" s="1"/>
  <c r="L362" i="1"/>
  <c r="R345" i="1" l="1"/>
  <c r="Q346" i="1"/>
  <c r="J365" i="1"/>
  <c r="K364" i="1"/>
  <c r="M362" i="1"/>
  <c r="N362" i="1" s="1"/>
  <c r="O362" i="1" s="1"/>
  <c r="P362" i="1" s="1"/>
  <c r="L363" i="1"/>
  <c r="R346" i="1" l="1"/>
  <c r="Q347" i="1"/>
  <c r="L364" i="1"/>
  <c r="M363" i="1"/>
  <c r="N363" i="1" s="1"/>
  <c r="O363" i="1" s="1"/>
  <c r="P363" i="1" s="1"/>
  <c r="J366" i="1"/>
  <c r="K365" i="1"/>
  <c r="R347" i="1" l="1"/>
  <c r="Q348" i="1"/>
  <c r="K366" i="1"/>
  <c r="J367" i="1"/>
  <c r="M364" i="1"/>
  <c r="N364" i="1" s="1"/>
  <c r="O364" i="1" s="1"/>
  <c r="P364" i="1" s="1"/>
  <c r="L365" i="1"/>
  <c r="R348" i="1" l="1"/>
  <c r="Q349" i="1"/>
  <c r="K367" i="1"/>
  <c r="J368" i="1"/>
  <c r="M365" i="1"/>
  <c r="N365" i="1" s="1"/>
  <c r="O365" i="1" s="1"/>
  <c r="P365" i="1" s="1"/>
  <c r="L366" i="1"/>
  <c r="R349" i="1" l="1"/>
  <c r="Q350" i="1"/>
  <c r="L367" i="1"/>
  <c r="M366" i="1"/>
  <c r="N366" i="1" s="1"/>
  <c r="O366" i="1" s="1"/>
  <c r="P366" i="1" s="1"/>
  <c r="J369" i="1"/>
  <c r="K368" i="1"/>
  <c r="R350" i="1" l="1"/>
  <c r="Q351" i="1"/>
  <c r="J370" i="1"/>
  <c r="K369" i="1"/>
  <c r="L368" i="1"/>
  <c r="M367" i="1"/>
  <c r="N367" i="1" s="1"/>
  <c r="O367" i="1" s="1"/>
  <c r="P367" i="1" s="1"/>
  <c r="R351" i="1" l="1"/>
  <c r="Q352" i="1"/>
  <c r="M368" i="1"/>
  <c r="N368" i="1" s="1"/>
  <c r="O368" i="1" s="1"/>
  <c r="P368" i="1" s="1"/>
  <c r="L369" i="1"/>
  <c r="K370" i="1"/>
  <c r="J371" i="1"/>
  <c r="R352" i="1" l="1"/>
  <c r="Q353" i="1"/>
  <c r="K371" i="1"/>
  <c r="J372" i="1"/>
  <c r="M369" i="1"/>
  <c r="N369" i="1" s="1"/>
  <c r="O369" i="1" s="1"/>
  <c r="P369" i="1" s="1"/>
  <c r="L370" i="1"/>
  <c r="R353" i="1" l="1"/>
  <c r="Q354" i="1"/>
  <c r="J373" i="1"/>
  <c r="K372" i="1"/>
  <c r="M370" i="1"/>
  <c r="N370" i="1" s="1"/>
  <c r="O370" i="1" s="1"/>
  <c r="P370" i="1" s="1"/>
  <c r="L371" i="1"/>
  <c r="R354" i="1" l="1"/>
  <c r="Q355" i="1"/>
  <c r="M371" i="1"/>
  <c r="N371" i="1" s="1"/>
  <c r="O371" i="1" s="1"/>
  <c r="P371" i="1" s="1"/>
  <c r="L372" i="1"/>
  <c r="J374" i="1"/>
  <c r="K373" i="1"/>
  <c r="R355" i="1" l="1"/>
  <c r="Q356" i="1"/>
  <c r="K374" i="1"/>
  <c r="J375" i="1"/>
  <c r="M372" i="1"/>
  <c r="N372" i="1" s="1"/>
  <c r="O372" i="1" s="1"/>
  <c r="P372" i="1" s="1"/>
  <c r="L373" i="1"/>
  <c r="R356" i="1" l="1"/>
  <c r="Q357" i="1"/>
  <c r="K375" i="1"/>
  <c r="J376" i="1"/>
  <c r="M373" i="1"/>
  <c r="N373" i="1" s="1"/>
  <c r="O373" i="1" s="1"/>
  <c r="P373" i="1" s="1"/>
  <c r="L374" i="1"/>
  <c r="R357" i="1" l="1"/>
  <c r="Q358" i="1"/>
  <c r="J377" i="1"/>
  <c r="K376" i="1"/>
  <c r="M374" i="1"/>
  <c r="N374" i="1" s="1"/>
  <c r="O374" i="1" s="1"/>
  <c r="P374" i="1" s="1"/>
  <c r="L375" i="1"/>
  <c r="R358" i="1" l="1"/>
  <c r="Q359" i="1"/>
  <c r="J378" i="1"/>
  <c r="K377" i="1"/>
  <c r="M375" i="1"/>
  <c r="N375" i="1" s="1"/>
  <c r="O375" i="1" s="1"/>
  <c r="P375" i="1" s="1"/>
  <c r="L376" i="1"/>
  <c r="R359" i="1" l="1"/>
  <c r="Q360" i="1"/>
  <c r="M376" i="1"/>
  <c r="N376" i="1" s="1"/>
  <c r="O376" i="1" s="1"/>
  <c r="P376" i="1" s="1"/>
  <c r="L377" i="1"/>
  <c r="K378" i="1"/>
  <c r="J379" i="1"/>
  <c r="R360" i="1" l="1"/>
  <c r="Q361" i="1"/>
  <c r="M377" i="1"/>
  <c r="N377" i="1" s="1"/>
  <c r="O377" i="1" s="1"/>
  <c r="P377" i="1" s="1"/>
  <c r="L378" i="1"/>
  <c r="K379" i="1"/>
  <c r="J380" i="1"/>
  <c r="R361" i="1" l="1"/>
  <c r="Q362" i="1"/>
  <c r="M378" i="1"/>
  <c r="N378" i="1" s="1"/>
  <c r="O378" i="1" s="1"/>
  <c r="P378" i="1" s="1"/>
  <c r="L379" i="1"/>
  <c r="J381" i="1"/>
  <c r="K380" i="1"/>
  <c r="R362" i="1" l="1"/>
  <c r="Q363" i="1"/>
  <c r="J382" i="1"/>
  <c r="K381" i="1"/>
  <c r="M379" i="1"/>
  <c r="N379" i="1" s="1"/>
  <c r="O379" i="1" s="1"/>
  <c r="P379" i="1" s="1"/>
  <c r="L380" i="1"/>
  <c r="R363" i="1" l="1"/>
  <c r="Q364" i="1"/>
  <c r="M380" i="1"/>
  <c r="N380" i="1" s="1"/>
  <c r="O380" i="1" s="1"/>
  <c r="P380" i="1" s="1"/>
  <c r="L381" i="1"/>
  <c r="K382" i="1"/>
  <c r="J383" i="1"/>
  <c r="R364" i="1" l="1"/>
  <c r="Q365" i="1"/>
  <c r="K383" i="1"/>
  <c r="J384" i="1"/>
  <c r="M381" i="1"/>
  <c r="N381" i="1" s="1"/>
  <c r="O381" i="1" s="1"/>
  <c r="P381" i="1" s="1"/>
  <c r="L382" i="1"/>
  <c r="R365" i="1" l="1"/>
  <c r="Q366" i="1"/>
  <c r="J385" i="1"/>
  <c r="K384" i="1"/>
  <c r="L383" i="1"/>
  <c r="M382" i="1"/>
  <c r="N382" i="1" s="1"/>
  <c r="O382" i="1" s="1"/>
  <c r="P382" i="1" s="1"/>
  <c r="R366" i="1" l="1"/>
  <c r="Q367" i="1"/>
  <c r="M383" i="1"/>
  <c r="N383" i="1" s="1"/>
  <c r="O383" i="1" s="1"/>
  <c r="P383" i="1" s="1"/>
  <c r="L384" i="1"/>
  <c r="J386" i="1"/>
  <c r="K385" i="1"/>
  <c r="R367" i="1" l="1"/>
  <c r="Q368" i="1"/>
  <c r="K386" i="1"/>
  <c r="J387" i="1"/>
  <c r="M384" i="1"/>
  <c r="N384" i="1" s="1"/>
  <c r="O384" i="1" s="1"/>
  <c r="P384" i="1" s="1"/>
  <c r="L385" i="1"/>
  <c r="R368" i="1" l="1"/>
  <c r="Q369" i="1"/>
  <c r="M385" i="1"/>
  <c r="N385" i="1" s="1"/>
  <c r="O385" i="1" s="1"/>
  <c r="P385" i="1" s="1"/>
  <c r="L386" i="1"/>
  <c r="K387" i="1"/>
  <c r="J388" i="1"/>
  <c r="R369" i="1" l="1"/>
  <c r="Q370" i="1"/>
  <c r="J389" i="1"/>
  <c r="K388" i="1"/>
  <c r="M386" i="1"/>
  <c r="N386" i="1" s="1"/>
  <c r="O386" i="1" s="1"/>
  <c r="P386" i="1" s="1"/>
  <c r="L387" i="1"/>
  <c r="R370" i="1" l="1"/>
  <c r="Q371" i="1"/>
  <c r="M387" i="1"/>
  <c r="N387" i="1" s="1"/>
  <c r="O387" i="1" s="1"/>
  <c r="P387" i="1" s="1"/>
  <c r="L388" i="1"/>
  <c r="J390" i="1"/>
  <c r="K389" i="1"/>
  <c r="R371" i="1" l="1"/>
  <c r="Q372" i="1"/>
  <c r="K390" i="1"/>
  <c r="J391" i="1"/>
  <c r="M388" i="1"/>
  <c r="N388" i="1" s="1"/>
  <c r="O388" i="1" s="1"/>
  <c r="P388" i="1" s="1"/>
  <c r="L389" i="1"/>
  <c r="R372" i="1" l="1"/>
  <c r="Q373" i="1"/>
  <c r="M389" i="1"/>
  <c r="N389" i="1" s="1"/>
  <c r="O389" i="1" s="1"/>
  <c r="P389" i="1" s="1"/>
  <c r="L390" i="1"/>
  <c r="K391" i="1"/>
  <c r="J392" i="1"/>
  <c r="R373" i="1" l="1"/>
  <c r="Q374" i="1"/>
  <c r="J393" i="1"/>
  <c r="K392" i="1"/>
  <c r="L391" i="1"/>
  <c r="M390" i="1"/>
  <c r="N390" i="1" s="1"/>
  <c r="O390" i="1" s="1"/>
  <c r="P390" i="1" s="1"/>
  <c r="R374" i="1" l="1"/>
  <c r="Q375" i="1"/>
  <c r="M391" i="1"/>
  <c r="N391" i="1" s="1"/>
  <c r="O391" i="1" s="1"/>
  <c r="P391" i="1" s="1"/>
  <c r="L392" i="1"/>
  <c r="J394" i="1"/>
  <c r="K393" i="1"/>
  <c r="R375" i="1" l="1"/>
  <c r="Q376" i="1"/>
  <c r="K394" i="1"/>
  <c r="J395" i="1"/>
  <c r="M392" i="1"/>
  <c r="N392" i="1" s="1"/>
  <c r="O392" i="1" s="1"/>
  <c r="P392" i="1" s="1"/>
  <c r="L393" i="1"/>
  <c r="R376" i="1" l="1"/>
  <c r="Q377" i="1"/>
  <c r="K395" i="1"/>
  <c r="J396" i="1"/>
  <c r="M393" i="1"/>
  <c r="N393" i="1" s="1"/>
  <c r="O393" i="1" s="1"/>
  <c r="P393" i="1" s="1"/>
  <c r="L394" i="1"/>
  <c r="R377" i="1" l="1"/>
  <c r="Q378" i="1"/>
  <c r="K396" i="1"/>
  <c r="J397" i="1"/>
  <c r="M394" i="1"/>
  <c r="N394" i="1" s="1"/>
  <c r="O394" i="1" s="1"/>
  <c r="P394" i="1" s="1"/>
  <c r="L395" i="1"/>
  <c r="R378" i="1" l="1"/>
  <c r="Q379" i="1"/>
  <c r="J398" i="1"/>
  <c r="K397" i="1"/>
  <c r="M395" i="1"/>
  <c r="N395" i="1" s="1"/>
  <c r="O395" i="1" s="1"/>
  <c r="P395" i="1" s="1"/>
  <c r="L396" i="1"/>
  <c r="R379" i="1" l="1"/>
  <c r="Q380" i="1"/>
  <c r="M396" i="1"/>
  <c r="N396" i="1" s="1"/>
  <c r="O396" i="1" s="1"/>
  <c r="P396" i="1" s="1"/>
  <c r="L397" i="1"/>
  <c r="J399" i="1"/>
  <c r="K398" i="1"/>
  <c r="R380" i="1" l="1"/>
  <c r="Q381" i="1"/>
  <c r="K399" i="1"/>
  <c r="J400" i="1"/>
  <c r="M397" i="1"/>
  <c r="N397" i="1" s="1"/>
  <c r="O397" i="1" s="1"/>
  <c r="P397" i="1" s="1"/>
  <c r="L398" i="1"/>
  <c r="R381" i="1" l="1"/>
  <c r="Q382" i="1"/>
  <c r="K400" i="1"/>
  <c r="J401" i="1"/>
  <c r="L399" i="1"/>
  <c r="M398" i="1"/>
  <c r="N398" i="1" s="1"/>
  <c r="O398" i="1" s="1"/>
  <c r="P398" i="1" s="1"/>
  <c r="R382" i="1" l="1"/>
  <c r="Q383" i="1"/>
  <c r="J402" i="1"/>
  <c r="K401" i="1"/>
  <c r="M399" i="1"/>
  <c r="N399" i="1" s="1"/>
  <c r="O399" i="1" s="1"/>
  <c r="P399" i="1" s="1"/>
  <c r="L400" i="1"/>
  <c r="R383" i="1" l="1"/>
  <c r="Q384" i="1"/>
  <c r="M400" i="1"/>
  <c r="N400" i="1" s="1"/>
  <c r="O400" i="1" s="1"/>
  <c r="P400" i="1" s="1"/>
  <c r="L401" i="1"/>
  <c r="J403" i="1"/>
  <c r="K402" i="1"/>
  <c r="R384" i="1" l="1"/>
  <c r="Q385" i="1"/>
  <c r="K403" i="1"/>
  <c r="J404" i="1"/>
  <c r="M401" i="1"/>
  <c r="N401" i="1" s="1"/>
  <c r="O401" i="1" s="1"/>
  <c r="P401" i="1" s="1"/>
  <c r="L402" i="1"/>
  <c r="R385" i="1" l="1"/>
  <c r="Q386" i="1"/>
  <c r="K404" i="1"/>
  <c r="J405" i="1"/>
  <c r="L403" i="1"/>
  <c r="M402" i="1"/>
  <c r="N402" i="1" s="1"/>
  <c r="O402" i="1" s="1"/>
  <c r="P402" i="1" s="1"/>
  <c r="R386" i="1" l="1"/>
  <c r="Q387" i="1"/>
  <c r="M403" i="1"/>
  <c r="N403" i="1" s="1"/>
  <c r="O403" i="1" s="1"/>
  <c r="P403" i="1" s="1"/>
  <c r="L404" i="1"/>
  <c r="K405" i="1"/>
  <c r="J406" i="1"/>
  <c r="R387" i="1" l="1"/>
  <c r="Q388" i="1"/>
  <c r="J407" i="1"/>
  <c r="K406" i="1"/>
  <c r="M404" i="1"/>
  <c r="N404" i="1" s="1"/>
  <c r="O404" i="1" s="1"/>
  <c r="P404" i="1" s="1"/>
  <c r="L405" i="1"/>
  <c r="R388" i="1" l="1"/>
  <c r="Q389" i="1"/>
  <c r="M405" i="1"/>
  <c r="N405" i="1" s="1"/>
  <c r="O405" i="1" s="1"/>
  <c r="P405" i="1" s="1"/>
  <c r="L406" i="1"/>
  <c r="K407" i="1"/>
  <c r="J408" i="1"/>
  <c r="R389" i="1" l="1"/>
  <c r="Q390" i="1"/>
  <c r="M406" i="1"/>
  <c r="N406" i="1" s="1"/>
  <c r="O406" i="1" s="1"/>
  <c r="P406" i="1" s="1"/>
  <c r="L407" i="1"/>
  <c r="K408" i="1"/>
  <c r="J409" i="1"/>
  <c r="R390" i="1" l="1"/>
  <c r="Q391" i="1"/>
  <c r="L408" i="1"/>
  <c r="M407" i="1"/>
  <c r="N407" i="1" s="1"/>
  <c r="O407" i="1" s="1"/>
  <c r="P407" i="1" s="1"/>
  <c r="K409" i="1"/>
  <c r="J410" i="1"/>
  <c r="R391" i="1" l="1"/>
  <c r="Q392" i="1"/>
  <c r="M408" i="1"/>
  <c r="N408" i="1" s="1"/>
  <c r="O408" i="1" s="1"/>
  <c r="P408" i="1" s="1"/>
  <c r="L409" i="1"/>
  <c r="J411" i="1"/>
  <c r="K410" i="1"/>
  <c r="R392" i="1" l="1"/>
  <c r="Q393" i="1"/>
  <c r="K411" i="1"/>
  <c r="J412" i="1"/>
  <c r="M409" i="1"/>
  <c r="N409" i="1" s="1"/>
  <c r="O409" i="1" s="1"/>
  <c r="P409" i="1" s="1"/>
  <c r="L410" i="1"/>
  <c r="R393" i="1" l="1"/>
  <c r="Q394" i="1"/>
  <c r="M410" i="1"/>
  <c r="N410" i="1" s="1"/>
  <c r="O410" i="1" s="1"/>
  <c r="P410" i="1" s="1"/>
  <c r="L411" i="1"/>
  <c r="K412" i="1"/>
  <c r="J413" i="1"/>
  <c r="R394" i="1" l="1"/>
  <c r="Q395" i="1"/>
  <c r="K413" i="1"/>
  <c r="J414" i="1"/>
  <c r="L412" i="1"/>
  <c r="M411" i="1"/>
  <c r="N411" i="1" s="1"/>
  <c r="O411" i="1" s="1"/>
  <c r="P411" i="1" s="1"/>
  <c r="R395" i="1" l="1"/>
  <c r="Q396" i="1"/>
  <c r="M412" i="1"/>
  <c r="N412" i="1" s="1"/>
  <c r="O412" i="1" s="1"/>
  <c r="P412" i="1" s="1"/>
  <c r="L413" i="1"/>
  <c r="J415" i="1"/>
  <c r="K414" i="1"/>
  <c r="R396" i="1" l="1"/>
  <c r="Q397" i="1"/>
  <c r="K415" i="1"/>
  <c r="J416" i="1"/>
  <c r="M413" i="1"/>
  <c r="N413" i="1" s="1"/>
  <c r="O413" i="1" s="1"/>
  <c r="P413" i="1" s="1"/>
  <c r="L414" i="1"/>
  <c r="R397" i="1" l="1"/>
  <c r="Q398" i="1"/>
  <c r="K416" i="1"/>
  <c r="J417" i="1"/>
  <c r="L415" i="1"/>
  <c r="M414" i="1"/>
  <c r="N414" i="1" s="1"/>
  <c r="O414" i="1" s="1"/>
  <c r="P414" i="1" s="1"/>
  <c r="R398" i="1" l="1"/>
  <c r="Q399" i="1"/>
  <c r="M415" i="1"/>
  <c r="N415" i="1" s="1"/>
  <c r="O415" i="1" s="1"/>
  <c r="P415" i="1" s="1"/>
  <c r="L416" i="1"/>
  <c r="K417" i="1"/>
  <c r="J418" i="1"/>
  <c r="R399" i="1" l="1"/>
  <c r="Q400" i="1"/>
  <c r="J419" i="1"/>
  <c r="K418" i="1"/>
  <c r="L417" i="1"/>
  <c r="M416" i="1"/>
  <c r="N416" i="1" s="1"/>
  <c r="O416" i="1" s="1"/>
  <c r="P416" i="1" s="1"/>
  <c r="R400" i="1" l="1"/>
  <c r="Q401" i="1"/>
  <c r="M417" i="1"/>
  <c r="N417" i="1" s="1"/>
  <c r="O417" i="1" s="1"/>
  <c r="P417" i="1" s="1"/>
  <c r="L418" i="1"/>
  <c r="K419" i="1"/>
  <c r="J420" i="1"/>
  <c r="R401" i="1" l="1"/>
  <c r="Q402" i="1"/>
  <c r="M418" i="1"/>
  <c r="N418" i="1" s="1"/>
  <c r="O418" i="1" s="1"/>
  <c r="P418" i="1" s="1"/>
  <c r="L419" i="1"/>
  <c r="K420" i="1"/>
  <c r="J421" i="1"/>
  <c r="R402" i="1" l="1"/>
  <c r="Q403" i="1"/>
  <c r="M419" i="1"/>
  <c r="N419" i="1" s="1"/>
  <c r="O419" i="1" s="1"/>
  <c r="P419" i="1" s="1"/>
  <c r="L420" i="1"/>
  <c r="K421" i="1"/>
  <c r="J422" i="1"/>
  <c r="R403" i="1" l="1"/>
  <c r="Q404" i="1"/>
  <c r="M420" i="1"/>
  <c r="N420" i="1" s="1"/>
  <c r="O420" i="1" s="1"/>
  <c r="P420" i="1" s="1"/>
  <c r="L421" i="1"/>
  <c r="J423" i="1"/>
  <c r="K422" i="1"/>
  <c r="R404" i="1" l="1"/>
  <c r="Q405" i="1"/>
  <c r="K423" i="1"/>
  <c r="J424" i="1"/>
  <c r="M421" i="1"/>
  <c r="N421" i="1" s="1"/>
  <c r="O421" i="1" s="1"/>
  <c r="P421" i="1" s="1"/>
  <c r="L422" i="1"/>
  <c r="R405" i="1" l="1"/>
  <c r="Q406" i="1"/>
  <c r="K424" i="1"/>
  <c r="J425" i="1"/>
  <c r="M422" i="1"/>
  <c r="N422" i="1" s="1"/>
  <c r="O422" i="1" s="1"/>
  <c r="P422" i="1" s="1"/>
  <c r="L423" i="1"/>
  <c r="R406" i="1" l="1"/>
  <c r="Q407" i="1"/>
  <c r="K425" i="1"/>
  <c r="J426" i="1"/>
  <c r="M423" i="1"/>
  <c r="N423" i="1" s="1"/>
  <c r="O423" i="1" s="1"/>
  <c r="P423" i="1" s="1"/>
  <c r="L424" i="1"/>
  <c r="R407" i="1" l="1"/>
  <c r="Q408" i="1"/>
  <c r="M424" i="1"/>
  <c r="N424" i="1" s="1"/>
  <c r="O424" i="1" s="1"/>
  <c r="P424" i="1" s="1"/>
  <c r="L425" i="1"/>
  <c r="J427" i="1"/>
  <c r="K426" i="1"/>
  <c r="R408" i="1" l="1"/>
  <c r="Q409" i="1"/>
  <c r="K427" i="1"/>
  <c r="J428" i="1"/>
  <c r="M425" i="1"/>
  <c r="N425" i="1" s="1"/>
  <c r="O425" i="1" s="1"/>
  <c r="P425" i="1" s="1"/>
  <c r="L426" i="1"/>
  <c r="R409" i="1" l="1"/>
  <c r="Q410" i="1"/>
  <c r="K428" i="1"/>
  <c r="J429" i="1"/>
  <c r="M426" i="1"/>
  <c r="N426" i="1" s="1"/>
  <c r="O426" i="1" s="1"/>
  <c r="P426" i="1" s="1"/>
  <c r="L427" i="1"/>
  <c r="R410" i="1" l="1"/>
  <c r="Q411" i="1"/>
  <c r="K429" i="1"/>
  <c r="J430" i="1"/>
  <c r="M427" i="1"/>
  <c r="N427" i="1" s="1"/>
  <c r="O427" i="1" s="1"/>
  <c r="P427" i="1" s="1"/>
  <c r="L428" i="1"/>
  <c r="R411" i="1" l="1"/>
  <c r="Q412" i="1"/>
  <c r="J431" i="1"/>
  <c r="K430" i="1"/>
  <c r="M428" i="1"/>
  <c r="N428" i="1" s="1"/>
  <c r="O428" i="1" s="1"/>
  <c r="P428" i="1" s="1"/>
  <c r="L429" i="1"/>
  <c r="R412" i="1" l="1"/>
  <c r="Q413" i="1"/>
  <c r="M429" i="1"/>
  <c r="N429" i="1" s="1"/>
  <c r="O429" i="1" s="1"/>
  <c r="P429" i="1" s="1"/>
  <c r="L430" i="1"/>
  <c r="K431" i="1"/>
  <c r="J432" i="1"/>
  <c r="R413" i="1" l="1"/>
  <c r="Q414" i="1"/>
  <c r="L431" i="1"/>
  <c r="M430" i="1"/>
  <c r="N430" i="1" s="1"/>
  <c r="O430" i="1" s="1"/>
  <c r="P430" i="1" s="1"/>
  <c r="J433" i="1"/>
  <c r="K432" i="1"/>
  <c r="R414" i="1" l="1"/>
  <c r="Q415" i="1"/>
  <c r="M431" i="1"/>
  <c r="N431" i="1" s="1"/>
  <c r="O431" i="1" s="1"/>
  <c r="P431" i="1" s="1"/>
  <c r="L432" i="1"/>
  <c r="J434" i="1"/>
  <c r="K433" i="1"/>
  <c r="R415" i="1" l="1"/>
  <c r="Q416" i="1"/>
  <c r="K434" i="1"/>
  <c r="J435" i="1"/>
  <c r="M432" i="1"/>
  <c r="N432" i="1" s="1"/>
  <c r="O432" i="1" s="1"/>
  <c r="P432" i="1" s="1"/>
  <c r="L433" i="1"/>
  <c r="R416" i="1" l="1"/>
  <c r="Q417" i="1"/>
  <c r="K435" i="1"/>
  <c r="J436" i="1"/>
  <c r="M433" i="1"/>
  <c r="N433" i="1" s="1"/>
  <c r="O433" i="1" s="1"/>
  <c r="P433" i="1" s="1"/>
  <c r="L434" i="1"/>
  <c r="R417" i="1" l="1"/>
  <c r="Q418" i="1"/>
  <c r="J437" i="1"/>
  <c r="K436" i="1"/>
  <c r="M434" i="1"/>
  <c r="N434" i="1" s="1"/>
  <c r="O434" i="1" s="1"/>
  <c r="P434" i="1" s="1"/>
  <c r="L435" i="1"/>
  <c r="R418" i="1" l="1"/>
  <c r="Q419" i="1"/>
  <c r="J438" i="1"/>
  <c r="K437" i="1"/>
  <c r="L436" i="1"/>
  <c r="M435" i="1"/>
  <c r="N435" i="1" s="1"/>
  <c r="O435" i="1" s="1"/>
  <c r="P435" i="1" s="1"/>
  <c r="R419" i="1" l="1"/>
  <c r="Q420" i="1"/>
  <c r="L437" i="1"/>
  <c r="M436" i="1"/>
  <c r="N436" i="1" s="1"/>
  <c r="O436" i="1" s="1"/>
  <c r="P436" i="1" s="1"/>
  <c r="K438" i="1"/>
  <c r="J439" i="1"/>
  <c r="R420" i="1" l="1"/>
  <c r="Q421" i="1"/>
  <c r="K439" i="1"/>
  <c r="J440" i="1"/>
  <c r="M437" i="1"/>
  <c r="N437" i="1" s="1"/>
  <c r="O437" i="1" s="1"/>
  <c r="P437" i="1" s="1"/>
  <c r="L438" i="1"/>
  <c r="R421" i="1" l="1"/>
  <c r="Q422" i="1"/>
  <c r="J441" i="1"/>
  <c r="K440" i="1"/>
  <c r="L439" i="1"/>
  <c r="M438" i="1"/>
  <c r="N438" i="1" s="1"/>
  <c r="O438" i="1" s="1"/>
  <c r="P438" i="1" s="1"/>
  <c r="R422" i="1" l="1"/>
  <c r="Q423" i="1"/>
  <c r="L440" i="1"/>
  <c r="M439" i="1"/>
  <c r="N439" i="1" s="1"/>
  <c r="O439" i="1" s="1"/>
  <c r="P439" i="1" s="1"/>
  <c r="J442" i="1"/>
  <c r="K441" i="1"/>
  <c r="R423" i="1" l="1"/>
  <c r="Q424" i="1"/>
  <c r="K442" i="1"/>
  <c r="J443" i="1"/>
  <c r="L441" i="1"/>
  <c r="M440" i="1"/>
  <c r="N440" i="1" s="1"/>
  <c r="O440" i="1" s="1"/>
  <c r="P440" i="1" s="1"/>
  <c r="R424" i="1" l="1"/>
  <c r="Q425" i="1"/>
  <c r="M441" i="1"/>
  <c r="N441" i="1" s="1"/>
  <c r="O441" i="1" s="1"/>
  <c r="P441" i="1" s="1"/>
  <c r="L442" i="1"/>
  <c r="K443" i="1"/>
  <c r="J444" i="1"/>
  <c r="R425" i="1" l="1"/>
  <c r="Q426" i="1"/>
  <c r="J445" i="1"/>
  <c r="K444" i="1"/>
  <c r="M442" i="1"/>
  <c r="N442" i="1" s="1"/>
  <c r="O442" i="1" s="1"/>
  <c r="P442" i="1" s="1"/>
  <c r="L443" i="1"/>
  <c r="R426" i="1" l="1"/>
  <c r="Q427" i="1"/>
  <c r="L444" i="1"/>
  <c r="M443" i="1"/>
  <c r="N443" i="1" s="1"/>
  <c r="O443" i="1" s="1"/>
  <c r="P443" i="1" s="1"/>
  <c r="J446" i="1"/>
  <c r="K445" i="1"/>
  <c r="R427" i="1" l="1"/>
  <c r="Q428" i="1"/>
  <c r="K446" i="1"/>
  <c r="J447" i="1"/>
  <c r="L445" i="1"/>
  <c r="M444" i="1"/>
  <c r="N444" i="1" s="1"/>
  <c r="O444" i="1" s="1"/>
  <c r="P444" i="1" s="1"/>
  <c r="R428" i="1" l="1"/>
  <c r="Q429" i="1"/>
  <c r="M445" i="1"/>
  <c r="N445" i="1" s="1"/>
  <c r="O445" i="1" s="1"/>
  <c r="P445" i="1" s="1"/>
  <c r="L446" i="1"/>
  <c r="K447" i="1"/>
  <c r="J448" i="1"/>
  <c r="R429" i="1" l="1"/>
  <c r="Q430" i="1"/>
  <c r="J449" i="1"/>
  <c r="K448" i="1"/>
  <c r="L447" i="1"/>
  <c r="M446" i="1"/>
  <c r="N446" i="1" s="1"/>
  <c r="O446" i="1" s="1"/>
  <c r="P446" i="1" s="1"/>
  <c r="R430" i="1" l="1"/>
  <c r="Q431" i="1"/>
  <c r="L448" i="1"/>
  <c r="M447" i="1"/>
  <c r="N447" i="1" s="1"/>
  <c r="O447" i="1" s="1"/>
  <c r="P447" i="1" s="1"/>
  <c r="J450" i="1"/>
  <c r="K449" i="1"/>
  <c r="R431" i="1" l="1"/>
  <c r="Q432" i="1"/>
  <c r="K450" i="1"/>
  <c r="J451" i="1"/>
  <c r="M448" i="1"/>
  <c r="N448" i="1" s="1"/>
  <c r="O448" i="1" s="1"/>
  <c r="P448" i="1" s="1"/>
  <c r="L449" i="1"/>
  <c r="R432" i="1" l="1"/>
  <c r="Q433" i="1"/>
  <c r="K451" i="1"/>
  <c r="J452" i="1"/>
  <c r="M449" i="1"/>
  <c r="N449" i="1" s="1"/>
  <c r="O449" i="1" s="1"/>
  <c r="P449" i="1" s="1"/>
  <c r="L450" i="1"/>
  <c r="R433" i="1" l="1"/>
  <c r="Q434" i="1"/>
  <c r="J453" i="1"/>
  <c r="K452" i="1"/>
  <c r="M450" i="1"/>
  <c r="N450" i="1" s="1"/>
  <c r="O450" i="1" s="1"/>
  <c r="P450" i="1" s="1"/>
  <c r="L451" i="1"/>
  <c r="R434" i="1" l="1"/>
  <c r="Q435" i="1"/>
  <c r="L452" i="1"/>
  <c r="M451" i="1"/>
  <c r="N451" i="1" s="1"/>
  <c r="O451" i="1" s="1"/>
  <c r="P451" i="1" s="1"/>
  <c r="J454" i="1"/>
  <c r="K453" i="1"/>
  <c r="R435" i="1" l="1"/>
  <c r="Q436" i="1"/>
  <c r="K454" i="1"/>
  <c r="J455" i="1"/>
  <c r="L453" i="1"/>
  <c r="M452" i="1"/>
  <c r="N452" i="1" s="1"/>
  <c r="O452" i="1" s="1"/>
  <c r="P452" i="1" s="1"/>
  <c r="R436" i="1" l="1"/>
  <c r="Q437" i="1"/>
  <c r="M453" i="1"/>
  <c r="N453" i="1" s="1"/>
  <c r="O453" i="1" s="1"/>
  <c r="P453" i="1" s="1"/>
  <c r="L454" i="1"/>
  <c r="K455" i="1"/>
  <c r="J456" i="1"/>
  <c r="R437" i="1" l="1"/>
  <c r="Q438" i="1"/>
  <c r="J457" i="1"/>
  <c r="K456" i="1"/>
  <c r="L455" i="1"/>
  <c r="M454" i="1"/>
  <c r="N454" i="1" s="1"/>
  <c r="O454" i="1" s="1"/>
  <c r="P454" i="1" s="1"/>
  <c r="R438" i="1" l="1"/>
  <c r="Q439" i="1"/>
  <c r="L456" i="1"/>
  <c r="M455" i="1"/>
  <c r="N455" i="1" s="1"/>
  <c r="O455" i="1" s="1"/>
  <c r="P455" i="1" s="1"/>
  <c r="J458" i="1"/>
  <c r="K457" i="1"/>
  <c r="R439" i="1" l="1"/>
  <c r="Q440" i="1"/>
  <c r="K458" i="1"/>
  <c r="J459" i="1"/>
  <c r="L457" i="1"/>
  <c r="M456" i="1"/>
  <c r="N456" i="1" s="1"/>
  <c r="O456" i="1" s="1"/>
  <c r="P456" i="1" s="1"/>
  <c r="R440" i="1" l="1"/>
  <c r="Q441" i="1"/>
  <c r="M457" i="1"/>
  <c r="N457" i="1" s="1"/>
  <c r="O457" i="1" s="1"/>
  <c r="P457" i="1" s="1"/>
  <c r="L458" i="1"/>
  <c r="K459" i="1"/>
  <c r="J460" i="1"/>
  <c r="R441" i="1" l="1"/>
  <c r="Q442" i="1"/>
  <c r="J461" i="1"/>
  <c r="K460" i="1"/>
  <c r="M458" i="1"/>
  <c r="N458" i="1" s="1"/>
  <c r="O458" i="1" s="1"/>
  <c r="P458" i="1" s="1"/>
  <c r="L459" i="1"/>
  <c r="R442" i="1" l="1"/>
  <c r="Q443" i="1"/>
  <c r="L460" i="1"/>
  <c r="M459" i="1"/>
  <c r="N459" i="1" s="1"/>
  <c r="O459" i="1" s="1"/>
  <c r="P459" i="1" s="1"/>
  <c r="J462" i="1"/>
  <c r="K461" i="1"/>
  <c r="R443" i="1" l="1"/>
  <c r="Q444" i="1"/>
  <c r="K462" i="1"/>
  <c r="J463" i="1"/>
  <c r="L461" i="1"/>
  <c r="M460" i="1"/>
  <c r="N460" i="1" s="1"/>
  <c r="O460" i="1" s="1"/>
  <c r="P460" i="1" s="1"/>
  <c r="R444" i="1" l="1"/>
  <c r="Q445" i="1"/>
  <c r="K463" i="1"/>
  <c r="J464" i="1"/>
  <c r="M461" i="1"/>
  <c r="N461" i="1" s="1"/>
  <c r="O461" i="1" s="1"/>
  <c r="P461" i="1" s="1"/>
  <c r="L462" i="1"/>
  <c r="R445" i="1" l="1"/>
  <c r="Q446" i="1"/>
  <c r="L463" i="1"/>
  <c r="M462" i="1"/>
  <c r="N462" i="1" s="1"/>
  <c r="O462" i="1" s="1"/>
  <c r="P462" i="1" s="1"/>
  <c r="J465" i="1"/>
  <c r="K464" i="1"/>
  <c r="R446" i="1" l="1"/>
  <c r="Q447" i="1"/>
  <c r="J466" i="1"/>
  <c r="K465" i="1"/>
  <c r="L464" i="1"/>
  <c r="M463" i="1"/>
  <c r="N463" i="1" s="1"/>
  <c r="O463" i="1" s="1"/>
  <c r="P463" i="1" s="1"/>
  <c r="R447" i="1" l="1"/>
  <c r="Q448" i="1"/>
  <c r="M464" i="1"/>
  <c r="N464" i="1" s="1"/>
  <c r="O464" i="1" s="1"/>
  <c r="P464" i="1" s="1"/>
  <c r="L465" i="1"/>
  <c r="K466" i="1"/>
  <c r="J467" i="1"/>
  <c r="R448" i="1" l="1"/>
  <c r="Q449" i="1"/>
  <c r="K467" i="1"/>
  <c r="J468" i="1"/>
  <c r="M465" i="1"/>
  <c r="N465" i="1" s="1"/>
  <c r="O465" i="1" s="1"/>
  <c r="P465" i="1" s="1"/>
  <c r="L466" i="1"/>
  <c r="R449" i="1" l="1"/>
  <c r="Q450" i="1"/>
  <c r="J469" i="1"/>
  <c r="K468" i="1"/>
  <c r="M466" i="1"/>
  <c r="N466" i="1" s="1"/>
  <c r="O466" i="1" s="1"/>
  <c r="P466" i="1" s="1"/>
  <c r="L467" i="1"/>
  <c r="R450" i="1" l="1"/>
  <c r="Q451" i="1"/>
  <c r="L468" i="1"/>
  <c r="M467" i="1"/>
  <c r="N467" i="1" s="1"/>
  <c r="O467" i="1" s="1"/>
  <c r="P467" i="1" s="1"/>
  <c r="J470" i="1"/>
  <c r="K469" i="1"/>
  <c r="R451" i="1" l="1"/>
  <c r="Q452" i="1"/>
  <c r="K470" i="1"/>
  <c r="J471" i="1"/>
  <c r="L469" i="1"/>
  <c r="M468" i="1"/>
  <c r="N468" i="1" s="1"/>
  <c r="O468" i="1" s="1"/>
  <c r="P468" i="1" s="1"/>
  <c r="R452" i="1" l="1"/>
  <c r="Q453" i="1"/>
  <c r="M469" i="1"/>
  <c r="N469" i="1" s="1"/>
  <c r="O469" i="1" s="1"/>
  <c r="P469" i="1" s="1"/>
  <c r="L470" i="1"/>
  <c r="K471" i="1"/>
  <c r="J472" i="1"/>
  <c r="R453" i="1" l="1"/>
  <c r="Q454" i="1"/>
  <c r="J473" i="1"/>
  <c r="K472" i="1"/>
  <c r="L471" i="1"/>
  <c r="M470" i="1"/>
  <c r="N470" i="1" s="1"/>
  <c r="O470" i="1" s="1"/>
  <c r="P470" i="1" s="1"/>
  <c r="R454" i="1" l="1"/>
  <c r="Q455" i="1"/>
  <c r="L472" i="1"/>
  <c r="M471" i="1"/>
  <c r="N471" i="1" s="1"/>
  <c r="O471" i="1" s="1"/>
  <c r="P471" i="1" s="1"/>
  <c r="J474" i="1"/>
  <c r="K473" i="1"/>
  <c r="R455" i="1" l="1"/>
  <c r="Q456" i="1"/>
  <c r="K474" i="1"/>
  <c r="J475" i="1"/>
  <c r="L473" i="1"/>
  <c r="M472" i="1"/>
  <c r="N472" i="1" s="1"/>
  <c r="O472" i="1" s="1"/>
  <c r="P472" i="1" s="1"/>
  <c r="R456" i="1" l="1"/>
  <c r="Q457" i="1"/>
  <c r="M473" i="1"/>
  <c r="N473" i="1" s="1"/>
  <c r="O473" i="1" s="1"/>
  <c r="P473" i="1" s="1"/>
  <c r="L474" i="1"/>
  <c r="K475" i="1"/>
  <c r="J476" i="1"/>
  <c r="R457" i="1" l="1"/>
  <c r="Q458" i="1"/>
  <c r="J477" i="1"/>
  <c r="K476" i="1"/>
  <c r="M474" i="1"/>
  <c r="N474" i="1" s="1"/>
  <c r="O474" i="1" s="1"/>
  <c r="P474" i="1" s="1"/>
  <c r="L475" i="1"/>
  <c r="R458" i="1" l="1"/>
  <c r="Q459" i="1"/>
  <c r="L476" i="1"/>
  <c r="M475" i="1"/>
  <c r="N475" i="1" s="1"/>
  <c r="O475" i="1" s="1"/>
  <c r="P475" i="1" s="1"/>
  <c r="J478" i="1"/>
  <c r="K477" i="1"/>
  <c r="R459" i="1" l="1"/>
  <c r="Q460" i="1"/>
  <c r="L477" i="1"/>
  <c r="M476" i="1"/>
  <c r="N476" i="1" s="1"/>
  <c r="O476" i="1" s="1"/>
  <c r="P476" i="1" s="1"/>
  <c r="K478" i="1"/>
  <c r="J479" i="1"/>
  <c r="R460" i="1" l="1"/>
  <c r="Q461" i="1"/>
  <c r="K479" i="1"/>
  <c r="J480" i="1"/>
  <c r="M477" i="1"/>
  <c r="N477" i="1" s="1"/>
  <c r="O477" i="1" s="1"/>
  <c r="P477" i="1" s="1"/>
  <c r="L478" i="1"/>
  <c r="R461" i="1" l="1"/>
  <c r="Q462" i="1"/>
  <c r="J481" i="1"/>
  <c r="K480" i="1"/>
  <c r="L479" i="1"/>
  <c r="M478" i="1"/>
  <c r="N478" i="1" s="1"/>
  <c r="O478" i="1" s="1"/>
  <c r="P478" i="1" s="1"/>
  <c r="R462" i="1" l="1"/>
  <c r="Q463" i="1"/>
  <c r="L480" i="1"/>
  <c r="M479" i="1"/>
  <c r="N479" i="1" s="1"/>
  <c r="O479" i="1" s="1"/>
  <c r="P479" i="1" s="1"/>
  <c r="J482" i="1"/>
  <c r="K481" i="1"/>
  <c r="R463" i="1" l="1"/>
  <c r="Q464" i="1"/>
  <c r="K482" i="1"/>
  <c r="J483" i="1"/>
  <c r="M480" i="1"/>
  <c r="N480" i="1" s="1"/>
  <c r="O480" i="1" s="1"/>
  <c r="P480" i="1" s="1"/>
  <c r="L481" i="1"/>
  <c r="R464" i="1" l="1"/>
  <c r="Q465" i="1"/>
  <c r="K483" i="1"/>
  <c r="J484" i="1"/>
  <c r="M481" i="1"/>
  <c r="N481" i="1" s="1"/>
  <c r="O481" i="1" s="1"/>
  <c r="P481" i="1" s="1"/>
  <c r="L482" i="1"/>
  <c r="R465" i="1" l="1"/>
  <c r="Q466" i="1"/>
  <c r="M482" i="1"/>
  <c r="N482" i="1" s="1"/>
  <c r="O482" i="1" s="1"/>
  <c r="P482" i="1" s="1"/>
  <c r="L483" i="1"/>
  <c r="J485" i="1"/>
  <c r="K484" i="1"/>
  <c r="R466" i="1" l="1"/>
  <c r="Q467" i="1"/>
  <c r="J486" i="1"/>
  <c r="K485" i="1"/>
  <c r="L484" i="1"/>
  <c r="M483" i="1"/>
  <c r="N483" i="1" s="1"/>
  <c r="O483" i="1" s="1"/>
  <c r="P483" i="1" s="1"/>
  <c r="R467" i="1" l="1"/>
  <c r="Q468" i="1"/>
  <c r="K486" i="1"/>
  <c r="J487" i="1"/>
  <c r="L485" i="1"/>
  <c r="M484" i="1"/>
  <c r="N484" i="1" s="1"/>
  <c r="O484" i="1" s="1"/>
  <c r="P484" i="1" s="1"/>
  <c r="R468" i="1" l="1"/>
  <c r="Q469" i="1"/>
  <c r="K487" i="1"/>
  <c r="J488" i="1"/>
  <c r="M485" i="1"/>
  <c r="N485" i="1" s="1"/>
  <c r="O485" i="1" s="1"/>
  <c r="P485" i="1" s="1"/>
  <c r="L486" i="1"/>
  <c r="R469" i="1" l="1"/>
  <c r="Q470" i="1"/>
  <c r="L487" i="1"/>
  <c r="M486" i="1"/>
  <c r="N486" i="1" s="1"/>
  <c r="O486" i="1" s="1"/>
  <c r="P486" i="1" s="1"/>
  <c r="J489" i="1"/>
  <c r="K488" i="1"/>
  <c r="R470" i="1" l="1"/>
  <c r="Q471" i="1"/>
  <c r="J490" i="1"/>
  <c r="K489" i="1"/>
  <c r="L488" i="1"/>
  <c r="M487" i="1"/>
  <c r="N487" i="1" s="1"/>
  <c r="O487" i="1" s="1"/>
  <c r="P487" i="1" s="1"/>
  <c r="R471" i="1" l="1"/>
  <c r="Q472" i="1"/>
  <c r="M488" i="1"/>
  <c r="N488" i="1" s="1"/>
  <c r="O488" i="1" s="1"/>
  <c r="P488" i="1" s="1"/>
  <c r="L489" i="1"/>
  <c r="K490" i="1"/>
  <c r="J491" i="1"/>
  <c r="R472" i="1" l="1"/>
  <c r="Q473" i="1"/>
  <c r="M489" i="1"/>
  <c r="N489" i="1" s="1"/>
  <c r="O489" i="1" s="1"/>
  <c r="P489" i="1" s="1"/>
  <c r="L490" i="1"/>
  <c r="K491" i="1"/>
  <c r="J492" i="1"/>
  <c r="R473" i="1" l="1"/>
  <c r="Q474" i="1"/>
  <c r="M490" i="1"/>
  <c r="N490" i="1" s="1"/>
  <c r="O490" i="1" s="1"/>
  <c r="P490" i="1" s="1"/>
  <c r="L491" i="1"/>
  <c r="J493" i="1"/>
  <c r="K492" i="1"/>
  <c r="R474" i="1" l="1"/>
  <c r="Q475" i="1"/>
  <c r="J494" i="1"/>
  <c r="K493" i="1"/>
  <c r="L492" i="1"/>
  <c r="M491" i="1"/>
  <c r="N491" i="1" s="1"/>
  <c r="O491" i="1" s="1"/>
  <c r="P491" i="1" s="1"/>
  <c r="R475" i="1" l="1"/>
  <c r="Q476" i="1"/>
  <c r="M492" i="1"/>
  <c r="N492" i="1" s="1"/>
  <c r="O492" i="1" s="1"/>
  <c r="P492" i="1" s="1"/>
  <c r="L493" i="1"/>
  <c r="K494" i="1"/>
  <c r="J495" i="1"/>
  <c r="R476" i="1" l="1"/>
  <c r="Q477" i="1"/>
  <c r="M493" i="1"/>
  <c r="N493" i="1" s="1"/>
  <c r="O493" i="1" s="1"/>
  <c r="P493" i="1" s="1"/>
  <c r="L494" i="1"/>
  <c r="K495" i="1"/>
  <c r="J496" i="1"/>
  <c r="R477" i="1" l="1"/>
  <c r="Q478" i="1"/>
  <c r="L495" i="1"/>
  <c r="M494" i="1"/>
  <c r="N494" i="1" s="1"/>
  <c r="O494" i="1" s="1"/>
  <c r="P494" i="1" s="1"/>
  <c r="J497" i="1"/>
  <c r="K496" i="1"/>
  <c r="R478" i="1" l="1"/>
  <c r="Q479" i="1"/>
  <c r="J498" i="1"/>
  <c r="K497" i="1"/>
  <c r="L496" i="1"/>
  <c r="M495" i="1"/>
  <c r="N495" i="1" s="1"/>
  <c r="O495" i="1" s="1"/>
  <c r="P495" i="1" s="1"/>
  <c r="R479" i="1" l="1"/>
  <c r="Q480" i="1"/>
  <c r="M496" i="1"/>
  <c r="N496" i="1" s="1"/>
  <c r="O496" i="1" s="1"/>
  <c r="P496" i="1" s="1"/>
  <c r="L497" i="1"/>
  <c r="K498" i="1"/>
  <c r="J499" i="1"/>
  <c r="R480" i="1" l="1"/>
  <c r="Q481" i="1"/>
  <c r="M497" i="1"/>
  <c r="N497" i="1" s="1"/>
  <c r="O497" i="1" s="1"/>
  <c r="P497" i="1" s="1"/>
  <c r="L498" i="1"/>
  <c r="K499" i="1"/>
  <c r="J500" i="1"/>
  <c r="R481" i="1" l="1"/>
  <c r="Q482" i="1"/>
  <c r="L499" i="1"/>
  <c r="M498" i="1"/>
  <c r="N498" i="1" s="1"/>
  <c r="O498" i="1" s="1"/>
  <c r="P498" i="1" s="1"/>
  <c r="J501" i="1"/>
  <c r="K500" i="1"/>
  <c r="R482" i="1" l="1"/>
  <c r="Q483" i="1"/>
  <c r="J502" i="1"/>
  <c r="K501" i="1"/>
  <c r="L500" i="1"/>
  <c r="M499" i="1"/>
  <c r="N499" i="1" s="1"/>
  <c r="O499" i="1" s="1"/>
  <c r="P499" i="1" s="1"/>
  <c r="R483" i="1" l="1"/>
  <c r="Q484" i="1"/>
  <c r="M500" i="1"/>
  <c r="N500" i="1" s="1"/>
  <c r="O500" i="1" s="1"/>
  <c r="P500" i="1" s="1"/>
  <c r="L501" i="1"/>
  <c r="K502" i="1"/>
  <c r="J503" i="1"/>
  <c r="R484" i="1" l="1"/>
  <c r="Q485" i="1"/>
  <c r="M501" i="1"/>
  <c r="N501" i="1" s="1"/>
  <c r="O501" i="1" s="1"/>
  <c r="P501" i="1" s="1"/>
  <c r="L502" i="1"/>
  <c r="K503" i="1"/>
  <c r="J504" i="1"/>
  <c r="R485" i="1" l="1"/>
  <c r="Q486" i="1"/>
  <c r="L503" i="1"/>
  <c r="M502" i="1"/>
  <c r="N502" i="1" s="1"/>
  <c r="O502" i="1" s="1"/>
  <c r="P502" i="1" s="1"/>
  <c r="J505" i="1"/>
  <c r="K504" i="1"/>
  <c r="R486" i="1" l="1"/>
  <c r="Q487" i="1"/>
  <c r="J506" i="1"/>
  <c r="K505" i="1"/>
  <c r="M503" i="1"/>
  <c r="N503" i="1" s="1"/>
  <c r="O503" i="1" s="1"/>
  <c r="P503" i="1" s="1"/>
  <c r="L504" i="1"/>
  <c r="R487" i="1" l="1"/>
  <c r="Q488" i="1"/>
  <c r="M504" i="1"/>
  <c r="N504" i="1" s="1"/>
  <c r="O504" i="1" s="1"/>
  <c r="P504" i="1" s="1"/>
  <c r="L505" i="1"/>
  <c r="K506" i="1"/>
  <c r="J507" i="1"/>
  <c r="R488" i="1" l="1"/>
  <c r="Q489" i="1"/>
  <c r="K507" i="1"/>
  <c r="J508" i="1"/>
  <c r="M505" i="1"/>
  <c r="N505" i="1" s="1"/>
  <c r="O505" i="1" s="1"/>
  <c r="P505" i="1" s="1"/>
  <c r="L506" i="1"/>
  <c r="R489" i="1" l="1"/>
  <c r="Q490" i="1"/>
  <c r="J509" i="1"/>
  <c r="K508" i="1"/>
  <c r="M506" i="1"/>
  <c r="N506" i="1" s="1"/>
  <c r="O506" i="1" s="1"/>
  <c r="P506" i="1" s="1"/>
  <c r="L507" i="1"/>
  <c r="R490" i="1" l="1"/>
  <c r="Q491" i="1"/>
  <c r="M507" i="1"/>
  <c r="N507" i="1" s="1"/>
  <c r="O507" i="1" s="1"/>
  <c r="P507" i="1" s="1"/>
  <c r="L508" i="1"/>
  <c r="J510" i="1"/>
  <c r="K509" i="1"/>
  <c r="R491" i="1" l="1"/>
  <c r="Q492" i="1"/>
  <c r="J511" i="1"/>
  <c r="K510" i="1"/>
  <c r="M508" i="1"/>
  <c r="N508" i="1" s="1"/>
  <c r="O508" i="1" s="1"/>
  <c r="P508" i="1" s="1"/>
  <c r="L509" i="1"/>
  <c r="R492" i="1" l="1"/>
  <c r="Q493" i="1"/>
  <c r="M509" i="1"/>
  <c r="N509" i="1" s="1"/>
  <c r="O509" i="1" s="1"/>
  <c r="P509" i="1" s="1"/>
  <c r="L510" i="1"/>
  <c r="K511" i="1"/>
  <c r="J512" i="1"/>
  <c r="R493" i="1" l="1"/>
  <c r="Q494" i="1"/>
  <c r="K512" i="1"/>
  <c r="J513" i="1"/>
  <c r="L511" i="1"/>
  <c r="M510" i="1"/>
  <c r="N510" i="1" s="1"/>
  <c r="O510" i="1" s="1"/>
  <c r="P510" i="1" s="1"/>
  <c r="R494" i="1" l="1"/>
  <c r="Q495" i="1"/>
  <c r="M511" i="1"/>
  <c r="N511" i="1" s="1"/>
  <c r="O511" i="1" s="1"/>
  <c r="P511" i="1" s="1"/>
  <c r="L512" i="1"/>
  <c r="K513" i="1"/>
  <c r="J514" i="1"/>
  <c r="R495" i="1" l="1"/>
  <c r="Q496" i="1"/>
  <c r="J515" i="1"/>
  <c r="K514" i="1"/>
  <c r="M512" i="1"/>
  <c r="N512" i="1" s="1"/>
  <c r="O512" i="1" s="1"/>
  <c r="P512" i="1" s="1"/>
  <c r="L513" i="1"/>
  <c r="R496" i="1" l="1"/>
  <c r="Q497" i="1"/>
  <c r="M513" i="1"/>
  <c r="N513" i="1" s="1"/>
  <c r="O513" i="1" s="1"/>
  <c r="P513" i="1" s="1"/>
  <c r="L514" i="1"/>
  <c r="J516" i="1"/>
  <c r="K515" i="1"/>
  <c r="R497" i="1" l="1"/>
  <c r="Q498" i="1"/>
  <c r="L515" i="1"/>
  <c r="M514" i="1"/>
  <c r="N514" i="1" s="1"/>
  <c r="O514" i="1" s="1"/>
  <c r="P514" i="1" s="1"/>
  <c r="K516" i="1"/>
  <c r="J517" i="1"/>
  <c r="R498" i="1" l="1"/>
  <c r="Q499" i="1"/>
  <c r="J518" i="1"/>
  <c r="K517" i="1"/>
  <c r="M515" i="1"/>
  <c r="N515" i="1" s="1"/>
  <c r="O515" i="1" s="1"/>
  <c r="P515" i="1" s="1"/>
  <c r="L516" i="1"/>
  <c r="R499" i="1" l="1"/>
  <c r="Q500" i="1"/>
  <c r="M516" i="1"/>
  <c r="N516" i="1" s="1"/>
  <c r="O516" i="1" s="1"/>
  <c r="P516" i="1" s="1"/>
  <c r="L517" i="1"/>
  <c r="J519" i="1"/>
  <c r="K518" i="1"/>
  <c r="R500" i="1" l="1"/>
  <c r="Q501" i="1"/>
  <c r="J520" i="1"/>
  <c r="K519" i="1"/>
  <c r="M517" i="1"/>
  <c r="N517" i="1" s="1"/>
  <c r="O517" i="1" s="1"/>
  <c r="P517" i="1" s="1"/>
  <c r="L518" i="1"/>
  <c r="R501" i="1" l="1"/>
  <c r="Q502" i="1"/>
  <c r="L519" i="1"/>
  <c r="M518" i="1"/>
  <c r="N518" i="1" s="1"/>
  <c r="O518" i="1" s="1"/>
  <c r="P518" i="1" s="1"/>
  <c r="K520" i="1"/>
  <c r="J521" i="1"/>
  <c r="R502" i="1" l="1"/>
  <c r="Q503" i="1"/>
  <c r="M519" i="1"/>
  <c r="N519" i="1" s="1"/>
  <c r="O519" i="1" s="1"/>
  <c r="P519" i="1" s="1"/>
  <c r="L520" i="1"/>
  <c r="J522" i="1"/>
  <c r="K521" i="1"/>
  <c r="R503" i="1" l="1"/>
  <c r="Q504" i="1"/>
  <c r="J523" i="1"/>
  <c r="K522" i="1"/>
  <c r="M520" i="1"/>
  <c r="N520" i="1" s="1"/>
  <c r="O520" i="1" s="1"/>
  <c r="P520" i="1" s="1"/>
  <c r="L521" i="1"/>
  <c r="R504" i="1" l="1"/>
  <c r="Q505" i="1"/>
  <c r="M521" i="1"/>
  <c r="N521" i="1" s="1"/>
  <c r="O521" i="1" s="1"/>
  <c r="P521" i="1" s="1"/>
  <c r="L522" i="1"/>
  <c r="J524" i="1"/>
  <c r="K523" i="1"/>
  <c r="R505" i="1" l="1"/>
  <c r="Q506" i="1"/>
  <c r="K524" i="1"/>
  <c r="J525" i="1"/>
  <c r="L523" i="1"/>
  <c r="M522" i="1"/>
  <c r="N522" i="1" s="1"/>
  <c r="O522" i="1" s="1"/>
  <c r="P522" i="1" s="1"/>
  <c r="R506" i="1" l="1"/>
  <c r="Q507" i="1"/>
  <c r="M523" i="1"/>
  <c r="N523" i="1" s="1"/>
  <c r="O523" i="1" s="1"/>
  <c r="P523" i="1" s="1"/>
  <c r="L524" i="1"/>
  <c r="J526" i="1"/>
  <c r="K525" i="1"/>
  <c r="R507" i="1" l="1"/>
  <c r="Q508" i="1"/>
  <c r="J527" i="1"/>
  <c r="K526" i="1"/>
  <c r="M524" i="1"/>
  <c r="N524" i="1" s="1"/>
  <c r="O524" i="1" s="1"/>
  <c r="P524" i="1" s="1"/>
  <c r="L525" i="1"/>
  <c r="R508" i="1" l="1"/>
  <c r="Q509" i="1"/>
  <c r="J528" i="1"/>
  <c r="K527" i="1"/>
  <c r="M525" i="1"/>
  <c r="N525" i="1" s="1"/>
  <c r="O525" i="1" s="1"/>
  <c r="P525" i="1" s="1"/>
  <c r="L526" i="1"/>
  <c r="R509" i="1" l="1"/>
  <c r="Q510" i="1"/>
  <c r="L527" i="1"/>
  <c r="M526" i="1"/>
  <c r="N526" i="1" s="1"/>
  <c r="O526" i="1" s="1"/>
  <c r="P526" i="1" s="1"/>
  <c r="K528" i="1"/>
  <c r="J529" i="1"/>
  <c r="R510" i="1" l="1"/>
  <c r="Q511" i="1"/>
  <c r="M527" i="1"/>
  <c r="N527" i="1" s="1"/>
  <c r="O527" i="1" s="1"/>
  <c r="P527" i="1" s="1"/>
  <c r="L528" i="1"/>
  <c r="J530" i="1"/>
  <c r="K529" i="1"/>
  <c r="R511" i="1" l="1"/>
  <c r="Q512" i="1"/>
  <c r="J531" i="1"/>
  <c r="K530" i="1"/>
  <c r="M528" i="1"/>
  <c r="N528" i="1" s="1"/>
  <c r="O528" i="1" s="1"/>
  <c r="P528" i="1" s="1"/>
  <c r="L529" i="1"/>
  <c r="R512" i="1" l="1"/>
  <c r="Q513" i="1"/>
  <c r="M529" i="1"/>
  <c r="N529" i="1" s="1"/>
  <c r="O529" i="1" s="1"/>
  <c r="P529" i="1" s="1"/>
  <c r="L530" i="1"/>
  <c r="J532" i="1"/>
  <c r="K531" i="1"/>
  <c r="R513" i="1" l="1"/>
  <c r="Q514" i="1"/>
  <c r="K532" i="1"/>
  <c r="J533" i="1"/>
  <c r="L531" i="1"/>
  <c r="M530" i="1"/>
  <c r="N530" i="1" s="1"/>
  <c r="O530" i="1" s="1"/>
  <c r="P530" i="1" s="1"/>
  <c r="R514" i="1" l="1"/>
  <c r="Q515" i="1"/>
  <c r="M531" i="1"/>
  <c r="N531" i="1" s="1"/>
  <c r="O531" i="1" s="1"/>
  <c r="P531" i="1" s="1"/>
  <c r="L532" i="1"/>
  <c r="J534" i="1"/>
  <c r="K533" i="1"/>
  <c r="R515" i="1" l="1"/>
  <c r="Q516" i="1"/>
  <c r="J535" i="1"/>
  <c r="K534" i="1"/>
  <c r="M532" i="1"/>
  <c r="N532" i="1" s="1"/>
  <c r="O532" i="1" s="1"/>
  <c r="P532" i="1" s="1"/>
  <c r="L533" i="1"/>
  <c r="R516" i="1" l="1"/>
  <c r="Q517" i="1"/>
  <c r="J536" i="1"/>
  <c r="K535" i="1"/>
  <c r="M533" i="1"/>
  <c r="N533" i="1" s="1"/>
  <c r="O533" i="1" s="1"/>
  <c r="P533" i="1" s="1"/>
  <c r="L534" i="1"/>
  <c r="R517" i="1" l="1"/>
  <c r="Q518" i="1"/>
  <c r="L535" i="1"/>
  <c r="M534" i="1"/>
  <c r="N534" i="1" s="1"/>
  <c r="O534" i="1" s="1"/>
  <c r="P534" i="1" s="1"/>
  <c r="K536" i="1"/>
  <c r="J537" i="1"/>
  <c r="R518" i="1" l="1"/>
  <c r="Q519" i="1"/>
  <c r="M535" i="1"/>
  <c r="N535" i="1" s="1"/>
  <c r="O535" i="1" s="1"/>
  <c r="P535" i="1" s="1"/>
  <c r="L536" i="1"/>
  <c r="J538" i="1"/>
  <c r="K537" i="1"/>
  <c r="R519" i="1" l="1"/>
  <c r="Q520" i="1"/>
  <c r="J539" i="1"/>
  <c r="K538" i="1"/>
  <c r="M536" i="1"/>
  <c r="N536" i="1" s="1"/>
  <c r="O536" i="1" s="1"/>
  <c r="P536" i="1" s="1"/>
  <c r="L537" i="1"/>
  <c r="R520" i="1" l="1"/>
  <c r="Q521" i="1"/>
  <c r="M537" i="1"/>
  <c r="N537" i="1" s="1"/>
  <c r="O537" i="1" s="1"/>
  <c r="P537" i="1" s="1"/>
  <c r="L538" i="1"/>
  <c r="J540" i="1"/>
  <c r="K539" i="1"/>
  <c r="R521" i="1" l="1"/>
  <c r="Q522" i="1"/>
  <c r="K540" i="1"/>
  <c r="J541" i="1"/>
  <c r="L539" i="1"/>
  <c r="M538" i="1"/>
  <c r="N538" i="1" s="1"/>
  <c r="O538" i="1" s="1"/>
  <c r="P538" i="1" s="1"/>
  <c r="R522" i="1" l="1"/>
  <c r="Q523" i="1"/>
  <c r="M539" i="1"/>
  <c r="N539" i="1" s="1"/>
  <c r="O539" i="1" s="1"/>
  <c r="P539" i="1" s="1"/>
  <c r="L540" i="1"/>
  <c r="J542" i="1"/>
  <c r="K541" i="1"/>
  <c r="R523" i="1" l="1"/>
  <c r="Q524" i="1"/>
  <c r="J543" i="1"/>
  <c r="K542" i="1"/>
  <c r="M540" i="1"/>
  <c r="N540" i="1" s="1"/>
  <c r="O540" i="1" s="1"/>
  <c r="P540" i="1" s="1"/>
  <c r="L541" i="1"/>
  <c r="R524" i="1" l="1"/>
  <c r="Q525" i="1"/>
  <c r="J544" i="1"/>
  <c r="K543" i="1"/>
  <c r="M541" i="1"/>
  <c r="N541" i="1" s="1"/>
  <c r="O541" i="1" s="1"/>
  <c r="P541" i="1" s="1"/>
  <c r="L542" i="1"/>
  <c r="R525" i="1" l="1"/>
  <c r="Q526" i="1"/>
  <c r="L543" i="1"/>
  <c r="M542" i="1"/>
  <c r="N542" i="1" s="1"/>
  <c r="O542" i="1" s="1"/>
  <c r="P542" i="1" s="1"/>
  <c r="K544" i="1"/>
  <c r="J545" i="1"/>
  <c r="R526" i="1" l="1"/>
  <c r="Q527" i="1"/>
  <c r="M543" i="1"/>
  <c r="N543" i="1" s="1"/>
  <c r="O543" i="1" s="1"/>
  <c r="P543" i="1" s="1"/>
  <c r="L544" i="1"/>
  <c r="J546" i="1"/>
  <c r="K545" i="1"/>
  <c r="R527" i="1" l="1"/>
  <c r="Q528" i="1"/>
  <c r="J547" i="1"/>
  <c r="K546" i="1"/>
  <c r="M544" i="1"/>
  <c r="N544" i="1" s="1"/>
  <c r="O544" i="1" s="1"/>
  <c r="P544" i="1" s="1"/>
  <c r="L545" i="1"/>
  <c r="R528" i="1" l="1"/>
  <c r="Q529" i="1"/>
  <c r="M545" i="1"/>
  <c r="N545" i="1" s="1"/>
  <c r="O545" i="1" s="1"/>
  <c r="P545" i="1" s="1"/>
  <c r="L546" i="1"/>
  <c r="J548" i="1"/>
  <c r="K547" i="1"/>
  <c r="R529" i="1" l="1"/>
  <c r="Q530" i="1"/>
  <c r="K548" i="1"/>
  <c r="J549" i="1"/>
  <c r="L547" i="1"/>
  <c r="M546" i="1"/>
  <c r="N546" i="1" s="1"/>
  <c r="O546" i="1" s="1"/>
  <c r="P546" i="1" s="1"/>
  <c r="R530" i="1" l="1"/>
  <c r="Q531" i="1"/>
  <c r="K549" i="1"/>
  <c r="J550" i="1"/>
  <c r="M547" i="1"/>
  <c r="N547" i="1" s="1"/>
  <c r="O547" i="1" s="1"/>
  <c r="P547" i="1" s="1"/>
  <c r="L548" i="1"/>
  <c r="R531" i="1" l="1"/>
  <c r="Q532" i="1"/>
  <c r="M548" i="1"/>
  <c r="N548" i="1" s="1"/>
  <c r="O548" i="1" s="1"/>
  <c r="P548" i="1" s="1"/>
  <c r="L549" i="1"/>
  <c r="K550" i="1"/>
  <c r="J551" i="1"/>
  <c r="R532" i="1" l="1"/>
  <c r="Q533" i="1"/>
  <c r="J552" i="1"/>
  <c r="K551" i="1"/>
  <c r="M549" i="1"/>
  <c r="N549" i="1" s="1"/>
  <c r="O549" i="1" s="1"/>
  <c r="P549" i="1" s="1"/>
  <c r="L550" i="1"/>
  <c r="R533" i="1" l="1"/>
  <c r="Q534" i="1"/>
  <c r="L551" i="1"/>
  <c r="M550" i="1"/>
  <c r="N550" i="1" s="1"/>
  <c r="O550" i="1" s="1"/>
  <c r="P550" i="1" s="1"/>
  <c r="J553" i="1"/>
  <c r="K552" i="1"/>
  <c r="R534" i="1" l="1"/>
  <c r="Q535" i="1"/>
  <c r="M551" i="1"/>
  <c r="N551" i="1" s="1"/>
  <c r="O551" i="1" s="1"/>
  <c r="P551" i="1" s="1"/>
  <c r="L552" i="1"/>
  <c r="K553" i="1"/>
  <c r="J554" i="1"/>
  <c r="R535" i="1" l="1"/>
  <c r="Q536" i="1"/>
  <c r="K554" i="1"/>
  <c r="J555" i="1"/>
  <c r="M552" i="1"/>
  <c r="N552" i="1" s="1"/>
  <c r="O552" i="1" s="1"/>
  <c r="P552" i="1" s="1"/>
  <c r="L553" i="1"/>
  <c r="R536" i="1" l="1"/>
  <c r="Q537" i="1"/>
  <c r="J556" i="1"/>
  <c r="K555" i="1"/>
  <c r="L554" i="1"/>
  <c r="M553" i="1"/>
  <c r="N553" i="1" s="1"/>
  <c r="O553" i="1" s="1"/>
  <c r="P553" i="1" s="1"/>
  <c r="R537" i="1" l="1"/>
  <c r="Q538" i="1"/>
  <c r="L555" i="1"/>
  <c r="M554" i="1"/>
  <c r="N554" i="1" s="1"/>
  <c r="O554" i="1" s="1"/>
  <c r="P554" i="1" s="1"/>
  <c r="J557" i="1"/>
  <c r="K556" i="1"/>
  <c r="R538" i="1" l="1"/>
  <c r="Q539" i="1"/>
  <c r="K557" i="1"/>
  <c r="J558" i="1"/>
  <c r="L556" i="1"/>
  <c r="M555" i="1"/>
  <c r="N555" i="1" s="1"/>
  <c r="O555" i="1" s="1"/>
  <c r="P555" i="1" s="1"/>
  <c r="R539" i="1" l="1"/>
  <c r="Q540" i="1"/>
  <c r="K558" i="1"/>
  <c r="J559" i="1"/>
  <c r="M556" i="1"/>
  <c r="N556" i="1" s="1"/>
  <c r="O556" i="1" s="1"/>
  <c r="P556" i="1" s="1"/>
  <c r="L557" i="1"/>
  <c r="R540" i="1" l="1"/>
  <c r="Q541" i="1"/>
  <c r="M557" i="1"/>
  <c r="N557" i="1" s="1"/>
  <c r="O557" i="1" s="1"/>
  <c r="P557" i="1" s="1"/>
  <c r="L558" i="1"/>
  <c r="J560" i="1"/>
  <c r="K559" i="1"/>
  <c r="R541" i="1" l="1"/>
  <c r="Q542" i="1"/>
  <c r="J561" i="1"/>
  <c r="K560" i="1"/>
  <c r="L559" i="1"/>
  <c r="M558" i="1"/>
  <c r="N558" i="1" s="1"/>
  <c r="O558" i="1" s="1"/>
  <c r="P558" i="1" s="1"/>
  <c r="R542" i="1" l="1"/>
  <c r="Q543" i="1"/>
  <c r="M559" i="1"/>
  <c r="N559" i="1" s="1"/>
  <c r="O559" i="1" s="1"/>
  <c r="P559" i="1" s="1"/>
  <c r="L560" i="1"/>
  <c r="K561" i="1"/>
  <c r="J562" i="1"/>
  <c r="R543" i="1" l="1"/>
  <c r="Q544" i="1"/>
  <c r="M560" i="1"/>
  <c r="N560" i="1" s="1"/>
  <c r="O560" i="1" s="1"/>
  <c r="P560" i="1" s="1"/>
  <c r="L561" i="1"/>
  <c r="K562" i="1"/>
  <c r="J563" i="1"/>
  <c r="R544" i="1" l="1"/>
  <c r="Q545" i="1"/>
  <c r="L562" i="1"/>
  <c r="M561" i="1"/>
  <c r="N561" i="1" s="1"/>
  <c r="O561" i="1" s="1"/>
  <c r="P561" i="1" s="1"/>
  <c r="J564" i="1"/>
  <c r="K563" i="1"/>
  <c r="R545" i="1" l="1"/>
  <c r="Q546" i="1"/>
  <c r="L563" i="1"/>
  <c r="M562" i="1"/>
  <c r="N562" i="1" s="1"/>
  <c r="O562" i="1" s="1"/>
  <c r="P562" i="1" s="1"/>
  <c r="J565" i="1"/>
  <c r="K564" i="1"/>
  <c r="R546" i="1" l="1"/>
  <c r="Q547" i="1"/>
  <c r="K565" i="1"/>
  <c r="J566" i="1"/>
  <c r="M563" i="1"/>
  <c r="N563" i="1" s="1"/>
  <c r="O563" i="1" s="1"/>
  <c r="P563" i="1" s="1"/>
  <c r="L564" i="1"/>
  <c r="R547" i="1" l="1"/>
  <c r="Q548" i="1"/>
  <c r="K566" i="1"/>
  <c r="J567" i="1"/>
  <c r="M564" i="1"/>
  <c r="N564" i="1" s="1"/>
  <c r="O564" i="1" s="1"/>
  <c r="P564" i="1" s="1"/>
  <c r="L565" i="1"/>
  <c r="R548" i="1" l="1"/>
  <c r="Q549" i="1"/>
  <c r="J568" i="1"/>
  <c r="K567" i="1"/>
  <c r="M565" i="1"/>
  <c r="N565" i="1" s="1"/>
  <c r="O565" i="1" s="1"/>
  <c r="P565" i="1" s="1"/>
  <c r="L566" i="1"/>
  <c r="R549" i="1" l="1"/>
  <c r="Q550" i="1"/>
  <c r="J569" i="1"/>
  <c r="K568" i="1"/>
  <c r="L567" i="1"/>
  <c r="M566" i="1"/>
  <c r="N566" i="1" s="1"/>
  <c r="O566" i="1" s="1"/>
  <c r="P566" i="1" s="1"/>
  <c r="R550" i="1" l="1"/>
  <c r="Q551" i="1"/>
  <c r="M567" i="1"/>
  <c r="N567" i="1" s="1"/>
  <c r="O567" i="1" s="1"/>
  <c r="P567" i="1" s="1"/>
  <c r="L568" i="1"/>
  <c r="K569" i="1"/>
  <c r="J570" i="1"/>
  <c r="R551" i="1" l="1"/>
  <c r="Q552" i="1"/>
  <c r="K570" i="1"/>
  <c r="J571" i="1"/>
  <c r="M568" i="1"/>
  <c r="N568" i="1" s="1"/>
  <c r="O568" i="1" s="1"/>
  <c r="P568" i="1" s="1"/>
  <c r="L569" i="1"/>
  <c r="R552" i="1" l="1"/>
  <c r="Q553" i="1"/>
  <c r="J572" i="1"/>
  <c r="K571" i="1"/>
  <c r="L570" i="1"/>
  <c r="M569" i="1"/>
  <c r="N569" i="1" s="1"/>
  <c r="O569" i="1" s="1"/>
  <c r="P569" i="1" s="1"/>
  <c r="R553" i="1" l="1"/>
  <c r="Q554" i="1"/>
  <c r="L571" i="1"/>
  <c r="M570" i="1"/>
  <c r="N570" i="1" s="1"/>
  <c r="O570" i="1" s="1"/>
  <c r="P570" i="1" s="1"/>
  <c r="J573" i="1"/>
  <c r="K572" i="1"/>
  <c r="R554" i="1" l="1"/>
  <c r="Q555" i="1"/>
  <c r="K573" i="1"/>
  <c r="J574" i="1"/>
  <c r="L572" i="1"/>
  <c r="M571" i="1"/>
  <c r="N571" i="1" s="1"/>
  <c r="O571" i="1" s="1"/>
  <c r="P571" i="1" s="1"/>
  <c r="R555" i="1" l="1"/>
  <c r="Q556" i="1"/>
  <c r="K574" i="1"/>
  <c r="J575" i="1"/>
  <c r="M572" i="1"/>
  <c r="N572" i="1" s="1"/>
  <c r="O572" i="1" s="1"/>
  <c r="P572" i="1" s="1"/>
  <c r="L573" i="1"/>
  <c r="R556" i="1" l="1"/>
  <c r="Q557" i="1"/>
  <c r="M573" i="1"/>
  <c r="N573" i="1" s="1"/>
  <c r="O573" i="1" s="1"/>
  <c r="P573" i="1" s="1"/>
  <c r="L574" i="1"/>
  <c r="J576" i="1"/>
  <c r="K575" i="1"/>
  <c r="R557" i="1" l="1"/>
  <c r="Q558" i="1"/>
  <c r="J577" i="1"/>
  <c r="K576" i="1"/>
  <c r="L575" i="1"/>
  <c r="M574" i="1"/>
  <c r="N574" i="1" s="1"/>
  <c r="O574" i="1" s="1"/>
  <c r="P574" i="1" s="1"/>
  <c r="R558" i="1" l="1"/>
  <c r="Q559" i="1"/>
  <c r="M575" i="1"/>
  <c r="N575" i="1" s="1"/>
  <c r="O575" i="1" s="1"/>
  <c r="P575" i="1" s="1"/>
  <c r="L576" i="1"/>
  <c r="K577" i="1"/>
  <c r="J578" i="1"/>
  <c r="R559" i="1" l="1"/>
  <c r="Q560" i="1"/>
  <c r="K578" i="1"/>
  <c r="J579" i="1"/>
  <c r="M576" i="1"/>
  <c r="N576" i="1" s="1"/>
  <c r="O576" i="1" s="1"/>
  <c r="P576" i="1" s="1"/>
  <c r="L577" i="1"/>
  <c r="R560" i="1" l="1"/>
  <c r="Q561" i="1"/>
  <c r="J580" i="1"/>
  <c r="K579" i="1"/>
  <c r="L578" i="1"/>
  <c r="M577" i="1"/>
  <c r="N577" i="1" s="1"/>
  <c r="O577" i="1" s="1"/>
  <c r="P577" i="1" s="1"/>
  <c r="R561" i="1" l="1"/>
  <c r="Q562" i="1"/>
  <c r="L579" i="1"/>
  <c r="M578" i="1"/>
  <c r="N578" i="1" s="1"/>
  <c r="O578" i="1" s="1"/>
  <c r="P578" i="1" s="1"/>
  <c r="J581" i="1"/>
  <c r="K580" i="1"/>
  <c r="R562" i="1" l="1"/>
  <c r="Q563" i="1"/>
  <c r="M579" i="1"/>
  <c r="N579" i="1" s="1"/>
  <c r="O579" i="1" s="1"/>
  <c r="P579" i="1" s="1"/>
  <c r="L580" i="1"/>
  <c r="K581" i="1"/>
  <c r="J582" i="1"/>
  <c r="R563" i="1" l="1"/>
  <c r="Q564" i="1"/>
  <c r="K582" i="1"/>
  <c r="J583" i="1"/>
  <c r="M580" i="1"/>
  <c r="N580" i="1" s="1"/>
  <c r="O580" i="1" s="1"/>
  <c r="P580" i="1" s="1"/>
  <c r="L581" i="1"/>
  <c r="R564" i="1" l="1"/>
  <c r="Q565" i="1"/>
  <c r="J584" i="1"/>
  <c r="K583" i="1"/>
  <c r="M581" i="1"/>
  <c r="N581" i="1" s="1"/>
  <c r="O581" i="1" s="1"/>
  <c r="P581" i="1" s="1"/>
  <c r="L582" i="1"/>
  <c r="R565" i="1" l="1"/>
  <c r="Q566" i="1"/>
  <c r="L583" i="1"/>
  <c r="M582" i="1"/>
  <c r="N582" i="1" s="1"/>
  <c r="O582" i="1" s="1"/>
  <c r="P582" i="1" s="1"/>
  <c r="J585" i="1"/>
  <c r="K584" i="1"/>
  <c r="R566" i="1" l="1"/>
  <c r="Q567" i="1"/>
  <c r="K585" i="1"/>
  <c r="J586" i="1"/>
  <c r="M583" i="1"/>
  <c r="N583" i="1" s="1"/>
  <c r="O583" i="1" s="1"/>
  <c r="P583" i="1" s="1"/>
  <c r="L584" i="1"/>
  <c r="R567" i="1" l="1"/>
  <c r="Q568" i="1"/>
  <c r="K586" i="1"/>
  <c r="J587" i="1"/>
  <c r="M584" i="1"/>
  <c r="N584" i="1" s="1"/>
  <c r="O584" i="1" s="1"/>
  <c r="P584" i="1" s="1"/>
  <c r="L585" i="1"/>
  <c r="R568" i="1" l="1"/>
  <c r="Q569" i="1"/>
  <c r="L586" i="1"/>
  <c r="M585" i="1"/>
  <c r="N585" i="1" s="1"/>
  <c r="O585" i="1" s="1"/>
  <c r="P585" i="1" s="1"/>
  <c r="J588" i="1"/>
  <c r="K587" i="1"/>
  <c r="R569" i="1" l="1"/>
  <c r="Q570" i="1"/>
  <c r="J589" i="1"/>
  <c r="K588" i="1"/>
  <c r="L587" i="1"/>
  <c r="M586" i="1"/>
  <c r="N586" i="1" s="1"/>
  <c r="O586" i="1" s="1"/>
  <c r="P586" i="1" s="1"/>
  <c r="R570" i="1" l="1"/>
  <c r="Q571" i="1"/>
  <c r="L588" i="1"/>
  <c r="M587" i="1"/>
  <c r="N587" i="1" s="1"/>
  <c r="O587" i="1" s="1"/>
  <c r="P587" i="1" s="1"/>
  <c r="K589" i="1"/>
  <c r="J590" i="1"/>
  <c r="R571" i="1" l="1"/>
  <c r="Q572" i="1"/>
  <c r="K590" i="1"/>
  <c r="J591" i="1"/>
  <c r="M588" i="1"/>
  <c r="N588" i="1" s="1"/>
  <c r="O588" i="1" s="1"/>
  <c r="P588" i="1" s="1"/>
  <c r="L589" i="1"/>
  <c r="R572" i="1" l="1"/>
  <c r="Q573" i="1"/>
  <c r="J592" i="1"/>
  <c r="K591" i="1"/>
  <c r="M589" i="1"/>
  <c r="N589" i="1" s="1"/>
  <c r="O589" i="1" s="1"/>
  <c r="P589" i="1" s="1"/>
  <c r="L590" i="1"/>
  <c r="R573" i="1" l="1"/>
  <c r="Q574" i="1"/>
  <c r="J593" i="1"/>
  <c r="K592" i="1"/>
  <c r="L591" i="1"/>
  <c r="M590" i="1"/>
  <c r="N590" i="1" s="1"/>
  <c r="O590" i="1" s="1"/>
  <c r="P590" i="1" s="1"/>
  <c r="R574" i="1" l="1"/>
  <c r="Q575" i="1"/>
  <c r="M591" i="1"/>
  <c r="N591" i="1" s="1"/>
  <c r="O591" i="1" s="1"/>
  <c r="P591" i="1" s="1"/>
  <c r="L592" i="1"/>
  <c r="K593" i="1"/>
  <c r="J594" i="1"/>
  <c r="R575" i="1" l="1"/>
  <c r="Q576" i="1"/>
  <c r="K594" i="1"/>
  <c r="J595" i="1"/>
  <c r="M592" i="1"/>
  <c r="N592" i="1" s="1"/>
  <c r="O592" i="1" s="1"/>
  <c r="P592" i="1" s="1"/>
  <c r="L593" i="1"/>
  <c r="R576" i="1" l="1"/>
  <c r="Q577" i="1"/>
  <c r="J596" i="1"/>
  <c r="K595" i="1"/>
  <c r="L594" i="1"/>
  <c r="M593" i="1"/>
  <c r="N593" i="1" s="1"/>
  <c r="O593" i="1" s="1"/>
  <c r="P593" i="1" s="1"/>
  <c r="R577" i="1" l="1"/>
  <c r="Q578" i="1"/>
  <c r="L595" i="1"/>
  <c r="M594" i="1"/>
  <c r="N594" i="1" s="1"/>
  <c r="O594" i="1" s="1"/>
  <c r="P594" i="1" s="1"/>
  <c r="J597" i="1"/>
  <c r="K596" i="1"/>
  <c r="R578" i="1" l="1"/>
  <c r="Q579" i="1"/>
  <c r="K597" i="1"/>
  <c r="J598" i="1"/>
  <c r="M595" i="1"/>
  <c r="N595" i="1" s="1"/>
  <c r="O595" i="1" s="1"/>
  <c r="P595" i="1" s="1"/>
  <c r="L596" i="1"/>
  <c r="R579" i="1" l="1"/>
  <c r="Q580" i="1"/>
  <c r="M596" i="1"/>
  <c r="N596" i="1" s="1"/>
  <c r="O596" i="1" s="1"/>
  <c r="P596" i="1" s="1"/>
  <c r="L597" i="1"/>
  <c r="K598" i="1"/>
  <c r="J599" i="1"/>
  <c r="R580" i="1" l="1"/>
  <c r="Q581" i="1"/>
  <c r="J600" i="1"/>
  <c r="K599" i="1"/>
  <c r="M597" i="1"/>
  <c r="N597" i="1" s="1"/>
  <c r="O597" i="1" s="1"/>
  <c r="P597" i="1" s="1"/>
  <c r="L598" i="1"/>
  <c r="R581" i="1" l="1"/>
  <c r="Q582" i="1"/>
  <c r="L599" i="1"/>
  <c r="M598" i="1"/>
  <c r="N598" i="1" s="1"/>
  <c r="O598" i="1" s="1"/>
  <c r="P598" i="1" s="1"/>
  <c r="J601" i="1"/>
  <c r="K600" i="1"/>
  <c r="R582" i="1" l="1"/>
  <c r="Q583" i="1"/>
  <c r="M599" i="1"/>
  <c r="N599" i="1" s="1"/>
  <c r="O599" i="1" s="1"/>
  <c r="P599" i="1" s="1"/>
  <c r="L600" i="1"/>
  <c r="K601" i="1"/>
  <c r="J602" i="1"/>
  <c r="R583" i="1" l="1"/>
  <c r="Q584" i="1"/>
  <c r="K602" i="1"/>
  <c r="J603" i="1"/>
  <c r="M600" i="1"/>
  <c r="N600" i="1" s="1"/>
  <c r="O600" i="1" s="1"/>
  <c r="P600" i="1" s="1"/>
  <c r="L601" i="1"/>
  <c r="R584" i="1" l="1"/>
  <c r="Q585" i="1"/>
  <c r="J604" i="1"/>
  <c r="K603" i="1"/>
  <c r="L602" i="1"/>
  <c r="M601" i="1"/>
  <c r="N601" i="1" s="1"/>
  <c r="O601" i="1" s="1"/>
  <c r="P601" i="1" s="1"/>
  <c r="R585" i="1" l="1"/>
  <c r="Q586" i="1"/>
  <c r="L603" i="1"/>
  <c r="M602" i="1"/>
  <c r="N602" i="1" s="1"/>
  <c r="O602" i="1" s="1"/>
  <c r="P602" i="1" s="1"/>
  <c r="J605" i="1"/>
  <c r="K604" i="1"/>
  <c r="R586" i="1" l="1"/>
  <c r="Q587" i="1"/>
  <c r="K605" i="1"/>
  <c r="J606" i="1"/>
  <c r="L604" i="1"/>
  <c r="M603" i="1"/>
  <c r="N603" i="1" s="1"/>
  <c r="O603" i="1" s="1"/>
  <c r="P603" i="1" s="1"/>
  <c r="R587" i="1" l="1"/>
  <c r="Q588" i="1"/>
  <c r="K606" i="1"/>
  <c r="J607" i="1"/>
  <c r="M604" i="1"/>
  <c r="N604" i="1" s="1"/>
  <c r="O604" i="1" s="1"/>
  <c r="P604" i="1" s="1"/>
  <c r="L605" i="1"/>
  <c r="R588" i="1" l="1"/>
  <c r="Q589" i="1"/>
  <c r="M605" i="1"/>
  <c r="N605" i="1" s="1"/>
  <c r="O605" i="1" s="1"/>
  <c r="P605" i="1" s="1"/>
  <c r="L606" i="1"/>
  <c r="J608" i="1"/>
  <c r="K607" i="1"/>
  <c r="R589" i="1" l="1"/>
  <c r="Q590" i="1"/>
  <c r="J609" i="1"/>
  <c r="K608" i="1"/>
  <c r="L607" i="1"/>
  <c r="M606" i="1"/>
  <c r="N606" i="1" s="1"/>
  <c r="O606" i="1" s="1"/>
  <c r="P606" i="1" s="1"/>
  <c r="R590" i="1" l="1"/>
  <c r="Q591" i="1"/>
  <c r="M607" i="1"/>
  <c r="N607" i="1" s="1"/>
  <c r="O607" i="1" s="1"/>
  <c r="P607" i="1" s="1"/>
  <c r="L608" i="1"/>
  <c r="K609" i="1"/>
  <c r="J610" i="1"/>
  <c r="R591" i="1" l="1"/>
  <c r="Q592" i="1"/>
  <c r="K610" i="1"/>
  <c r="J611" i="1"/>
  <c r="M608" i="1"/>
  <c r="N608" i="1" s="1"/>
  <c r="O608" i="1" s="1"/>
  <c r="P608" i="1" s="1"/>
  <c r="L609" i="1"/>
  <c r="R592" i="1" l="1"/>
  <c r="Q593" i="1"/>
  <c r="J612" i="1"/>
  <c r="K611" i="1"/>
  <c r="L610" i="1"/>
  <c r="M609" i="1"/>
  <c r="N609" i="1" s="1"/>
  <c r="O609" i="1" s="1"/>
  <c r="P609" i="1" s="1"/>
  <c r="R593" i="1" l="1"/>
  <c r="Q594" i="1"/>
  <c r="L611" i="1"/>
  <c r="M610" i="1"/>
  <c r="N610" i="1" s="1"/>
  <c r="O610" i="1" s="1"/>
  <c r="P610" i="1" s="1"/>
  <c r="J613" i="1"/>
  <c r="K612" i="1"/>
  <c r="R594" i="1" l="1"/>
  <c r="Q595" i="1"/>
  <c r="K613" i="1"/>
  <c r="J614" i="1"/>
  <c r="M611" i="1"/>
  <c r="N611" i="1" s="1"/>
  <c r="O611" i="1" s="1"/>
  <c r="P611" i="1" s="1"/>
  <c r="L612" i="1"/>
  <c r="R595" i="1" l="1"/>
  <c r="Q596" i="1"/>
  <c r="M612" i="1"/>
  <c r="N612" i="1" s="1"/>
  <c r="O612" i="1" s="1"/>
  <c r="P612" i="1" s="1"/>
  <c r="L613" i="1"/>
  <c r="K614" i="1"/>
  <c r="J615" i="1"/>
  <c r="R596" i="1" l="1"/>
  <c r="Q597" i="1"/>
  <c r="J616" i="1"/>
  <c r="K615" i="1"/>
  <c r="M613" i="1"/>
  <c r="N613" i="1" s="1"/>
  <c r="O613" i="1" s="1"/>
  <c r="P613" i="1" s="1"/>
  <c r="L614" i="1"/>
  <c r="R597" i="1" l="1"/>
  <c r="Q598" i="1"/>
  <c r="L615" i="1"/>
  <c r="M614" i="1"/>
  <c r="N614" i="1" s="1"/>
  <c r="O614" i="1" s="1"/>
  <c r="P614" i="1" s="1"/>
  <c r="J617" i="1"/>
  <c r="K616" i="1"/>
  <c r="R598" i="1" l="1"/>
  <c r="Q599" i="1"/>
  <c r="M615" i="1"/>
  <c r="N615" i="1" s="1"/>
  <c r="O615" i="1" s="1"/>
  <c r="P615" i="1" s="1"/>
  <c r="L616" i="1"/>
  <c r="K617" i="1"/>
  <c r="J618" i="1"/>
  <c r="R599" i="1" l="1"/>
  <c r="Q600" i="1"/>
  <c r="K618" i="1"/>
  <c r="J619" i="1"/>
  <c r="M616" i="1"/>
  <c r="N616" i="1" s="1"/>
  <c r="O616" i="1" s="1"/>
  <c r="P616" i="1" s="1"/>
  <c r="L617" i="1"/>
  <c r="R600" i="1" l="1"/>
  <c r="Q601" i="1"/>
  <c r="J620" i="1"/>
  <c r="K619" i="1"/>
  <c r="M617" i="1"/>
  <c r="N617" i="1" s="1"/>
  <c r="O617" i="1" s="1"/>
  <c r="P617" i="1" s="1"/>
  <c r="L618" i="1"/>
  <c r="R601" i="1" l="1"/>
  <c r="Q602" i="1"/>
  <c r="L619" i="1"/>
  <c r="M618" i="1"/>
  <c r="N618" i="1" s="1"/>
  <c r="O618" i="1" s="1"/>
  <c r="P618" i="1" s="1"/>
  <c r="J621" i="1"/>
  <c r="K620" i="1"/>
  <c r="R602" i="1" l="1"/>
  <c r="Q603" i="1"/>
  <c r="K621" i="1"/>
  <c r="J622" i="1"/>
  <c r="M619" i="1"/>
  <c r="N619" i="1" s="1"/>
  <c r="O619" i="1" s="1"/>
  <c r="P619" i="1" s="1"/>
  <c r="L620" i="1"/>
  <c r="R603" i="1" l="1"/>
  <c r="Q604" i="1"/>
  <c r="K622" i="1"/>
  <c r="J623" i="1"/>
  <c r="M620" i="1"/>
  <c r="N620" i="1" s="1"/>
  <c r="O620" i="1" s="1"/>
  <c r="P620" i="1" s="1"/>
  <c r="L621" i="1"/>
  <c r="R604" i="1" l="1"/>
  <c r="Q605" i="1"/>
  <c r="L622" i="1"/>
  <c r="M621" i="1"/>
  <c r="N621" i="1" s="1"/>
  <c r="O621" i="1" s="1"/>
  <c r="P621" i="1" s="1"/>
  <c r="J624" i="1"/>
  <c r="K623" i="1"/>
  <c r="R605" i="1" l="1"/>
  <c r="Q606" i="1"/>
  <c r="J625" i="1"/>
  <c r="K624" i="1"/>
  <c r="L623" i="1"/>
  <c r="M622" i="1"/>
  <c r="N622" i="1" s="1"/>
  <c r="O622" i="1" s="1"/>
  <c r="P622" i="1" s="1"/>
  <c r="R606" i="1" l="1"/>
  <c r="Q607" i="1"/>
  <c r="L624" i="1"/>
  <c r="M623" i="1"/>
  <c r="N623" i="1" s="1"/>
  <c r="O623" i="1" s="1"/>
  <c r="P623" i="1" s="1"/>
  <c r="K625" i="1"/>
  <c r="J626" i="1"/>
  <c r="R607" i="1" l="1"/>
  <c r="Q608" i="1"/>
  <c r="K626" i="1"/>
  <c r="J627" i="1"/>
  <c r="M624" i="1"/>
  <c r="N624" i="1" s="1"/>
  <c r="O624" i="1" s="1"/>
  <c r="P624" i="1" s="1"/>
  <c r="L625" i="1"/>
  <c r="R608" i="1" l="1"/>
  <c r="Q609" i="1"/>
  <c r="J628" i="1"/>
  <c r="K627" i="1"/>
  <c r="L626" i="1"/>
  <c r="M625" i="1"/>
  <c r="N625" i="1" s="1"/>
  <c r="O625" i="1" s="1"/>
  <c r="P625" i="1" s="1"/>
  <c r="R609" i="1" l="1"/>
  <c r="Q610" i="1"/>
  <c r="L627" i="1"/>
  <c r="M626" i="1"/>
  <c r="N626" i="1" s="1"/>
  <c r="O626" i="1" s="1"/>
  <c r="P626" i="1" s="1"/>
  <c r="J629" i="1"/>
  <c r="K628" i="1"/>
  <c r="R610" i="1" l="1"/>
  <c r="Q611" i="1"/>
  <c r="K629" i="1"/>
  <c r="J630" i="1"/>
  <c r="L628" i="1"/>
  <c r="M627" i="1"/>
  <c r="N627" i="1" s="1"/>
  <c r="O627" i="1" s="1"/>
  <c r="P627" i="1" s="1"/>
  <c r="R611" i="1" l="1"/>
  <c r="Q612" i="1"/>
  <c r="M628" i="1"/>
  <c r="N628" i="1" s="1"/>
  <c r="O628" i="1" s="1"/>
  <c r="P628" i="1" s="1"/>
  <c r="L629" i="1"/>
  <c r="K630" i="1"/>
  <c r="J631" i="1"/>
  <c r="R612" i="1" l="1"/>
  <c r="Q613" i="1"/>
  <c r="J632" i="1"/>
  <c r="K631" i="1"/>
  <c r="L630" i="1"/>
  <c r="M629" i="1"/>
  <c r="N629" i="1" s="1"/>
  <c r="O629" i="1" s="1"/>
  <c r="P629" i="1" s="1"/>
  <c r="R613" i="1" l="1"/>
  <c r="Q614" i="1"/>
  <c r="L631" i="1"/>
  <c r="M630" i="1"/>
  <c r="N630" i="1" s="1"/>
  <c r="O630" i="1" s="1"/>
  <c r="P630" i="1" s="1"/>
  <c r="J633" i="1"/>
  <c r="K632" i="1"/>
  <c r="R614" i="1" l="1"/>
  <c r="Q615" i="1"/>
  <c r="K633" i="1"/>
  <c r="J634" i="1"/>
  <c r="L632" i="1"/>
  <c r="M631" i="1"/>
  <c r="N631" i="1" s="1"/>
  <c r="O631" i="1" s="1"/>
  <c r="P631" i="1" s="1"/>
  <c r="R615" i="1" l="1"/>
  <c r="Q616" i="1"/>
  <c r="M632" i="1"/>
  <c r="N632" i="1" s="1"/>
  <c r="O632" i="1" s="1"/>
  <c r="P632" i="1" s="1"/>
  <c r="L633" i="1"/>
  <c r="K634" i="1"/>
  <c r="J635" i="1"/>
  <c r="R616" i="1" l="1"/>
  <c r="Q617" i="1"/>
  <c r="J636" i="1"/>
  <c r="K635" i="1"/>
  <c r="L634" i="1"/>
  <c r="M633" i="1"/>
  <c r="N633" i="1" s="1"/>
  <c r="O633" i="1" s="1"/>
  <c r="P633" i="1" s="1"/>
  <c r="R617" i="1" l="1"/>
  <c r="Q618" i="1"/>
  <c r="L635" i="1"/>
  <c r="M634" i="1"/>
  <c r="N634" i="1" s="1"/>
  <c r="O634" i="1" s="1"/>
  <c r="P634" i="1" s="1"/>
  <c r="K636" i="1"/>
  <c r="J637" i="1"/>
  <c r="R618" i="1" l="1"/>
  <c r="Q619" i="1"/>
  <c r="K637" i="1"/>
  <c r="J638" i="1"/>
  <c r="L636" i="1"/>
  <c r="M635" i="1"/>
  <c r="N635" i="1" s="1"/>
  <c r="O635" i="1" s="1"/>
  <c r="P635" i="1" s="1"/>
  <c r="R619" i="1" l="1"/>
  <c r="Q620" i="1"/>
  <c r="M636" i="1"/>
  <c r="N636" i="1" s="1"/>
  <c r="O636" i="1" s="1"/>
  <c r="P636" i="1" s="1"/>
  <c r="L637" i="1"/>
  <c r="K638" i="1"/>
  <c r="J639" i="1"/>
  <c r="R620" i="1" l="1"/>
  <c r="Q621" i="1"/>
  <c r="J640" i="1"/>
  <c r="K639" i="1"/>
  <c r="L638" i="1"/>
  <c r="M637" i="1"/>
  <c r="N637" i="1" s="1"/>
  <c r="O637" i="1" s="1"/>
  <c r="P637" i="1" s="1"/>
  <c r="R621" i="1" l="1"/>
  <c r="Q622" i="1"/>
  <c r="M638" i="1"/>
  <c r="N638" i="1" s="1"/>
  <c r="O638" i="1" s="1"/>
  <c r="P638" i="1" s="1"/>
  <c r="L639" i="1"/>
  <c r="K640" i="1"/>
  <c r="J641" i="1"/>
  <c r="R622" i="1" l="1"/>
  <c r="Q623" i="1"/>
  <c r="K641" i="1"/>
  <c r="J642" i="1"/>
  <c r="M639" i="1"/>
  <c r="N639" i="1" s="1"/>
  <c r="O639" i="1" s="1"/>
  <c r="P639" i="1" s="1"/>
  <c r="L640" i="1"/>
  <c r="R623" i="1" l="1"/>
  <c r="Q624" i="1"/>
  <c r="J643" i="1"/>
  <c r="K642" i="1"/>
  <c r="M640" i="1"/>
  <c r="N640" i="1" s="1"/>
  <c r="O640" i="1" s="1"/>
  <c r="P640" i="1" s="1"/>
  <c r="L641" i="1"/>
  <c r="R624" i="1" l="1"/>
  <c r="Q625" i="1"/>
  <c r="L642" i="1"/>
  <c r="M641" i="1"/>
  <c r="N641" i="1" s="1"/>
  <c r="O641" i="1" s="1"/>
  <c r="P641" i="1" s="1"/>
  <c r="K643" i="1"/>
  <c r="J644" i="1"/>
  <c r="R625" i="1" l="1"/>
  <c r="Q626" i="1"/>
  <c r="J645" i="1"/>
  <c r="K644" i="1"/>
  <c r="M642" i="1"/>
  <c r="N642" i="1" s="1"/>
  <c r="O642" i="1" s="1"/>
  <c r="P642" i="1" s="1"/>
  <c r="L643" i="1"/>
  <c r="R626" i="1" l="1"/>
  <c r="Q627" i="1"/>
  <c r="J646" i="1"/>
  <c r="K645" i="1"/>
  <c r="M643" i="1"/>
  <c r="N643" i="1" s="1"/>
  <c r="O643" i="1" s="1"/>
  <c r="P643" i="1" s="1"/>
  <c r="L644" i="1"/>
  <c r="R627" i="1" l="1"/>
  <c r="Q628" i="1"/>
  <c r="M644" i="1"/>
  <c r="N644" i="1" s="1"/>
  <c r="O644" i="1" s="1"/>
  <c r="P644" i="1" s="1"/>
  <c r="L645" i="1"/>
  <c r="J647" i="1"/>
  <c r="K646" i="1"/>
  <c r="R628" i="1" l="1"/>
  <c r="Q629" i="1"/>
  <c r="K647" i="1"/>
  <c r="J648" i="1"/>
  <c r="M645" i="1"/>
  <c r="N645" i="1" s="1"/>
  <c r="O645" i="1" s="1"/>
  <c r="P645" i="1" s="1"/>
  <c r="L646" i="1"/>
  <c r="R629" i="1" l="1"/>
  <c r="Q630" i="1"/>
  <c r="M646" i="1"/>
  <c r="N646" i="1" s="1"/>
  <c r="O646" i="1" s="1"/>
  <c r="P646" i="1" s="1"/>
  <c r="L647" i="1"/>
  <c r="J649" i="1"/>
  <c r="K648" i="1"/>
  <c r="R630" i="1" l="1"/>
  <c r="Q631" i="1"/>
  <c r="J650" i="1"/>
  <c r="K649" i="1"/>
  <c r="L648" i="1"/>
  <c r="M647" i="1"/>
  <c r="N647" i="1" s="1"/>
  <c r="O647" i="1" s="1"/>
  <c r="P647" i="1" s="1"/>
  <c r="R631" i="1" l="1"/>
  <c r="Q632" i="1"/>
  <c r="M648" i="1"/>
  <c r="N648" i="1" s="1"/>
  <c r="O648" i="1" s="1"/>
  <c r="P648" i="1" s="1"/>
  <c r="L649" i="1"/>
  <c r="J651" i="1"/>
  <c r="K650" i="1"/>
  <c r="R632" i="1" l="1"/>
  <c r="Q633" i="1"/>
  <c r="K651" i="1"/>
  <c r="J652" i="1"/>
  <c r="L650" i="1"/>
  <c r="M649" i="1"/>
  <c r="N649" i="1" s="1"/>
  <c r="O649" i="1" s="1"/>
  <c r="P649" i="1" s="1"/>
  <c r="R633" i="1" l="1"/>
  <c r="Q634" i="1"/>
  <c r="J653" i="1"/>
  <c r="K652" i="1"/>
  <c r="M650" i="1"/>
  <c r="N650" i="1" s="1"/>
  <c r="O650" i="1" s="1"/>
  <c r="P650" i="1" s="1"/>
  <c r="L651" i="1"/>
  <c r="R634" i="1" l="1"/>
  <c r="Q635" i="1"/>
  <c r="M651" i="1"/>
  <c r="N651" i="1" s="1"/>
  <c r="O651" i="1" s="1"/>
  <c r="P651" i="1" s="1"/>
  <c r="L652" i="1"/>
  <c r="J654" i="1"/>
  <c r="K653" i="1"/>
  <c r="R635" i="1" l="1"/>
  <c r="Q636" i="1"/>
  <c r="J655" i="1"/>
  <c r="K654" i="1"/>
  <c r="M652" i="1"/>
  <c r="N652" i="1" s="1"/>
  <c r="O652" i="1" s="1"/>
  <c r="P652" i="1" s="1"/>
  <c r="L653" i="1"/>
  <c r="R636" i="1" l="1"/>
  <c r="Q637" i="1"/>
  <c r="M653" i="1"/>
  <c r="N653" i="1" s="1"/>
  <c r="O653" i="1" s="1"/>
  <c r="P653" i="1" s="1"/>
  <c r="L654" i="1"/>
  <c r="K655" i="1"/>
  <c r="J656" i="1"/>
  <c r="R637" i="1" l="1"/>
  <c r="Q638" i="1"/>
  <c r="M654" i="1"/>
  <c r="N654" i="1" s="1"/>
  <c r="O654" i="1" s="1"/>
  <c r="P654" i="1" s="1"/>
  <c r="L655" i="1"/>
  <c r="J657" i="1"/>
  <c r="K656" i="1"/>
  <c r="R638" i="1" l="1"/>
  <c r="Q639" i="1"/>
  <c r="L656" i="1"/>
  <c r="M655" i="1"/>
  <c r="N655" i="1" s="1"/>
  <c r="O655" i="1" s="1"/>
  <c r="P655" i="1" s="1"/>
  <c r="J658" i="1"/>
  <c r="K657" i="1"/>
  <c r="R639" i="1" l="1"/>
  <c r="Q640" i="1"/>
  <c r="J659" i="1"/>
  <c r="K658" i="1"/>
  <c r="M656" i="1"/>
  <c r="N656" i="1" s="1"/>
  <c r="O656" i="1" s="1"/>
  <c r="P656" i="1" s="1"/>
  <c r="L657" i="1"/>
  <c r="R640" i="1" l="1"/>
  <c r="Q641" i="1"/>
  <c r="K659" i="1"/>
  <c r="J660" i="1"/>
  <c r="L658" i="1"/>
  <c r="M657" i="1"/>
  <c r="N657" i="1" s="1"/>
  <c r="O657" i="1" s="1"/>
  <c r="P657" i="1" s="1"/>
  <c r="R641" i="1" l="1"/>
  <c r="Q642" i="1"/>
  <c r="M658" i="1"/>
  <c r="N658" i="1" s="1"/>
  <c r="O658" i="1" s="1"/>
  <c r="P658" i="1" s="1"/>
  <c r="L659" i="1"/>
  <c r="J661" i="1"/>
  <c r="K660" i="1"/>
  <c r="R642" i="1" l="1"/>
  <c r="Q643" i="1"/>
  <c r="J662" i="1"/>
  <c r="K661" i="1"/>
  <c r="M659" i="1"/>
  <c r="N659" i="1" s="1"/>
  <c r="O659" i="1" s="1"/>
  <c r="P659" i="1" s="1"/>
  <c r="L660" i="1"/>
  <c r="R643" i="1" l="1"/>
  <c r="Q644" i="1"/>
  <c r="J663" i="1"/>
  <c r="K662" i="1"/>
  <c r="M660" i="1"/>
  <c r="N660" i="1" s="1"/>
  <c r="O660" i="1" s="1"/>
  <c r="P660" i="1" s="1"/>
  <c r="L661" i="1"/>
  <c r="R644" i="1" l="1"/>
  <c r="Q645" i="1"/>
  <c r="M661" i="1"/>
  <c r="N661" i="1" s="1"/>
  <c r="O661" i="1" s="1"/>
  <c r="P661" i="1" s="1"/>
  <c r="L662" i="1"/>
  <c r="K663" i="1"/>
  <c r="J664" i="1"/>
  <c r="R645" i="1" l="1"/>
  <c r="Q646" i="1"/>
  <c r="M662" i="1"/>
  <c r="N662" i="1" s="1"/>
  <c r="O662" i="1" s="1"/>
  <c r="P662" i="1" s="1"/>
  <c r="L663" i="1"/>
  <c r="K664" i="1"/>
  <c r="J665" i="1"/>
  <c r="R646" i="1" l="1"/>
  <c r="Q647" i="1"/>
  <c r="L664" i="1"/>
  <c r="M663" i="1"/>
  <c r="N663" i="1" s="1"/>
  <c r="O663" i="1" s="1"/>
  <c r="P663" i="1" s="1"/>
  <c r="K665" i="1"/>
  <c r="J666" i="1"/>
  <c r="R647" i="1" l="1"/>
  <c r="Q648" i="1"/>
  <c r="L665" i="1"/>
  <c r="M664" i="1"/>
  <c r="N664" i="1" s="1"/>
  <c r="O664" i="1" s="1"/>
  <c r="P664" i="1" s="1"/>
  <c r="J667" i="1"/>
  <c r="K666" i="1"/>
  <c r="R648" i="1" l="1"/>
  <c r="Q649" i="1"/>
  <c r="J668" i="1"/>
  <c r="K667" i="1"/>
  <c r="M665" i="1"/>
  <c r="N665" i="1" s="1"/>
  <c r="O665" i="1" s="1"/>
  <c r="P665" i="1" s="1"/>
  <c r="L666" i="1"/>
  <c r="R649" i="1" l="1"/>
  <c r="Q650" i="1"/>
  <c r="M666" i="1"/>
  <c r="N666" i="1" s="1"/>
  <c r="O666" i="1" s="1"/>
  <c r="P666" i="1" s="1"/>
  <c r="L667" i="1"/>
  <c r="K668" i="1"/>
  <c r="J669" i="1"/>
  <c r="R650" i="1" l="1"/>
  <c r="Q651" i="1"/>
  <c r="M667" i="1"/>
  <c r="N667" i="1" s="1"/>
  <c r="O667" i="1" s="1"/>
  <c r="P667" i="1" s="1"/>
  <c r="L668" i="1"/>
  <c r="K669" i="1"/>
  <c r="J670" i="1"/>
  <c r="R651" i="1" l="1"/>
  <c r="Q652" i="1"/>
  <c r="M668" i="1"/>
  <c r="N668" i="1" s="1"/>
  <c r="O668" i="1" s="1"/>
  <c r="P668" i="1" s="1"/>
  <c r="L669" i="1"/>
  <c r="J671" i="1"/>
  <c r="K670" i="1"/>
  <c r="R652" i="1" l="1"/>
  <c r="Q653" i="1"/>
  <c r="J672" i="1"/>
  <c r="K671" i="1"/>
  <c r="M669" i="1"/>
  <c r="N669" i="1" s="1"/>
  <c r="O669" i="1" s="1"/>
  <c r="P669" i="1" s="1"/>
  <c r="L670" i="1"/>
  <c r="R653" i="1" l="1"/>
  <c r="Q654" i="1"/>
  <c r="M670" i="1"/>
  <c r="N670" i="1" s="1"/>
  <c r="O670" i="1" s="1"/>
  <c r="P670" i="1" s="1"/>
  <c r="L671" i="1"/>
  <c r="K672" i="1"/>
  <c r="J673" i="1"/>
  <c r="R654" i="1" l="1"/>
  <c r="Q655" i="1"/>
  <c r="M671" i="1"/>
  <c r="N671" i="1" s="1"/>
  <c r="O671" i="1" s="1"/>
  <c r="P671" i="1" s="1"/>
  <c r="L672" i="1"/>
  <c r="K673" i="1"/>
  <c r="J674" i="1"/>
  <c r="R655" i="1" l="1"/>
  <c r="Q656" i="1"/>
  <c r="L673" i="1"/>
  <c r="M672" i="1"/>
  <c r="N672" i="1" s="1"/>
  <c r="O672" i="1" s="1"/>
  <c r="P672" i="1" s="1"/>
  <c r="J675" i="1"/>
  <c r="K674" i="1"/>
  <c r="R656" i="1" l="1"/>
  <c r="Q657" i="1"/>
  <c r="M673" i="1"/>
  <c r="N673" i="1" s="1"/>
  <c r="O673" i="1" s="1"/>
  <c r="P673" i="1" s="1"/>
  <c r="L674" i="1"/>
  <c r="J676" i="1"/>
  <c r="K675" i="1"/>
  <c r="R657" i="1" l="1"/>
  <c r="Q658" i="1"/>
  <c r="K676" i="1"/>
  <c r="J677" i="1"/>
  <c r="M674" i="1"/>
  <c r="N674" i="1" s="1"/>
  <c r="O674" i="1" s="1"/>
  <c r="P674" i="1" s="1"/>
  <c r="L675" i="1"/>
  <c r="R658" i="1" l="1"/>
  <c r="Q659" i="1"/>
  <c r="K677" i="1"/>
  <c r="J678" i="1"/>
  <c r="M675" i="1"/>
  <c r="N675" i="1" s="1"/>
  <c r="O675" i="1" s="1"/>
  <c r="P675" i="1" s="1"/>
  <c r="L676" i="1"/>
  <c r="R659" i="1" l="1"/>
  <c r="Q660" i="1"/>
  <c r="J679" i="1"/>
  <c r="K678" i="1"/>
  <c r="M676" i="1"/>
  <c r="N676" i="1" s="1"/>
  <c r="O676" i="1" s="1"/>
  <c r="P676" i="1" s="1"/>
  <c r="L677" i="1"/>
  <c r="R660" i="1" l="1"/>
  <c r="Q661" i="1"/>
  <c r="M677" i="1"/>
  <c r="N677" i="1" s="1"/>
  <c r="O677" i="1" s="1"/>
  <c r="P677" i="1" s="1"/>
  <c r="L678" i="1"/>
  <c r="J680" i="1"/>
  <c r="K679" i="1"/>
  <c r="R661" i="1" l="1"/>
  <c r="Q662" i="1"/>
  <c r="K680" i="1"/>
  <c r="J681" i="1"/>
  <c r="M678" i="1"/>
  <c r="N678" i="1" s="1"/>
  <c r="O678" i="1" s="1"/>
  <c r="P678" i="1" s="1"/>
  <c r="L679" i="1"/>
  <c r="R662" i="1" l="1"/>
  <c r="Q663" i="1"/>
  <c r="K681" i="1"/>
  <c r="J682" i="1"/>
  <c r="M679" i="1"/>
  <c r="N679" i="1" s="1"/>
  <c r="O679" i="1" s="1"/>
  <c r="P679" i="1" s="1"/>
  <c r="L680" i="1"/>
  <c r="R663" i="1" l="1"/>
  <c r="Q664" i="1"/>
  <c r="L681" i="1"/>
  <c r="M680" i="1"/>
  <c r="N680" i="1" s="1"/>
  <c r="O680" i="1" s="1"/>
  <c r="P680" i="1" s="1"/>
  <c r="J683" i="1"/>
  <c r="K682" i="1"/>
  <c r="R664" i="1" l="1"/>
  <c r="Q665" i="1"/>
  <c r="J684" i="1"/>
  <c r="K683" i="1"/>
  <c r="M681" i="1"/>
  <c r="N681" i="1" s="1"/>
  <c r="O681" i="1" s="1"/>
  <c r="P681" i="1" s="1"/>
  <c r="L682" i="1"/>
  <c r="R665" i="1" l="1"/>
  <c r="Q666" i="1"/>
  <c r="K684" i="1"/>
  <c r="J685" i="1"/>
  <c r="M682" i="1"/>
  <c r="N682" i="1" s="1"/>
  <c r="O682" i="1" s="1"/>
  <c r="P682" i="1" s="1"/>
  <c r="L683" i="1"/>
  <c r="R666" i="1" l="1"/>
  <c r="Q667" i="1"/>
  <c r="K685" i="1"/>
  <c r="J686" i="1"/>
  <c r="M683" i="1"/>
  <c r="N683" i="1" s="1"/>
  <c r="O683" i="1" s="1"/>
  <c r="P683" i="1" s="1"/>
  <c r="L684" i="1"/>
  <c r="R667" i="1" l="1"/>
  <c r="Q668" i="1"/>
  <c r="J687" i="1"/>
  <c r="K686" i="1"/>
  <c r="M684" i="1"/>
  <c r="N684" i="1" s="1"/>
  <c r="O684" i="1" s="1"/>
  <c r="P684" i="1" s="1"/>
  <c r="L685" i="1"/>
  <c r="R668" i="1" l="1"/>
  <c r="Q669" i="1"/>
  <c r="M685" i="1"/>
  <c r="N685" i="1" s="1"/>
  <c r="O685" i="1" s="1"/>
  <c r="P685" i="1" s="1"/>
  <c r="L686" i="1"/>
  <c r="J688" i="1"/>
  <c r="K687" i="1"/>
  <c r="R669" i="1" l="1"/>
  <c r="Q670" i="1"/>
  <c r="K688" i="1"/>
  <c r="J689" i="1"/>
  <c r="M686" i="1"/>
  <c r="N686" i="1" s="1"/>
  <c r="O686" i="1" s="1"/>
  <c r="P686" i="1" s="1"/>
  <c r="L687" i="1"/>
  <c r="R670" i="1" l="1"/>
  <c r="Q671" i="1"/>
  <c r="K689" i="1"/>
  <c r="J690" i="1"/>
  <c r="M687" i="1"/>
  <c r="N687" i="1" s="1"/>
  <c r="O687" i="1" s="1"/>
  <c r="P687" i="1" s="1"/>
  <c r="L688" i="1"/>
  <c r="R671" i="1" l="1"/>
  <c r="Q672" i="1"/>
  <c r="J691" i="1"/>
  <c r="K690" i="1"/>
  <c r="L689" i="1"/>
  <c r="M688" i="1"/>
  <c r="N688" i="1" s="1"/>
  <c r="O688" i="1" s="1"/>
  <c r="P688" i="1" s="1"/>
  <c r="R672" i="1" l="1"/>
  <c r="Q673" i="1"/>
  <c r="M689" i="1"/>
  <c r="N689" i="1" s="1"/>
  <c r="O689" i="1" s="1"/>
  <c r="P689" i="1" s="1"/>
  <c r="L690" i="1"/>
  <c r="J692" i="1"/>
  <c r="K691" i="1"/>
  <c r="R673" i="1" l="1"/>
  <c r="Q674" i="1"/>
  <c r="K692" i="1"/>
  <c r="J693" i="1"/>
  <c r="M690" i="1"/>
  <c r="N690" i="1" s="1"/>
  <c r="O690" i="1" s="1"/>
  <c r="P690" i="1" s="1"/>
  <c r="L691" i="1"/>
  <c r="R674" i="1" l="1"/>
  <c r="Q675" i="1"/>
  <c r="K693" i="1"/>
  <c r="J694" i="1"/>
  <c r="M691" i="1"/>
  <c r="N691" i="1" s="1"/>
  <c r="O691" i="1" s="1"/>
  <c r="P691" i="1" s="1"/>
  <c r="L692" i="1"/>
  <c r="R675" i="1" l="1"/>
  <c r="Q676" i="1"/>
  <c r="J695" i="1"/>
  <c r="K694" i="1"/>
  <c r="M692" i="1"/>
  <c r="N692" i="1" s="1"/>
  <c r="O692" i="1" s="1"/>
  <c r="P692" i="1" s="1"/>
  <c r="L693" i="1"/>
  <c r="R676" i="1" l="1"/>
  <c r="Q677" i="1"/>
  <c r="M693" i="1"/>
  <c r="N693" i="1" s="1"/>
  <c r="O693" i="1" s="1"/>
  <c r="P693" i="1" s="1"/>
  <c r="L694" i="1"/>
  <c r="J696" i="1"/>
  <c r="K695" i="1"/>
  <c r="R677" i="1" l="1"/>
  <c r="Q678" i="1"/>
  <c r="K696" i="1"/>
  <c r="J697" i="1"/>
  <c r="M694" i="1"/>
  <c r="N694" i="1" s="1"/>
  <c r="O694" i="1" s="1"/>
  <c r="P694" i="1" s="1"/>
  <c r="L695" i="1"/>
  <c r="R678" i="1" l="1"/>
  <c r="Q679" i="1"/>
  <c r="M695" i="1"/>
  <c r="N695" i="1" s="1"/>
  <c r="O695" i="1" s="1"/>
  <c r="P695" i="1" s="1"/>
  <c r="L696" i="1"/>
  <c r="K697" i="1"/>
  <c r="J698" i="1"/>
  <c r="R679" i="1" l="1"/>
  <c r="Q680" i="1"/>
  <c r="J699" i="1"/>
  <c r="K698" i="1"/>
  <c r="L697" i="1"/>
  <c r="M696" i="1"/>
  <c r="N696" i="1" s="1"/>
  <c r="O696" i="1" s="1"/>
  <c r="P696" i="1" s="1"/>
  <c r="R680" i="1" l="1"/>
  <c r="Q681" i="1"/>
  <c r="M697" i="1"/>
  <c r="N697" i="1" s="1"/>
  <c r="O697" i="1" s="1"/>
  <c r="P697" i="1" s="1"/>
  <c r="L698" i="1"/>
  <c r="J700" i="1"/>
  <c r="K699" i="1"/>
  <c r="R681" i="1" l="1"/>
  <c r="Q682" i="1"/>
  <c r="K700" i="1"/>
  <c r="J701" i="1"/>
  <c r="M698" i="1"/>
  <c r="N698" i="1" s="1"/>
  <c r="O698" i="1" s="1"/>
  <c r="P698" i="1" s="1"/>
  <c r="L699" i="1"/>
  <c r="R682" i="1" l="1"/>
  <c r="Q683" i="1"/>
  <c r="K701" i="1"/>
  <c r="J702" i="1"/>
  <c r="M699" i="1"/>
  <c r="N699" i="1" s="1"/>
  <c r="O699" i="1" s="1"/>
  <c r="P699" i="1" s="1"/>
  <c r="L700" i="1"/>
  <c r="R683" i="1" l="1"/>
  <c r="Q684" i="1"/>
  <c r="J703" i="1"/>
  <c r="K702" i="1"/>
  <c r="M700" i="1"/>
  <c r="N700" i="1" s="1"/>
  <c r="O700" i="1" s="1"/>
  <c r="P700" i="1" s="1"/>
  <c r="L701" i="1"/>
  <c r="R684" i="1" l="1"/>
  <c r="Q685" i="1"/>
  <c r="J704" i="1"/>
  <c r="K703" i="1"/>
  <c r="M701" i="1"/>
  <c r="N701" i="1" s="1"/>
  <c r="O701" i="1" s="1"/>
  <c r="P701" i="1" s="1"/>
  <c r="L702" i="1"/>
  <c r="R685" i="1" l="1"/>
  <c r="Q686" i="1"/>
  <c r="M702" i="1"/>
  <c r="N702" i="1" s="1"/>
  <c r="O702" i="1" s="1"/>
  <c r="P702" i="1" s="1"/>
  <c r="L703" i="1"/>
  <c r="K704" i="1"/>
  <c r="J705" i="1"/>
  <c r="R686" i="1" l="1"/>
  <c r="Q687" i="1"/>
  <c r="M703" i="1"/>
  <c r="N703" i="1" s="1"/>
  <c r="O703" i="1" s="1"/>
  <c r="P703" i="1" s="1"/>
  <c r="L704" i="1"/>
  <c r="K705" i="1"/>
  <c r="J706" i="1"/>
  <c r="R687" i="1" l="1"/>
  <c r="Q688" i="1"/>
  <c r="L705" i="1"/>
  <c r="M704" i="1"/>
  <c r="N704" i="1" s="1"/>
  <c r="O704" i="1" s="1"/>
  <c r="P704" i="1" s="1"/>
  <c r="J707" i="1"/>
  <c r="K706" i="1"/>
  <c r="R688" i="1" l="1"/>
  <c r="Q689" i="1"/>
  <c r="J708" i="1"/>
  <c r="K707" i="1"/>
  <c r="M705" i="1"/>
  <c r="N705" i="1" s="1"/>
  <c r="O705" i="1" s="1"/>
  <c r="P705" i="1" s="1"/>
  <c r="L706" i="1"/>
  <c r="R689" i="1" l="1"/>
  <c r="Q690" i="1"/>
  <c r="M706" i="1"/>
  <c r="N706" i="1" s="1"/>
  <c r="O706" i="1" s="1"/>
  <c r="P706" i="1" s="1"/>
  <c r="L707" i="1"/>
  <c r="K708" i="1"/>
  <c r="J709" i="1"/>
  <c r="R690" i="1" l="1"/>
  <c r="Q691" i="1"/>
  <c r="M707" i="1"/>
  <c r="N707" i="1" s="1"/>
  <c r="O707" i="1" s="1"/>
  <c r="P707" i="1" s="1"/>
  <c r="L708" i="1"/>
  <c r="K709" i="1"/>
  <c r="J710" i="1"/>
  <c r="R691" i="1" l="1"/>
  <c r="Q692" i="1"/>
  <c r="M708" i="1"/>
  <c r="N708" i="1" s="1"/>
  <c r="O708" i="1" s="1"/>
  <c r="P708" i="1" s="1"/>
  <c r="L709" i="1"/>
  <c r="J711" i="1"/>
  <c r="K710" i="1"/>
  <c r="R692" i="1" l="1"/>
  <c r="Q693" i="1"/>
  <c r="J712" i="1"/>
  <c r="K711" i="1"/>
  <c r="M709" i="1"/>
  <c r="N709" i="1" s="1"/>
  <c r="O709" i="1" s="1"/>
  <c r="P709" i="1" s="1"/>
  <c r="L710" i="1"/>
  <c r="R693" i="1" l="1"/>
  <c r="Q694" i="1"/>
  <c r="M710" i="1"/>
  <c r="N710" i="1" s="1"/>
  <c r="O710" i="1" s="1"/>
  <c r="P710" i="1" s="1"/>
  <c r="L711" i="1"/>
  <c r="K712" i="1"/>
  <c r="J713" i="1"/>
  <c r="R694" i="1" l="1"/>
  <c r="Q695" i="1"/>
  <c r="K713" i="1"/>
  <c r="J714" i="1"/>
  <c r="M711" i="1"/>
  <c r="N711" i="1" s="1"/>
  <c r="O711" i="1" s="1"/>
  <c r="P711" i="1" s="1"/>
  <c r="L712" i="1"/>
  <c r="R695" i="1" l="1"/>
  <c r="Q696" i="1"/>
  <c r="J715" i="1"/>
  <c r="K714" i="1"/>
  <c r="L713" i="1"/>
  <c r="M712" i="1"/>
  <c r="N712" i="1" s="1"/>
  <c r="O712" i="1" s="1"/>
  <c r="P712" i="1" s="1"/>
  <c r="R696" i="1" l="1"/>
  <c r="Q697" i="1"/>
  <c r="M713" i="1"/>
  <c r="N713" i="1" s="1"/>
  <c r="O713" i="1" s="1"/>
  <c r="P713" i="1" s="1"/>
  <c r="L714" i="1"/>
  <c r="J716" i="1"/>
  <c r="K715" i="1"/>
  <c r="R697" i="1" l="1"/>
  <c r="Q698" i="1"/>
  <c r="K716" i="1"/>
  <c r="J717" i="1"/>
  <c r="M714" i="1"/>
  <c r="N714" i="1" s="1"/>
  <c r="O714" i="1" s="1"/>
  <c r="P714" i="1" s="1"/>
  <c r="L715" i="1"/>
  <c r="R698" i="1" l="1"/>
  <c r="Q699" i="1"/>
  <c r="K717" i="1"/>
  <c r="J718" i="1"/>
  <c r="M715" i="1"/>
  <c r="N715" i="1" s="1"/>
  <c r="O715" i="1" s="1"/>
  <c r="P715" i="1" s="1"/>
  <c r="L716" i="1"/>
  <c r="R699" i="1" l="1"/>
  <c r="Q700" i="1"/>
  <c r="M716" i="1"/>
  <c r="N716" i="1" s="1"/>
  <c r="O716" i="1" s="1"/>
  <c r="P716" i="1" s="1"/>
  <c r="L717" i="1"/>
  <c r="J719" i="1"/>
  <c r="K718" i="1"/>
  <c r="R700" i="1" l="1"/>
  <c r="Q701" i="1"/>
  <c r="J720" i="1"/>
  <c r="K719" i="1"/>
  <c r="M717" i="1"/>
  <c r="N717" i="1" s="1"/>
  <c r="O717" i="1" s="1"/>
  <c r="P717" i="1" s="1"/>
  <c r="L718" i="1"/>
  <c r="R701" i="1" l="1"/>
  <c r="Q702" i="1"/>
  <c r="K720" i="1"/>
  <c r="J721" i="1"/>
  <c r="M718" i="1"/>
  <c r="N718" i="1" s="1"/>
  <c r="O718" i="1" s="1"/>
  <c r="P718" i="1" s="1"/>
  <c r="L719" i="1"/>
  <c r="R702" i="1" l="1"/>
  <c r="Q703" i="1"/>
  <c r="K721" i="1"/>
  <c r="J722" i="1"/>
  <c r="M719" i="1"/>
  <c r="N719" i="1" s="1"/>
  <c r="O719" i="1" s="1"/>
  <c r="P719" i="1" s="1"/>
  <c r="L720" i="1"/>
  <c r="R703" i="1" l="1"/>
  <c r="Q704" i="1"/>
  <c r="J723" i="1"/>
  <c r="K722" i="1"/>
  <c r="L721" i="1"/>
  <c r="M720" i="1"/>
  <c r="N720" i="1" s="1"/>
  <c r="O720" i="1" s="1"/>
  <c r="P720" i="1" s="1"/>
  <c r="R704" i="1" l="1"/>
  <c r="Q705" i="1"/>
  <c r="M721" i="1"/>
  <c r="N721" i="1" s="1"/>
  <c r="O721" i="1" s="1"/>
  <c r="P721" i="1" s="1"/>
  <c r="L722" i="1"/>
  <c r="J724" i="1"/>
  <c r="K723" i="1"/>
  <c r="R705" i="1" l="1"/>
  <c r="Q706" i="1"/>
  <c r="K724" i="1"/>
  <c r="J725" i="1"/>
  <c r="M722" i="1"/>
  <c r="N722" i="1" s="1"/>
  <c r="O722" i="1" s="1"/>
  <c r="P722" i="1" s="1"/>
  <c r="L723" i="1"/>
  <c r="R706" i="1" l="1"/>
  <c r="Q707" i="1"/>
  <c r="M723" i="1"/>
  <c r="N723" i="1" s="1"/>
  <c r="O723" i="1" s="1"/>
  <c r="P723" i="1" s="1"/>
  <c r="L724" i="1"/>
  <c r="K725" i="1"/>
  <c r="J726" i="1"/>
  <c r="R707" i="1" l="1"/>
  <c r="Q708" i="1"/>
  <c r="J727" i="1"/>
  <c r="K726" i="1"/>
  <c r="M724" i="1"/>
  <c r="N724" i="1" s="1"/>
  <c r="O724" i="1" s="1"/>
  <c r="P724" i="1" s="1"/>
  <c r="L725" i="1"/>
  <c r="R708" i="1" l="1"/>
  <c r="Q709" i="1"/>
  <c r="M725" i="1"/>
  <c r="N725" i="1" s="1"/>
  <c r="O725" i="1" s="1"/>
  <c r="P725" i="1" s="1"/>
  <c r="L726" i="1"/>
  <c r="J728" i="1"/>
  <c r="K727" i="1"/>
  <c r="R709" i="1" l="1"/>
  <c r="Q710" i="1"/>
  <c r="K728" i="1"/>
  <c r="J729" i="1"/>
  <c r="M726" i="1"/>
  <c r="N726" i="1" s="1"/>
  <c r="O726" i="1" s="1"/>
  <c r="P726" i="1" s="1"/>
  <c r="L727" i="1"/>
  <c r="R710" i="1" l="1"/>
  <c r="Q711" i="1"/>
  <c r="K729" i="1"/>
  <c r="J730" i="1"/>
  <c r="M727" i="1"/>
  <c r="N727" i="1" s="1"/>
  <c r="O727" i="1" s="1"/>
  <c r="P727" i="1" s="1"/>
  <c r="L728" i="1"/>
  <c r="R711" i="1" l="1"/>
  <c r="Q712" i="1"/>
  <c r="L729" i="1"/>
  <c r="M728" i="1"/>
  <c r="N728" i="1" s="1"/>
  <c r="O728" i="1" s="1"/>
  <c r="P728" i="1" s="1"/>
  <c r="J731" i="1"/>
  <c r="K730" i="1"/>
  <c r="R712" i="1" l="1"/>
  <c r="Q713" i="1"/>
  <c r="J732" i="1"/>
  <c r="K731" i="1"/>
  <c r="M729" i="1"/>
  <c r="N729" i="1" s="1"/>
  <c r="O729" i="1" s="1"/>
  <c r="P729" i="1" s="1"/>
  <c r="L730" i="1"/>
  <c r="R713" i="1" l="1"/>
  <c r="Q714" i="1"/>
  <c r="K732" i="1"/>
  <c r="J733" i="1"/>
  <c r="M730" i="1"/>
  <c r="N730" i="1" s="1"/>
  <c r="O730" i="1" s="1"/>
  <c r="P730" i="1" s="1"/>
  <c r="L731" i="1"/>
  <c r="R714" i="1" l="1"/>
  <c r="Q715" i="1"/>
  <c r="K733" i="1"/>
  <c r="J734" i="1"/>
  <c r="M731" i="1"/>
  <c r="N731" i="1" s="1"/>
  <c r="O731" i="1" s="1"/>
  <c r="P731" i="1" s="1"/>
  <c r="L732" i="1"/>
  <c r="R715" i="1" l="1"/>
  <c r="Q716" i="1"/>
  <c r="M732" i="1"/>
  <c r="N732" i="1" s="1"/>
  <c r="O732" i="1" s="1"/>
  <c r="P732" i="1" s="1"/>
  <c r="L733" i="1"/>
  <c r="J735" i="1"/>
  <c r="K734" i="1"/>
  <c r="R716" i="1" l="1"/>
  <c r="Q717" i="1"/>
  <c r="J736" i="1"/>
  <c r="K735" i="1"/>
  <c r="M733" i="1"/>
  <c r="N733" i="1" s="1"/>
  <c r="O733" i="1" s="1"/>
  <c r="P733" i="1" s="1"/>
  <c r="L734" i="1"/>
  <c r="R717" i="1" l="1"/>
  <c r="Q718" i="1"/>
  <c r="K736" i="1"/>
  <c r="J737" i="1"/>
  <c r="M734" i="1"/>
  <c r="N734" i="1" s="1"/>
  <c r="O734" i="1" s="1"/>
  <c r="P734" i="1" s="1"/>
  <c r="L735" i="1"/>
  <c r="R718" i="1" l="1"/>
  <c r="Q719" i="1"/>
  <c r="K737" i="1"/>
  <c r="J738" i="1"/>
  <c r="M735" i="1"/>
  <c r="N735" i="1" s="1"/>
  <c r="O735" i="1" s="1"/>
  <c r="P735" i="1" s="1"/>
  <c r="L736" i="1"/>
  <c r="R719" i="1" l="1"/>
  <c r="Q720" i="1"/>
  <c r="L737" i="1"/>
  <c r="M736" i="1"/>
  <c r="N736" i="1" s="1"/>
  <c r="O736" i="1" s="1"/>
  <c r="P736" i="1" s="1"/>
  <c r="J739" i="1"/>
  <c r="K738" i="1"/>
  <c r="R720" i="1" l="1"/>
  <c r="Q721" i="1"/>
  <c r="J740" i="1"/>
  <c r="K739" i="1"/>
  <c r="M737" i="1"/>
  <c r="N737" i="1" s="1"/>
  <c r="O737" i="1" s="1"/>
  <c r="P737" i="1" s="1"/>
  <c r="L738" i="1"/>
  <c r="R721" i="1" l="1"/>
  <c r="Q722" i="1"/>
  <c r="K740" i="1"/>
  <c r="J741" i="1"/>
  <c r="M738" i="1"/>
  <c r="N738" i="1" s="1"/>
  <c r="O738" i="1" s="1"/>
  <c r="P738" i="1" s="1"/>
  <c r="L739" i="1"/>
  <c r="R722" i="1" l="1"/>
  <c r="Q723" i="1"/>
  <c r="K741" i="1"/>
  <c r="J742" i="1"/>
  <c r="M739" i="1"/>
  <c r="N739" i="1" s="1"/>
  <c r="O739" i="1" s="1"/>
  <c r="P739" i="1" s="1"/>
  <c r="L740" i="1"/>
  <c r="R723" i="1" l="1"/>
  <c r="Q724" i="1"/>
  <c r="M740" i="1"/>
  <c r="N740" i="1" s="1"/>
  <c r="O740" i="1" s="1"/>
  <c r="P740" i="1" s="1"/>
  <c r="L741" i="1"/>
  <c r="J743" i="1"/>
  <c r="K742" i="1"/>
  <c r="R724" i="1" l="1"/>
  <c r="Q725" i="1"/>
  <c r="J744" i="1"/>
  <c r="K743" i="1"/>
  <c r="M741" i="1"/>
  <c r="N741" i="1" s="1"/>
  <c r="O741" i="1" s="1"/>
  <c r="P741" i="1" s="1"/>
  <c r="L742" i="1"/>
  <c r="R725" i="1" l="1"/>
  <c r="Q726" i="1"/>
  <c r="K744" i="1"/>
  <c r="J745" i="1"/>
  <c r="M742" i="1"/>
  <c r="N742" i="1" s="1"/>
  <c r="O742" i="1" s="1"/>
  <c r="P742" i="1" s="1"/>
  <c r="L743" i="1"/>
  <c r="R726" i="1" l="1"/>
  <c r="Q727" i="1"/>
  <c r="K745" i="1"/>
  <c r="J746" i="1"/>
  <c r="M743" i="1"/>
  <c r="N743" i="1" s="1"/>
  <c r="O743" i="1" s="1"/>
  <c r="P743" i="1" s="1"/>
  <c r="L744" i="1"/>
  <c r="R727" i="1" l="1"/>
  <c r="Q728" i="1"/>
  <c r="J747" i="1"/>
  <c r="K746" i="1"/>
  <c r="L745" i="1"/>
  <c r="M744" i="1"/>
  <c r="N744" i="1" s="1"/>
  <c r="O744" i="1" s="1"/>
  <c r="P744" i="1" s="1"/>
  <c r="R728" i="1" l="1"/>
  <c r="Q729" i="1"/>
  <c r="M745" i="1"/>
  <c r="N745" i="1" s="1"/>
  <c r="O745" i="1" s="1"/>
  <c r="P745" i="1" s="1"/>
  <c r="L746" i="1"/>
  <c r="J748" i="1"/>
  <c r="K747" i="1"/>
  <c r="R729" i="1" l="1"/>
  <c r="Q730" i="1"/>
  <c r="K748" i="1"/>
  <c r="J749" i="1"/>
  <c r="M746" i="1"/>
  <c r="N746" i="1" s="1"/>
  <c r="O746" i="1" s="1"/>
  <c r="P746" i="1" s="1"/>
  <c r="L747" i="1"/>
  <c r="R730" i="1" l="1"/>
  <c r="Q731" i="1"/>
  <c r="M747" i="1"/>
  <c r="N747" i="1" s="1"/>
  <c r="O747" i="1" s="1"/>
  <c r="P747" i="1" s="1"/>
  <c r="L748" i="1"/>
  <c r="K749" i="1"/>
  <c r="J750" i="1"/>
  <c r="R731" i="1" l="1"/>
  <c r="Q732" i="1"/>
  <c r="J751" i="1"/>
  <c r="K750" i="1"/>
  <c r="M748" i="1"/>
  <c r="N748" i="1" s="1"/>
  <c r="O748" i="1" s="1"/>
  <c r="P748" i="1" s="1"/>
  <c r="L749" i="1"/>
  <c r="R732" i="1" l="1"/>
  <c r="Q733" i="1"/>
  <c r="M749" i="1"/>
  <c r="N749" i="1" s="1"/>
  <c r="O749" i="1" s="1"/>
  <c r="P749" i="1" s="1"/>
  <c r="L750" i="1"/>
  <c r="J752" i="1"/>
  <c r="K751" i="1"/>
  <c r="R733" i="1" l="1"/>
  <c r="Q734" i="1"/>
  <c r="K752" i="1"/>
  <c r="J753" i="1"/>
  <c r="M750" i="1"/>
  <c r="N750" i="1" s="1"/>
  <c r="O750" i="1" s="1"/>
  <c r="P750" i="1" s="1"/>
  <c r="L751" i="1"/>
  <c r="R734" i="1" l="1"/>
  <c r="Q735" i="1"/>
  <c r="K753" i="1"/>
  <c r="J754" i="1"/>
  <c r="M751" i="1"/>
  <c r="N751" i="1" s="1"/>
  <c r="O751" i="1" s="1"/>
  <c r="P751" i="1" s="1"/>
  <c r="L752" i="1"/>
  <c r="R735" i="1" l="1"/>
  <c r="Q736" i="1"/>
  <c r="J755" i="1"/>
  <c r="K754" i="1"/>
  <c r="L753" i="1"/>
  <c r="M752" i="1"/>
  <c r="N752" i="1" s="1"/>
  <c r="O752" i="1" s="1"/>
  <c r="P752" i="1" s="1"/>
  <c r="R736" i="1" l="1"/>
  <c r="Q737" i="1"/>
  <c r="M753" i="1"/>
  <c r="N753" i="1" s="1"/>
  <c r="O753" i="1" s="1"/>
  <c r="P753" i="1" s="1"/>
  <c r="L754" i="1"/>
  <c r="J756" i="1"/>
  <c r="K755" i="1"/>
  <c r="R737" i="1" l="1"/>
  <c r="Q738" i="1"/>
  <c r="K756" i="1"/>
  <c r="J757" i="1"/>
  <c r="M754" i="1"/>
  <c r="N754" i="1" s="1"/>
  <c r="O754" i="1" s="1"/>
  <c r="P754" i="1" s="1"/>
  <c r="L755" i="1"/>
  <c r="R738" i="1" l="1"/>
  <c r="Q739" i="1"/>
  <c r="M755" i="1"/>
  <c r="N755" i="1" s="1"/>
  <c r="O755" i="1" s="1"/>
  <c r="P755" i="1" s="1"/>
  <c r="L756" i="1"/>
  <c r="K757" i="1"/>
  <c r="J758" i="1"/>
  <c r="R739" i="1" l="1"/>
  <c r="Q740" i="1"/>
  <c r="J759" i="1"/>
  <c r="K758" i="1"/>
  <c r="M756" i="1"/>
  <c r="N756" i="1" s="1"/>
  <c r="O756" i="1" s="1"/>
  <c r="P756" i="1" s="1"/>
  <c r="L757" i="1"/>
  <c r="R740" i="1" l="1"/>
  <c r="Q741" i="1"/>
  <c r="M757" i="1"/>
  <c r="N757" i="1" s="1"/>
  <c r="O757" i="1" s="1"/>
  <c r="P757" i="1" s="1"/>
  <c r="L758" i="1"/>
  <c r="J760" i="1"/>
  <c r="K759" i="1"/>
  <c r="R741" i="1" l="1"/>
  <c r="Q742" i="1"/>
  <c r="K760" i="1"/>
  <c r="J761" i="1"/>
  <c r="M758" i="1"/>
  <c r="N758" i="1" s="1"/>
  <c r="O758" i="1" s="1"/>
  <c r="P758" i="1" s="1"/>
  <c r="L759" i="1"/>
  <c r="R742" i="1" l="1"/>
  <c r="Q743" i="1"/>
  <c r="M759" i="1"/>
  <c r="N759" i="1" s="1"/>
  <c r="O759" i="1" s="1"/>
  <c r="P759" i="1" s="1"/>
  <c r="L760" i="1"/>
  <c r="K761" i="1"/>
  <c r="J762" i="1"/>
  <c r="R743" i="1" l="1"/>
  <c r="Q744" i="1"/>
  <c r="J763" i="1"/>
  <c r="K762" i="1"/>
  <c r="L761" i="1"/>
  <c r="M760" i="1"/>
  <c r="N760" i="1" s="1"/>
  <c r="O760" i="1" s="1"/>
  <c r="P760" i="1" s="1"/>
  <c r="R744" i="1" l="1"/>
  <c r="Q745" i="1"/>
  <c r="M761" i="1"/>
  <c r="N761" i="1" s="1"/>
  <c r="O761" i="1" s="1"/>
  <c r="P761" i="1" s="1"/>
  <c r="L762" i="1"/>
  <c r="J764" i="1"/>
  <c r="K763" i="1"/>
  <c r="R745" i="1" l="1"/>
  <c r="Q746" i="1"/>
  <c r="K764" i="1"/>
  <c r="J765" i="1"/>
  <c r="M762" i="1"/>
  <c r="N762" i="1" s="1"/>
  <c r="O762" i="1" s="1"/>
  <c r="P762" i="1" s="1"/>
  <c r="L763" i="1"/>
  <c r="R746" i="1" l="1"/>
  <c r="Q747" i="1"/>
  <c r="K765" i="1"/>
  <c r="J766" i="1"/>
  <c r="M763" i="1"/>
  <c r="N763" i="1" s="1"/>
  <c r="O763" i="1" s="1"/>
  <c r="P763" i="1" s="1"/>
  <c r="L764" i="1"/>
  <c r="R747" i="1" l="1"/>
  <c r="Q748" i="1"/>
  <c r="J767" i="1"/>
  <c r="K766" i="1"/>
  <c r="L765" i="1"/>
  <c r="M764" i="1"/>
  <c r="N764" i="1" s="1"/>
  <c r="O764" i="1" s="1"/>
  <c r="P764" i="1" s="1"/>
  <c r="R748" i="1" l="1"/>
  <c r="Q749" i="1"/>
  <c r="M765" i="1"/>
  <c r="N765" i="1" s="1"/>
  <c r="O765" i="1" s="1"/>
  <c r="P765" i="1" s="1"/>
  <c r="L766" i="1"/>
  <c r="J768" i="1"/>
  <c r="K767" i="1"/>
  <c r="R749" i="1" l="1"/>
  <c r="Q750" i="1"/>
  <c r="K768" i="1"/>
  <c r="J769" i="1"/>
  <c r="M766" i="1"/>
  <c r="N766" i="1" s="1"/>
  <c r="O766" i="1" s="1"/>
  <c r="P766" i="1" s="1"/>
  <c r="L767" i="1"/>
  <c r="R750" i="1" l="1"/>
  <c r="Q751" i="1"/>
  <c r="K769" i="1"/>
  <c r="J770" i="1"/>
  <c r="M767" i="1"/>
  <c r="N767" i="1" s="1"/>
  <c r="O767" i="1" s="1"/>
  <c r="P767" i="1" s="1"/>
  <c r="L768" i="1"/>
  <c r="R751" i="1" l="1"/>
  <c r="Q752" i="1"/>
  <c r="J771" i="1"/>
  <c r="K770" i="1"/>
  <c r="L769" i="1"/>
  <c r="M768" i="1"/>
  <c r="N768" i="1" s="1"/>
  <c r="O768" i="1" s="1"/>
  <c r="P768" i="1" s="1"/>
  <c r="R752" i="1" l="1"/>
  <c r="Q753" i="1"/>
  <c r="M769" i="1"/>
  <c r="N769" i="1" s="1"/>
  <c r="O769" i="1" s="1"/>
  <c r="P769" i="1" s="1"/>
  <c r="L770" i="1"/>
  <c r="J772" i="1"/>
  <c r="K771" i="1"/>
  <c r="R753" i="1" l="1"/>
  <c r="Q754" i="1"/>
  <c r="K772" i="1"/>
  <c r="J773" i="1"/>
  <c r="M770" i="1"/>
  <c r="N770" i="1" s="1"/>
  <c r="O770" i="1" s="1"/>
  <c r="P770" i="1" s="1"/>
  <c r="L771" i="1"/>
  <c r="R754" i="1" l="1"/>
  <c r="Q755" i="1"/>
  <c r="K773" i="1"/>
  <c r="J774" i="1"/>
  <c r="M771" i="1"/>
  <c r="N771" i="1" s="1"/>
  <c r="O771" i="1" s="1"/>
  <c r="P771" i="1" s="1"/>
  <c r="L772" i="1"/>
  <c r="R755" i="1" l="1"/>
  <c r="Q756" i="1"/>
  <c r="J775" i="1"/>
  <c r="K774" i="1"/>
  <c r="M772" i="1"/>
  <c r="N772" i="1" s="1"/>
  <c r="O772" i="1" s="1"/>
  <c r="P772" i="1" s="1"/>
  <c r="L773" i="1"/>
  <c r="R756" i="1" l="1"/>
  <c r="Q757" i="1"/>
  <c r="J776" i="1"/>
  <c r="K775" i="1"/>
  <c r="M773" i="1"/>
  <c r="N773" i="1" s="1"/>
  <c r="O773" i="1" s="1"/>
  <c r="P773" i="1" s="1"/>
  <c r="L774" i="1"/>
  <c r="R757" i="1" l="1"/>
  <c r="Q758" i="1"/>
  <c r="M774" i="1"/>
  <c r="N774" i="1" s="1"/>
  <c r="O774" i="1" s="1"/>
  <c r="P774" i="1" s="1"/>
  <c r="L775" i="1"/>
  <c r="K776" i="1"/>
  <c r="J777" i="1"/>
  <c r="R758" i="1" l="1"/>
  <c r="Q759" i="1"/>
  <c r="M775" i="1"/>
  <c r="N775" i="1" s="1"/>
  <c r="O775" i="1" s="1"/>
  <c r="P775" i="1" s="1"/>
  <c r="L776" i="1"/>
  <c r="K777" i="1"/>
  <c r="J778" i="1"/>
  <c r="R759" i="1" l="1"/>
  <c r="Q760" i="1"/>
  <c r="L777" i="1"/>
  <c r="M776" i="1"/>
  <c r="N776" i="1" s="1"/>
  <c r="O776" i="1" s="1"/>
  <c r="P776" i="1" s="1"/>
  <c r="J779" i="1"/>
  <c r="K778" i="1"/>
  <c r="R760" i="1" l="1"/>
  <c r="Q761" i="1"/>
  <c r="J780" i="1"/>
  <c r="K779" i="1"/>
  <c r="M777" i="1"/>
  <c r="N777" i="1" s="1"/>
  <c r="O777" i="1" s="1"/>
  <c r="P777" i="1" s="1"/>
  <c r="L778" i="1"/>
  <c r="R761" i="1" l="1"/>
  <c r="Q762" i="1"/>
  <c r="M778" i="1"/>
  <c r="N778" i="1" s="1"/>
  <c r="O778" i="1" s="1"/>
  <c r="P778" i="1" s="1"/>
  <c r="L779" i="1"/>
  <c r="K780" i="1"/>
  <c r="J781" i="1"/>
  <c r="R762" i="1" l="1"/>
  <c r="Q763" i="1"/>
  <c r="K781" i="1"/>
  <c r="J782" i="1"/>
  <c r="M779" i="1"/>
  <c r="N779" i="1" s="1"/>
  <c r="O779" i="1" s="1"/>
  <c r="P779" i="1" s="1"/>
  <c r="L780" i="1"/>
  <c r="R763" i="1" l="1"/>
  <c r="Q764" i="1"/>
  <c r="J783" i="1"/>
  <c r="K782" i="1"/>
  <c r="L781" i="1"/>
  <c r="M780" i="1"/>
  <c r="N780" i="1" s="1"/>
  <c r="O780" i="1" s="1"/>
  <c r="P780" i="1" s="1"/>
  <c r="R764" i="1" l="1"/>
  <c r="Q765" i="1"/>
  <c r="M781" i="1"/>
  <c r="N781" i="1" s="1"/>
  <c r="O781" i="1" s="1"/>
  <c r="P781" i="1" s="1"/>
  <c r="L782" i="1"/>
  <c r="J784" i="1"/>
  <c r="K783" i="1"/>
  <c r="R765" i="1" l="1"/>
  <c r="Q766" i="1"/>
  <c r="K784" i="1"/>
  <c r="J785" i="1"/>
  <c r="M782" i="1"/>
  <c r="N782" i="1" s="1"/>
  <c r="O782" i="1" s="1"/>
  <c r="P782" i="1" s="1"/>
  <c r="L783" i="1"/>
  <c r="R766" i="1" l="1"/>
  <c r="Q767" i="1"/>
  <c r="M783" i="1"/>
  <c r="N783" i="1" s="1"/>
  <c r="O783" i="1" s="1"/>
  <c r="P783" i="1" s="1"/>
  <c r="L784" i="1"/>
  <c r="K785" i="1"/>
  <c r="J786" i="1"/>
  <c r="R767" i="1" l="1"/>
  <c r="Q768" i="1"/>
  <c r="J787" i="1"/>
  <c r="K786" i="1"/>
  <c r="L785" i="1"/>
  <c r="M784" i="1"/>
  <c r="N784" i="1" s="1"/>
  <c r="O784" i="1" s="1"/>
  <c r="P784" i="1" s="1"/>
  <c r="R768" i="1" l="1"/>
  <c r="Q769" i="1"/>
  <c r="M785" i="1"/>
  <c r="N785" i="1" s="1"/>
  <c r="O785" i="1" s="1"/>
  <c r="P785" i="1" s="1"/>
  <c r="L786" i="1"/>
  <c r="J788" i="1"/>
  <c r="K787" i="1"/>
  <c r="R769" i="1" l="1"/>
  <c r="Q770" i="1"/>
  <c r="K788" i="1"/>
  <c r="J789" i="1"/>
  <c r="M786" i="1"/>
  <c r="N786" i="1" s="1"/>
  <c r="O786" i="1" s="1"/>
  <c r="P786" i="1" s="1"/>
  <c r="L787" i="1"/>
  <c r="R770" i="1" l="1"/>
  <c r="Q771" i="1"/>
  <c r="K789" i="1"/>
  <c r="J790" i="1"/>
  <c r="M787" i="1"/>
  <c r="N787" i="1" s="1"/>
  <c r="O787" i="1" s="1"/>
  <c r="P787" i="1" s="1"/>
  <c r="L788" i="1"/>
  <c r="R771" i="1" l="1"/>
  <c r="Q772" i="1"/>
  <c r="K790" i="1"/>
  <c r="J791" i="1"/>
  <c r="M788" i="1"/>
  <c r="N788" i="1" s="1"/>
  <c r="O788" i="1" s="1"/>
  <c r="P788" i="1" s="1"/>
  <c r="L789" i="1"/>
  <c r="R772" i="1" l="1"/>
  <c r="Q773" i="1"/>
  <c r="J792" i="1"/>
  <c r="K791" i="1"/>
  <c r="M789" i="1"/>
  <c r="N789" i="1" s="1"/>
  <c r="O789" i="1" s="1"/>
  <c r="P789" i="1" s="1"/>
  <c r="L790" i="1"/>
  <c r="R773" i="1" l="1"/>
  <c r="Q774" i="1"/>
  <c r="J793" i="1"/>
  <c r="K792" i="1"/>
  <c r="L791" i="1"/>
  <c r="M790" i="1"/>
  <c r="N790" i="1" s="1"/>
  <c r="O790" i="1" s="1"/>
  <c r="P790" i="1" s="1"/>
  <c r="R774" i="1" l="1"/>
  <c r="Q775" i="1"/>
  <c r="M791" i="1"/>
  <c r="N791" i="1" s="1"/>
  <c r="O791" i="1" s="1"/>
  <c r="P791" i="1" s="1"/>
  <c r="L792" i="1"/>
  <c r="K793" i="1"/>
  <c r="J794" i="1"/>
  <c r="R775" i="1" l="1"/>
  <c r="Q776" i="1"/>
  <c r="M792" i="1"/>
  <c r="N792" i="1" s="1"/>
  <c r="O792" i="1" s="1"/>
  <c r="P792" i="1" s="1"/>
  <c r="L793" i="1"/>
  <c r="K794" i="1"/>
  <c r="J795" i="1"/>
  <c r="R776" i="1" l="1"/>
  <c r="Q777" i="1"/>
  <c r="L794" i="1"/>
  <c r="M793" i="1"/>
  <c r="N793" i="1" s="1"/>
  <c r="O793" i="1" s="1"/>
  <c r="P793" i="1" s="1"/>
  <c r="J796" i="1"/>
  <c r="K795" i="1"/>
  <c r="R777" i="1" l="1"/>
  <c r="Q778" i="1"/>
  <c r="L795" i="1"/>
  <c r="M794" i="1"/>
  <c r="N794" i="1" s="1"/>
  <c r="O794" i="1" s="1"/>
  <c r="P794" i="1" s="1"/>
  <c r="J797" i="1"/>
  <c r="K796" i="1"/>
  <c r="R778" i="1" l="1"/>
  <c r="Q779" i="1"/>
  <c r="K797" i="1"/>
  <c r="J798" i="1"/>
  <c r="M795" i="1"/>
  <c r="N795" i="1" s="1"/>
  <c r="O795" i="1" s="1"/>
  <c r="P795" i="1" s="1"/>
  <c r="L796" i="1"/>
  <c r="R779" i="1" l="1"/>
  <c r="Q780" i="1"/>
  <c r="K798" i="1"/>
  <c r="J799" i="1"/>
  <c r="L797" i="1"/>
  <c r="M796" i="1"/>
  <c r="N796" i="1" s="1"/>
  <c r="O796" i="1" s="1"/>
  <c r="P796" i="1" s="1"/>
  <c r="R780" i="1" l="1"/>
  <c r="Q781" i="1"/>
  <c r="L798" i="1"/>
  <c r="M797" i="1"/>
  <c r="N797" i="1" s="1"/>
  <c r="O797" i="1" s="1"/>
  <c r="P797" i="1" s="1"/>
  <c r="J800" i="1"/>
  <c r="K799" i="1"/>
  <c r="R781" i="1" l="1"/>
  <c r="Q782" i="1"/>
  <c r="J801" i="1"/>
  <c r="K800" i="1"/>
  <c r="L799" i="1"/>
  <c r="M798" i="1"/>
  <c r="N798" i="1" s="1"/>
  <c r="O798" i="1" s="1"/>
  <c r="P798" i="1" s="1"/>
  <c r="R782" i="1" l="1"/>
  <c r="Q783" i="1"/>
  <c r="L800" i="1"/>
  <c r="M799" i="1"/>
  <c r="N799" i="1" s="1"/>
  <c r="O799" i="1" s="1"/>
  <c r="P799" i="1" s="1"/>
  <c r="K801" i="1"/>
  <c r="J802" i="1"/>
  <c r="R783" i="1" l="1"/>
  <c r="Q784" i="1"/>
  <c r="K802" i="1"/>
  <c r="J803" i="1"/>
  <c r="L801" i="1"/>
  <c r="M800" i="1"/>
  <c r="N800" i="1" s="1"/>
  <c r="O800" i="1" s="1"/>
  <c r="P800" i="1" s="1"/>
  <c r="R784" i="1" l="1"/>
  <c r="Q785" i="1"/>
  <c r="L802" i="1"/>
  <c r="M801" i="1"/>
  <c r="N801" i="1" s="1"/>
  <c r="O801" i="1" s="1"/>
  <c r="P801" i="1" s="1"/>
  <c r="J804" i="1"/>
  <c r="K803" i="1"/>
  <c r="R785" i="1" l="1"/>
  <c r="Q786" i="1"/>
  <c r="J805" i="1"/>
  <c r="K804" i="1"/>
  <c r="L803" i="1"/>
  <c r="M802" i="1"/>
  <c r="N802" i="1" s="1"/>
  <c r="O802" i="1" s="1"/>
  <c r="P802" i="1" s="1"/>
  <c r="R786" i="1" l="1"/>
  <c r="Q787" i="1"/>
  <c r="L804" i="1"/>
  <c r="M803" i="1"/>
  <c r="N803" i="1" s="1"/>
  <c r="O803" i="1" s="1"/>
  <c r="P803" i="1" s="1"/>
  <c r="K805" i="1"/>
  <c r="J806" i="1"/>
  <c r="R787" i="1" l="1"/>
  <c r="Q788" i="1"/>
  <c r="K806" i="1"/>
  <c r="J807" i="1"/>
  <c r="M804" i="1"/>
  <c r="N804" i="1" s="1"/>
  <c r="O804" i="1" s="1"/>
  <c r="P804" i="1" s="1"/>
  <c r="L805" i="1"/>
  <c r="R788" i="1" l="1"/>
  <c r="Q789" i="1"/>
  <c r="J808" i="1"/>
  <c r="K807" i="1"/>
  <c r="L806" i="1"/>
  <c r="M805" i="1"/>
  <c r="N805" i="1" s="1"/>
  <c r="O805" i="1" s="1"/>
  <c r="P805" i="1" s="1"/>
  <c r="R789" i="1" l="1"/>
  <c r="Q790" i="1"/>
  <c r="L807" i="1"/>
  <c r="M806" i="1"/>
  <c r="N806" i="1" s="1"/>
  <c r="O806" i="1" s="1"/>
  <c r="P806" i="1" s="1"/>
  <c r="J809" i="1"/>
  <c r="K808" i="1"/>
  <c r="R790" i="1" l="1"/>
  <c r="Q791" i="1"/>
  <c r="K809" i="1"/>
  <c r="J810" i="1"/>
  <c r="L808" i="1"/>
  <c r="M807" i="1"/>
  <c r="N807" i="1" s="1"/>
  <c r="O807" i="1" s="1"/>
  <c r="P807" i="1" s="1"/>
  <c r="R791" i="1" l="1"/>
  <c r="Q792" i="1"/>
  <c r="M808" i="1"/>
  <c r="N808" i="1" s="1"/>
  <c r="O808" i="1" s="1"/>
  <c r="P808" i="1" s="1"/>
  <c r="L809" i="1"/>
  <c r="K810" i="1"/>
  <c r="J811" i="1"/>
  <c r="R792" i="1" l="1"/>
  <c r="Q793" i="1"/>
  <c r="J812" i="1"/>
  <c r="K811" i="1"/>
  <c r="M809" i="1"/>
  <c r="N809" i="1" s="1"/>
  <c r="O809" i="1" s="1"/>
  <c r="P809" i="1" s="1"/>
  <c r="L810" i="1"/>
  <c r="R793" i="1" l="1"/>
  <c r="Q794" i="1"/>
  <c r="M810" i="1"/>
  <c r="N810" i="1" s="1"/>
  <c r="O810" i="1" s="1"/>
  <c r="P810" i="1" s="1"/>
  <c r="L811" i="1"/>
  <c r="K812" i="1"/>
  <c r="J813" i="1"/>
  <c r="R794" i="1" l="1"/>
  <c r="Q795" i="1"/>
  <c r="L812" i="1"/>
  <c r="M811" i="1"/>
  <c r="N811" i="1" s="1"/>
  <c r="O811" i="1" s="1"/>
  <c r="P811" i="1" s="1"/>
  <c r="J814" i="1"/>
  <c r="K813" i="1"/>
  <c r="R795" i="1" l="1"/>
  <c r="Q796" i="1"/>
  <c r="J815" i="1"/>
  <c r="K814" i="1"/>
  <c r="L813" i="1"/>
  <c r="M812" i="1"/>
  <c r="N812" i="1" s="1"/>
  <c r="O812" i="1" s="1"/>
  <c r="P812" i="1" s="1"/>
  <c r="R796" i="1" l="1"/>
  <c r="Q797" i="1"/>
  <c r="L814" i="1"/>
  <c r="M813" i="1"/>
  <c r="N813" i="1" s="1"/>
  <c r="O813" i="1" s="1"/>
  <c r="P813" i="1" s="1"/>
  <c r="K815" i="1"/>
  <c r="J816" i="1"/>
  <c r="R797" i="1" l="1"/>
  <c r="Q798" i="1"/>
  <c r="M814" i="1"/>
  <c r="N814" i="1" s="1"/>
  <c r="O814" i="1" s="1"/>
  <c r="P814" i="1" s="1"/>
  <c r="L815" i="1"/>
  <c r="K816" i="1"/>
  <c r="J817" i="1"/>
  <c r="R798" i="1" l="1"/>
  <c r="Q799" i="1"/>
  <c r="M815" i="1"/>
  <c r="N815" i="1" s="1"/>
  <c r="O815" i="1" s="1"/>
  <c r="P815" i="1" s="1"/>
  <c r="L816" i="1"/>
  <c r="J818" i="1"/>
  <c r="K817" i="1"/>
  <c r="R799" i="1" l="1"/>
  <c r="Q800" i="1"/>
  <c r="J819" i="1"/>
  <c r="K818" i="1"/>
  <c r="L817" i="1"/>
  <c r="M816" i="1"/>
  <c r="N816" i="1" s="1"/>
  <c r="O816" i="1" s="1"/>
  <c r="P816" i="1" s="1"/>
  <c r="R800" i="1" l="1"/>
  <c r="Q801" i="1"/>
  <c r="L818" i="1"/>
  <c r="M817" i="1"/>
  <c r="N817" i="1" s="1"/>
  <c r="O817" i="1" s="1"/>
  <c r="P817" i="1" s="1"/>
  <c r="K819" i="1"/>
  <c r="J820" i="1"/>
  <c r="R801" i="1" l="1"/>
  <c r="Q802" i="1"/>
  <c r="M818" i="1"/>
  <c r="N818" i="1" s="1"/>
  <c r="O818" i="1" s="1"/>
  <c r="P818" i="1" s="1"/>
  <c r="L819" i="1"/>
  <c r="K820" i="1"/>
  <c r="J821" i="1"/>
  <c r="R802" i="1" l="1"/>
  <c r="Q803" i="1"/>
  <c r="M819" i="1"/>
  <c r="N819" i="1" s="1"/>
  <c r="O819" i="1" s="1"/>
  <c r="P819" i="1" s="1"/>
  <c r="L820" i="1"/>
  <c r="J822" i="1"/>
  <c r="K821" i="1"/>
  <c r="R803" i="1" l="1"/>
  <c r="Q804" i="1"/>
  <c r="J823" i="1"/>
  <c r="K822" i="1"/>
  <c r="L821" i="1"/>
  <c r="M820" i="1"/>
  <c r="N820" i="1" s="1"/>
  <c r="O820" i="1" s="1"/>
  <c r="P820" i="1" s="1"/>
  <c r="R804" i="1" l="1"/>
  <c r="Q805" i="1"/>
  <c r="L822" i="1"/>
  <c r="M821" i="1"/>
  <c r="N821" i="1" s="1"/>
  <c r="O821" i="1" s="1"/>
  <c r="P821" i="1" s="1"/>
  <c r="K823" i="1"/>
  <c r="J824" i="1"/>
  <c r="R805" i="1" l="1"/>
  <c r="Q806" i="1"/>
  <c r="M822" i="1"/>
  <c r="N822" i="1" s="1"/>
  <c r="O822" i="1" s="1"/>
  <c r="P822" i="1" s="1"/>
  <c r="L823" i="1"/>
  <c r="K824" i="1"/>
  <c r="J825" i="1"/>
  <c r="R806" i="1" l="1"/>
  <c r="Q807" i="1"/>
  <c r="M823" i="1"/>
  <c r="N823" i="1" s="1"/>
  <c r="O823" i="1" s="1"/>
  <c r="P823" i="1" s="1"/>
  <c r="L824" i="1"/>
  <c r="J826" i="1"/>
  <c r="K825" i="1"/>
  <c r="R807" i="1" l="1"/>
  <c r="Q808" i="1"/>
  <c r="J827" i="1"/>
  <c r="K826" i="1"/>
  <c r="L825" i="1"/>
  <c r="M824" i="1"/>
  <c r="N824" i="1" s="1"/>
  <c r="O824" i="1" s="1"/>
  <c r="P824" i="1" s="1"/>
  <c r="R808" i="1" l="1"/>
  <c r="Q809" i="1"/>
  <c r="L826" i="1"/>
  <c r="M825" i="1"/>
  <c r="N825" i="1" s="1"/>
  <c r="O825" i="1" s="1"/>
  <c r="P825" i="1" s="1"/>
  <c r="K827" i="1"/>
  <c r="J828" i="1"/>
  <c r="R809" i="1" l="1"/>
  <c r="Q810" i="1"/>
  <c r="M826" i="1"/>
  <c r="N826" i="1" s="1"/>
  <c r="O826" i="1" s="1"/>
  <c r="P826" i="1" s="1"/>
  <c r="L827" i="1"/>
  <c r="K828" i="1"/>
  <c r="J829" i="1"/>
  <c r="R810" i="1" l="1"/>
  <c r="Q811" i="1"/>
  <c r="M827" i="1"/>
  <c r="N827" i="1" s="1"/>
  <c r="O827" i="1" s="1"/>
  <c r="P827" i="1" s="1"/>
  <c r="L828" i="1"/>
  <c r="J830" i="1"/>
  <c r="K829" i="1"/>
  <c r="R811" i="1" l="1"/>
  <c r="Q812" i="1"/>
  <c r="J831" i="1"/>
  <c r="K830" i="1"/>
  <c r="L829" i="1"/>
  <c r="M828" i="1"/>
  <c r="N828" i="1" s="1"/>
  <c r="O828" i="1" s="1"/>
  <c r="P828" i="1" s="1"/>
  <c r="R812" i="1" l="1"/>
  <c r="Q813" i="1"/>
  <c r="L830" i="1"/>
  <c r="M829" i="1"/>
  <c r="N829" i="1" s="1"/>
  <c r="O829" i="1" s="1"/>
  <c r="P829" i="1" s="1"/>
  <c r="K831" i="1"/>
  <c r="J832" i="1"/>
  <c r="R813" i="1" l="1"/>
  <c r="Q814" i="1"/>
  <c r="M830" i="1"/>
  <c r="N830" i="1" s="1"/>
  <c r="O830" i="1" s="1"/>
  <c r="P830" i="1" s="1"/>
  <c r="L831" i="1"/>
  <c r="K832" i="1"/>
  <c r="J833" i="1"/>
  <c r="R814" i="1" l="1"/>
  <c r="Q815" i="1"/>
  <c r="M831" i="1"/>
  <c r="N831" i="1" s="1"/>
  <c r="O831" i="1" s="1"/>
  <c r="P831" i="1" s="1"/>
  <c r="L832" i="1"/>
  <c r="J834" i="1"/>
  <c r="K833" i="1"/>
  <c r="R815" i="1" l="1"/>
  <c r="Q816" i="1"/>
  <c r="J835" i="1"/>
  <c r="K834" i="1"/>
  <c r="L833" i="1"/>
  <c r="M832" i="1"/>
  <c r="N832" i="1" s="1"/>
  <c r="O832" i="1" s="1"/>
  <c r="P832" i="1" s="1"/>
  <c r="R816" i="1" l="1"/>
  <c r="Q817" i="1"/>
  <c r="L834" i="1"/>
  <c r="M833" i="1"/>
  <c r="N833" i="1" s="1"/>
  <c r="O833" i="1" s="1"/>
  <c r="P833" i="1" s="1"/>
  <c r="K835" i="1"/>
  <c r="J836" i="1"/>
  <c r="R817" i="1" l="1"/>
  <c r="Q818" i="1"/>
  <c r="M834" i="1"/>
  <c r="N834" i="1" s="1"/>
  <c r="O834" i="1" s="1"/>
  <c r="P834" i="1" s="1"/>
  <c r="L835" i="1"/>
  <c r="K836" i="1"/>
  <c r="J837" i="1"/>
  <c r="R818" i="1" l="1"/>
  <c r="Q819" i="1"/>
  <c r="M835" i="1"/>
  <c r="N835" i="1" s="1"/>
  <c r="O835" i="1" s="1"/>
  <c r="P835" i="1" s="1"/>
  <c r="L836" i="1"/>
  <c r="J838" i="1"/>
  <c r="K837" i="1"/>
  <c r="R819" i="1" l="1"/>
  <c r="Q820" i="1"/>
  <c r="J839" i="1"/>
  <c r="K838" i="1"/>
  <c r="L837" i="1"/>
  <c r="M836" i="1"/>
  <c r="N836" i="1" s="1"/>
  <c r="O836" i="1" s="1"/>
  <c r="P836" i="1" s="1"/>
  <c r="R820" i="1" l="1"/>
  <c r="Q821" i="1"/>
  <c r="L838" i="1"/>
  <c r="M837" i="1"/>
  <c r="N837" i="1" s="1"/>
  <c r="O837" i="1" s="1"/>
  <c r="P837" i="1" s="1"/>
  <c r="K839" i="1"/>
  <c r="J840" i="1"/>
  <c r="R821" i="1" l="1"/>
  <c r="Q822" i="1"/>
  <c r="M838" i="1"/>
  <c r="N838" i="1" s="1"/>
  <c r="O838" i="1" s="1"/>
  <c r="P838" i="1" s="1"/>
  <c r="L839" i="1"/>
  <c r="K840" i="1"/>
  <c r="J841" i="1"/>
  <c r="R822" i="1" l="1"/>
  <c r="Q823" i="1"/>
  <c r="M839" i="1"/>
  <c r="N839" i="1" s="1"/>
  <c r="O839" i="1" s="1"/>
  <c r="P839" i="1" s="1"/>
  <c r="L840" i="1"/>
  <c r="J842" i="1"/>
  <c r="K841" i="1"/>
  <c r="R823" i="1" l="1"/>
  <c r="Q824" i="1"/>
  <c r="J843" i="1"/>
  <c r="K842" i="1"/>
  <c r="L841" i="1"/>
  <c r="M840" i="1"/>
  <c r="N840" i="1" s="1"/>
  <c r="O840" i="1" s="1"/>
  <c r="P840" i="1" s="1"/>
  <c r="R824" i="1" l="1"/>
  <c r="Q825" i="1"/>
  <c r="L842" i="1"/>
  <c r="M841" i="1"/>
  <c r="N841" i="1" s="1"/>
  <c r="O841" i="1" s="1"/>
  <c r="P841" i="1" s="1"/>
  <c r="K843" i="1"/>
  <c r="J844" i="1"/>
  <c r="R825" i="1" l="1"/>
  <c r="Q826" i="1"/>
  <c r="M842" i="1"/>
  <c r="N842" i="1" s="1"/>
  <c r="O842" i="1" s="1"/>
  <c r="P842" i="1" s="1"/>
  <c r="L843" i="1"/>
  <c r="K844" i="1"/>
  <c r="J845" i="1"/>
  <c r="R826" i="1" l="1"/>
  <c r="Q827" i="1"/>
  <c r="M843" i="1"/>
  <c r="N843" i="1" s="1"/>
  <c r="O843" i="1" s="1"/>
  <c r="P843" i="1" s="1"/>
  <c r="L844" i="1"/>
  <c r="J846" i="1"/>
  <c r="K845" i="1"/>
  <c r="R827" i="1" l="1"/>
  <c r="Q828" i="1"/>
  <c r="J847" i="1"/>
  <c r="K846" i="1"/>
  <c r="L845" i="1"/>
  <c r="M844" i="1"/>
  <c r="N844" i="1" s="1"/>
  <c r="O844" i="1" s="1"/>
  <c r="P844" i="1" s="1"/>
  <c r="R828" i="1" l="1"/>
  <c r="Q829" i="1"/>
  <c r="L846" i="1"/>
  <c r="M845" i="1"/>
  <c r="N845" i="1" s="1"/>
  <c r="O845" i="1" s="1"/>
  <c r="P845" i="1" s="1"/>
  <c r="K847" i="1"/>
  <c r="J848" i="1"/>
  <c r="R829" i="1" l="1"/>
  <c r="Q830" i="1"/>
  <c r="L847" i="1"/>
  <c r="M846" i="1"/>
  <c r="N846" i="1" s="1"/>
  <c r="O846" i="1" s="1"/>
  <c r="P846" i="1" s="1"/>
  <c r="K848" i="1"/>
  <c r="J849" i="1"/>
  <c r="R830" i="1" l="1"/>
  <c r="Q831" i="1"/>
  <c r="M847" i="1"/>
  <c r="N847" i="1" s="1"/>
  <c r="O847" i="1" s="1"/>
  <c r="P847" i="1" s="1"/>
  <c r="L848" i="1"/>
  <c r="J850" i="1"/>
  <c r="K849" i="1"/>
  <c r="R831" i="1" l="1"/>
  <c r="Q832" i="1"/>
  <c r="J851" i="1"/>
  <c r="K850" i="1"/>
  <c r="L849" i="1"/>
  <c r="M848" i="1"/>
  <c r="N848" i="1" s="1"/>
  <c r="O848" i="1" s="1"/>
  <c r="P848" i="1" s="1"/>
  <c r="R832" i="1" l="1"/>
  <c r="Q833" i="1"/>
  <c r="L850" i="1"/>
  <c r="M849" i="1"/>
  <c r="N849" i="1" s="1"/>
  <c r="O849" i="1" s="1"/>
  <c r="P849" i="1" s="1"/>
  <c r="K851" i="1"/>
  <c r="J852" i="1"/>
  <c r="R833" i="1" l="1"/>
  <c r="Q834" i="1"/>
  <c r="M850" i="1"/>
  <c r="N850" i="1" s="1"/>
  <c r="O850" i="1" s="1"/>
  <c r="P850" i="1" s="1"/>
  <c r="L851" i="1"/>
  <c r="K852" i="1"/>
  <c r="J853" i="1"/>
  <c r="R834" i="1" l="1"/>
  <c r="Q835" i="1"/>
  <c r="M851" i="1"/>
  <c r="N851" i="1" s="1"/>
  <c r="O851" i="1" s="1"/>
  <c r="P851" i="1" s="1"/>
  <c r="L852" i="1"/>
  <c r="J854" i="1"/>
  <c r="K853" i="1"/>
  <c r="R835" i="1" l="1"/>
  <c r="Q836" i="1"/>
  <c r="J855" i="1"/>
  <c r="K854" i="1"/>
  <c r="L853" i="1"/>
  <c r="M852" i="1"/>
  <c r="N852" i="1" s="1"/>
  <c r="O852" i="1" s="1"/>
  <c r="P852" i="1" s="1"/>
  <c r="R836" i="1" l="1"/>
  <c r="Q837" i="1"/>
  <c r="L854" i="1"/>
  <c r="M853" i="1"/>
  <c r="N853" i="1" s="1"/>
  <c r="O853" i="1" s="1"/>
  <c r="P853" i="1" s="1"/>
  <c r="K855" i="1"/>
  <c r="J856" i="1"/>
  <c r="R837" i="1" l="1"/>
  <c r="Q838" i="1"/>
  <c r="L855" i="1"/>
  <c r="M854" i="1"/>
  <c r="N854" i="1" s="1"/>
  <c r="O854" i="1" s="1"/>
  <c r="P854" i="1" s="1"/>
  <c r="K856" i="1"/>
  <c r="J857" i="1"/>
  <c r="R838" i="1" l="1"/>
  <c r="Q839" i="1"/>
  <c r="M855" i="1"/>
  <c r="N855" i="1" s="1"/>
  <c r="O855" i="1" s="1"/>
  <c r="P855" i="1" s="1"/>
  <c r="L856" i="1"/>
  <c r="J858" i="1"/>
  <c r="K857" i="1"/>
  <c r="R839" i="1" l="1"/>
  <c r="Q840" i="1"/>
  <c r="J859" i="1"/>
  <c r="K858" i="1"/>
  <c r="L857" i="1"/>
  <c r="M856" i="1"/>
  <c r="N856" i="1" s="1"/>
  <c r="O856" i="1" s="1"/>
  <c r="P856" i="1" s="1"/>
  <c r="R840" i="1" l="1"/>
  <c r="Q841" i="1"/>
  <c r="L858" i="1"/>
  <c r="M857" i="1"/>
  <c r="N857" i="1" s="1"/>
  <c r="O857" i="1" s="1"/>
  <c r="P857" i="1" s="1"/>
  <c r="K859" i="1"/>
  <c r="J860" i="1"/>
  <c r="R841" i="1" l="1"/>
  <c r="Q842" i="1"/>
  <c r="M858" i="1"/>
  <c r="N858" i="1" s="1"/>
  <c r="O858" i="1" s="1"/>
  <c r="P858" i="1" s="1"/>
  <c r="L859" i="1"/>
  <c r="K860" i="1"/>
  <c r="J861" i="1"/>
  <c r="R842" i="1" l="1"/>
  <c r="Q843" i="1"/>
  <c r="M859" i="1"/>
  <c r="N859" i="1" s="1"/>
  <c r="O859" i="1" s="1"/>
  <c r="P859" i="1" s="1"/>
  <c r="L860" i="1"/>
  <c r="J862" i="1"/>
  <c r="K861" i="1"/>
  <c r="R843" i="1" l="1"/>
  <c r="Q844" i="1"/>
  <c r="J863" i="1"/>
  <c r="K862" i="1"/>
  <c r="L861" i="1"/>
  <c r="M860" i="1"/>
  <c r="N860" i="1" s="1"/>
  <c r="O860" i="1" s="1"/>
  <c r="P860" i="1" s="1"/>
  <c r="R844" i="1" l="1"/>
  <c r="Q845" i="1"/>
  <c r="L862" i="1"/>
  <c r="M861" i="1"/>
  <c r="N861" i="1" s="1"/>
  <c r="O861" i="1" s="1"/>
  <c r="P861" i="1" s="1"/>
  <c r="K863" i="1"/>
  <c r="J864" i="1"/>
  <c r="R845" i="1" l="1"/>
  <c r="Q846" i="1"/>
  <c r="L863" i="1"/>
  <c r="M862" i="1"/>
  <c r="N862" i="1" s="1"/>
  <c r="O862" i="1" s="1"/>
  <c r="P862" i="1" s="1"/>
  <c r="K864" i="1"/>
  <c r="J865" i="1"/>
  <c r="R846" i="1" l="1"/>
  <c r="Q847" i="1"/>
  <c r="M863" i="1"/>
  <c r="N863" i="1" s="1"/>
  <c r="O863" i="1" s="1"/>
  <c r="P863" i="1" s="1"/>
  <c r="L864" i="1"/>
  <c r="J866" i="1"/>
  <c r="K865" i="1"/>
  <c r="R847" i="1" l="1"/>
  <c r="Q848" i="1"/>
  <c r="J867" i="1"/>
  <c r="K866" i="1"/>
  <c r="L865" i="1"/>
  <c r="M864" i="1"/>
  <c r="N864" i="1" s="1"/>
  <c r="O864" i="1" s="1"/>
  <c r="P864" i="1" s="1"/>
  <c r="R848" i="1" l="1"/>
  <c r="Q849" i="1"/>
  <c r="L866" i="1"/>
  <c r="M865" i="1"/>
  <c r="N865" i="1" s="1"/>
  <c r="O865" i="1" s="1"/>
  <c r="P865" i="1" s="1"/>
  <c r="K867" i="1"/>
  <c r="J868" i="1"/>
  <c r="R849" i="1" l="1"/>
  <c r="Q850" i="1"/>
  <c r="M866" i="1"/>
  <c r="N866" i="1" s="1"/>
  <c r="O866" i="1" s="1"/>
  <c r="P866" i="1" s="1"/>
  <c r="L867" i="1"/>
  <c r="K868" i="1"/>
  <c r="J869" i="1"/>
  <c r="R850" i="1" l="1"/>
  <c r="Q851" i="1"/>
  <c r="M867" i="1"/>
  <c r="N867" i="1" s="1"/>
  <c r="O867" i="1" s="1"/>
  <c r="P867" i="1" s="1"/>
  <c r="L868" i="1"/>
  <c r="J870" i="1"/>
  <c r="K869" i="1"/>
  <c r="R851" i="1" l="1"/>
  <c r="Q852" i="1"/>
  <c r="J871" i="1"/>
  <c r="K870" i="1"/>
  <c r="L869" i="1"/>
  <c r="M868" i="1"/>
  <c r="N868" i="1" s="1"/>
  <c r="O868" i="1" s="1"/>
  <c r="P868" i="1" s="1"/>
  <c r="R852" i="1" l="1"/>
  <c r="Q853" i="1"/>
  <c r="L870" i="1"/>
  <c r="M869" i="1"/>
  <c r="N869" i="1" s="1"/>
  <c r="O869" i="1" s="1"/>
  <c r="P869" i="1" s="1"/>
  <c r="K871" i="1"/>
  <c r="J872" i="1"/>
  <c r="R853" i="1" l="1"/>
  <c r="Q854" i="1"/>
  <c r="L871" i="1"/>
  <c r="M870" i="1"/>
  <c r="N870" i="1" s="1"/>
  <c r="O870" i="1" s="1"/>
  <c r="P870" i="1" s="1"/>
  <c r="K872" i="1"/>
  <c r="J873" i="1"/>
  <c r="R854" i="1" l="1"/>
  <c r="Q855" i="1"/>
  <c r="M871" i="1"/>
  <c r="N871" i="1" s="1"/>
  <c r="O871" i="1" s="1"/>
  <c r="P871" i="1" s="1"/>
  <c r="L872" i="1"/>
  <c r="J874" i="1"/>
  <c r="K873" i="1"/>
  <c r="R855" i="1" l="1"/>
  <c r="Q856" i="1"/>
  <c r="J875" i="1"/>
  <c r="K874" i="1"/>
  <c r="L873" i="1"/>
  <c r="M872" i="1"/>
  <c r="N872" i="1" s="1"/>
  <c r="O872" i="1" s="1"/>
  <c r="P872" i="1" s="1"/>
  <c r="R856" i="1" l="1"/>
  <c r="Q857" i="1"/>
  <c r="L874" i="1"/>
  <c r="M873" i="1"/>
  <c r="N873" i="1" s="1"/>
  <c r="O873" i="1" s="1"/>
  <c r="P873" i="1" s="1"/>
  <c r="K875" i="1"/>
  <c r="J876" i="1"/>
  <c r="R857" i="1" l="1"/>
  <c r="Q858" i="1"/>
  <c r="M874" i="1"/>
  <c r="N874" i="1" s="1"/>
  <c r="O874" i="1" s="1"/>
  <c r="P874" i="1" s="1"/>
  <c r="L875" i="1"/>
  <c r="K876" i="1"/>
  <c r="J877" i="1"/>
  <c r="R858" i="1" l="1"/>
  <c r="Q859" i="1"/>
  <c r="M875" i="1"/>
  <c r="N875" i="1" s="1"/>
  <c r="O875" i="1" s="1"/>
  <c r="P875" i="1" s="1"/>
  <c r="L876" i="1"/>
  <c r="J878" i="1"/>
  <c r="K877" i="1"/>
  <c r="R859" i="1" l="1"/>
  <c r="Q860" i="1"/>
  <c r="J879" i="1"/>
  <c r="K878" i="1"/>
  <c r="L877" i="1"/>
  <c r="M876" i="1"/>
  <c r="N876" i="1" s="1"/>
  <c r="O876" i="1" s="1"/>
  <c r="P876" i="1" s="1"/>
  <c r="R860" i="1" l="1"/>
  <c r="Q861" i="1"/>
  <c r="L878" i="1"/>
  <c r="M877" i="1"/>
  <c r="N877" i="1" s="1"/>
  <c r="O877" i="1" s="1"/>
  <c r="P877" i="1" s="1"/>
  <c r="K879" i="1"/>
  <c r="J880" i="1"/>
  <c r="R861" i="1" l="1"/>
  <c r="Q862" i="1"/>
  <c r="K880" i="1"/>
  <c r="J881" i="1"/>
  <c r="M878" i="1"/>
  <c r="N878" i="1" s="1"/>
  <c r="O878" i="1" s="1"/>
  <c r="P878" i="1" s="1"/>
  <c r="L879" i="1"/>
  <c r="R862" i="1" l="1"/>
  <c r="Q863" i="1"/>
  <c r="J882" i="1"/>
  <c r="K881" i="1"/>
  <c r="M879" i="1"/>
  <c r="N879" i="1" s="1"/>
  <c r="O879" i="1" s="1"/>
  <c r="P879" i="1" s="1"/>
  <c r="L880" i="1"/>
  <c r="R863" i="1" l="1"/>
  <c r="Q864" i="1"/>
  <c r="L881" i="1"/>
  <c r="M880" i="1"/>
  <c r="N880" i="1" s="1"/>
  <c r="O880" i="1" s="1"/>
  <c r="P880" i="1" s="1"/>
  <c r="J883" i="1"/>
  <c r="K882" i="1"/>
  <c r="R864" i="1" l="1"/>
  <c r="Q865" i="1"/>
  <c r="K883" i="1"/>
  <c r="J884" i="1"/>
  <c r="L882" i="1"/>
  <c r="M881" i="1"/>
  <c r="N881" i="1" s="1"/>
  <c r="O881" i="1" s="1"/>
  <c r="P881" i="1" s="1"/>
  <c r="R865" i="1" l="1"/>
  <c r="Q866" i="1"/>
  <c r="M882" i="1"/>
  <c r="N882" i="1" s="1"/>
  <c r="O882" i="1" s="1"/>
  <c r="P882" i="1" s="1"/>
  <c r="L883" i="1"/>
  <c r="K884" i="1"/>
  <c r="J885" i="1"/>
  <c r="R866" i="1" l="1"/>
  <c r="Q867" i="1"/>
  <c r="J886" i="1"/>
  <c r="K885" i="1"/>
  <c r="M883" i="1"/>
  <c r="N883" i="1" s="1"/>
  <c r="O883" i="1" s="1"/>
  <c r="P883" i="1" s="1"/>
  <c r="L884" i="1"/>
  <c r="R867" i="1" l="1"/>
  <c r="Q868" i="1"/>
  <c r="L885" i="1"/>
  <c r="M884" i="1"/>
  <c r="N884" i="1" s="1"/>
  <c r="O884" i="1" s="1"/>
  <c r="P884" i="1" s="1"/>
  <c r="J887" i="1"/>
  <c r="K886" i="1"/>
  <c r="R868" i="1" l="1"/>
  <c r="Q869" i="1"/>
  <c r="L886" i="1"/>
  <c r="M885" i="1"/>
  <c r="N885" i="1" s="1"/>
  <c r="O885" i="1" s="1"/>
  <c r="P885" i="1" s="1"/>
  <c r="K887" i="1"/>
  <c r="J888" i="1"/>
  <c r="R869" i="1" l="1"/>
  <c r="Q870" i="1"/>
  <c r="K888" i="1"/>
  <c r="J889" i="1"/>
  <c r="M886" i="1"/>
  <c r="N886" i="1" s="1"/>
  <c r="O886" i="1" s="1"/>
  <c r="P886" i="1" s="1"/>
  <c r="L887" i="1"/>
  <c r="R870" i="1" l="1"/>
  <c r="Q871" i="1"/>
  <c r="J890" i="1"/>
  <c r="K889" i="1"/>
  <c r="M887" i="1"/>
  <c r="N887" i="1" s="1"/>
  <c r="O887" i="1" s="1"/>
  <c r="P887" i="1" s="1"/>
  <c r="L888" i="1"/>
  <c r="R871" i="1" l="1"/>
  <c r="Q872" i="1"/>
  <c r="L889" i="1"/>
  <c r="M888" i="1"/>
  <c r="N888" i="1" s="1"/>
  <c r="O888" i="1" s="1"/>
  <c r="P888" i="1" s="1"/>
  <c r="J891" i="1"/>
  <c r="K890" i="1"/>
  <c r="R872" i="1" l="1"/>
  <c r="Q873" i="1"/>
  <c r="K891" i="1"/>
  <c r="J892" i="1"/>
  <c r="L890" i="1"/>
  <c r="M889" i="1"/>
  <c r="N889" i="1" s="1"/>
  <c r="O889" i="1" s="1"/>
  <c r="P889" i="1" s="1"/>
  <c r="R873" i="1" l="1"/>
  <c r="Q874" i="1"/>
  <c r="M890" i="1"/>
  <c r="N890" i="1" s="1"/>
  <c r="O890" i="1" s="1"/>
  <c r="P890" i="1" s="1"/>
  <c r="L891" i="1"/>
  <c r="K892" i="1"/>
  <c r="J893" i="1"/>
  <c r="R874" i="1" l="1"/>
  <c r="Q875" i="1"/>
  <c r="J894" i="1"/>
  <c r="K893" i="1"/>
  <c r="M891" i="1"/>
  <c r="N891" i="1" s="1"/>
  <c r="O891" i="1" s="1"/>
  <c r="P891" i="1" s="1"/>
  <c r="L892" i="1"/>
  <c r="R875" i="1" l="1"/>
  <c r="Q876" i="1"/>
  <c r="L893" i="1"/>
  <c r="M892" i="1"/>
  <c r="N892" i="1" s="1"/>
  <c r="O892" i="1" s="1"/>
  <c r="P892" i="1" s="1"/>
  <c r="J895" i="1"/>
  <c r="K894" i="1"/>
  <c r="R876" i="1" l="1"/>
  <c r="Q877" i="1"/>
  <c r="L894" i="1"/>
  <c r="M893" i="1"/>
  <c r="N893" i="1" s="1"/>
  <c r="O893" i="1" s="1"/>
  <c r="P893" i="1" s="1"/>
  <c r="K895" i="1"/>
  <c r="J896" i="1"/>
  <c r="R877" i="1" l="1"/>
  <c r="Q878" i="1"/>
  <c r="K896" i="1"/>
  <c r="J897" i="1"/>
  <c r="M894" i="1"/>
  <c r="N894" i="1" s="1"/>
  <c r="O894" i="1" s="1"/>
  <c r="P894" i="1" s="1"/>
  <c r="L895" i="1"/>
  <c r="R878" i="1" l="1"/>
  <c r="Q879" i="1"/>
  <c r="J898" i="1"/>
  <c r="K897" i="1"/>
  <c r="M895" i="1"/>
  <c r="N895" i="1" s="1"/>
  <c r="O895" i="1" s="1"/>
  <c r="P895" i="1" s="1"/>
  <c r="L896" i="1"/>
  <c r="R879" i="1" l="1"/>
  <c r="Q880" i="1"/>
  <c r="L897" i="1"/>
  <c r="M896" i="1"/>
  <c r="N896" i="1" s="1"/>
  <c r="O896" i="1" s="1"/>
  <c r="P896" i="1" s="1"/>
  <c r="J899" i="1"/>
  <c r="K898" i="1"/>
  <c r="R880" i="1" l="1"/>
  <c r="Q881" i="1"/>
  <c r="K899" i="1"/>
  <c r="J900" i="1"/>
  <c r="M897" i="1"/>
  <c r="N897" i="1" s="1"/>
  <c r="O897" i="1" s="1"/>
  <c r="P897" i="1" s="1"/>
  <c r="L898" i="1"/>
  <c r="R881" i="1" l="1"/>
  <c r="Q882" i="1"/>
  <c r="K900" i="1"/>
  <c r="J901" i="1"/>
  <c r="M898" i="1"/>
  <c r="N898" i="1" s="1"/>
  <c r="O898" i="1" s="1"/>
  <c r="P898" i="1" s="1"/>
  <c r="L899" i="1"/>
  <c r="R882" i="1" l="1"/>
  <c r="Q883" i="1"/>
  <c r="J902" i="1"/>
  <c r="K901" i="1"/>
  <c r="M899" i="1"/>
  <c r="N899" i="1" s="1"/>
  <c r="O899" i="1" s="1"/>
  <c r="P899" i="1" s="1"/>
  <c r="L900" i="1"/>
  <c r="R883" i="1" l="1"/>
  <c r="Q884" i="1"/>
  <c r="L901" i="1"/>
  <c r="M900" i="1"/>
  <c r="N900" i="1" s="1"/>
  <c r="O900" i="1" s="1"/>
  <c r="P900" i="1" s="1"/>
  <c r="J903" i="1"/>
  <c r="K902" i="1"/>
  <c r="R884" i="1" l="1"/>
  <c r="Q885" i="1"/>
  <c r="K903" i="1"/>
  <c r="J904" i="1"/>
  <c r="M901" i="1"/>
  <c r="N901" i="1" s="1"/>
  <c r="O901" i="1" s="1"/>
  <c r="P901" i="1" s="1"/>
  <c r="L902" i="1"/>
  <c r="R885" i="1" l="1"/>
  <c r="Q886" i="1"/>
  <c r="K904" i="1"/>
  <c r="J905" i="1"/>
  <c r="L903" i="1"/>
  <c r="M902" i="1"/>
  <c r="N902" i="1" s="1"/>
  <c r="O902" i="1" s="1"/>
  <c r="P902" i="1" s="1"/>
  <c r="R886" i="1" l="1"/>
  <c r="Q887" i="1"/>
  <c r="M903" i="1"/>
  <c r="N903" i="1" s="1"/>
  <c r="O903" i="1" s="1"/>
  <c r="P903" i="1" s="1"/>
  <c r="L904" i="1"/>
  <c r="J906" i="1"/>
  <c r="K905" i="1"/>
  <c r="R887" i="1" l="1"/>
  <c r="Q888" i="1"/>
  <c r="J907" i="1"/>
  <c r="K906" i="1"/>
  <c r="L905" i="1"/>
  <c r="M904" i="1"/>
  <c r="N904" i="1" s="1"/>
  <c r="O904" i="1" s="1"/>
  <c r="P904" i="1" s="1"/>
  <c r="R888" i="1" l="1"/>
  <c r="Q889" i="1"/>
  <c r="M905" i="1"/>
  <c r="N905" i="1" s="1"/>
  <c r="O905" i="1" s="1"/>
  <c r="P905" i="1" s="1"/>
  <c r="L906" i="1"/>
  <c r="K907" i="1"/>
  <c r="J908" i="1"/>
  <c r="R889" i="1" l="1"/>
  <c r="Q890" i="1"/>
  <c r="K908" i="1"/>
  <c r="J909" i="1"/>
  <c r="M906" i="1"/>
  <c r="N906" i="1" s="1"/>
  <c r="O906" i="1" s="1"/>
  <c r="P906" i="1" s="1"/>
  <c r="L907" i="1"/>
  <c r="R890" i="1" l="1"/>
  <c r="Q891" i="1"/>
  <c r="J910" i="1"/>
  <c r="K909" i="1"/>
  <c r="M907" i="1"/>
  <c r="N907" i="1" s="1"/>
  <c r="O907" i="1" s="1"/>
  <c r="P907" i="1" s="1"/>
  <c r="L908" i="1"/>
  <c r="R891" i="1" l="1"/>
  <c r="Q892" i="1"/>
  <c r="M908" i="1"/>
  <c r="N908" i="1" s="1"/>
  <c r="O908" i="1" s="1"/>
  <c r="P908" i="1" s="1"/>
  <c r="L909" i="1"/>
  <c r="J911" i="1"/>
  <c r="K910" i="1"/>
  <c r="R892" i="1" l="1"/>
  <c r="Q893" i="1"/>
  <c r="K911" i="1"/>
  <c r="J912" i="1"/>
  <c r="M909" i="1"/>
  <c r="N909" i="1" s="1"/>
  <c r="O909" i="1" s="1"/>
  <c r="P909" i="1" s="1"/>
  <c r="L910" i="1"/>
  <c r="R893" i="1" l="1"/>
  <c r="Q894" i="1"/>
  <c r="L911" i="1"/>
  <c r="M910" i="1"/>
  <c r="N910" i="1" s="1"/>
  <c r="O910" i="1" s="1"/>
  <c r="P910" i="1" s="1"/>
  <c r="K912" i="1"/>
  <c r="J913" i="1"/>
  <c r="R894" i="1" l="1"/>
  <c r="Q895" i="1"/>
  <c r="J914" i="1"/>
  <c r="K913" i="1"/>
  <c r="M911" i="1"/>
  <c r="N911" i="1" s="1"/>
  <c r="O911" i="1" s="1"/>
  <c r="P911" i="1" s="1"/>
  <c r="L912" i="1"/>
  <c r="R895" i="1" l="1"/>
  <c r="Q896" i="1"/>
  <c r="L913" i="1"/>
  <c r="M912" i="1"/>
  <c r="N912" i="1" s="1"/>
  <c r="O912" i="1" s="1"/>
  <c r="P912" i="1" s="1"/>
  <c r="J915" i="1"/>
  <c r="K914" i="1"/>
  <c r="R896" i="1" l="1"/>
  <c r="Q897" i="1"/>
  <c r="K915" i="1"/>
  <c r="J916" i="1"/>
  <c r="M913" i="1"/>
  <c r="N913" i="1" s="1"/>
  <c r="O913" i="1" s="1"/>
  <c r="P913" i="1" s="1"/>
  <c r="L914" i="1"/>
  <c r="R897" i="1" l="1"/>
  <c r="Q898" i="1"/>
  <c r="M914" i="1"/>
  <c r="N914" i="1" s="1"/>
  <c r="O914" i="1" s="1"/>
  <c r="P914" i="1" s="1"/>
  <c r="L915" i="1"/>
  <c r="K916" i="1"/>
  <c r="J917" i="1"/>
  <c r="R898" i="1" l="1"/>
  <c r="Q899" i="1"/>
  <c r="J918" i="1"/>
  <c r="K917" i="1"/>
  <c r="M915" i="1"/>
  <c r="N915" i="1" s="1"/>
  <c r="O915" i="1" s="1"/>
  <c r="P915" i="1" s="1"/>
  <c r="L916" i="1"/>
  <c r="R899" i="1" l="1"/>
  <c r="Q900" i="1"/>
  <c r="M916" i="1"/>
  <c r="N916" i="1" s="1"/>
  <c r="O916" i="1" s="1"/>
  <c r="P916" i="1" s="1"/>
  <c r="L917" i="1"/>
  <c r="J919" i="1"/>
  <c r="K918" i="1"/>
  <c r="R900" i="1" l="1"/>
  <c r="Q901" i="1"/>
  <c r="K919" i="1"/>
  <c r="J920" i="1"/>
  <c r="M917" i="1"/>
  <c r="N917" i="1" s="1"/>
  <c r="O917" i="1" s="1"/>
  <c r="P917" i="1" s="1"/>
  <c r="L918" i="1"/>
  <c r="R901" i="1" l="1"/>
  <c r="Q902" i="1"/>
  <c r="K920" i="1"/>
  <c r="J921" i="1"/>
  <c r="M918" i="1"/>
  <c r="N918" i="1" s="1"/>
  <c r="O918" i="1" s="1"/>
  <c r="P918" i="1" s="1"/>
  <c r="L919" i="1"/>
  <c r="R902" i="1" l="1"/>
  <c r="Q903" i="1"/>
  <c r="J922" i="1"/>
  <c r="K921" i="1"/>
  <c r="M919" i="1"/>
  <c r="N919" i="1" s="1"/>
  <c r="O919" i="1" s="1"/>
  <c r="P919" i="1" s="1"/>
  <c r="L920" i="1"/>
  <c r="R903" i="1" l="1"/>
  <c r="Q904" i="1"/>
  <c r="M920" i="1"/>
  <c r="N920" i="1" s="1"/>
  <c r="O920" i="1" s="1"/>
  <c r="P920" i="1" s="1"/>
  <c r="L921" i="1"/>
  <c r="J923" i="1"/>
  <c r="K922" i="1"/>
  <c r="R904" i="1" l="1"/>
  <c r="Q905" i="1"/>
  <c r="K923" i="1"/>
  <c r="J924" i="1"/>
  <c r="M921" i="1"/>
  <c r="N921" i="1" s="1"/>
  <c r="O921" i="1" s="1"/>
  <c r="P921" i="1" s="1"/>
  <c r="L922" i="1"/>
  <c r="R905" i="1" l="1"/>
  <c r="Q906" i="1"/>
  <c r="M922" i="1"/>
  <c r="N922" i="1" s="1"/>
  <c r="O922" i="1" s="1"/>
  <c r="P922" i="1" s="1"/>
  <c r="L923" i="1"/>
  <c r="K924" i="1"/>
  <c r="J925" i="1"/>
  <c r="R906" i="1" l="1"/>
  <c r="Q907" i="1"/>
  <c r="J926" i="1"/>
  <c r="K925" i="1"/>
  <c r="M923" i="1"/>
  <c r="N923" i="1" s="1"/>
  <c r="O923" i="1" s="1"/>
  <c r="P923" i="1" s="1"/>
  <c r="L924" i="1"/>
  <c r="R907" i="1" l="1"/>
  <c r="Q908" i="1"/>
  <c r="M924" i="1"/>
  <c r="N924" i="1" s="1"/>
  <c r="O924" i="1" s="1"/>
  <c r="P924" i="1" s="1"/>
  <c r="L925" i="1"/>
  <c r="J927" i="1"/>
  <c r="K926" i="1"/>
  <c r="R908" i="1" l="1"/>
  <c r="Q909" i="1"/>
  <c r="K927" i="1"/>
  <c r="J928" i="1"/>
  <c r="M925" i="1"/>
  <c r="N925" i="1" s="1"/>
  <c r="O925" i="1" s="1"/>
  <c r="P925" i="1" s="1"/>
  <c r="L926" i="1"/>
  <c r="R909" i="1" l="1"/>
  <c r="Q910" i="1"/>
  <c r="L927" i="1"/>
  <c r="M926" i="1"/>
  <c r="N926" i="1" s="1"/>
  <c r="O926" i="1" s="1"/>
  <c r="P926" i="1" s="1"/>
  <c r="K928" i="1"/>
  <c r="J929" i="1"/>
  <c r="R910" i="1" l="1"/>
  <c r="Q911" i="1"/>
  <c r="J930" i="1"/>
  <c r="K929" i="1"/>
  <c r="M927" i="1"/>
  <c r="N927" i="1" s="1"/>
  <c r="O927" i="1" s="1"/>
  <c r="P927" i="1" s="1"/>
  <c r="L928" i="1"/>
  <c r="R911" i="1" l="1"/>
  <c r="Q912" i="1"/>
  <c r="M928" i="1"/>
  <c r="N928" i="1" s="1"/>
  <c r="O928" i="1" s="1"/>
  <c r="P928" i="1" s="1"/>
  <c r="L929" i="1"/>
  <c r="J931" i="1"/>
  <c r="K930" i="1"/>
  <c r="R912" i="1" l="1"/>
  <c r="Q913" i="1"/>
  <c r="K931" i="1"/>
  <c r="J932" i="1"/>
  <c r="M929" i="1"/>
  <c r="N929" i="1" s="1"/>
  <c r="O929" i="1" s="1"/>
  <c r="P929" i="1" s="1"/>
  <c r="L930" i="1"/>
  <c r="R913" i="1" l="1"/>
  <c r="Q914" i="1"/>
  <c r="K932" i="1"/>
  <c r="J933" i="1"/>
  <c r="L931" i="1"/>
  <c r="M930" i="1"/>
  <c r="N930" i="1" s="1"/>
  <c r="O930" i="1" s="1"/>
  <c r="P930" i="1" s="1"/>
  <c r="R914" i="1" l="1"/>
  <c r="Q915" i="1"/>
  <c r="M931" i="1"/>
  <c r="N931" i="1" s="1"/>
  <c r="O931" i="1" s="1"/>
  <c r="P931" i="1" s="1"/>
  <c r="L932" i="1"/>
  <c r="J934" i="1"/>
  <c r="K933" i="1"/>
  <c r="R915" i="1" l="1"/>
  <c r="Q916" i="1"/>
  <c r="J935" i="1"/>
  <c r="K934" i="1"/>
  <c r="M932" i="1"/>
  <c r="N932" i="1" s="1"/>
  <c r="O932" i="1" s="1"/>
  <c r="P932" i="1" s="1"/>
  <c r="L933" i="1"/>
  <c r="R916" i="1" l="1"/>
  <c r="Q917" i="1"/>
  <c r="K935" i="1"/>
  <c r="J936" i="1"/>
  <c r="M933" i="1"/>
  <c r="N933" i="1" s="1"/>
  <c r="O933" i="1" s="1"/>
  <c r="P933" i="1" s="1"/>
  <c r="L934" i="1"/>
  <c r="R917" i="1" l="1"/>
  <c r="Q918" i="1"/>
  <c r="K936" i="1"/>
  <c r="J937" i="1"/>
  <c r="L935" i="1"/>
  <c r="M934" i="1"/>
  <c r="N934" i="1" s="1"/>
  <c r="O934" i="1" s="1"/>
  <c r="P934" i="1" s="1"/>
  <c r="R918" i="1" l="1"/>
  <c r="Q919" i="1"/>
  <c r="J938" i="1"/>
  <c r="K937" i="1"/>
  <c r="M935" i="1"/>
  <c r="N935" i="1" s="1"/>
  <c r="O935" i="1" s="1"/>
  <c r="P935" i="1" s="1"/>
  <c r="L936" i="1"/>
  <c r="R919" i="1" l="1"/>
  <c r="Q920" i="1"/>
  <c r="M936" i="1"/>
  <c r="N936" i="1" s="1"/>
  <c r="O936" i="1" s="1"/>
  <c r="P936" i="1" s="1"/>
  <c r="L937" i="1"/>
  <c r="J939" i="1"/>
  <c r="K938" i="1"/>
  <c r="R920" i="1" l="1"/>
  <c r="Q921" i="1"/>
  <c r="K939" i="1"/>
  <c r="J940" i="1"/>
  <c r="M937" i="1"/>
  <c r="N937" i="1" s="1"/>
  <c r="O937" i="1" s="1"/>
  <c r="P937" i="1" s="1"/>
  <c r="L938" i="1"/>
  <c r="R921" i="1" l="1"/>
  <c r="Q922" i="1"/>
  <c r="L939" i="1"/>
  <c r="M938" i="1"/>
  <c r="N938" i="1" s="1"/>
  <c r="O938" i="1" s="1"/>
  <c r="P938" i="1" s="1"/>
  <c r="K940" i="1"/>
  <c r="J941" i="1"/>
  <c r="R922" i="1" l="1"/>
  <c r="Q923" i="1"/>
  <c r="J942" i="1"/>
  <c r="K941" i="1"/>
  <c r="M939" i="1"/>
  <c r="N939" i="1" s="1"/>
  <c r="O939" i="1" s="1"/>
  <c r="P939" i="1" s="1"/>
  <c r="L940" i="1"/>
  <c r="R923" i="1" l="1"/>
  <c r="Q924" i="1"/>
  <c r="M940" i="1"/>
  <c r="N940" i="1" s="1"/>
  <c r="O940" i="1" s="1"/>
  <c r="P940" i="1" s="1"/>
  <c r="L941" i="1"/>
  <c r="J943" i="1"/>
  <c r="K942" i="1"/>
  <c r="R924" i="1" l="1"/>
  <c r="Q925" i="1"/>
  <c r="K943" i="1"/>
  <c r="J944" i="1"/>
  <c r="M941" i="1"/>
  <c r="N941" i="1" s="1"/>
  <c r="O941" i="1" s="1"/>
  <c r="P941" i="1" s="1"/>
  <c r="L942" i="1"/>
  <c r="R925" i="1" l="1"/>
  <c r="Q926" i="1"/>
  <c r="L943" i="1"/>
  <c r="M942" i="1"/>
  <c r="N942" i="1" s="1"/>
  <c r="O942" i="1" s="1"/>
  <c r="P942" i="1" s="1"/>
  <c r="K944" i="1"/>
  <c r="J945" i="1"/>
  <c r="R926" i="1" l="1"/>
  <c r="Q927" i="1"/>
  <c r="J946" i="1"/>
  <c r="K945" i="1"/>
  <c r="M943" i="1"/>
  <c r="N943" i="1" s="1"/>
  <c r="O943" i="1" s="1"/>
  <c r="P943" i="1" s="1"/>
  <c r="L944" i="1"/>
  <c r="R927" i="1" l="1"/>
  <c r="Q928" i="1"/>
  <c r="M944" i="1"/>
  <c r="N944" i="1" s="1"/>
  <c r="O944" i="1" s="1"/>
  <c r="P944" i="1" s="1"/>
  <c r="L945" i="1"/>
  <c r="J947" i="1"/>
  <c r="K946" i="1"/>
  <c r="R928" i="1" l="1"/>
  <c r="Q929" i="1"/>
  <c r="K947" i="1"/>
  <c r="J948" i="1"/>
  <c r="M945" i="1"/>
  <c r="N945" i="1" s="1"/>
  <c r="O945" i="1" s="1"/>
  <c r="P945" i="1" s="1"/>
  <c r="L946" i="1"/>
  <c r="R929" i="1" l="1"/>
  <c r="Q930" i="1"/>
  <c r="L947" i="1"/>
  <c r="M946" i="1"/>
  <c r="N946" i="1" s="1"/>
  <c r="O946" i="1" s="1"/>
  <c r="P946" i="1" s="1"/>
  <c r="K948" i="1"/>
  <c r="J949" i="1"/>
  <c r="R930" i="1" l="1"/>
  <c r="Q931" i="1"/>
  <c r="J950" i="1"/>
  <c r="K949" i="1"/>
  <c r="M947" i="1"/>
  <c r="N947" i="1" s="1"/>
  <c r="O947" i="1" s="1"/>
  <c r="P947" i="1" s="1"/>
  <c r="L948" i="1"/>
  <c r="R931" i="1" l="1"/>
  <c r="Q932" i="1"/>
  <c r="M948" i="1"/>
  <c r="N948" i="1" s="1"/>
  <c r="O948" i="1" s="1"/>
  <c r="P948" i="1" s="1"/>
  <c r="L949" i="1"/>
  <c r="J951" i="1"/>
  <c r="K950" i="1"/>
  <c r="R932" i="1" l="1"/>
  <c r="Q933" i="1"/>
  <c r="K951" i="1"/>
  <c r="J952" i="1"/>
  <c r="M949" i="1"/>
  <c r="N949" i="1" s="1"/>
  <c r="O949" i="1" s="1"/>
  <c r="P949" i="1" s="1"/>
  <c r="L950" i="1"/>
  <c r="R933" i="1" l="1"/>
  <c r="Q934" i="1"/>
  <c r="L951" i="1"/>
  <c r="M950" i="1"/>
  <c r="N950" i="1" s="1"/>
  <c r="O950" i="1" s="1"/>
  <c r="P950" i="1" s="1"/>
  <c r="K952" i="1"/>
  <c r="J953" i="1"/>
  <c r="R934" i="1" l="1"/>
  <c r="Q935" i="1"/>
  <c r="J954" i="1"/>
  <c r="K953" i="1"/>
  <c r="M951" i="1"/>
  <c r="N951" i="1" s="1"/>
  <c r="O951" i="1" s="1"/>
  <c r="P951" i="1" s="1"/>
  <c r="L952" i="1"/>
  <c r="R935" i="1" l="1"/>
  <c r="Q936" i="1"/>
  <c r="M952" i="1"/>
  <c r="N952" i="1" s="1"/>
  <c r="O952" i="1" s="1"/>
  <c r="P952" i="1" s="1"/>
  <c r="L953" i="1"/>
  <c r="J955" i="1"/>
  <c r="K954" i="1"/>
  <c r="R936" i="1" l="1"/>
  <c r="Q937" i="1"/>
  <c r="K955" i="1"/>
  <c r="J956" i="1"/>
  <c r="M953" i="1"/>
  <c r="N953" i="1" s="1"/>
  <c r="O953" i="1" s="1"/>
  <c r="P953" i="1" s="1"/>
  <c r="L954" i="1"/>
  <c r="R937" i="1" l="1"/>
  <c r="Q938" i="1"/>
  <c r="L955" i="1"/>
  <c r="M954" i="1"/>
  <c r="N954" i="1" s="1"/>
  <c r="O954" i="1" s="1"/>
  <c r="P954" i="1" s="1"/>
  <c r="K956" i="1"/>
  <c r="J957" i="1"/>
  <c r="R938" i="1" l="1"/>
  <c r="Q939" i="1"/>
  <c r="J958" i="1"/>
  <c r="K957" i="1"/>
  <c r="M955" i="1"/>
  <c r="N955" i="1" s="1"/>
  <c r="O955" i="1" s="1"/>
  <c r="P955" i="1" s="1"/>
  <c r="L956" i="1"/>
  <c r="R939" i="1" l="1"/>
  <c r="Q940" i="1"/>
  <c r="M956" i="1"/>
  <c r="N956" i="1" s="1"/>
  <c r="O956" i="1" s="1"/>
  <c r="P956" i="1" s="1"/>
  <c r="L957" i="1"/>
  <c r="J959" i="1"/>
  <c r="K958" i="1"/>
  <c r="R940" i="1" l="1"/>
  <c r="Q941" i="1"/>
  <c r="K959" i="1"/>
  <c r="J960" i="1"/>
  <c r="M957" i="1"/>
  <c r="N957" i="1" s="1"/>
  <c r="O957" i="1" s="1"/>
  <c r="P957" i="1" s="1"/>
  <c r="L958" i="1"/>
  <c r="R941" i="1" l="1"/>
  <c r="Q942" i="1"/>
  <c r="K960" i="1"/>
  <c r="J961" i="1"/>
  <c r="L959" i="1"/>
  <c r="M958" i="1"/>
  <c r="N958" i="1" s="1"/>
  <c r="O958" i="1" s="1"/>
  <c r="P958" i="1" s="1"/>
  <c r="R942" i="1" l="1"/>
  <c r="Q943" i="1"/>
  <c r="M959" i="1"/>
  <c r="N959" i="1" s="1"/>
  <c r="O959" i="1" s="1"/>
  <c r="P959" i="1" s="1"/>
  <c r="L960" i="1"/>
  <c r="J962" i="1"/>
  <c r="K961" i="1"/>
  <c r="R943" i="1" l="1"/>
  <c r="Q944" i="1"/>
  <c r="J963" i="1"/>
  <c r="K962" i="1"/>
  <c r="M960" i="1"/>
  <c r="N960" i="1" s="1"/>
  <c r="O960" i="1" s="1"/>
  <c r="P960" i="1" s="1"/>
  <c r="L961" i="1"/>
  <c r="R944" i="1" l="1"/>
  <c r="Q945" i="1"/>
  <c r="K963" i="1"/>
  <c r="J964" i="1"/>
  <c r="M961" i="1"/>
  <c r="N961" i="1" s="1"/>
  <c r="O961" i="1" s="1"/>
  <c r="P961" i="1" s="1"/>
  <c r="L962" i="1"/>
  <c r="R945" i="1" l="1"/>
  <c r="Q946" i="1"/>
  <c r="K964" i="1"/>
  <c r="J965" i="1"/>
  <c r="L963" i="1"/>
  <c r="M962" i="1"/>
  <c r="N962" i="1" s="1"/>
  <c r="O962" i="1" s="1"/>
  <c r="P962" i="1" s="1"/>
  <c r="R946" i="1" l="1"/>
  <c r="Q947" i="1"/>
  <c r="J966" i="1"/>
  <c r="K965" i="1"/>
  <c r="M963" i="1"/>
  <c r="N963" i="1" s="1"/>
  <c r="O963" i="1" s="1"/>
  <c r="P963" i="1" s="1"/>
  <c r="L964" i="1"/>
  <c r="R947" i="1" l="1"/>
  <c r="Q948" i="1"/>
  <c r="M964" i="1"/>
  <c r="N964" i="1" s="1"/>
  <c r="O964" i="1" s="1"/>
  <c r="P964" i="1" s="1"/>
  <c r="L965" i="1"/>
  <c r="J967" i="1"/>
  <c r="K966" i="1"/>
  <c r="R948" i="1" l="1"/>
  <c r="Q949" i="1"/>
  <c r="K967" i="1"/>
  <c r="J968" i="1"/>
  <c r="M965" i="1"/>
  <c r="N965" i="1" s="1"/>
  <c r="O965" i="1" s="1"/>
  <c r="P965" i="1" s="1"/>
  <c r="L966" i="1"/>
  <c r="R949" i="1" l="1"/>
  <c r="Q950" i="1"/>
  <c r="K968" i="1"/>
  <c r="J969" i="1"/>
  <c r="L967" i="1"/>
  <c r="M966" i="1"/>
  <c r="N966" i="1" s="1"/>
  <c r="O966" i="1" s="1"/>
  <c r="P966" i="1" s="1"/>
  <c r="R950" i="1" l="1"/>
  <c r="Q951" i="1"/>
  <c r="L968" i="1"/>
  <c r="M967" i="1"/>
  <c r="N967" i="1" s="1"/>
  <c r="O967" i="1" s="1"/>
  <c r="P967" i="1" s="1"/>
  <c r="J970" i="1"/>
  <c r="K969" i="1"/>
  <c r="R951" i="1" l="1"/>
  <c r="Q952" i="1"/>
  <c r="J971" i="1"/>
  <c r="K970" i="1"/>
  <c r="M968" i="1"/>
  <c r="N968" i="1" s="1"/>
  <c r="O968" i="1" s="1"/>
  <c r="P968" i="1" s="1"/>
  <c r="L969" i="1"/>
  <c r="R952" i="1" l="1"/>
  <c r="Q953" i="1"/>
  <c r="K971" i="1"/>
  <c r="J972" i="1"/>
  <c r="M969" i="1"/>
  <c r="N969" i="1" s="1"/>
  <c r="O969" i="1" s="1"/>
  <c r="P969" i="1" s="1"/>
  <c r="L970" i="1"/>
  <c r="R953" i="1" l="1"/>
  <c r="Q954" i="1"/>
  <c r="K972" i="1"/>
  <c r="J973" i="1"/>
  <c r="L971" i="1"/>
  <c r="M970" i="1"/>
  <c r="N970" i="1" s="1"/>
  <c r="O970" i="1" s="1"/>
  <c r="P970" i="1" s="1"/>
  <c r="R954" i="1" l="1"/>
  <c r="Q955" i="1"/>
  <c r="L972" i="1"/>
  <c r="M971" i="1"/>
  <c r="N971" i="1" s="1"/>
  <c r="O971" i="1" s="1"/>
  <c r="P971" i="1" s="1"/>
  <c r="J974" i="1"/>
  <c r="K973" i="1"/>
  <c r="R955" i="1" l="1"/>
  <c r="Q956" i="1"/>
  <c r="J975" i="1"/>
  <c r="K974" i="1"/>
  <c r="M972" i="1"/>
  <c r="N972" i="1" s="1"/>
  <c r="O972" i="1" s="1"/>
  <c r="P972" i="1" s="1"/>
  <c r="L973" i="1"/>
  <c r="R956" i="1" l="1"/>
  <c r="Q957" i="1"/>
  <c r="K975" i="1"/>
  <c r="J976" i="1"/>
  <c r="M973" i="1"/>
  <c r="N973" i="1" s="1"/>
  <c r="O973" i="1" s="1"/>
  <c r="P973" i="1" s="1"/>
  <c r="L974" i="1"/>
  <c r="R957" i="1" l="1"/>
  <c r="Q958" i="1"/>
  <c r="K976" i="1"/>
  <c r="J977" i="1"/>
  <c r="L975" i="1"/>
  <c r="M974" i="1"/>
  <c r="N974" i="1" s="1"/>
  <c r="O974" i="1" s="1"/>
  <c r="P974" i="1" s="1"/>
  <c r="R958" i="1" l="1"/>
  <c r="Q959" i="1"/>
  <c r="M975" i="1"/>
  <c r="N975" i="1" s="1"/>
  <c r="O975" i="1" s="1"/>
  <c r="P975" i="1" s="1"/>
  <c r="L976" i="1"/>
  <c r="J978" i="1"/>
  <c r="K977" i="1"/>
  <c r="R959" i="1" l="1"/>
  <c r="Q960" i="1"/>
  <c r="J979" i="1"/>
  <c r="K978" i="1"/>
  <c r="M976" i="1"/>
  <c r="N976" i="1" s="1"/>
  <c r="O976" i="1" s="1"/>
  <c r="P976" i="1" s="1"/>
  <c r="L977" i="1"/>
  <c r="R960" i="1" l="1"/>
  <c r="Q961" i="1"/>
  <c r="K979" i="1"/>
  <c r="J980" i="1"/>
  <c r="M977" i="1"/>
  <c r="N977" i="1" s="1"/>
  <c r="O977" i="1" s="1"/>
  <c r="P977" i="1" s="1"/>
  <c r="L978" i="1"/>
  <c r="R961" i="1" l="1"/>
  <c r="Q962" i="1"/>
  <c r="K980" i="1"/>
  <c r="J981" i="1"/>
  <c r="L979" i="1"/>
  <c r="M978" i="1"/>
  <c r="N978" i="1" s="1"/>
  <c r="O978" i="1" s="1"/>
  <c r="P978" i="1" s="1"/>
  <c r="R962" i="1" l="1"/>
  <c r="Q963" i="1"/>
  <c r="L980" i="1"/>
  <c r="M979" i="1"/>
  <c r="N979" i="1" s="1"/>
  <c r="O979" i="1" s="1"/>
  <c r="P979" i="1" s="1"/>
  <c r="J982" i="1"/>
  <c r="K981" i="1"/>
  <c r="R963" i="1" l="1"/>
  <c r="Q964" i="1"/>
  <c r="J983" i="1"/>
  <c r="K982" i="1"/>
  <c r="M980" i="1"/>
  <c r="N980" i="1" s="1"/>
  <c r="O980" i="1" s="1"/>
  <c r="P980" i="1" s="1"/>
  <c r="L981" i="1"/>
  <c r="R964" i="1" l="1"/>
  <c r="Q965" i="1"/>
  <c r="M981" i="1"/>
  <c r="N981" i="1" s="1"/>
  <c r="O981" i="1" s="1"/>
  <c r="P981" i="1" s="1"/>
  <c r="L982" i="1"/>
  <c r="K983" i="1"/>
  <c r="J984" i="1"/>
  <c r="R965" i="1" l="1"/>
  <c r="Q966" i="1"/>
  <c r="L983" i="1"/>
  <c r="M982" i="1"/>
  <c r="N982" i="1" s="1"/>
  <c r="O982" i="1" s="1"/>
  <c r="P982" i="1" s="1"/>
  <c r="K984" i="1"/>
  <c r="J985" i="1"/>
  <c r="R966" i="1" l="1"/>
  <c r="Q967" i="1"/>
  <c r="M983" i="1"/>
  <c r="N983" i="1" s="1"/>
  <c r="O983" i="1" s="1"/>
  <c r="P983" i="1" s="1"/>
  <c r="L984" i="1"/>
  <c r="J986" i="1"/>
  <c r="K985" i="1"/>
  <c r="R967" i="1" l="1"/>
  <c r="Q968" i="1"/>
  <c r="J987" i="1"/>
  <c r="K986" i="1"/>
  <c r="M984" i="1"/>
  <c r="N984" i="1" s="1"/>
  <c r="O984" i="1" s="1"/>
  <c r="P984" i="1" s="1"/>
  <c r="L985" i="1"/>
  <c r="R968" i="1" l="1"/>
  <c r="Q969" i="1"/>
  <c r="M985" i="1"/>
  <c r="N985" i="1" s="1"/>
  <c r="O985" i="1" s="1"/>
  <c r="P985" i="1" s="1"/>
  <c r="L986" i="1"/>
  <c r="K987" i="1"/>
  <c r="J988" i="1"/>
  <c r="R969" i="1" l="1"/>
  <c r="Q970" i="1"/>
  <c r="K988" i="1"/>
  <c r="J989" i="1"/>
  <c r="L987" i="1"/>
  <c r="M986" i="1"/>
  <c r="N986" i="1" s="1"/>
  <c r="O986" i="1" s="1"/>
  <c r="P986" i="1" s="1"/>
  <c r="R970" i="1" l="1"/>
  <c r="Q971" i="1"/>
  <c r="M987" i="1"/>
  <c r="N987" i="1" s="1"/>
  <c r="O987" i="1" s="1"/>
  <c r="P987" i="1" s="1"/>
  <c r="L988" i="1"/>
  <c r="J990" i="1"/>
  <c r="K989" i="1"/>
  <c r="R971" i="1" l="1"/>
  <c r="Q972" i="1"/>
  <c r="J991" i="1"/>
  <c r="K990" i="1"/>
  <c r="M988" i="1"/>
  <c r="N988" i="1" s="1"/>
  <c r="O988" i="1" s="1"/>
  <c r="P988" i="1" s="1"/>
  <c r="L989" i="1"/>
  <c r="R972" i="1" l="1"/>
  <c r="Q973" i="1"/>
  <c r="K991" i="1"/>
  <c r="J992" i="1"/>
  <c r="M989" i="1"/>
  <c r="N989" i="1" s="1"/>
  <c r="O989" i="1" s="1"/>
  <c r="P989" i="1" s="1"/>
  <c r="L990" i="1"/>
  <c r="R973" i="1" l="1"/>
  <c r="Q974" i="1"/>
  <c r="K992" i="1"/>
  <c r="J993" i="1"/>
  <c r="L991" i="1"/>
  <c r="M990" i="1"/>
  <c r="N990" i="1" s="1"/>
  <c r="O990" i="1" s="1"/>
  <c r="P990" i="1" s="1"/>
  <c r="R974" i="1" l="1"/>
  <c r="Q975" i="1"/>
  <c r="J994" i="1"/>
  <c r="K993" i="1"/>
  <c r="M991" i="1"/>
  <c r="N991" i="1" s="1"/>
  <c r="O991" i="1" s="1"/>
  <c r="P991" i="1" s="1"/>
  <c r="L992" i="1"/>
  <c r="R975" i="1" l="1"/>
  <c r="Q976" i="1"/>
  <c r="M992" i="1"/>
  <c r="N992" i="1" s="1"/>
  <c r="O992" i="1" s="1"/>
  <c r="P992" i="1" s="1"/>
  <c r="L993" i="1"/>
  <c r="J995" i="1"/>
  <c r="K994" i="1"/>
  <c r="R976" i="1" l="1"/>
  <c r="Q977" i="1"/>
  <c r="K995" i="1"/>
  <c r="J996" i="1"/>
  <c r="M993" i="1"/>
  <c r="N993" i="1" s="1"/>
  <c r="O993" i="1" s="1"/>
  <c r="P993" i="1" s="1"/>
  <c r="L994" i="1"/>
  <c r="R977" i="1" l="1"/>
  <c r="Q978" i="1"/>
  <c r="K996" i="1"/>
  <c r="J997" i="1"/>
  <c r="L995" i="1"/>
  <c r="M994" i="1"/>
  <c r="N994" i="1" s="1"/>
  <c r="O994" i="1" s="1"/>
  <c r="P994" i="1" s="1"/>
  <c r="R978" i="1" l="1"/>
  <c r="Q979" i="1"/>
  <c r="M995" i="1"/>
  <c r="N995" i="1" s="1"/>
  <c r="O995" i="1" s="1"/>
  <c r="P995" i="1" s="1"/>
  <c r="L996" i="1"/>
  <c r="J998" i="1"/>
  <c r="K997" i="1"/>
  <c r="R979" i="1" l="1"/>
  <c r="Q980" i="1"/>
  <c r="J999" i="1"/>
  <c r="K998" i="1"/>
  <c r="M996" i="1"/>
  <c r="N996" i="1" s="1"/>
  <c r="O996" i="1" s="1"/>
  <c r="P996" i="1" s="1"/>
  <c r="L997" i="1"/>
  <c r="R980" i="1" l="1"/>
  <c r="Q981" i="1"/>
  <c r="J1000" i="1"/>
  <c r="K999" i="1"/>
  <c r="M997" i="1"/>
  <c r="N997" i="1" s="1"/>
  <c r="O997" i="1" s="1"/>
  <c r="P997" i="1" s="1"/>
  <c r="L998" i="1"/>
  <c r="R981" i="1" l="1"/>
  <c r="Q982" i="1"/>
  <c r="L999" i="1"/>
  <c r="M998" i="1"/>
  <c r="N998" i="1" s="1"/>
  <c r="O998" i="1" s="1"/>
  <c r="P998" i="1" s="1"/>
  <c r="K1000" i="1"/>
  <c r="J1001" i="1"/>
  <c r="R982" i="1" l="1"/>
  <c r="Q983" i="1"/>
  <c r="M999" i="1"/>
  <c r="N999" i="1" s="1"/>
  <c r="O999" i="1" s="1"/>
  <c r="P999" i="1" s="1"/>
  <c r="L1000" i="1"/>
  <c r="J1002" i="1"/>
  <c r="K1001" i="1"/>
  <c r="R983" i="1" l="1"/>
  <c r="Q984" i="1"/>
  <c r="J1003" i="1"/>
  <c r="K1002" i="1"/>
  <c r="L1001" i="1"/>
  <c r="M1000" i="1"/>
  <c r="N1000" i="1" s="1"/>
  <c r="O1000" i="1" s="1"/>
  <c r="P1000" i="1" s="1"/>
  <c r="R984" i="1" l="1"/>
  <c r="Q985" i="1"/>
  <c r="M1001" i="1"/>
  <c r="N1001" i="1" s="1"/>
  <c r="O1001" i="1" s="1"/>
  <c r="P1001" i="1" s="1"/>
  <c r="L1002" i="1"/>
  <c r="J1004" i="1"/>
  <c r="K1003" i="1"/>
  <c r="R985" i="1" l="1"/>
  <c r="Q986" i="1"/>
  <c r="K1004" i="1"/>
  <c r="J1005" i="1"/>
  <c r="M1002" i="1"/>
  <c r="N1002" i="1" s="1"/>
  <c r="O1002" i="1" s="1"/>
  <c r="P1002" i="1" s="1"/>
  <c r="L1003" i="1"/>
  <c r="R986" i="1" l="1"/>
  <c r="Q987" i="1"/>
  <c r="M1003" i="1"/>
  <c r="N1003" i="1" s="1"/>
  <c r="O1003" i="1" s="1"/>
  <c r="P1003" i="1" s="1"/>
  <c r="L1004" i="1"/>
  <c r="J1006" i="1"/>
  <c r="K1005" i="1"/>
  <c r="R987" i="1" l="1"/>
  <c r="Q988" i="1"/>
  <c r="J1007" i="1"/>
  <c r="K1006" i="1"/>
  <c r="L1005" i="1"/>
  <c r="M1004" i="1"/>
  <c r="N1004" i="1" s="1"/>
  <c r="O1004" i="1" s="1"/>
  <c r="P1004" i="1" s="1"/>
  <c r="R988" i="1" l="1"/>
  <c r="Q989" i="1"/>
  <c r="M1005" i="1"/>
  <c r="N1005" i="1" s="1"/>
  <c r="O1005" i="1" s="1"/>
  <c r="P1005" i="1" s="1"/>
  <c r="L1006" i="1"/>
  <c r="J1008" i="1"/>
  <c r="K1007" i="1"/>
  <c r="R989" i="1" l="1"/>
  <c r="Q990" i="1"/>
  <c r="L1007" i="1"/>
  <c r="M1006" i="1"/>
  <c r="N1006" i="1" s="1"/>
  <c r="O1006" i="1" s="1"/>
  <c r="P1006" i="1" s="1"/>
  <c r="K1008" i="1"/>
  <c r="J1009" i="1"/>
  <c r="R990" i="1" l="1"/>
  <c r="Q991" i="1"/>
  <c r="J1010" i="1"/>
  <c r="K1009" i="1"/>
  <c r="M1007" i="1"/>
  <c r="N1007" i="1" s="1"/>
  <c r="O1007" i="1" s="1"/>
  <c r="P1007" i="1" s="1"/>
  <c r="L1008" i="1"/>
  <c r="R991" i="1" l="1"/>
  <c r="Q992" i="1"/>
  <c r="L1009" i="1"/>
  <c r="M1008" i="1"/>
  <c r="N1008" i="1" s="1"/>
  <c r="O1008" i="1" s="1"/>
  <c r="P1008" i="1" s="1"/>
  <c r="J1011" i="1"/>
  <c r="K1010" i="1"/>
  <c r="R992" i="1" l="1"/>
  <c r="Q993" i="1"/>
  <c r="J1012" i="1"/>
  <c r="K1011" i="1"/>
  <c r="M1009" i="1"/>
  <c r="N1009" i="1" s="1"/>
  <c r="O1009" i="1" s="1"/>
  <c r="P1009" i="1" s="1"/>
  <c r="L1010" i="1"/>
  <c r="R993" i="1" l="1"/>
  <c r="Q994" i="1"/>
  <c r="L1011" i="1"/>
  <c r="M1010" i="1"/>
  <c r="N1010" i="1" s="1"/>
  <c r="O1010" i="1" s="1"/>
  <c r="P1010" i="1" s="1"/>
  <c r="K1012" i="1"/>
  <c r="J1013" i="1"/>
  <c r="R994" i="1" l="1"/>
  <c r="Q995" i="1"/>
  <c r="J1014" i="1"/>
  <c r="K1013" i="1"/>
  <c r="M1011" i="1"/>
  <c r="N1011" i="1" s="1"/>
  <c r="O1011" i="1" s="1"/>
  <c r="P1011" i="1" s="1"/>
  <c r="L1012" i="1"/>
  <c r="R995" i="1" l="1"/>
  <c r="Q996" i="1"/>
  <c r="K1014" i="1"/>
  <c r="J1015" i="1"/>
  <c r="L1013" i="1"/>
  <c r="M1012" i="1"/>
  <c r="N1012" i="1" s="1"/>
  <c r="O1012" i="1" s="1"/>
  <c r="P1012" i="1" s="1"/>
  <c r="R996" i="1" l="1"/>
  <c r="Q997" i="1"/>
  <c r="M1013" i="1"/>
  <c r="N1013" i="1" s="1"/>
  <c r="O1013" i="1" s="1"/>
  <c r="P1013" i="1" s="1"/>
  <c r="L1014" i="1"/>
  <c r="J1016" i="1"/>
  <c r="K1015" i="1"/>
  <c r="R997" i="1" l="1"/>
  <c r="Q998" i="1"/>
  <c r="J1017" i="1"/>
  <c r="K1016" i="1"/>
  <c r="L1015" i="1"/>
  <c r="M1014" i="1"/>
  <c r="N1014" i="1" s="1"/>
  <c r="O1014" i="1" s="1"/>
  <c r="P1014" i="1" s="1"/>
  <c r="R998" i="1" l="1"/>
  <c r="Q999" i="1"/>
  <c r="M1015" i="1"/>
  <c r="N1015" i="1" s="1"/>
  <c r="O1015" i="1" s="1"/>
  <c r="P1015" i="1" s="1"/>
  <c r="L1016" i="1"/>
  <c r="K1017" i="1"/>
  <c r="J1018" i="1"/>
  <c r="R999" i="1" l="1"/>
  <c r="Q1000" i="1"/>
  <c r="M1016" i="1"/>
  <c r="N1016" i="1" s="1"/>
  <c r="O1016" i="1" s="1"/>
  <c r="P1016" i="1" s="1"/>
  <c r="L1017" i="1"/>
  <c r="K1018" i="1"/>
  <c r="J1019" i="1"/>
  <c r="R1000" i="1" l="1"/>
  <c r="R7" i="1" s="1"/>
  <c r="Q1001" i="1"/>
  <c r="L1018" i="1"/>
  <c r="M1017" i="1"/>
  <c r="N1017" i="1" s="1"/>
  <c r="O1017" i="1" s="1"/>
  <c r="P1017" i="1" s="1"/>
  <c r="J1020" i="1"/>
  <c r="K1019" i="1"/>
  <c r="R1001" i="1" l="1"/>
  <c r="Q1002" i="1"/>
  <c r="J1021" i="1"/>
  <c r="K1020" i="1"/>
  <c r="L1019" i="1"/>
  <c r="M1018" i="1"/>
  <c r="N1018" i="1" s="1"/>
  <c r="O1018" i="1" s="1"/>
  <c r="P1018" i="1" s="1"/>
  <c r="R1002" i="1" l="1"/>
  <c r="Q1003" i="1"/>
  <c r="M1019" i="1"/>
  <c r="N1019" i="1" s="1"/>
  <c r="O1019" i="1" s="1"/>
  <c r="P1019" i="1" s="1"/>
  <c r="L1020" i="1"/>
  <c r="K1021" i="1"/>
  <c r="J1022" i="1"/>
  <c r="R1003" i="1" l="1"/>
  <c r="Q1004" i="1"/>
  <c r="K1022" i="1"/>
  <c r="J1023" i="1"/>
  <c r="M1020" i="1"/>
  <c r="N1020" i="1" s="1"/>
  <c r="O1020" i="1" s="1"/>
  <c r="P1020" i="1" s="1"/>
  <c r="L1021" i="1"/>
  <c r="R1004" i="1" l="1"/>
  <c r="Q1005" i="1"/>
  <c r="J1024" i="1"/>
  <c r="K1023" i="1"/>
  <c r="L1022" i="1"/>
  <c r="M1021" i="1"/>
  <c r="N1021" i="1" s="1"/>
  <c r="O1021" i="1" s="1"/>
  <c r="P1021" i="1" s="1"/>
  <c r="R1005" i="1" l="1"/>
  <c r="Q1006" i="1"/>
  <c r="L1023" i="1"/>
  <c r="M1022" i="1"/>
  <c r="N1022" i="1" s="1"/>
  <c r="O1022" i="1" s="1"/>
  <c r="P1022" i="1" s="1"/>
  <c r="J1025" i="1"/>
  <c r="K1024" i="1"/>
  <c r="R1006" i="1" l="1"/>
  <c r="Q1007" i="1"/>
  <c r="K1025" i="1"/>
  <c r="J1026" i="1"/>
  <c r="M1023" i="1"/>
  <c r="N1023" i="1" s="1"/>
  <c r="O1023" i="1" s="1"/>
  <c r="P1023" i="1" s="1"/>
  <c r="L1024" i="1"/>
  <c r="R1007" i="1" l="1"/>
  <c r="Q1008" i="1"/>
  <c r="K1026" i="1"/>
  <c r="J1027" i="1"/>
  <c r="M1024" i="1"/>
  <c r="N1024" i="1" s="1"/>
  <c r="O1024" i="1" s="1"/>
  <c r="P1024" i="1" s="1"/>
  <c r="L1025" i="1"/>
  <c r="R1008" i="1" l="1"/>
  <c r="Q1009" i="1"/>
  <c r="L1026" i="1"/>
  <c r="M1025" i="1"/>
  <c r="N1025" i="1" s="1"/>
  <c r="O1025" i="1" s="1"/>
  <c r="P1025" i="1" s="1"/>
  <c r="J1028" i="1"/>
  <c r="K1027" i="1"/>
  <c r="R1009" i="1" l="1"/>
  <c r="Q1010" i="1"/>
  <c r="J1029" i="1"/>
  <c r="K1028" i="1"/>
  <c r="M1026" i="1"/>
  <c r="N1026" i="1" s="1"/>
  <c r="O1026" i="1" s="1"/>
  <c r="P1026" i="1" s="1"/>
  <c r="L1027" i="1"/>
  <c r="R1010" i="1" l="1"/>
  <c r="Q1011" i="1"/>
  <c r="K1029" i="1"/>
  <c r="J1030" i="1"/>
  <c r="M1027" i="1"/>
  <c r="N1027" i="1" s="1"/>
  <c r="O1027" i="1" s="1"/>
  <c r="P1027" i="1" s="1"/>
  <c r="L1028" i="1"/>
  <c r="R1011" i="1" l="1"/>
  <c r="Q1012" i="1"/>
  <c r="K1030" i="1"/>
  <c r="J1031" i="1"/>
  <c r="M1028" i="1"/>
  <c r="N1028" i="1" s="1"/>
  <c r="O1028" i="1" s="1"/>
  <c r="P1028" i="1" s="1"/>
  <c r="L1029" i="1"/>
  <c r="R1012" i="1" l="1"/>
  <c r="Q1013" i="1"/>
  <c r="J1032" i="1"/>
  <c r="K1031" i="1"/>
  <c r="L1030" i="1"/>
  <c r="M1029" i="1"/>
  <c r="N1029" i="1" s="1"/>
  <c r="O1029" i="1" s="1"/>
  <c r="P1029" i="1" s="1"/>
  <c r="R1013" i="1" l="1"/>
  <c r="Q1014" i="1"/>
  <c r="L1031" i="1"/>
  <c r="M1030" i="1"/>
  <c r="N1030" i="1" s="1"/>
  <c r="O1030" i="1" s="1"/>
  <c r="P1030" i="1" s="1"/>
  <c r="J1033" i="1"/>
  <c r="K1032" i="1"/>
  <c r="R1014" i="1" l="1"/>
  <c r="Q1015" i="1"/>
  <c r="K1033" i="1"/>
  <c r="J1034" i="1"/>
  <c r="M1031" i="1"/>
  <c r="N1031" i="1" s="1"/>
  <c r="O1031" i="1" s="1"/>
  <c r="P1031" i="1" s="1"/>
  <c r="L1032" i="1"/>
  <c r="R1015" i="1" l="1"/>
  <c r="Q1016" i="1"/>
  <c r="K1034" i="1"/>
  <c r="J1035" i="1"/>
  <c r="M1032" i="1"/>
  <c r="N1032" i="1" s="1"/>
  <c r="O1032" i="1" s="1"/>
  <c r="P1032" i="1" s="1"/>
  <c r="L1033" i="1"/>
  <c r="R1016" i="1" l="1"/>
  <c r="Q1017" i="1"/>
  <c r="L1034" i="1"/>
  <c r="M1033" i="1"/>
  <c r="N1033" i="1" s="1"/>
  <c r="O1033" i="1" s="1"/>
  <c r="P1033" i="1" s="1"/>
  <c r="J1036" i="1"/>
  <c r="K1035" i="1"/>
  <c r="R1017" i="1" l="1"/>
  <c r="Q1018" i="1"/>
  <c r="J1037" i="1"/>
  <c r="K1036" i="1"/>
  <c r="L1035" i="1"/>
  <c r="M1034" i="1"/>
  <c r="N1034" i="1" s="1"/>
  <c r="O1034" i="1" s="1"/>
  <c r="P1034" i="1" s="1"/>
  <c r="R1018" i="1" l="1"/>
  <c r="Q1019" i="1"/>
  <c r="M1035" i="1"/>
  <c r="N1035" i="1" s="1"/>
  <c r="O1035" i="1" s="1"/>
  <c r="P1035" i="1" s="1"/>
  <c r="L1036" i="1"/>
  <c r="K1037" i="1"/>
  <c r="J1038" i="1"/>
  <c r="R1019" i="1" l="1"/>
  <c r="Q1020" i="1"/>
  <c r="K1038" i="1"/>
  <c r="J1039" i="1"/>
  <c r="M1036" i="1"/>
  <c r="N1036" i="1" s="1"/>
  <c r="O1036" i="1" s="1"/>
  <c r="P1036" i="1" s="1"/>
  <c r="L1037" i="1"/>
  <c r="R1020" i="1" l="1"/>
  <c r="Q1021" i="1"/>
  <c r="J1040" i="1"/>
  <c r="K1039" i="1"/>
  <c r="L1038" i="1"/>
  <c r="M1037" i="1"/>
  <c r="N1037" i="1" s="1"/>
  <c r="O1037" i="1" s="1"/>
  <c r="P1037" i="1" s="1"/>
  <c r="R1021" i="1" l="1"/>
  <c r="Q1022" i="1"/>
  <c r="L1039" i="1"/>
  <c r="M1038" i="1"/>
  <c r="N1038" i="1" s="1"/>
  <c r="O1038" i="1" s="1"/>
  <c r="P1038" i="1" s="1"/>
  <c r="J1041" i="1"/>
  <c r="K1040" i="1"/>
  <c r="R1022" i="1" l="1"/>
  <c r="Q1023" i="1"/>
  <c r="K1041" i="1"/>
  <c r="J1042" i="1"/>
  <c r="M1039" i="1"/>
  <c r="N1039" i="1" s="1"/>
  <c r="O1039" i="1" s="1"/>
  <c r="P1039" i="1" s="1"/>
  <c r="L1040" i="1"/>
  <c r="R1023" i="1" l="1"/>
  <c r="Q1024" i="1"/>
  <c r="M1040" i="1"/>
  <c r="N1040" i="1" s="1"/>
  <c r="O1040" i="1" s="1"/>
  <c r="P1040" i="1" s="1"/>
  <c r="L1041" i="1"/>
  <c r="K1042" i="1"/>
  <c r="J1043" i="1"/>
  <c r="R1024" i="1" l="1"/>
  <c r="Q1025" i="1"/>
  <c r="J1044" i="1"/>
  <c r="K1043" i="1"/>
  <c r="L1042" i="1"/>
  <c r="M1041" i="1"/>
  <c r="N1041" i="1" s="1"/>
  <c r="O1041" i="1" s="1"/>
  <c r="P1041" i="1" s="1"/>
  <c r="R1025" i="1" l="1"/>
  <c r="Q1026" i="1"/>
  <c r="M1042" i="1"/>
  <c r="N1042" i="1" s="1"/>
  <c r="O1042" i="1" s="1"/>
  <c r="P1042" i="1" s="1"/>
  <c r="L1043" i="1"/>
  <c r="J1045" i="1"/>
  <c r="K1044" i="1"/>
  <c r="R1026" i="1" l="1"/>
  <c r="Q1027" i="1"/>
  <c r="K1045" i="1"/>
  <c r="J1046" i="1"/>
  <c r="M1043" i="1"/>
  <c r="N1043" i="1" s="1"/>
  <c r="O1043" i="1" s="1"/>
  <c r="P1043" i="1" s="1"/>
  <c r="L1044" i="1"/>
  <c r="R1027" i="1" l="1"/>
  <c r="Q1028" i="1"/>
  <c r="M1044" i="1"/>
  <c r="N1044" i="1" s="1"/>
  <c r="O1044" i="1" s="1"/>
  <c r="P1044" i="1" s="1"/>
  <c r="L1045" i="1"/>
  <c r="K1046" i="1"/>
  <c r="J1047" i="1"/>
  <c r="R1028" i="1" l="1"/>
  <c r="Q1029" i="1"/>
  <c r="J1048" i="1"/>
  <c r="K1047" i="1"/>
  <c r="L1046" i="1"/>
  <c r="M1045" i="1"/>
  <c r="N1045" i="1" s="1"/>
  <c r="O1045" i="1" s="1"/>
  <c r="P1045" i="1" s="1"/>
  <c r="R1029" i="1" l="1"/>
  <c r="Q1030" i="1"/>
  <c r="L1047" i="1"/>
  <c r="M1046" i="1"/>
  <c r="N1046" i="1" s="1"/>
  <c r="O1046" i="1" s="1"/>
  <c r="P1046" i="1" s="1"/>
  <c r="J1049" i="1"/>
  <c r="K1048" i="1"/>
  <c r="R1030" i="1" l="1"/>
  <c r="Q1031" i="1"/>
  <c r="K1049" i="1"/>
  <c r="J1050" i="1"/>
  <c r="M1047" i="1"/>
  <c r="N1047" i="1" s="1"/>
  <c r="O1047" i="1" s="1"/>
  <c r="P1047" i="1" s="1"/>
  <c r="L1048" i="1"/>
  <c r="R1031" i="1" l="1"/>
  <c r="Q1032" i="1"/>
  <c r="K1050" i="1"/>
  <c r="J1051" i="1"/>
  <c r="M1048" i="1"/>
  <c r="N1048" i="1" s="1"/>
  <c r="O1048" i="1" s="1"/>
  <c r="P1048" i="1" s="1"/>
  <c r="L1049" i="1"/>
  <c r="R1032" i="1" l="1"/>
  <c r="Q1033" i="1"/>
  <c r="L1050" i="1"/>
  <c r="M1049" i="1"/>
  <c r="N1049" i="1" s="1"/>
  <c r="O1049" i="1" s="1"/>
  <c r="P1049" i="1" s="1"/>
  <c r="J1052" i="1"/>
  <c r="K1051" i="1"/>
  <c r="R1033" i="1" l="1"/>
  <c r="Q1034" i="1"/>
  <c r="J1053" i="1"/>
  <c r="K1052" i="1"/>
  <c r="L1051" i="1"/>
  <c r="M1050" i="1"/>
  <c r="N1050" i="1" s="1"/>
  <c r="O1050" i="1" s="1"/>
  <c r="P1050" i="1" s="1"/>
  <c r="R1034" i="1" l="1"/>
  <c r="Q1035" i="1"/>
  <c r="M1051" i="1"/>
  <c r="N1051" i="1" s="1"/>
  <c r="O1051" i="1" s="1"/>
  <c r="P1051" i="1" s="1"/>
  <c r="L1052" i="1"/>
  <c r="K1053" i="1"/>
  <c r="J1054" i="1"/>
  <c r="R1035" i="1" l="1"/>
  <c r="Q1036" i="1"/>
  <c r="K1054" i="1"/>
  <c r="J1055" i="1"/>
  <c r="M1052" i="1"/>
  <c r="N1052" i="1" s="1"/>
  <c r="O1052" i="1" s="1"/>
  <c r="P1052" i="1" s="1"/>
  <c r="L1053" i="1"/>
  <c r="R1036" i="1" l="1"/>
  <c r="Q1037" i="1"/>
  <c r="J1056" i="1"/>
  <c r="K1055" i="1"/>
  <c r="L1054" i="1"/>
  <c r="M1053" i="1"/>
  <c r="N1053" i="1" s="1"/>
  <c r="O1053" i="1" s="1"/>
  <c r="P1053" i="1" s="1"/>
  <c r="R1037" i="1" l="1"/>
  <c r="Q1038" i="1"/>
  <c r="L1055" i="1"/>
  <c r="M1054" i="1"/>
  <c r="N1054" i="1" s="1"/>
  <c r="O1054" i="1" s="1"/>
  <c r="P1054" i="1" s="1"/>
  <c r="J1057" i="1"/>
  <c r="K1056" i="1"/>
  <c r="R1038" i="1" l="1"/>
  <c r="Q1039" i="1"/>
  <c r="M1055" i="1"/>
  <c r="N1055" i="1" s="1"/>
  <c r="O1055" i="1" s="1"/>
  <c r="P1055" i="1" s="1"/>
  <c r="L1056" i="1"/>
  <c r="K1057" i="1"/>
  <c r="J1058" i="1"/>
  <c r="R1039" i="1" l="1"/>
  <c r="Q1040" i="1"/>
  <c r="K1058" i="1"/>
  <c r="J1059" i="1"/>
  <c r="M1056" i="1"/>
  <c r="N1056" i="1" s="1"/>
  <c r="O1056" i="1" s="1"/>
  <c r="P1056" i="1" s="1"/>
  <c r="L1057" i="1"/>
  <c r="R1040" i="1" l="1"/>
  <c r="Q1041" i="1"/>
  <c r="J1060" i="1"/>
  <c r="K1059" i="1"/>
  <c r="L1058" i="1"/>
  <c r="M1057" i="1"/>
  <c r="N1057" i="1" s="1"/>
  <c r="O1057" i="1" s="1"/>
  <c r="P1057" i="1" s="1"/>
  <c r="R1041" i="1" l="1"/>
  <c r="Q1042" i="1"/>
  <c r="M1058" i="1"/>
  <c r="N1058" i="1" s="1"/>
  <c r="O1058" i="1" s="1"/>
  <c r="P1058" i="1" s="1"/>
  <c r="L1059" i="1"/>
  <c r="J1061" i="1"/>
  <c r="K1060" i="1"/>
  <c r="R1042" i="1" l="1"/>
  <c r="Q1043" i="1"/>
  <c r="K1061" i="1"/>
  <c r="J1062" i="1"/>
  <c r="M1059" i="1"/>
  <c r="N1059" i="1" s="1"/>
  <c r="O1059" i="1" s="1"/>
  <c r="P1059" i="1" s="1"/>
  <c r="L1060" i="1"/>
  <c r="R1043" i="1" l="1"/>
  <c r="Q1044" i="1"/>
  <c r="K1062" i="1"/>
  <c r="J1063" i="1"/>
  <c r="M1060" i="1"/>
  <c r="N1060" i="1" s="1"/>
  <c r="O1060" i="1" s="1"/>
  <c r="P1060" i="1" s="1"/>
  <c r="L1061" i="1"/>
  <c r="R1044" i="1" l="1"/>
  <c r="Q1045" i="1"/>
  <c r="J1064" i="1"/>
  <c r="K1063" i="1"/>
  <c r="L1062" i="1"/>
  <c r="M1061" i="1"/>
  <c r="N1061" i="1" s="1"/>
  <c r="O1061" i="1" s="1"/>
  <c r="P1061" i="1" s="1"/>
  <c r="R1045" i="1" l="1"/>
  <c r="Q1046" i="1"/>
  <c r="L1063" i="1"/>
  <c r="M1062" i="1"/>
  <c r="N1062" i="1" s="1"/>
  <c r="O1062" i="1" s="1"/>
  <c r="P1062" i="1" s="1"/>
  <c r="J1065" i="1"/>
  <c r="K1064" i="1"/>
  <c r="R1046" i="1" l="1"/>
  <c r="Q1047" i="1"/>
  <c r="M1063" i="1"/>
  <c r="N1063" i="1" s="1"/>
  <c r="O1063" i="1" s="1"/>
  <c r="P1063" i="1" s="1"/>
  <c r="L1064" i="1"/>
  <c r="K1065" i="1"/>
  <c r="J1066" i="1"/>
  <c r="R1047" i="1" l="1"/>
  <c r="Q1048" i="1"/>
  <c r="K1066" i="1"/>
  <c r="J1067" i="1"/>
  <c r="M1064" i="1"/>
  <c r="N1064" i="1" s="1"/>
  <c r="O1064" i="1" s="1"/>
  <c r="P1064" i="1" s="1"/>
  <c r="L1065" i="1"/>
  <c r="R1048" i="1" l="1"/>
  <c r="Q1049" i="1"/>
  <c r="J1068" i="1"/>
  <c r="K1067" i="1"/>
  <c r="L1066" i="1"/>
  <c r="M1065" i="1"/>
  <c r="N1065" i="1" s="1"/>
  <c r="O1065" i="1" s="1"/>
  <c r="P1065" i="1" s="1"/>
  <c r="R1049" i="1" l="1"/>
  <c r="Q1050" i="1"/>
  <c r="L1067" i="1"/>
  <c r="M1066" i="1"/>
  <c r="N1066" i="1" s="1"/>
  <c r="O1066" i="1" s="1"/>
  <c r="P1066" i="1" s="1"/>
  <c r="J1069" i="1"/>
  <c r="K1068" i="1"/>
  <c r="R1050" i="1" l="1"/>
  <c r="Q1051" i="1"/>
  <c r="M1067" i="1"/>
  <c r="N1067" i="1" s="1"/>
  <c r="O1067" i="1" s="1"/>
  <c r="P1067" i="1" s="1"/>
  <c r="L1068" i="1"/>
  <c r="K1069" i="1"/>
  <c r="J1070" i="1"/>
  <c r="R1051" i="1" l="1"/>
  <c r="Q1052" i="1"/>
  <c r="K1070" i="1"/>
  <c r="J1071" i="1"/>
  <c r="M1068" i="1"/>
  <c r="N1068" i="1" s="1"/>
  <c r="O1068" i="1" s="1"/>
  <c r="P1068" i="1" s="1"/>
  <c r="L1069" i="1"/>
  <c r="R1052" i="1" l="1"/>
  <c r="Q1053" i="1"/>
  <c r="J1072" i="1"/>
  <c r="K1071" i="1"/>
  <c r="L1070" i="1"/>
  <c r="M1069" i="1"/>
  <c r="N1069" i="1" s="1"/>
  <c r="O1069" i="1" s="1"/>
  <c r="P1069" i="1" s="1"/>
  <c r="R1053" i="1" l="1"/>
  <c r="Q1054" i="1"/>
  <c r="L1071" i="1"/>
  <c r="M1070" i="1"/>
  <c r="N1070" i="1" s="1"/>
  <c r="O1070" i="1" s="1"/>
  <c r="P1070" i="1" s="1"/>
  <c r="J1073" i="1"/>
  <c r="K1072" i="1"/>
  <c r="R1054" i="1" l="1"/>
  <c r="Q1055" i="1"/>
  <c r="M1071" i="1"/>
  <c r="N1071" i="1" s="1"/>
  <c r="O1071" i="1" s="1"/>
  <c r="P1071" i="1" s="1"/>
  <c r="L1072" i="1"/>
  <c r="K1073" i="1"/>
  <c r="J1074" i="1"/>
  <c r="R1055" i="1" l="1"/>
  <c r="Q1056" i="1"/>
  <c r="K1074" i="1"/>
  <c r="J1075" i="1"/>
  <c r="M1072" i="1"/>
  <c r="N1072" i="1" s="1"/>
  <c r="O1072" i="1" s="1"/>
  <c r="P1072" i="1" s="1"/>
  <c r="L1073" i="1"/>
  <c r="R1056" i="1" l="1"/>
  <c r="Q1057" i="1"/>
  <c r="J1076" i="1"/>
  <c r="K1075" i="1"/>
  <c r="L1074" i="1"/>
  <c r="M1073" i="1"/>
  <c r="N1073" i="1" s="1"/>
  <c r="O1073" i="1" s="1"/>
  <c r="P1073" i="1" s="1"/>
  <c r="R1057" i="1" l="1"/>
  <c r="Q1058" i="1"/>
  <c r="M1074" i="1"/>
  <c r="N1074" i="1" s="1"/>
  <c r="O1074" i="1" s="1"/>
  <c r="P1074" i="1" s="1"/>
  <c r="L1075" i="1"/>
  <c r="J1077" i="1"/>
  <c r="K1076" i="1"/>
  <c r="R1058" i="1" l="1"/>
  <c r="Q1059" i="1"/>
  <c r="K1077" i="1"/>
  <c r="J1078" i="1"/>
  <c r="M1075" i="1"/>
  <c r="N1075" i="1" s="1"/>
  <c r="O1075" i="1" s="1"/>
  <c r="P1075" i="1" s="1"/>
  <c r="L1076" i="1"/>
  <c r="R1059" i="1" l="1"/>
  <c r="Q1060" i="1"/>
  <c r="L1077" i="1"/>
  <c r="M1076" i="1"/>
  <c r="N1076" i="1" s="1"/>
  <c r="O1076" i="1" s="1"/>
  <c r="P1076" i="1" s="1"/>
  <c r="K1078" i="1"/>
  <c r="J1079" i="1"/>
  <c r="R1060" i="1" l="1"/>
  <c r="Q1061" i="1"/>
  <c r="J1080" i="1"/>
  <c r="K1079" i="1"/>
  <c r="L1078" i="1"/>
  <c r="M1077" i="1"/>
  <c r="N1077" i="1" s="1"/>
  <c r="O1077" i="1" s="1"/>
  <c r="P1077" i="1" s="1"/>
  <c r="R1061" i="1" l="1"/>
  <c r="Q1062" i="1"/>
  <c r="L1079" i="1"/>
  <c r="M1078" i="1"/>
  <c r="N1078" i="1" s="1"/>
  <c r="O1078" i="1" s="1"/>
  <c r="P1078" i="1" s="1"/>
  <c r="J1081" i="1"/>
  <c r="K1080" i="1"/>
  <c r="R1062" i="1" l="1"/>
  <c r="Q1063" i="1"/>
  <c r="K1081" i="1"/>
  <c r="J1082" i="1"/>
  <c r="M1079" i="1"/>
  <c r="N1079" i="1" s="1"/>
  <c r="O1079" i="1" s="1"/>
  <c r="P1079" i="1" s="1"/>
  <c r="L1080" i="1"/>
  <c r="R1063" i="1" l="1"/>
  <c r="Q1064" i="1"/>
  <c r="K1082" i="1"/>
  <c r="J1083" i="1"/>
  <c r="L1081" i="1"/>
  <c r="M1080" i="1"/>
  <c r="N1080" i="1" s="1"/>
  <c r="O1080" i="1" s="1"/>
  <c r="P1080" i="1" s="1"/>
  <c r="R1064" i="1" l="1"/>
  <c r="Q1065" i="1"/>
  <c r="J1084" i="1"/>
  <c r="K1083" i="1"/>
  <c r="L1082" i="1"/>
  <c r="M1081" i="1"/>
  <c r="N1081" i="1" s="1"/>
  <c r="O1081" i="1" s="1"/>
  <c r="P1081" i="1" s="1"/>
  <c r="R1065" i="1" l="1"/>
  <c r="Q1066" i="1"/>
  <c r="L1083" i="1"/>
  <c r="M1082" i="1"/>
  <c r="N1082" i="1" s="1"/>
  <c r="O1082" i="1" s="1"/>
  <c r="P1082" i="1" s="1"/>
  <c r="J1085" i="1"/>
  <c r="K1084" i="1"/>
  <c r="R1066" i="1" l="1"/>
  <c r="Q1067" i="1"/>
  <c r="M1083" i="1"/>
  <c r="N1083" i="1" s="1"/>
  <c r="O1083" i="1" s="1"/>
  <c r="P1083" i="1" s="1"/>
  <c r="L1084" i="1"/>
  <c r="K1085" i="1"/>
  <c r="J1086" i="1"/>
  <c r="R1067" i="1" l="1"/>
  <c r="Q1068" i="1"/>
  <c r="K1086" i="1"/>
  <c r="J1087" i="1"/>
  <c r="L1085" i="1"/>
  <c r="M1084" i="1"/>
  <c r="N1084" i="1" s="1"/>
  <c r="O1084" i="1" s="1"/>
  <c r="P1084" i="1" s="1"/>
  <c r="R1068" i="1" l="1"/>
  <c r="Q1069" i="1"/>
  <c r="L1086" i="1"/>
  <c r="M1085" i="1"/>
  <c r="N1085" i="1" s="1"/>
  <c r="O1085" i="1" s="1"/>
  <c r="P1085" i="1" s="1"/>
  <c r="J1088" i="1"/>
  <c r="K1087" i="1"/>
  <c r="R1069" i="1" l="1"/>
  <c r="Q1070" i="1"/>
  <c r="J1089" i="1"/>
  <c r="K1088" i="1"/>
  <c r="L1087" i="1"/>
  <c r="M1086" i="1"/>
  <c r="N1086" i="1" s="1"/>
  <c r="O1086" i="1" s="1"/>
  <c r="P1086" i="1" s="1"/>
  <c r="R1070" i="1" l="1"/>
  <c r="Q1071" i="1"/>
  <c r="M1087" i="1"/>
  <c r="N1087" i="1" s="1"/>
  <c r="O1087" i="1" s="1"/>
  <c r="P1087" i="1" s="1"/>
  <c r="L1088" i="1"/>
  <c r="K1089" i="1"/>
  <c r="J1090" i="1"/>
  <c r="R1071" i="1" l="1"/>
  <c r="Q1072" i="1"/>
  <c r="L1089" i="1"/>
  <c r="M1088" i="1"/>
  <c r="N1088" i="1" s="1"/>
  <c r="O1088" i="1" s="1"/>
  <c r="P1088" i="1" s="1"/>
  <c r="K1090" i="1"/>
  <c r="J1091" i="1"/>
  <c r="R1072" i="1" l="1"/>
  <c r="Q1073" i="1"/>
  <c r="L1090" i="1"/>
  <c r="M1089" i="1"/>
  <c r="N1089" i="1" s="1"/>
  <c r="O1089" i="1" s="1"/>
  <c r="P1089" i="1" s="1"/>
  <c r="J1092" i="1"/>
  <c r="K1091" i="1"/>
  <c r="R1073" i="1" l="1"/>
  <c r="Q1074" i="1"/>
  <c r="M1090" i="1"/>
  <c r="N1090" i="1" s="1"/>
  <c r="O1090" i="1" s="1"/>
  <c r="P1090" i="1" s="1"/>
  <c r="L1091" i="1"/>
  <c r="J1093" i="1"/>
  <c r="K1092" i="1"/>
  <c r="R1074" i="1" l="1"/>
  <c r="Q1075" i="1"/>
  <c r="K1093" i="1"/>
  <c r="J1094" i="1"/>
  <c r="M1091" i="1"/>
  <c r="N1091" i="1" s="1"/>
  <c r="O1091" i="1" s="1"/>
  <c r="P1091" i="1" s="1"/>
  <c r="L1092" i="1"/>
  <c r="R1075" i="1" l="1"/>
  <c r="Q1076" i="1"/>
  <c r="K1094" i="1"/>
  <c r="J1095" i="1"/>
  <c r="L1093" i="1"/>
  <c r="M1092" i="1"/>
  <c r="N1092" i="1" s="1"/>
  <c r="O1092" i="1" s="1"/>
  <c r="P1092" i="1" s="1"/>
  <c r="R1076" i="1" l="1"/>
  <c r="Q1077" i="1"/>
  <c r="L1094" i="1"/>
  <c r="M1093" i="1"/>
  <c r="N1093" i="1" s="1"/>
  <c r="O1093" i="1" s="1"/>
  <c r="P1093" i="1" s="1"/>
  <c r="J1096" i="1"/>
  <c r="K1095" i="1"/>
  <c r="R1077" i="1" l="1"/>
  <c r="Q1078" i="1"/>
  <c r="J1097" i="1"/>
  <c r="K1096" i="1"/>
  <c r="L1095" i="1"/>
  <c r="M1094" i="1"/>
  <c r="N1094" i="1" s="1"/>
  <c r="O1094" i="1" s="1"/>
  <c r="P1094" i="1" s="1"/>
  <c r="R1078" i="1" l="1"/>
  <c r="Q1079" i="1"/>
  <c r="M1095" i="1"/>
  <c r="N1095" i="1" s="1"/>
  <c r="O1095" i="1" s="1"/>
  <c r="P1095" i="1" s="1"/>
  <c r="L1096" i="1"/>
  <c r="K1097" i="1"/>
  <c r="J1098" i="1"/>
  <c r="R1079" i="1" l="1"/>
  <c r="Q1080" i="1"/>
  <c r="K1098" i="1"/>
  <c r="J1099" i="1"/>
  <c r="L1097" i="1"/>
  <c r="M1096" i="1"/>
  <c r="N1096" i="1" s="1"/>
  <c r="O1096" i="1" s="1"/>
  <c r="P1096" i="1" s="1"/>
  <c r="R1080" i="1" l="1"/>
  <c r="Q1081" i="1"/>
  <c r="L1098" i="1"/>
  <c r="M1097" i="1"/>
  <c r="N1097" i="1" s="1"/>
  <c r="O1097" i="1" s="1"/>
  <c r="P1097" i="1" s="1"/>
  <c r="J1100" i="1"/>
  <c r="K1099" i="1"/>
  <c r="R1081" i="1" l="1"/>
  <c r="Q1082" i="1"/>
  <c r="J1101" i="1"/>
  <c r="K1100" i="1"/>
  <c r="L1099" i="1"/>
  <c r="M1098" i="1"/>
  <c r="N1098" i="1" s="1"/>
  <c r="O1098" i="1" s="1"/>
  <c r="P1098" i="1" s="1"/>
  <c r="R1082" i="1" l="1"/>
  <c r="Q1083" i="1"/>
  <c r="M1099" i="1"/>
  <c r="N1099" i="1" s="1"/>
  <c r="O1099" i="1" s="1"/>
  <c r="P1099" i="1" s="1"/>
  <c r="L1100" i="1"/>
  <c r="K1101" i="1"/>
  <c r="J1102" i="1"/>
  <c r="R1083" i="1" l="1"/>
  <c r="Q1084" i="1"/>
  <c r="L1101" i="1"/>
  <c r="M1100" i="1"/>
  <c r="N1100" i="1" s="1"/>
  <c r="O1100" i="1" s="1"/>
  <c r="P1100" i="1" s="1"/>
  <c r="K1102" i="1"/>
  <c r="J1103" i="1"/>
  <c r="R1084" i="1" l="1"/>
  <c r="Q1085" i="1"/>
  <c r="L1102" i="1"/>
  <c r="M1101" i="1"/>
  <c r="N1101" i="1" s="1"/>
  <c r="O1101" i="1" s="1"/>
  <c r="P1101" i="1" s="1"/>
  <c r="J1104" i="1"/>
  <c r="K1103" i="1"/>
  <c r="R1085" i="1" l="1"/>
  <c r="Q1086" i="1"/>
  <c r="L1103" i="1"/>
  <c r="M1102" i="1"/>
  <c r="N1102" i="1" s="1"/>
  <c r="O1102" i="1" s="1"/>
  <c r="P1102" i="1" s="1"/>
  <c r="J1105" i="1"/>
  <c r="K1104" i="1"/>
  <c r="R1086" i="1" l="1"/>
  <c r="Q1087" i="1"/>
  <c r="K1105" i="1"/>
  <c r="J1106" i="1"/>
  <c r="M1103" i="1"/>
  <c r="N1103" i="1" s="1"/>
  <c r="O1103" i="1" s="1"/>
  <c r="P1103" i="1" s="1"/>
  <c r="L1104" i="1"/>
  <c r="R1087" i="1" l="1"/>
  <c r="Q1088" i="1"/>
  <c r="K1106" i="1"/>
  <c r="J1107" i="1"/>
  <c r="L1105" i="1"/>
  <c r="M1104" i="1"/>
  <c r="N1104" i="1" s="1"/>
  <c r="O1104" i="1" s="1"/>
  <c r="P1104" i="1" s="1"/>
  <c r="R1088" i="1" l="1"/>
  <c r="Q1089" i="1"/>
  <c r="L1106" i="1"/>
  <c r="M1105" i="1"/>
  <c r="N1105" i="1" s="1"/>
  <c r="O1105" i="1" s="1"/>
  <c r="P1105" i="1" s="1"/>
  <c r="J1108" i="1"/>
  <c r="K1107" i="1"/>
  <c r="R1089" i="1" l="1"/>
  <c r="Q1090" i="1"/>
  <c r="J1109" i="1"/>
  <c r="K1108" i="1"/>
  <c r="M1106" i="1"/>
  <c r="N1106" i="1" s="1"/>
  <c r="O1106" i="1" s="1"/>
  <c r="P1106" i="1" s="1"/>
  <c r="L1107" i="1"/>
  <c r="R1090" i="1" l="1"/>
  <c r="Q1091" i="1"/>
  <c r="K1109" i="1"/>
  <c r="J1110" i="1"/>
  <c r="M1107" i="1"/>
  <c r="N1107" i="1" s="1"/>
  <c r="O1107" i="1" s="1"/>
  <c r="P1107" i="1" s="1"/>
  <c r="L1108" i="1"/>
  <c r="R1091" i="1" l="1"/>
  <c r="Q1092" i="1"/>
  <c r="K1110" i="1"/>
  <c r="J1111" i="1"/>
  <c r="L1109" i="1"/>
  <c r="M1108" i="1"/>
  <c r="N1108" i="1" s="1"/>
  <c r="O1108" i="1" s="1"/>
  <c r="P1108" i="1" s="1"/>
  <c r="R1092" i="1" l="1"/>
  <c r="Q1093" i="1"/>
  <c r="J1112" i="1"/>
  <c r="K1111" i="1"/>
  <c r="L1110" i="1"/>
  <c r="M1109" i="1"/>
  <c r="N1109" i="1" s="1"/>
  <c r="O1109" i="1" s="1"/>
  <c r="P1109" i="1" s="1"/>
  <c r="R1093" i="1" l="1"/>
  <c r="Q1094" i="1"/>
  <c r="L1111" i="1"/>
  <c r="M1110" i="1"/>
  <c r="N1110" i="1" s="1"/>
  <c r="O1110" i="1" s="1"/>
  <c r="P1110" i="1" s="1"/>
  <c r="J1113" i="1"/>
  <c r="K1112" i="1"/>
  <c r="R1094" i="1" l="1"/>
  <c r="Q1095" i="1"/>
  <c r="K1113" i="1"/>
  <c r="J1114" i="1"/>
  <c r="M1111" i="1"/>
  <c r="N1111" i="1" s="1"/>
  <c r="O1111" i="1" s="1"/>
  <c r="P1111" i="1" s="1"/>
  <c r="L1112" i="1"/>
  <c r="R1095" i="1" l="1"/>
  <c r="Q1096" i="1"/>
  <c r="L1113" i="1"/>
  <c r="M1112" i="1"/>
  <c r="N1112" i="1" s="1"/>
  <c r="O1112" i="1" s="1"/>
  <c r="P1112" i="1" s="1"/>
  <c r="K1114" i="1"/>
  <c r="J1115" i="1"/>
  <c r="R1096" i="1" l="1"/>
  <c r="Q1097" i="1"/>
  <c r="J1116" i="1"/>
  <c r="K1115" i="1"/>
  <c r="L1114" i="1"/>
  <c r="M1113" i="1"/>
  <c r="N1113" i="1" s="1"/>
  <c r="O1113" i="1" s="1"/>
  <c r="P1113" i="1" s="1"/>
  <c r="R1097" i="1" l="1"/>
  <c r="Q1098" i="1"/>
  <c r="L1115" i="1"/>
  <c r="M1114" i="1"/>
  <c r="N1114" i="1" s="1"/>
  <c r="O1114" i="1" s="1"/>
  <c r="P1114" i="1" s="1"/>
  <c r="J1117" i="1"/>
  <c r="K1116" i="1"/>
  <c r="R1098" i="1" l="1"/>
  <c r="Q1099" i="1"/>
  <c r="K1117" i="1"/>
  <c r="J1118" i="1"/>
  <c r="M1115" i="1"/>
  <c r="N1115" i="1" s="1"/>
  <c r="O1115" i="1" s="1"/>
  <c r="P1115" i="1" s="1"/>
  <c r="L1116" i="1"/>
  <c r="R1099" i="1" l="1"/>
  <c r="Q1100" i="1"/>
  <c r="K1118" i="1"/>
  <c r="J1119" i="1"/>
  <c r="L1117" i="1"/>
  <c r="M1116" i="1"/>
  <c r="N1116" i="1" s="1"/>
  <c r="O1116" i="1" s="1"/>
  <c r="P1116" i="1" s="1"/>
  <c r="R1100" i="1" l="1"/>
  <c r="Q1101" i="1"/>
  <c r="J1120" i="1"/>
  <c r="K1119" i="1"/>
  <c r="L1118" i="1"/>
  <c r="M1117" i="1"/>
  <c r="N1117" i="1" s="1"/>
  <c r="O1117" i="1" s="1"/>
  <c r="P1117" i="1" s="1"/>
  <c r="R1101" i="1" l="1"/>
  <c r="Q1102" i="1"/>
  <c r="L1119" i="1"/>
  <c r="M1118" i="1"/>
  <c r="N1118" i="1" s="1"/>
  <c r="O1118" i="1" s="1"/>
  <c r="P1118" i="1" s="1"/>
  <c r="J1121" i="1"/>
  <c r="K1120" i="1"/>
  <c r="R1102" i="1" l="1"/>
  <c r="Q1103" i="1"/>
  <c r="K1121" i="1"/>
  <c r="J1122" i="1"/>
  <c r="M1119" i="1"/>
  <c r="N1119" i="1" s="1"/>
  <c r="O1119" i="1" s="1"/>
  <c r="P1119" i="1" s="1"/>
  <c r="L1120" i="1"/>
  <c r="R1103" i="1" l="1"/>
  <c r="Q1104" i="1"/>
  <c r="L1121" i="1"/>
  <c r="M1120" i="1"/>
  <c r="N1120" i="1" s="1"/>
  <c r="O1120" i="1" s="1"/>
  <c r="P1120" i="1" s="1"/>
  <c r="K1122" i="1"/>
  <c r="J1123" i="1"/>
  <c r="R1104" i="1" l="1"/>
  <c r="Q1105" i="1"/>
  <c r="J1124" i="1"/>
  <c r="K1123" i="1"/>
  <c r="L1122" i="1"/>
  <c r="M1121" i="1"/>
  <c r="N1121" i="1" s="1"/>
  <c r="O1121" i="1" s="1"/>
  <c r="P1121" i="1" s="1"/>
  <c r="R1105" i="1" l="1"/>
  <c r="Q1106" i="1"/>
  <c r="M1122" i="1"/>
  <c r="N1122" i="1" s="1"/>
  <c r="O1122" i="1" s="1"/>
  <c r="P1122" i="1" s="1"/>
  <c r="L1123" i="1"/>
  <c r="J1125" i="1"/>
  <c r="K1124" i="1"/>
  <c r="R1106" i="1" l="1"/>
  <c r="Q1107" i="1"/>
  <c r="K1125" i="1"/>
  <c r="J1126" i="1"/>
  <c r="M1123" i="1"/>
  <c r="N1123" i="1" s="1"/>
  <c r="O1123" i="1" s="1"/>
  <c r="P1123" i="1" s="1"/>
  <c r="L1124" i="1"/>
  <c r="R1107" i="1" l="1"/>
  <c r="Q1108" i="1"/>
  <c r="K1126" i="1"/>
  <c r="J1127" i="1"/>
  <c r="L1125" i="1"/>
  <c r="M1124" i="1"/>
  <c r="N1124" i="1" s="1"/>
  <c r="O1124" i="1" s="1"/>
  <c r="P1124" i="1" s="1"/>
  <c r="R1108" i="1" l="1"/>
  <c r="Q1109" i="1"/>
  <c r="L1126" i="1"/>
  <c r="M1125" i="1"/>
  <c r="N1125" i="1" s="1"/>
  <c r="O1125" i="1" s="1"/>
  <c r="P1125" i="1" s="1"/>
  <c r="J1128" i="1"/>
  <c r="K1127" i="1"/>
  <c r="R1109" i="1" l="1"/>
  <c r="Q1110" i="1"/>
  <c r="J1129" i="1"/>
  <c r="K1128" i="1"/>
  <c r="L1127" i="1"/>
  <c r="M1126" i="1"/>
  <c r="N1126" i="1" s="1"/>
  <c r="O1126" i="1" s="1"/>
  <c r="P1126" i="1" s="1"/>
  <c r="R1110" i="1" l="1"/>
  <c r="Q1111" i="1"/>
  <c r="M1127" i="1"/>
  <c r="N1127" i="1" s="1"/>
  <c r="O1127" i="1" s="1"/>
  <c r="P1127" i="1" s="1"/>
  <c r="L1128" i="1"/>
  <c r="K1129" i="1"/>
  <c r="J1130" i="1"/>
  <c r="R1111" i="1" l="1"/>
  <c r="Q1112" i="1"/>
  <c r="L1129" i="1"/>
  <c r="M1128" i="1"/>
  <c r="N1128" i="1" s="1"/>
  <c r="O1128" i="1" s="1"/>
  <c r="P1128" i="1" s="1"/>
  <c r="K1130" i="1"/>
  <c r="J1131" i="1"/>
  <c r="R1112" i="1" l="1"/>
  <c r="Q1113" i="1"/>
  <c r="L1130" i="1"/>
  <c r="M1129" i="1"/>
  <c r="N1129" i="1" s="1"/>
  <c r="O1129" i="1" s="1"/>
  <c r="P1129" i="1" s="1"/>
  <c r="K1131" i="1"/>
  <c r="J1132" i="1"/>
  <c r="R1113" i="1" l="1"/>
  <c r="Q1114" i="1"/>
  <c r="J1133" i="1"/>
  <c r="K1132" i="1"/>
  <c r="L1131" i="1"/>
  <c r="M1130" i="1"/>
  <c r="N1130" i="1" s="1"/>
  <c r="O1130" i="1" s="1"/>
  <c r="P1130" i="1" s="1"/>
  <c r="R1114" i="1" l="1"/>
  <c r="Q1115" i="1"/>
  <c r="L1132" i="1"/>
  <c r="M1131" i="1"/>
  <c r="N1131" i="1" s="1"/>
  <c r="O1131" i="1" s="1"/>
  <c r="P1131" i="1" s="1"/>
  <c r="J1134" i="1"/>
  <c r="K1133" i="1"/>
  <c r="R1115" i="1" l="1"/>
  <c r="Q1116" i="1"/>
  <c r="K1134" i="1"/>
  <c r="J1135" i="1"/>
  <c r="L1133" i="1"/>
  <c r="M1132" i="1"/>
  <c r="N1132" i="1" s="1"/>
  <c r="O1132" i="1" s="1"/>
  <c r="P1132" i="1" s="1"/>
  <c r="R1116" i="1" l="1"/>
  <c r="Q1117" i="1"/>
  <c r="L1134" i="1"/>
  <c r="M1133" i="1"/>
  <c r="N1133" i="1" s="1"/>
  <c r="O1133" i="1" s="1"/>
  <c r="P1133" i="1" s="1"/>
  <c r="K1135" i="1"/>
  <c r="J1136" i="1"/>
  <c r="R1117" i="1" l="1"/>
  <c r="Q1118" i="1"/>
  <c r="J1137" i="1"/>
  <c r="K1136" i="1"/>
  <c r="L1135" i="1"/>
  <c r="M1134" i="1"/>
  <c r="N1134" i="1" s="1"/>
  <c r="O1134" i="1" s="1"/>
  <c r="P1134" i="1" s="1"/>
  <c r="R1118" i="1" l="1"/>
  <c r="Q1119" i="1"/>
  <c r="L1136" i="1"/>
  <c r="M1135" i="1"/>
  <c r="N1135" i="1" s="1"/>
  <c r="O1135" i="1" s="1"/>
  <c r="P1135" i="1" s="1"/>
  <c r="J1138" i="1"/>
  <c r="K1137" i="1"/>
  <c r="R1119" i="1" l="1"/>
  <c r="Q1120" i="1"/>
  <c r="K1138" i="1"/>
  <c r="J1139" i="1"/>
  <c r="L1137" i="1"/>
  <c r="M1136" i="1"/>
  <c r="N1136" i="1" s="1"/>
  <c r="O1136" i="1" s="1"/>
  <c r="P1136" i="1" s="1"/>
  <c r="R1120" i="1" l="1"/>
  <c r="Q1121" i="1"/>
  <c r="L1138" i="1"/>
  <c r="M1137" i="1"/>
  <c r="N1137" i="1" s="1"/>
  <c r="O1137" i="1" s="1"/>
  <c r="P1137" i="1" s="1"/>
  <c r="K1139" i="1"/>
  <c r="J1140" i="1"/>
  <c r="R1121" i="1" l="1"/>
  <c r="Q1122" i="1"/>
  <c r="J1141" i="1"/>
  <c r="K1140" i="1"/>
  <c r="L1139" i="1"/>
  <c r="M1138" i="1"/>
  <c r="N1138" i="1" s="1"/>
  <c r="O1138" i="1" s="1"/>
  <c r="P1138" i="1" s="1"/>
  <c r="R1122" i="1" l="1"/>
  <c r="Q1123" i="1"/>
  <c r="L1140" i="1"/>
  <c r="M1139" i="1"/>
  <c r="N1139" i="1" s="1"/>
  <c r="O1139" i="1" s="1"/>
  <c r="P1139" i="1" s="1"/>
  <c r="J1142" i="1"/>
  <c r="K1141" i="1"/>
  <c r="R1123" i="1" l="1"/>
  <c r="Q1124" i="1"/>
  <c r="K1142" i="1"/>
  <c r="J1143" i="1"/>
  <c r="L1141" i="1"/>
  <c r="M1140" i="1"/>
  <c r="N1140" i="1" s="1"/>
  <c r="O1140" i="1" s="1"/>
  <c r="P1140" i="1" s="1"/>
  <c r="R1124" i="1" l="1"/>
  <c r="Q1125" i="1"/>
  <c r="L1142" i="1"/>
  <c r="M1141" i="1"/>
  <c r="N1141" i="1" s="1"/>
  <c r="O1141" i="1" s="1"/>
  <c r="P1141" i="1" s="1"/>
  <c r="K1143" i="1"/>
  <c r="J1144" i="1"/>
  <c r="R1125" i="1" l="1"/>
  <c r="Q1126" i="1"/>
  <c r="J1145" i="1"/>
  <c r="K1144" i="1"/>
  <c r="L1143" i="1"/>
  <c r="M1142" i="1"/>
  <c r="N1142" i="1" s="1"/>
  <c r="O1142" i="1" s="1"/>
  <c r="P1142" i="1" s="1"/>
  <c r="R1126" i="1" l="1"/>
  <c r="Q1127" i="1"/>
  <c r="L1144" i="1"/>
  <c r="M1143" i="1"/>
  <c r="N1143" i="1" s="1"/>
  <c r="O1143" i="1" s="1"/>
  <c r="P1143" i="1" s="1"/>
  <c r="J1146" i="1"/>
  <c r="K1145" i="1"/>
  <c r="R1127" i="1" l="1"/>
  <c r="Q1128" i="1"/>
  <c r="K1146" i="1"/>
  <c r="J1147" i="1"/>
  <c r="L1145" i="1"/>
  <c r="M1144" i="1"/>
  <c r="N1144" i="1" s="1"/>
  <c r="O1144" i="1" s="1"/>
  <c r="P1144" i="1" s="1"/>
  <c r="R1128" i="1" l="1"/>
  <c r="Q1129" i="1"/>
  <c r="L1146" i="1"/>
  <c r="M1145" i="1"/>
  <c r="N1145" i="1" s="1"/>
  <c r="O1145" i="1" s="1"/>
  <c r="P1145" i="1" s="1"/>
  <c r="K1147" i="1"/>
  <c r="J1148" i="1"/>
  <c r="R1129" i="1" l="1"/>
  <c r="Q1130" i="1"/>
  <c r="J1149" i="1"/>
  <c r="K1148" i="1"/>
  <c r="L1147" i="1"/>
  <c r="M1146" i="1"/>
  <c r="N1146" i="1" s="1"/>
  <c r="O1146" i="1" s="1"/>
  <c r="P1146" i="1" s="1"/>
  <c r="R1130" i="1" l="1"/>
  <c r="Q1131" i="1"/>
  <c r="L1148" i="1"/>
  <c r="M1147" i="1"/>
  <c r="N1147" i="1" s="1"/>
  <c r="O1147" i="1" s="1"/>
  <c r="P1147" i="1" s="1"/>
  <c r="J1150" i="1"/>
  <c r="K1149" i="1"/>
  <c r="R1131" i="1" l="1"/>
  <c r="Q1132" i="1"/>
  <c r="K1150" i="1"/>
  <c r="J1151" i="1"/>
  <c r="L1149" i="1"/>
  <c r="M1148" i="1"/>
  <c r="N1148" i="1" s="1"/>
  <c r="O1148" i="1" s="1"/>
  <c r="P1148" i="1" s="1"/>
  <c r="R1132" i="1" l="1"/>
  <c r="Q1133" i="1"/>
  <c r="L1150" i="1"/>
  <c r="M1149" i="1"/>
  <c r="N1149" i="1" s="1"/>
  <c r="O1149" i="1" s="1"/>
  <c r="P1149" i="1" s="1"/>
  <c r="K1151" i="1"/>
  <c r="J1152" i="1"/>
  <c r="R1133" i="1" l="1"/>
  <c r="Q1134" i="1"/>
  <c r="J1153" i="1"/>
  <c r="K1152" i="1"/>
  <c r="L1151" i="1"/>
  <c r="M1150" i="1"/>
  <c r="N1150" i="1" s="1"/>
  <c r="O1150" i="1" s="1"/>
  <c r="P1150" i="1" s="1"/>
  <c r="R1134" i="1" l="1"/>
  <c r="Q1135" i="1"/>
  <c r="L1152" i="1"/>
  <c r="M1151" i="1"/>
  <c r="N1151" i="1" s="1"/>
  <c r="O1151" i="1" s="1"/>
  <c r="P1151" i="1" s="1"/>
  <c r="J1154" i="1"/>
  <c r="K1153" i="1"/>
  <c r="R1135" i="1" l="1"/>
  <c r="Q1136" i="1"/>
  <c r="K1154" i="1"/>
  <c r="J1155" i="1"/>
  <c r="L1153" i="1"/>
  <c r="M1152" i="1"/>
  <c r="N1152" i="1" s="1"/>
  <c r="O1152" i="1" s="1"/>
  <c r="P1152" i="1" s="1"/>
  <c r="R1136" i="1" l="1"/>
  <c r="Q1137" i="1"/>
  <c r="L1154" i="1"/>
  <c r="M1153" i="1"/>
  <c r="N1153" i="1" s="1"/>
  <c r="O1153" i="1" s="1"/>
  <c r="P1153" i="1" s="1"/>
  <c r="K1155" i="1"/>
  <c r="J1156" i="1"/>
  <c r="R1137" i="1" l="1"/>
  <c r="Q1138" i="1"/>
  <c r="J1157" i="1"/>
  <c r="K1156" i="1"/>
  <c r="L1155" i="1"/>
  <c r="M1154" i="1"/>
  <c r="N1154" i="1" s="1"/>
  <c r="O1154" i="1" s="1"/>
  <c r="P1154" i="1" s="1"/>
  <c r="R1138" i="1" l="1"/>
  <c r="Q1139" i="1"/>
  <c r="L1156" i="1"/>
  <c r="M1155" i="1"/>
  <c r="N1155" i="1" s="1"/>
  <c r="O1155" i="1" s="1"/>
  <c r="P1155" i="1" s="1"/>
  <c r="J1158" i="1"/>
  <c r="K1157" i="1"/>
  <c r="R1139" i="1" l="1"/>
  <c r="Q1140" i="1"/>
  <c r="K1158" i="1"/>
  <c r="J1159" i="1"/>
  <c r="L1157" i="1"/>
  <c r="M1156" i="1"/>
  <c r="N1156" i="1" s="1"/>
  <c r="O1156" i="1" s="1"/>
  <c r="P1156" i="1" s="1"/>
  <c r="R1140" i="1" l="1"/>
  <c r="Q1141" i="1"/>
  <c r="L1158" i="1"/>
  <c r="M1157" i="1"/>
  <c r="N1157" i="1" s="1"/>
  <c r="O1157" i="1" s="1"/>
  <c r="P1157" i="1" s="1"/>
  <c r="K1159" i="1"/>
  <c r="J1160" i="1"/>
  <c r="R1141" i="1" l="1"/>
  <c r="Q1142" i="1"/>
  <c r="J1161" i="1"/>
  <c r="K1160" i="1"/>
  <c r="L1159" i="1"/>
  <c r="M1158" i="1"/>
  <c r="N1158" i="1" s="1"/>
  <c r="O1158" i="1" s="1"/>
  <c r="P1158" i="1" s="1"/>
  <c r="R1142" i="1" l="1"/>
  <c r="Q1143" i="1"/>
  <c r="L1160" i="1"/>
  <c r="M1159" i="1"/>
  <c r="N1159" i="1" s="1"/>
  <c r="O1159" i="1" s="1"/>
  <c r="P1159" i="1" s="1"/>
  <c r="J1162" i="1"/>
  <c r="K1161" i="1"/>
  <c r="R1143" i="1" l="1"/>
  <c r="Q1144" i="1"/>
  <c r="K1162" i="1"/>
  <c r="J1163" i="1"/>
  <c r="L1161" i="1"/>
  <c r="M1160" i="1"/>
  <c r="N1160" i="1" s="1"/>
  <c r="O1160" i="1" s="1"/>
  <c r="P1160" i="1" s="1"/>
  <c r="R1144" i="1" l="1"/>
  <c r="Q1145" i="1"/>
  <c r="L1162" i="1"/>
  <c r="M1161" i="1"/>
  <c r="N1161" i="1" s="1"/>
  <c r="O1161" i="1" s="1"/>
  <c r="P1161" i="1" s="1"/>
  <c r="K1163" i="1"/>
  <c r="J1164" i="1"/>
  <c r="R1145" i="1" l="1"/>
  <c r="Q1146" i="1"/>
  <c r="J1165" i="1"/>
  <c r="K1164" i="1"/>
  <c r="M1162" i="1"/>
  <c r="N1162" i="1" s="1"/>
  <c r="O1162" i="1" s="1"/>
  <c r="P1162" i="1" s="1"/>
  <c r="L1163" i="1"/>
  <c r="R1146" i="1" l="1"/>
  <c r="Q1147" i="1"/>
  <c r="L1164" i="1"/>
  <c r="M1163" i="1"/>
  <c r="N1163" i="1" s="1"/>
  <c r="O1163" i="1" s="1"/>
  <c r="P1163" i="1" s="1"/>
  <c r="J1166" i="1"/>
  <c r="K1165" i="1"/>
  <c r="R1147" i="1" l="1"/>
  <c r="Q1148" i="1"/>
  <c r="K1166" i="1"/>
  <c r="J1167" i="1"/>
  <c r="L1165" i="1"/>
  <c r="M1164" i="1"/>
  <c r="N1164" i="1" s="1"/>
  <c r="O1164" i="1" s="1"/>
  <c r="P1164" i="1" s="1"/>
  <c r="R1148" i="1" l="1"/>
  <c r="Q1149" i="1"/>
  <c r="K1167" i="1"/>
  <c r="J1168" i="1"/>
  <c r="L1166" i="1"/>
  <c r="M1165" i="1"/>
  <c r="N1165" i="1" s="1"/>
  <c r="O1165" i="1" s="1"/>
  <c r="P1165" i="1" s="1"/>
  <c r="R1149" i="1" l="1"/>
  <c r="Q1150" i="1"/>
  <c r="J1169" i="1"/>
  <c r="K1168" i="1"/>
  <c r="M1166" i="1"/>
  <c r="N1166" i="1" s="1"/>
  <c r="O1166" i="1" s="1"/>
  <c r="P1166" i="1" s="1"/>
  <c r="L1167" i="1"/>
  <c r="R1150" i="1" l="1"/>
  <c r="Q1151" i="1"/>
  <c r="L1168" i="1"/>
  <c r="M1167" i="1"/>
  <c r="N1167" i="1" s="1"/>
  <c r="O1167" i="1" s="1"/>
  <c r="P1167" i="1" s="1"/>
  <c r="J1170" i="1"/>
  <c r="K1169" i="1"/>
  <c r="R1151" i="1" l="1"/>
  <c r="Q1152" i="1"/>
  <c r="L1169" i="1"/>
  <c r="M1168" i="1"/>
  <c r="N1168" i="1" s="1"/>
  <c r="O1168" i="1" s="1"/>
  <c r="P1168" i="1" s="1"/>
  <c r="K1170" i="1"/>
  <c r="J1171" i="1"/>
  <c r="R1152" i="1" l="1"/>
  <c r="Q1153" i="1"/>
  <c r="K1171" i="1"/>
  <c r="J1172" i="1"/>
  <c r="L1170" i="1"/>
  <c r="M1169" i="1"/>
  <c r="N1169" i="1" s="1"/>
  <c r="O1169" i="1" s="1"/>
  <c r="P1169" i="1" s="1"/>
  <c r="R1153" i="1" l="1"/>
  <c r="Q1154" i="1"/>
  <c r="M1170" i="1"/>
  <c r="N1170" i="1" s="1"/>
  <c r="O1170" i="1" s="1"/>
  <c r="P1170" i="1" s="1"/>
  <c r="L1171" i="1"/>
  <c r="J1173" i="1"/>
  <c r="K1172" i="1"/>
  <c r="R1154" i="1" l="1"/>
  <c r="Q1155" i="1"/>
  <c r="J1174" i="1"/>
  <c r="K1173" i="1"/>
  <c r="L1172" i="1"/>
  <c r="M1171" i="1"/>
  <c r="N1171" i="1" s="1"/>
  <c r="O1171" i="1" s="1"/>
  <c r="P1171" i="1" s="1"/>
  <c r="R1155" i="1" l="1"/>
  <c r="Q1156" i="1"/>
  <c r="L1173" i="1"/>
  <c r="M1172" i="1"/>
  <c r="N1172" i="1" s="1"/>
  <c r="O1172" i="1" s="1"/>
  <c r="P1172" i="1" s="1"/>
  <c r="K1174" i="1"/>
  <c r="J1175" i="1"/>
  <c r="R1156" i="1" l="1"/>
  <c r="Q1157" i="1"/>
  <c r="K1175" i="1"/>
  <c r="J1176" i="1"/>
  <c r="L1174" i="1"/>
  <c r="M1173" i="1"/>
  <c r="N1173" i="1" s="1"/>
  <c r="O1173" i="1" s="1"/>
  <c r="P1173" i="1" s="1"/>
  <c r="R1157" i="1" l="1"/>
  <c r="Q1158" i="1"/>
  <c r="M1174" i="1"/>
  <c r="N1174" i="1" s="1"/>
  <c r="O1174" i="1" s="1"/>
  <c r="P1174" i="1" s="1"/>
  <c r="L1175" i="1"/>
  <c r="J1177" i="1"/>
  <c r="K1176" i="1"/>
  <c r="R1158" i="1" l="1"/>
  <c r="Q1159" i="1"/>
  <c r="J1178" i="1"/>
  <c r="K1177" i="1"/>
  <c r="L1176" i="1"/>
  <c r="M1175" i="1"/>
  <c r="N1175" i="1" s="1"/>
  <c r="O1175" i="1" s="1"/>
  <c r="P1175" i="1" s="1"/>
  <c r="R1159" i="1" l="1"/>
  <c r="Q1160" i="1"/>
  <c r="L1177" i="1"/>
  <c r="M1176" i="1"/>
  <c r="N1176" i="1" s="1"/>
  <c r="O1176" i="1" s="1"/>
  <c r="P1176" i="1" s="1"/>
  <c r="K1178" i="1"/>
  <c r="J1179" i="1"/>
  <c r="R1160" i="1" l="1"/>
  <c r="Q1161" i="1"/>
  <c r="K1179" i="1"/>
  <c r="J1180" i="1"/>
  <c r="L1178" i="1"/>
  <c r="M1177" i="1"/>
  <c r="N1177" i="1" s="1"/>
  <c r="O1177" i="1" s="1"/>
  <c r="P1177" i="1" s="1"/>
  <c r="R1161" i="1" l="1"/>
  <c r="Q1162" i="1"/>
  <c r="M1178" i="1"/>
  <c r="N1178" i="1" s="1"/>
  <c r="O1178" i="1" s="1"/>
  <c r="P1178" i="1" s="1"/>
  <c r="L1179" i="1"/>
  <c r="J1181" i="1"/>
  <c r="K1180" i="1"/>
  <c r="R1162" i="1" l="1"/>
  <c r="Q1163" i="1"/>
  <c r="J1182" i="1"/>
  <c r="K1181" i="1"/>
  <c r="L1180" i="1"/>
  <c r="M1179" i="1"/>
  <c r="N1179" i="1" s="1"/>
  <c r="O1179" i="1" s="1"/>
  <c r="P1179" i="1" s="1"/>
  <c r="R1163" i="1" l="1"/>
  <c r="Q1164" i="1"/>
  <c r="L1181" i="1"/>
  <c r="M1180" i="1"/>
  <c r="N1180" i="1" s="1"/>
  <c r="O1180" i="1" s="1"/>
  <c r="P1180" i="1" s="1"/>
  <c r="K1182" i="1"/>
  <c r="J1183" i="1"/>
  <c r="R1164" i="1" l="1"/>
  <c r="Q1165" i="1"/>
  <c r="K1183" i="1"/>
  <c r="J1184" i="1"/>
  <c r="L1182" i="1"/>
  <c r="M1181" i="1"/>
  <c r="N1181" i="1" s="1"/>
  <c r="O1181" i="1" s="1"/>
  <c r="P1181" i="1" s="1"/>
  <c r="R1165" i="1" l="1"/>
  <c r="Q1166" i="1"/>
  <c r="M1182" i="1"/>
  <c r="N1182" i="1" s="1"/>
  <c r="O1182" i="1" s="1"/>
  <c r="P1182" i="1" s="1"/>
  <c r="L1183" i="1"/>
  <c r="J1185" i="1"/>
  <c r="K1184" i="1"/>
  <c r="R1166" i="1" l="1"/>
  <c r="Q1167" i="1"/>
  <c r="J1186" i="1"/>
  <c r="K1185" i="1"/>
  <c r="L1184" i="1"/>
  <c r="M1183" i="1"/>
  <c r="N1183" i="1" s="1"/>
  <c r="O1183" i="1" s="1"/>
  <c r="P1183" i="1" s="1"/>
  <c r="R1167" i="1" l="1"/>
  <c r="Q1168" i="1"/>
  <c r="L1185" i="1"/>
  <c r="M1184" i="1"/>
  <c r="N1184" i="1" s="1"/>
  <c r="O1184" i="1" s="1"/>
  <c r="P1184" i="1" s="1"/>
  <c r="K1186" i="1"/>
  <c r="J1187" i="1"/>
  <c r="R1168" i="1" l="1"/>
  <c r="Q1169" i="1"/>
  <c r="K1187" i="1"/>
  <c r="J1188" i="1"/>
  <c r="L1186" i="1"/>
  <c r="M1185" i="1"/>
  <c r="N1185" i="1" s="1"/>
  <c r="O1185" i="1" s="1"/>
  <c r="P1185" i="1" s="1"/>
  <c r="R1169" i="1" l="1"/>
  <c r="Q1170" i="1"/>
  <c r="M1186" i="1"/>
  <c r="N1186" i="1" s="1"/>
  <c r="O1186" i="1" s="1"/>
  <c r="P1186" i="1" s="1"/>
  <c r="L1187" i="1"/>
  <c r="J1189" i="1"/>
  <c r="K1188" i="1"/>
  <c r="R1170" i="1" l="1"/>
  <c r="Q1171" i="1"/>
  <c r="J1190" i="1"/>
  <c r="K1189" i="1"/>
  <c r="L1188" i="1"/>
  <c r="M1187" i="1"/>
  <c r="N1187" i="1" s="1"/>
  <c r="O1187" i="1" s="1"/>
  <c r="P1187" i="1" s="1"/>
  <c r="R1171" i="1" l="1"/>
  <c r="Q1172" i="1"/>
  <c r="L1189" i="1"/>
  <c r="M1188" i="1"/>
  <c r="N1188" i="1" s="1"/>
  <c r="O1188" i="1" s="1"/>
  <c r="P1188" i="1" s="1"/>
  <c r="K1190" i="1"/>
  <c r="J1191" i="1"/>
  <c r="R1172" i="1" l="1"/>
  <c r="Q1173" i="1"/>
  <c r="K1191" i="1"/>
  <c r="J1192" i="1"/>
  <c r="L1190" i="1"/>
  <c r="M1189" i="1"/>
  <c r="N1189" i="1" s="1"/>
  <c r="O1189" i="1" s="1"/>
  <c r="P1189" i="1" s="1"/>
  <c r="R1173" i="1" l="1"/>
  <c r="Q1174" i="1"/>
  <c r="M1190" i="1"/>
  <c r="N1190" i="1" s="1"/>
  <c r="O1190" i="1" s="1"/>
  <c r="P1190" i="1" s="1"/>
  <c r="L1191" i="1"/>
  <c r="J1193" i="1"/>
  <c r="K1192" i="1"/>
  <c r="R1174" i="1" l="1"/>
  <c r="Q1175" i="1"/>
  <c r="J1194" i="1"/>
  <c r="K1193" i="1"/>
  <c r="M1191" i="1"/>
  <c r="N1191" i="1" s="1"/>
  <c r="O1191" i="1" s="1"/>
  <c r="P1191" i="1" s="1"/>
  <c r="L1192" i="1"/>
  <c r="R1175" i="1" l="1"/>
  <c r="Q1176" i="1"/>
  <c r="K1194" i="1"/>
  <c r="J1195" i="1"/>
  <c r="L1193" i="1"/>
  <c r="M1192" i="1"/>
  <c r="N1192" i="1" s="1"/>
  <c r="O1192" i="1" s="1"/>
  <c r="P1192" i="1" s="1"/>
  <c r="R1176" i="1" l="1"/>
  <c r="Q1177" i="1"/>
  <c r="L1194" i="1"/>
  <c r="M1193" i="1"/>
  <c r="N1193" i="1" s="1"/>
  <c r="O1193" i="1" s="1"/>
  <c r="P1193" i="1" s="1"/>
  <c r="J1196" i="1"/>
  <c r="K1195" i="1"/>
  <c r="R1177" i="1" l="1"/>
  <c r="Q1178" i="1"/>
  <c r="J1197" i="1"/>
  <c r="K1196" i="1"/>
  <c r="M1194" i="1"/>
  <c r="N1194" i="1" s="1"/>
  <c r="O1194" i="1" s="1"/>
  <c r="P1194" i="1" s="1"/>
  <c r="L1195" i="1"/>
  <c r="R1178" i="1" l="1"/>
  <c r="Q1179" i="1"/>
  <c r="J1198" i="1"/>
  <c r="K1197" i="1"/>
  <c r="M1195" i="1"/>
  <c r="N1195" i="1" s="1"/>
  <c r="O1195" i="1" s="1"/>
  <c r="P1195" i="1" s="1"/>
  <c r="L1196" i="1"/>
  <c r="R1179" i="1" l="1"/>
  <c r="Q1180" i="1"/>
  <c r="K1198" i="1"/>
  <c r="J1199" i="1"/>
  <c r="L1197" i="1"/>
  <c r="M1196" i="1"/>
  <c r="N1196" i="1" s="1"/>
  <c r="O1196" i="1" s="1"/>
  <c r="P1196" i="1" s="1"/>
  <c r="R1180" i="1" l="1"/>
  <c r="Q1181" i="1"/>
  <c r="L1198" i="1"/>
  <c r="M1197" i="1"/>
  <c r="N1197" i="1" s="1"/>
  <c r="O1197" i="1" s="1"/>
  <c r="P1197" i="1" s="1"/>
  <c r="J1200" i="1"/>
  <c r="K1199" i="1"/>
  <c r="R1181" i="1" l="1"/>
  <c r="Q1182" i="1"/>
  <c r="J1201" i="1"/>
  <c r="K1200" i="1"/>
  <c r="M1198" i="1"/>
  <c r="N1198" i="1" s="1"/>
  <c r="O1198" i="1" s="1"/>
  <c r="P1198" i="1" s="1"/>
  <c r="L1199" i="1"/>
  <c r="R1182" i="1" l="1"/>
  <c r="Q1183" i="1"/>
  <c r="J1202" i="1"/>
  <c r="K1201" i="1"/>
  <c r="M1199" i="1"/>
  <c r="N1199" i="1" s="1"/>
  <c r="O1199" i="1" s="1"/>
  <c r="P1199" i="1" s="1"/>
  <c r="L1200" i="1"/>
  <c r="R1183" i="1" l="1"/>
  <c r="Q1184" i="1"/>
  <c r="L1201" i="1"/>
  <c r="M1200" i="1"/>
  <c r="N1200" i="1" s="1"/>
  <c r="O1200" i="1" s="1"/>
  <c r="P1200" i="1" s="1"/>
  <c r="K1202" i="1"/>
  <c r="J1203" i="1"/>
  <c r="R1184" i="1" l="1"/>
  <c r="Q1185" i="1"/>
  <c r="L1202" i="1"/>
  <c r="M1201" i="1"/>
  <c r="N1201" i="1" s="1"/>
  <c r="O1201" i="1" s="1"/>
  <c r="P1201" i="1" s="1"/>
  <c r="J1204" i="1"/>
  <c r="K1203" i="1"/>
  <c r="R1185" i="1" l="1"/>
  <c r="Q1186" i="1"/>
  <c r="J1205" i="1"/>
  <c r="K1204" i="1"/>
  <c r="M1202" i="1"/>
  <c r="N1202" i="1" s="1"/>
  <c r="O1202" i="1" s="1"/>
  <c r="P1202" i="1" s="1"/>
  <c r="L1203" i="1"/>
  <c r="R1186" i="1" l="1"/>
  <c r="Q1187" i="1"/>
  <c r="M1203" i="1"/>
  <c r="N1203" i="1" s="1"/>
  <c r="O1203" i="1" s="1"/>
  <c r="P1203" i="1" s="1"/>
  <c r="L1204" i="1"/>
  <c r="J1206" i="1"/>
  <c r="K1205" i="1"/>
  <c r="R1187" i="1" l="1"/>
  <c r="Q1188" i="1"/>
  <c r="K1206" i="1"/>
  <c r="J1207" i="1"/>
  <c r="L1205" i="1"/>
  <c r="M1204" i="1"/>
  <c r="N1204" i="1" s="1"/>
  <c r="O1204" i="1" s="1"/>
  <c r="P1204" i="1" s="1"/>
  <c r="R1188" i="1" l="1"/>
  <c r="Q1189" i="1"/>
  <c r="L1206" i="1"/>
  <c r="M1205" i="1"/>
  <c r="N1205" i="1" s="1"/>
  <c r="O1205" i="1" s="1"/>
  <c r="P1205" i="1" s="1"/>
  <c r="J1208" i="1"/>
  <c r="K1207" i="1"/>
  <c r="R1189" i="1" l="1"/>
  <c r="Q1190" i="1"/>
  <c r="J1209" i="1"/>
  <c r="K1208" i="1"/>
  <c r="M1206" i="1"/>
  <c r="N1206" i="1" s="1"/>
  <c r="O1206" i="1" s="1"/>
  <c r="P1206" i="1" s="1"/>
  <c r="L1207" i="1"/>
  <c r="R1190" i="1" l="1"/>
  <c r="Q1191" i="1"/>
  <c r="J1210" i="1"/>
  <c r="K1209" i="1"/>
  <c r="M1207" i="1"/>
  <c r="N1207" i="1" s="1"/>
  <c r="O1207" i="1" s="1"/>
  <c r="P1207" i="1" s="1"/>
  <c r="L1208" i="1"/>
  <c r="R1191" i="1" l="1"/>
  <c r="Q1192" i="1"/>
  <c r="L1209" i="1"/>
  <c r="M1208" i="1"/>
  <c r="N1208" i="1" s="1"/>
  <c r="O1208" i="1" s="1"/>
  <c r="P1208" i="1" s="1"/>
  <c r="K1210" i="1"/>
  <c r="J1211" i="1"/>
  <c r="R1192" i="1" l="1"/>
  <c r="Q1193" i="1"/>
  <c r="L1210" i="1"/>
  <c r="M1209" i="1"/>
  <c r="N1209" i="1" s="1"/>
  <c r="O1209" i="1" s="1"/>
  <c r="P1209" i="1" s="1"/>
  <c r="J1212" i="1"/>
  <c r="K1211" i="1"/>
  <c r="R1193" i="1" l="1"/>
  <c r="Q1194" i="1"/>
  <c r="M1210" i="1"/>
  <c r="N1210" i="1" s="1"/>
  <c r="O1210" i="1" s="1"/>
  <c r="P1210" i="1" s="1"/>
  <c r="L1211" i="1"/>
  <c r="J1213" i="1"/>
  <c r="K1212" i="1"/>
  <c r="R1194" i="1" l="1"/>
  <c r="Q1195" i="1"/>
  <c r="J1214" i="1"/>
  <c r="K1213" i="1"/>
  <c r="M1211" i="1"/>
  <c r="N1211" i="1" s="1"/>
  <c r="O1211" i="1" s="1"/>
  <c r="P1211" i="1" s="1"/>
  <c r="L1212" i="1"/>
  <c r="R1195" i="1" l="1"/>
  <c r="Q1196" i="1"/>
  <c r="K1214" i="1"/>
  <c r="J1215" i="1"/>
  <c r="L1213" i="1"/>
  <c r="M1212" i="1"/>
  <c r="N1212" i="1" s="1"/>
  <c r="O1212" i="1" s="1"/>
  <c r="P1212" i="1" s="1"/>
  <c r="R1196" i="1" l="1"/>
  <c r="Q1197" i="1"/>
  <c r="L1214" i="1"/>
  <c r="M1213" i="1"/>
  <c r="N1213" i="1" s="1"/>
  <c r="O1213" i="1" s="1"/>
  <c r="P1213" i="1" s="1"/>
  <c r="J1216" i="1"/>
  <c r="K1215" i="1"/>
  <c r="R1197" i="1" l="1"/>
  <c r="Q1198" i="1"/>
  <c r="J1217" i="1"/>
  <c r="K1216" i="1"/>
  <c r="M1214" i="1"/>
  <c r="N1214" i="1" s="1"/>
  <c r="O1214" i="1" s="1"/>
  <c r="P1214" i="1" s="1"/>
  <c r="L1215" i="1"/>
  <c r="R1198" i="1" l="1"/>
  <c r="Q1199" i="1"/>
  <c r="J1218" i="1"/>
  <c r="K1217" i="1"/>
  <c r="M1215" i="1"/>
  <c r="N1215" i="1" s="1"/>
  <c r="O1215" i="1" s="1"/>
  <c r="P1215" i="1" s="1"/>
  <c r="L1216" i="1"/>
  <c r="R1199" i="1" l="1"/>
  <c r="Q1200" i="1"/>
  <c r="K1218" i="1"/>
  <c r="J1219" i="1"/>
  <c r="L1217" i="1"/>
  <c r="M1216" i="1"/>
  <c r="N1216" i="1" s="1"/>
  <c r="O1216" i="1" s="1"/>
  <c r="P1216" i="1" s="1"/>
  <c r="R1200" i="1" l="1"/>
  <c r="Q1201" i="1"/>
  <c r="L1218" i="1"/>
  <c r="M1217" i="1"/>
  <c r="N1217" i="1" s="1"/>
  <c r="O1217" i="1" s="1"/>
  <c r="P1217" i="1" s="1"/>
  <c r="J1220" i="1"/>
  <c r="K1219" i="1"/>
  <c r="R1201" i="1" l="1"/>
  <c r="Q1202" i="1"/>
  <c r="J1221" i="1"/>
  <c r="K1220" i="1"/>
  <c r="M1218" i="1"/>
  <c r="N1218" i="1" s="1"/>
  <c r="O1218" i="1" s="1"/>
  <c r="P1218" i="1" s="1"/>
  <c r="L1219" i="1"/>
  <c r="R1202" i="1" l="1"/>
  <c r="Q1203" i="1"/>
  <c r="J1222" i="1"/>
  <c r="K1221" i="1"/>
  <c r="M1219" i="1"/>
  <c r="N1219" i="1" s="1"/>
  <c r="O1219" i="1" s="1"/>
  <c r="P1219" i="1" s="1"/>
  <c r="L1220" i="1"/>
  <c r="R1203" i="1" l="1"/>
  <c r="Q1204" i="1"/>
  <c r="L1221" i="1"/>
  <c r="M1220" i="1"/>
  <c r="N1220" i="1" s="1"/>
  <c r="O1220" i="1" s="1"/>
  <c r="P1220" i="1" s="1"/>
  <c r="K1222" i="1"/>
  <c r="J1223" i="1"/>
  <c r="R1204" i="1" l="1"/>
  <c r="Q1205" i="1"/>
  <c r="L1222" i="1"/>
  <c r="M1221" i="1"/>
  <c r="N1221" i="1" s="1"/>
  <c r="O1221" i="1" s="1"/>
  <c r="P1221" i="1" s="1"/>
  <c r="J1224" i="1"/>
  <c r="K1223" i="1"/>
  <c r="R1205" i="1" l="1"/>
  <c r="Q1206" i="1"/>
  <c r="K1224" i="1"/>
  <c r="J1225" i="1"/>
  <c r="M1222" i="1"/>
  <c r="N1222" i="1" s="1"/>
  <c r="O1222" i="1" s="1"/>
  <c r="P1222" i="1" s="1"/>
  <c r="L1223" i="1"/>
  <c r="R1206" i="1" l="1"/>
  <c r="Q1207" i="1"/>
  <c r="K1225" i="1"/>
  <c r="J1226" i="1"/>
  <c r="M1223" i="1"/>
  <c r="N1223" i="1" s="1"/>
  <c r="O1223" i="1" s="1"/>
  <c r="P1223" i="1" s="1"/>
  <c r="L1224" i="1"/>
  <c r="R1207" i="1" l="1"/>
  <c r="Q1208" i="1"/>
  <c r="L1225" i="1"/>
  <c r="M1224" i="1"/>
  <c r="N1224" i="1" s="1"/>
  <c r="O1224" i="1" s="1"/>
  <c r="P1224" i="1" s="1"/>
  <c r="J1227" i="1"/>
  <c r="K1226" i="1"/>
  <c r="R1208" i="1" l="1"/>
  <c r="Q1209" i="1"/>
  <c r="J1228" i="1"/>
  <c r="K1227" i="1"/>
  <c r="M1225" i="1"/>
  <c r="N1225" i="1" s="1"/>
  <c r="O1225" i="1" s="1"/>
  <c r="P1225" i="1" s="1"/>
  <c r="L1226" i="1"/>
  <c r="R1209" i="1" l="1"/>
  <c r="Q1210" i="1"/>
  <c r="K1228" i="1"/>
  <c r="J1229" i="1"/>
  <c r="M1226" i="1"/>
  <c r="N1226" i="1" s="1"/>
  <c r="O1226" i="1" s="1"/>
  <c r="P1226" i="1" s="1"/>
  <c r="L1227" i="1"/>
  <c r="R1210" i="1" l="1"/>
  <c r="Q1211" i="1"/>
  <c r="K1229" i="1"/>
  <c r="J1230" i="1"/>
  <c r="M1227" i="1"/>
  <c r="N1227" i="1" s="1"/>
  <c r="O1227" i="1" s="1"/>
  <c r="P1227" i="1" s="1"/>
  <c r="L1228" i="1"/>
  <c r="R1211" i="1" l="1"/>
  <c r="Q1212" i="1"/>
  <c r="J1231" i="1"/>
  <c r="K1230" i="1"/>
  <c r="L1229" i="1"/>
  <c r="M1228" i="1"/>
  <c r="N1228" i="1" s="1"/>
  <c r="O1228" i="1" s="1"/>
  <c r="P1228" i="1" s="1"/>
  <c r="R1212" i="1" l="1"/>
  <c r="Q1213" i="1"/>
  <c r="L1230" i="1"/>
  <c r="M1229" i="1"/>
  <c r="N1229" i="1" s="1"/>
  <c r="O1229" i="1" s="1"/>
  <c r="P1229" i="1" s="1"/>
  <c r="J1232" i="1"/>
  <c r="K1231" i="1"/>
  <c r="R1213" i="1" l="1"/>
  <c r="Q1214" i="1"/>
  <c r="K1232" i="1"/>
  <c r="J1233" i="1"/>
  <c r="M1230" i="1"/>
  <c r="N1230" i="1" s="1"/>
  <c r="O1230" i="1" s="1"/>
  <c r="P1230" i="1" s="1"/>
  <c r="L1231" i="1"/>
  <c r="R1214" i="1" l="1"/>
  <c r="Q1215" i="1"/>
  <c r="K1233" i="1"/>
  <c r="J1234" i="1"/>
  <c r="M1231" i="1"/>
  <c r="N1231" i="1" s="1"/>
  <c r="O1231" i="1" s="1"/>
  <c r="P1231" i="1" s="1"/>
  <c r="L1232" i="1"/>
  <c r="R1215" i="1" l="1"/>
  <c r="Q1216" i="1"/>
  <c r="J1235" i="1"/>
  <c r="K1234" i="1"/>
  <c r="L1233" i="1"/>
  <c r="M1232" i="1"/>
  <c r="N1232" i="1" s="1"/>
  <c r="O1232" i="1" s="1"/>
  <c r="P1232" i="1" s="1"/>
  <c r="R1216" i="1" l="1"/>
  <c r="Q1217" i="1"/>
  <c r="L1234" i="1"/>
  <c r="M1233" i="1"/>
  <c r="N1233" i="1" s="1"/>
  <c r="O1233" i="1" s="1"/>
  <c r="P1233" i="1" s="1"/>
  <c r="J1236" i="1"/>
  <c r="K1235" i="1"/>
  <c r="R1217" i="1" l="1"/>
  <c r="Q1218" i="1"/>
  <c r="K1236" i="1"/>
  <c r="J1237" i="1"/>
  <c r="M1234" i="1"/>
  <c r="N1234" i="1" s="1"/>
  <c r="O1234" i="1" s="1"/>
  <c r="P1234" i="1" s="1"/>
  <c r="L1235" i="1"/>
  <c r="R1218" i="1" l="1"/>
  <c r="Q1219" i="1"/>
  <c r="K1237" i="1"/>
  <c r="J1238" i="1"/>
  <c r="M1235" i="1"/>
  <c r="N1235" i="1" s="1"/>
  <c r="O1235" i="1" s="1"/>
  <c r="P1235" i="1" s="1"/>
  <c r="L1236" i="1"/>
  <c r="R1219" i="1" l="1"/>
  <c r="Q1220" i="1"/>
  <c r="L1237" i="1"/>
  <c r="M1236" i="1"/>
  <c r="N1236" i="1" s="1"/>
  <c r="O1236" i="1" s="1"/>
  <c r="P1236" i="1" s="1"/>
  <c r="J1239" i="1"/>
  <c r="K1238" i="1"/>
  <c r="R1220" i="1" l="1"/>
  <c r="Q1221" i="1"/>
  <c r="J1240" i="1"/>
  <c r="K1239" i="1"/>
  <c r="L1238" i="1"/>
  <c r="M1237" i="1"/>
  <c r="N1237" i="1" s="1"/>
  <c r="O1237" i="1" s="1"/>
  <c r="P1237" i="1" s="1"/>
  <c r="R1221" i="1" l="1"/>
  <c r="Q1222" i="1"/>
  <c r="M1238" i="1"/>
  <c r="N1238" i="1" s="1"/>
  <c r="O1238" i="1" s="1"/>
  <c r="P1238" i="1" s="1"/>
  <c r="L1239" i="1"/>
  <c r="K1240" i="1"/>
  <c r="J1241" i="1"/>
  <c r="R1222" i="1" l="1"/>
  <c r="Q1223" i="1"/>
  <c r="K1241" i="1"/>
  <c r="J1242" i="1"/>
  <c r="M1239" i="1"/>
  <c r="N1239" i="1" s="1"/>
  <c r="O1239" i="1" s="1"/>
  <c r="P1239" i="1" s="1"/>
  <c r="L1240" i="1"/>
  <c r="R1223" i="1" l="1"/>
  <c r="Q1224" i="1"/>
  <c r="J1243" i="1"/>
  <c r="K1242" i="1"/>
  <c r="L1241" i="1"/>
  <c r="M1240" i="1"/>
  <c r="N1240" i="1" s="1"/>
  <c r="O1240" i="1" s="1"/>
  <c r="P1240" i="1" s="1"/>
  <c r="R1224" i="1" l="1"/>
  <c r="Q1225" i="1"/>
  <c r="M1241" i="1"/>
  <c r="N1241" i="1" s="1"/>
  <c r="O1241" i="1" s="1"/>
  <c r="P1241" i="1" s="1"/>
  <c r="L1242" i="1"/>
  <c r="J1244" i="1"/>
  <c r="K1243" i="1"/>
  <c r="R1225" i="1" l="1"/>
  <c r="Q1226" i="1"/>
  <c r="K1244" i="1"/>
  <c r="J1245" i="1"/>
  <c r="M1242" i="1"/>
  <c r="N1242" i="1" s="1"/>
  <c r="O1242" i="1" s="1"/>
  <c r="P1242" i="1" s="1"/>
  <c r="L1243" i="1"/>
  <c r="R1226" i="1" l="1"/>
  <c r="Q1227" i="1"/>
  <c r="M1243" i="1"/>
  <c r="N1243" i="1" s="1"/>
  <c r="O1243" i="1" s="1"/>
  <c r="P1243" i="1" s="1"/>
  <c r="L1244" i="1"/>
  <c r="K1245" i="1"/>
  <c r="J1246" i="1"/>
  <c r="R1227" i="1" l="1"/>
  <c r="Q1228" i="1"/>
  <c r="J1247" i="1"/>
  <c r="K1246" i="1"/>
  <c r="L1245" i="1"/>
  <c r="M1244" i="1"/>
  <c r="N1244" i="1" s="1"/>
  <c r="O1244" i="1" s="1"/>
  <c r="P1244" i="1" s="1"/>
  <c r="R1228" i="1" l="1"/>
  <c r="Q1229" i="1"/>
  <c r="L1246" i="1"/>
  <c r="M1245" i="1"/>
  <c r="N1245" i="1" s="1"/>
  <c r="O1245" i="1" s="1"/>
  <c r="P1245" i="1" s="1"/>
  <c r="J1248" i="1"/>
  <c r="K1247" i="1"/>
  <c r="R1229" i="1" l="1"/>
  <c r="Q1230" i="1"/>
  <c r="K1248" i="1"/>
  <c r="J1249" i="1"/>
  <c r="M1246" i="1"/>
  <c r="N1246" i="1" s="1"/>
  <c r="O1246" i="1" s="1"/>
  <c r="P1246" i="1" s="1"/>
  <c r="L1247" i="1"/>
  <c r="R1230" i="1" l="1"/>
  <c r="Q1231" i="1"/>
  <c r="K1249" i="1"/>
  <c r="J1250" i="1"/>
  <c r="M1247" i="1"/>
  <c r="N1247" i="1" s="1"/>
  <c r="O1247" i="1" s="1"/>
  <c r="P1247" i="1" s="1"/>
  <c r="L1248" i="1"/>
  <c r="R1231" i="1" l="1"/>
  <c r="Q1232" i="1"/>
  <c r="J1251" i="1"/>
  <c r="K1250" i="1"/>
  <c r="L1249" i="1"/>
  <c r="M1248" i="1"/>
  <c r="N1248" i="1" s="1"/>
  <c r="O1248" i="1" s="1"/>
  <c r="P1248" i="1" s="1"/>
  <c r="R1232" i="1" l="1"/>
  <c r="Q1233" i="1"/>
  <c r="L1250" i="1"/>
  <c r="M1249" i="1"/>
  <c r="N1249" i="1" s="1"/>
  <c r="O1249" i="1" s="1"/>
  <c r="P1249" i="1" s="1"/>
  <c r="J1252" i="1"/>
  <c r="K1251" i="1"/>
  <c r="R1233" i="1" l="1"/>
  <c r="Q1234" i="1"/>
  <c r="K1252" i="1"/>
  <c r="J1253" i="1"/>
  <c r="M1250" i="1"/>
  <c r="N1250" i="1" s="1"/>
  <c r="O1250" i="1" s="1"/>
  <c r="P1250" i="1" s="1"/>
  <c r="L1251" i="1"/>
  <c r="R1234" i="1" l="1"/>
  <c r="Q1235" i="1"/>
  <c r="M1251" i="1"/>
  <c r="N1251" i="1" s="1"/>
  <c r="O1251" i="1" s="1"/>
  <c r="P1251" i="1" s="1"/>
  <c r="L1252" i="1"/>
  <c r="K1253" i="1"/>
  <c r="J1254" i="1"/>
  <c r="R1235" i="1" l="1"/>
  <c r="Q1236" i="1"/>
  <c r="J1255" i="1"/>
  <c r="K1254" i="1"/>
  <c r="L1253" i="1"/>
  <c r="M1252" i="1"/>
  <c r="N1252" i="1" s="1"/>
  <c r="O1252" i="1" s="1"/>
  <c r="P1252" i="1" s="1"/>
  <c r="R1236" i="1" l="1"/>
  <c r="Q1237" i="1"/>
  <c r="L1254" i="1"/>
  <c r="M1253" i="1"/>
  <c r="N1253" i="1" s="1"/>
  <c r="O1253" i="1" s="1"/>
  <c r="P1253" i="1" s="1"/>
  <c r="J1256" i="1"/>
  <c r="K1255" i="1"/>
  <c r="R1237" i="1" l="1"/>
  <c r="Q1238" i="1"/>
  <c r="K1256" i="1"/>
  <c r="J1257" i="1"/>
  <c r="M1254" i="1"/>
  <c r="N1254" i="1" s="1"/>
  <c r="O1254" i="1" s="1"/>
  <c r="P1254" i="1" s="1"/>
  <c r="L1255" i="1"/>
  <c r="R1238" i="1" l="1"/>
  <c r="Q1239" i="1"/>
  <c r="K1257" i="1"/>
  <c r="J1258" i="1"/>
  <c r="M1255" i="1"/>
  <c r="N1255" i="1" s="1"/>
  <c r="O1255" i="1" s="1"/>
  <c r="P1255" i="1" s="1"/>
  <c r="L1256" i="1"/>
  <c r="R1239" i="1" l="1"/>
  <c r="Q1240" i="1"/>
  <c r="J1259" i="1"/>
  <c r="K1258" i="1"/>
  <c r="L1257" i="1"/>
  <c r="M1256" i="1"/>
  <c r="N1256" i="1" s="1"/>
  <c r="O1256" i="1" s="1"/>
  <c r="P1256" i="1" s="1"/>
  <c r="R1240" i="1" l="1"/>
  <c r="Q1241" i="1"/>
  <c r="M1257" i="1"/>
  <c r="N1257" i="1" s="1"/>
  <c r="O1257" i="1" s="1"/>
  <c r="P1257" i="1" s="1"/>
  <c r="L1258" i="1"/>
  <c r="J1260" i="1"/>
  <c r="K1259" i="1"/>
  <c r="R1241" i="1" l="1"/>
  <c r="Q1242" i="1"/>
  <c r="K1260" i="1"/>
  <c r="J1261" i="1"/>
  <c r="M1258" i="1"/>
  <c r="N1258" i="1" s="1"/>
  <c r="O1258" i="1" s="1"/>
  <c r="P1258" i="1" s="1"/>
  <c r="L1259" i="1"/>
  <c r="R1242" i="1" l="1"/>
  <c r="Q1243" i="1"/>
  <c r="M1259" i="1"/>
  <c r="N1259" i="1" s="1"/>
  <c r="O1259" i="1" s="1"/>
  <c r="P1259" i="1" s="1"/>
  <c r="L1260" i="1"/>
  <c r="K1261" i="1"/>
  <c r="J1262" i="1"/>
  <c r="R1243" i="1" l="1"/>
  <c r="Q1244" i="1"/>
  <c r="J1263" i="1"/>
  <c r="K1262" i="1"/>
  <c r="L1261" i="1"/>
  <c r="M1260" i="1"/>
  <c r="N1260" i="1" s="1"/>
  <c r="O1260" i="1" s="1"/>
  <c r="P1260" i="1" s="1"/>
  <c r="R1244" i="1" l="1"/>
  <c r="Q1245" i="1"/>
  <c r="L1262" i="1"/>
  <c r="M1261" i="1"/>
  <c r="N1261" i="1" s="1"/>
  <c r="O1261" i="1" s="1"/>
  <c r="P1261" i="1" s="1"/>
  <c r="J1264" i="1"/>
  <c r="K1263" i="1"/>
  <c r="R1245" i="1" l="1"/>
  <c r="Q1246" i="1"/>
  <c r="K1264" i="1"/>
  <c r="J1265" i="1"/>
  <c r="M1262" i="1"/>
  <c r="N1262" i="1" s="1"/>
  <c r="O1262" i="1" s="1"/>
  <c r="P1262" i="1" s="1"/>
  <c r="L1263" i="1"/>
  <c r="R1246" i="1" l="1"/>
  <c r="Q1247" i="1"/>
  <c r="K1265" i="1"/>
  <c r="J1266" i="1"/>
  <c r="M1263" i="1"/>
  <c r="N1263" i="1" s="1"/>
  <c r="O1263" i="1" s="1"/>
  <c r="P1263" i="1" s="1"/>
  <c r="L1264" i="1"/>
  <c r="R1247" i="1" l="1"/>
  <c r="Q1248" i="1"/>
  <c r="J1267" i="1"/>
  <c r="K1266" i="1"/>
  <c r="L1265" i="1"/>
  <c r="M1264" i="1"/>
  <c r="N1264" i="1" s="1"/>
  <c r="O1264" i="1" s="1"/>
  <c r="P1264" i="1" s="1"/>
  <c r="R1248" i="1" l="1"/>
  <c r="Q1249" i="1"/>
  <c r="L1266" i="1"/>
  <c r="M1265" i="1"/>
  <c r="N1265" i="1" s="1"/>
  <c r="O1265" i="1" s="1"/>
  <c r="P1265" i="1" s="1"/>
  <c r="J1268" i="1"/>
  <c r="K1267" i="1"/>
  <c r="R1249" i="1" l="1"/>
  <c r="Q1250" i="1"/>
  <c r="K1268" i="1"/>
  <c r="J1269" i="1"/>
  <c r="M1266" i="1"/>
  <c r="N1266" i="1" s="1"/>
  <c r="O1266" i="1" s="1"/>
  <c r="P1266" i="1" s="1"/>
  <c r="L1267" i="1"/>
  <c r="R1250" i="1" l="1"/>
  <c r="Q1251" i="1"/>
  <c r="K1269" i="1"/>
  <c r="J1270" i="1"/>
  <c r="M1267" i="1"/>
  <c r="N1267" i="1" s="1"/>
  <c r="O1267" i="1" s="1"/>
  <c r="P1267" i="1" s="1"/>
  <c r="L1268" i="1"/>
  <c r="R1251" i="1" l="1"/>
  <c r="Q1252" i="1"/>
  <c r="J1271" i="1"/>
  <c r="K1270" i="1"/>
  <c r="L1269" i="1"/>
  <c r="M1268" i="1"/>
  <c r="N1268" i="1" s="1"/>
  <c r="O1268" i="1" s="1"/>
  <c r="P1268" i="1" s="1"/>
  <c r="R1252" i="1" l="1"/>
  <c r="Q1253" i="1"/>
  <c r="L1270" i="1"/>
  <c r="M1269" i="1"/>
  <c r="N1269" i="1" s="1"/>
  <c r="O1269" i="1" s="1"/>
  <c r="P1269" i="1" s="1"/>
  <c r="J1272" i="1"/>
  <c r="K1271" i="1"/>
  <c r="R1253" i="1" l="1"/>
  <c r="Q1254" i="1"/>
  <c r="M1270" i="1"/>
  <c r="N1270" i="1" s="1"/>
  <c r="O1270" i="1" s="1"/>
  <c r="P1270" i="1" s="1"/>
  <c r="L1271" i="1"/>
  <c r="K1272" i="1"/>
  <c r="J1273" i="1"/>
  <c r="R1254" i="1" l="1"/>
  <c r="Q1255" i="1"/>
  <c r="K1273" i="1"/>
  <c r="J1274" i="1"/>
  <c r="M1271" i="1"/>
  <c r="N1271" i="1" s="1"/>
  <c r="O1271" i="1" s="1"/>
  <c r="P1271" i="1" s="1"/>
  <c r="L1272" i="1"/>
  <c r="R1255" i="1" l="1"/>
  <c r="Q1256" i="1"/>
  <c r="J1275" i="1"/>
  <c r="K1274" i="1"/>
  <c r="L1273" i="1"/>
  <c r="M1272" i="1"/>
  <c r="N1272" i="1" s="1"/>
  <c r="O1272" i="1" s="1"/>
  <c r="P1272" i="1" s="1"/>
  <c r="R1256" i="1" l="1"/>
  <c r="Q1257" i="1"/>
  <c r="M1273" i="1"/>
  <c r="N1273" i="1" s="1"/>
  <c r="O1273" i="1" s="1"/>
  <c r="P1273" i="1" s="1"/>
  <c r="L1274" i="1"/>
  <c r="J1276" i="1"/>
  <c r="K1275" i="1"/>
  <c r="R1257" i="1" l="1"/>
  <c r="Q1258" i="1"/>
  <c r="K1276" i="1"/>
  <c r="J1277" i="1"/>
  <c r="M1274" i="1"/>
  <c r="N1274" i="1" s="1"/>
  <c r="O1274" i="1" s="1"/>
  <c r="P1274" i="1" s="1"/>
  <c r="L1275" i="1"/>
  <c r="R1258" i="1" l="1"/>
  <c r="Q1259" i="1"/>
  <c r="M1275" i="1"/>
  <c r="N1275" i="1" s="1"/>
  <c r="O1275" i="1" s="1"/>
  <c r="P1275" i="1" s="1"/>
  <c r="L1276" i="1"/>
  <c r="K1277" i="1"/>
  <c r="J1278" i="1"/>
  <c r="R1259" i="1" l="1"/>
  <c r="Q1260" i="1"/>
  <c r="J1279" i="1"/>
  <c r="K1278" i="1"/>
  <c r="L1277" i="1"/>
  <c r="M1276" i="1"/>
  <c r="N1276" i="1" s="1"/>
  <c r="O1276" i="1" s="1"/>
  <c r="P1276" i="1" s="1"/>
  <c r="R1260" i="1" l="1"/>
  <c r="Q1261" i="1"/>
  <c r="L1278" i="1"/>
  <c r="M1277" i="1"/>
  <c r="N1277" i="1" s="1"/>
  <c r="O1277" i="1" s="1"/>
  <c r="P1277" i="1" s="1"/>
  <c r="J1280" i="1"/>
  <c r="K1279" i="1"/>
  <c r="R1261" i="1" l="1"/>
  <c r="Q1262" i="1"/>
  <c r="K1280" i="1"/>
  <c r="J1281" i="1"/>
  <c r="M1278" i="1"/>
  <c r="N1278" i="1" s="1"/>
  <c r="O1278" i="1" s="1"/>
  <c r="P1278" i="1" s="1"/>
  <c r="L1279" i="1"/>
  <c r="R1262" i="1" l="1"/>
  <c r="Q1263" i="1"/>
  <c r="K1281" i="1"/>
  <c r="J1282" i="1"/>
  <c r="M1279" i="1"/>
  <c r="N1279" i="1" s="1"/>
  <c r="O1279" i="1" s="1"/>
  <c r="P1279" i="1" s="1"/>
  <c r="L1280" i="1"/>
  <c r="R1263" i="1" l="1"/>
  <c r="Q1264" i="1"/>
  <c r="L1281" i="1"/>
  <c r="M1280" i="1"/>
  <c r="N1280" i="1" s="1"/>
  <c r="O1280" i="1" s="1"/>
  <c r="P1280" i="1" s="1"/>
  <c r="J1283" i="1"/>
  <c r="K1282" i="1"/>
  <c r="R1264" i="1" l="1"/>
  <c r="Q1265" i="1"/>
  <c r="J1284" i="1"/>
  <c r="K1283" i="1"/>
  <c r="L1282" i="1"/>
  <c r="M1281" i="1"/>
  <c r="N1281" i="1" s="1"/>
  <c r="O1281" i="1" s="1"/>
  <c r="P1281" i="1" s="1"/>
  <c r="R1265" i="1" l="1"/>
  <c r="Q1266" i="1"/>
  <c r="M1282" i="1"/>
  <c r="N1282" i="1" s="1"/>
  <c r="O1282" i="1" s="1"/>
  <c r="P1282" i="1" s="1"/>
  <c r="L1283" i="1"/>
  <c r="K1284" i="1"/>
  <c r="J1285" i="1"/>
  <c r="R1266" i="1" l="1"/>
  <c r="Q1267" i="1"/>
  <c r="K1285" i="1"/>
  <c r="J1286" i="1"/>
  <c r="M1283" i="1"/>
  <c r="N1283" i="1" s="1"/>
  <c r="O1283" i="1" s="1"/>
  <c r="P1283" i="1" s="1"/>
  <c r="L1284" i="1"/>
  <c r="R1267" i="1" l="1"/>
  <c r="Q1268" i="1"/>
  <c r="J1287" i="1"/>
  <c r="K1286" i="1"/>
  <c r="L1285" i="1"/>
  <c r="M1284" i="1"/>
  <c r="N1284" i="1" s="1"/>
  <c r="O1284" i="1" s="1"/>
  <c r="P1284" i="1" s="1"/>
  <c r="R1268" i="1" l="1"/>
  <c r="Q1269" i="1"/>
  <c r="L1286" i="1"/>
  <c r="M1285" i="1"/>
  <c r="N1285" i="1" s="1"/>
  <c r="O1285" i="1" s="1"/>
  <c r="P1285" i="1" s="1"/>
  <c r="J1288" i="1"/>
  <c r="K1287" i="1"/>
  <c r="R1269" i="1" l="1"/>
  <c r="Q1270" i="1"/>
  <c r="M1286" i="1"/>
  <c r="N1286" i="1" s="1"/>
  <c r="O1286" i="1" s="1"/>
  <c r="P1286" i="1" s="1"/>
  <c r="L1287" i="1"/>
  <c r="K1288" i="1"/>
  <c r="J1289" i="1"/>
  <c r="R1270" i="1" l="1"/>
  <c r="Q1271" i="1"/>
  <c r="K1289" i="1"/>
  <c r="J1290" i="1"/>
  <c r="M1287" i="1"/>
  <c r="N1287" i="1" s="1"/>
  <c r="O1287" i="1" s="1"/>
  <c r="P1287" i="1" s="1"/>
  <c r="L1288" i="1"/>
  <c r="R1271" i="1" l="1"/>
  <c r="Q1272" i="1"/>
  <c r="J1291" i="1"/>
  <c r="K1290" i="1"/>
  <c r="L1289" i="1"/>
  <c r="M1288" i="1"/>
  <c r="N1288" i="1" s="1"/>
  <c r="O1288" i="1" s="1"/>
  <c r="P1288" i="1" s="1"/>
  <c r="R1272" i="1" l="1"/>
  <c r="Q1273" i="1"/>
  <c r="M1289" i="1"/>
  <c r="N1289" i="1" s="1"/>
  <c r="O1289" i="1" s="1"/>
  <c r="P1289" i="1" s="1"/>
  <c r="L1290" i="1"/>
  <c r="J1292" i="1"/>
  <c r="K1291" i="1"/>
  <c r="R1273" i="1" l="1"/>
  <c r="Q1274" i="1"/>
  <c r="K1292" i="1"/>
  <c r="J1293" i="1"/>
  <c r="M1290" i="1"/>
  <c r="N1290" i="1" s="1"/>
  <c r="O1290" i="1" s="1"/>
  <c r="P1290" i="1" s="1"/>
  <c r="L1291" i="1"/>
  <c r="R1274" i="1" l="1"/>
  <c r="Q1275" i="1"/>
  <c r="K1293" i="1"/>
  <c r="J1294" i="1"/>
  <c r="M1291" i="1"/>
  <c r="N1291" i="1" s="1"/>
  <c r="O1291" i="1" s="1"/>
  <c r="P1291" i="1" s="1"/>
  <c r="L1292" i="1"/>
  <c r="R1275" i="1" l="1"/>
  <c r="Q1276" i="1"/>
  <c r="J1295" i="1"/>
  <c r="K1294" i="1"/>
  <c r="L1293" i="1"/>
  <c r="M1292" i="1"/>
  <c r="N1292" i="1" s="1"/>
  <c r="O1292" i="1" s="1"/>
  <c r="P1292" i="1" s="1"/>
  <c r="R1276" i="1" l="1"/>
  <c r="Q1277" i="1"/>
  <c r="L1294" i="1"/>
  <c r="M1293" i="1"/>
  <c r="N1293" i="1" s="1"/>
  <c r="O1293" i="1" s="1"/>
  <c r="P1293" i="1" s="1"/>
  <c r="J1296" i="1"/>
  <c r="K1295" i="1"/>
  <c r="R1277" i="1" l="1"/>
  <c r="Q1278" i="1"/>
  <c r="M1294" i="1"/>
  <c r="N1294" i="1" s="1"/>
  <c r="O1294" i="1" s="1"/>
  <c r="P1294" i="1" s="1"/>
  <c r="L1295" i="1"/>
  <c r="K1296" i="1"/>
  <c r="J1297" i="1"/>
  <c r="R1278" i="1" l="1"/>
  <c r="Q1279" i="1"/>
  <c r="K1297" i="1"/>
  <c r="J1298" i="1"/>
  <c r="M1295" i="1"/>
  <c r="N1295" i="1" s="1"/>
  <c r="O1295" i="1" s="1"/>
  <c r="P1295" i="1" s="1"/>
  <c r="L1296" i="1"/>
  <c r="R1279" i="1" l="1"/>
  <c r="Q1280" i="1"/>
  <c r="J1299" i="1"/>
  <c r="K1298" i="1"/>
  <c r="L1297" i="1"/>
  <c r="M1296" i="1"/>
  <c r="N1296" i="1" s="1"/>
  <c r="O1296" i="1" s="1"/>
  <c r="P1296" i="1" s="1"/>
  <c r="R1280" i="1" l="1"/>
  <c r="Q1281" i="1"/>
  <c r="M1297" i="1"/>
  <c r="N1297" i="1" s="1"/>
  <c r="O1297" i="1" s="1"/>
  <c r="P1297" i="1" s="1"/>
  <c r="L1298" i="1"/>
  <c r="J1300" i="1"/>
  <c r="K1299" i="1"/>
  <c r="R1281" i="1" l="1"/>
  <c r="Q1282" i="1"/>
  <c r="K1300" i="1"/>
  <c r="J1301" i="1"/>
  <c r="M1298" i="1"/>
  <c r="N1298" i="1" s="1"/>
  <c r="O1298" i="1" s="1"/>
  <c r="P1298" i="1" s="1"/>
  <c r="L1299" i="1"/>
  <c r="R1282" i="1" l="1"/>
  <c r="Q1283" i="1"/>
  <c r="M1299" i="1"/>
  <c r="N1299" i="1" s="1"/>
  <c r="O1299" i="1" s="1"/>
  <c r="P1299" i="1" s="1"/>
  <c r="L1300" i="1"/>
  <c r="K1301" i="1"/>
  <c r="J1302" i="1"/>
  <c r="R1283" i="1" l="1"/>
  <c r="Q1284" i="1"/>
  <c r="J1303" i="1"/>
  <c r="K1302" i="1"/>
  <c r="L1301" i="1"/>
  <c r="M1300" i="1"/>
  <c r="N1300" i="1" s="1"/>
  <c r="O1300" i="1" s="1"/>
  <c r="P1300" i="1" s="1"/>
  <c r="R1284" i="1" l="1"/>
  <c r="Q1285" i="1"/>
  <c r="M1301" i="1"/>
  <c r="N1301" i="1" s="1"/>
  <c r="O1301" i="1" s="1"/>
  <c r="P1301" i="1" s="1"/>
  <c r="L1302" i="1"/>
  <c r="J1304" i="1"/>
  <c r="K1303" i="1"/>
  <c r="R1285" i="1" l="1"/>
  <c r="Q1286" i="1"/>
  <c r="K1304" i="1"/>
  <c r="J1305" i="1"/>
  <c r="M1302" i="1"/>
  <c r="N1302" i="1" s="1"/>
  <c r="O1302" i="1" s="1"/>
  <c r="P1302" i="1" s="1"/>
  <c r="L1303" i="1"/>
  <c r="R1286" i="1" l="1"/>
  <c r="Q1287" i="1"/>
  <c r="K1305" i="1"/>
  <c r="J1306" i="1"/>
  <c r="M1303" i="1"/>
  <c r="N1303" i="1" s="1"/>
  <c r="O1303" i="1" s="1"/>
  <c r="P1303" i="1" s="1"/>
  <c r="L1304" i="1"/>
  <c r="R1287" i="1" l="1"/>
  <c r="Q1288" i="1"/>
  <c r="J1307" i="1"/>
  <c r="K1306" i="1"/>
  <c r="L1305" i="1"/>
  <c r="M1304" i="1"/>
  <c r="N1304" i="1" s="1"/>
  <c r="O1304" i="1" s="1"/>
  <c r="P1304" i="1" s="1"/>
  <c r="R1288" i="1" l="1"/>
  <c r="Q1289" i="1"/>
  <c r="M1305" i="1"/>
  <c r="N1305" i="1" s="1"/>
  <c r="O1305" i="1" s="1"/>
  <c r="P1305" i="1" s="1"/>
  <c r="L1306" i="1"/>
  <c r="J1308" i="1"/>
  <c r="K1307" i="1"/>
  <c r="R1289" i="1" l="1"/>
  <c r="Q1290" i="1"/>
  <c r="K1308" i="1"/>
  <c r="J1309" i="1"/>
  <c r="M1306" i="1"/>
  <c r="N1306" i="1" s="1"/>
  <c r="O1306" i="1" s="1"/>
  <c r="P1306" i="1" s="1"/>
  <c r="L1307" i="1"/>
  <c r="R1290" i="1" l="1"/>
  <c r="Q1291" i="1"/>
  <c r="K1309" i="1"/>
  <c r="J1310" i="1"/>
  <c r="M1307" i="1"/>
  <c r="N1307" i="1" s="1"/>
  <c r="O1307" i="1" s="1"/>
  <c r="P1307" i="1" s="1"/>
  <c r="L1308" i="1"/>
  <c r="R1291" i="1" l="1"/>
  <c r="Q1292" i="1"/>
  <c r="J1311" i="1"/>
  <c r="K1310" i="1"/>
  <c r="M1308" i="1"/>
  <c r="N1308" i="1" s="1"/>
  <c r="O1308" i="1" s="1"/>
  <c r="P1308" i="1" s="1"/>
  <c r="L1309" i="1"/>
  <c r="R1292" i="1" l="1"/>
  <c r="Q1293" i="1"/>
  <c r="M1309" i="1"/>
  <c r="N1309" i="1" s="1"/>
  <c r="O1309" i="1" s="1"/>
  <c r="P1309" i="1" s="1"/>
  <c r="L1310" i="1"/>
  <c r="J1312" i="1"/>
  <c r="K1311" i="1"/>
  <c r="R1293" i="1" l="1"/>
  <c r="Q1294" i="1"/>
  <c r="K1312" i="1"/>
  <c r="J1313" i="1"/>
  <c r="M1310" i="1"/>
  <c r="N1310" i="1" s="1"/>
  <c r="O1310" i="1" s="1"/>
  <c r="P1310" i="1" s="1"/>
  <c r="L1311" i="1"/>
  <c r="R1294" i="1" l="1"/>
  <c r="Q1295" i="1"/>
  <c r="M1311" i="1"/>
  <c r="N1311" i="1" s="1"/>
  <c r="O1311" i="1" s="1"/>
  <c r="P1311" i="1" s="1"/>
  <c r="L1312" i="1"/>
  <c r="K1313" i="1"/>
  <c r="J1314" i="1"/>
  <c r="R1295" i="1" l="1"/>
  <c r="Q1296" i="1"/>
  <c r="J1315" i="1"/>
  <c r="K1314" i="1"/>
  <c r="M1312" i="1"/>
  <c r="N1312" i="1" s="1"/>
  <c r="O1312" i="1" s="1"/>
  <c r="P1312" i="1" s="1"/>
  <c r="L1313" i="1"/>
  <c r="R1296" i="1" l="1"/>
  <c r="Q1297" i="1"/>
  <c r="M1313" i="1"/>
  <c r="N1313" i="1" s="1"/>
  <c r="O1313" i="1" s="1"/>
  <c r="P1313" i="1" s="1"/>
  <c r="L1314" i="1"/>
  <c r="J1316" i="1"/>
  <c r="K1315" i="1"/>
  <c r="R1297" i="1" l="1"/>
  <c r="Q1298" i="1"/>
  <c r="K1316" i="1"/>
  <c r="J1317" i="1"/>
  <c r="M1314" i="1"/>
  <c r="N1314" i="1" s="1"/>
  <c r="O1314" i="1" s="1"/>
  <c r="P1314" i="1" s="1"/>
  <c r="L1315" i="1"/>
  <c r="R1298" i="1" l="1"/>
  <c r="Q1299" i="1"/>
  <c r="K1317" i="1"/>
  <c r="J1318" i="1"/>
  <c r="L1316" i="1"/>
  <c r="M1315" i="1"/>
  <c r="N1315" i="1" s="1"/>
  <c r="O1315" i="1" s="1"/>
  <c r="P1315" i="1" s="1"/>
  <c r="R1299" i="1" l="1"/>
  <c r="Q1300" i="1"/>
  <c r="J1319" i="1"/>
  <c r="K1318" i="1"/>
  <c r="M1316" i="1"/>
  <c r="N1316" i="1" s="1"/>
  <c r="O1316" i="1" s="1"/>
  <c r="P1316" i="1" s="1"/>
  <c r="L1317" i="1"/>
  <c r="R1300" i="1" l="1"/>
  <c r="Q1301" i="1"/>
  <c r="M1317" i="1"/>
  <c r="N1317" i="1" s="1"/>
  <c r="O1317" i="1" s="1"/>
  <c r="P1317" i="1" s="1"/>
  <c r="L1318" i="1"/>
  <c r="J1320" i="1"/>
  <c r="K1319" i="1"/>
  <c r="R1301" i="1" l="1"/>
  <c r="Q1302" i="1"/>
  <c r="K1320" i="1"/>
  <c r="J1321" i="1"/>
  <c r="M1318" i="1"/>
  <c r="N1318" i="1" s="1"/>
  <c r="O1318" i="1" s="1"/>
  <c r="P1318" i="1" s="1"/>
  <c r="L1319" i="1"/>
  <c r="R1302" i="1" l="1"/>
  <c r="Q1303" i="1"/>
  <c r="K1321" i="1"/>
  <c r="J1322" i="1"/>
  <c r="L1320" i="1"/>
  <c r="M1319" i="1"/>
  <c r="N1319" i="1" s="1"/>
  <c r="O1319" i="1" s="1"/>
  <c r="P1319" i="1" s="1"/>
  <c r="R1303" i="1" l="1"/>
  <c r="Q1304" i="1"/>
  <c r="M1320" i="1"/>
  <c r="N1320" i="1" s="1"/>
  <c r="O1320" i="1" s="1"/>
  <c r="P1320" i="1" s="1"/>
  <c r="L1321" i="1"/>
  <c r="J1323" i="1"/>
  <c r="K1322" i="1"/>
  <c r="R1304" i="1" l="1"/>
  <c r="Q1305" i="1"/>
  <c r="J1324" i="1"/>
  <c r="K1323" i="1"/>
  <c r="M1321" i="1"/>
  <c r="N1321" i="1" s="1"/>
  <c r="O1321" i="1" s="1"/>
  <c r="P1321" i="1" s="1"/>
  <c r="L1322" i="1"/>
  <c r="R1305" i="1" l="1"/>
  <c r="Q1306" i="1"/>
  <c r="K1324" i="1"/>
  <c r="J1325" i="1"/>
  <c r="M1322" i="1"/>
  <c r="N1322" i="1" s="1"/>
  <c r="O1322" i="1" s="1"/>
  <c r="P1322" i="1" s="1"/>
  <c r="L1323" i="1"/>
  <c r="R1306" i="1" l="1"/>
  <c r="Q1307" i="1"/>
  <c r="K1325" i="1"/>
  <c r="J1326" i="1"/>
  <c r="L1324" i="1"/>
  <c r="M1323" i="1"/>
  <c r="N1323" i="1" s="1"/>
  <c r="O1323" i="1" s="1"/>
  <c r="P1323" i="1" s="1"/>
  <c r="R1307" i="1" l="1"/>
  <c r="Q1308" i="1"/>
  <c r="L1325" i="1"/>
  <c r="M1324" i="1"/>
  <c r="N1324" i="1" s="1"/>
  <c r="O1324" i="1" s="1"/>
  <c r="P1324" i="1" s="1"/>
  <c r="J1327" i="1"/>
  <c r="K1326" i="1"/>
  <c r="R1308" i="1" l="1"/>
  <c r="Q1309" i="1"/>
  <c r="J1328" i="1"/>
  <c r="K1327" i="1"/>
  <c r="M1325" i="1"/>
  <c r="N1325" i="1" s="1"/>
  <c r="O1325" i="1" s="1"/>
  <c r="P1325" i="1" s="1"/>
  <c r="L1326" i="1"/>
  <c r="R1309" i="1" l="1"/>
  <c r="Q1310" i="1"/>
  <c r="K1328" i="1"/>
  <c r="J1329" i="1"/>
  <c r="M1326" i="1"/>
  <c r="N1326" i="1" s="1"/>
  <c r="O1326" i="1" s="1"/>
  <c r="P1326" i="1" s="1"/>
  <c r="L1327" i="1"/>
  <c r="R1310" i="1" l="1"/>
  <c r="Q1311" i="1"/>
  <c r="K1329" i="1"/>
  <c r="J1330" i="1"/>
  <c r="L1328" i="1"/>
  <c r="M1327" i="1"/>
  <c r="N1327" i="1" s="1"/>
  <c r="O1327" i="1" s="1"/>
  <c r="P1327" i="1" s="1"/>
  <c r="R1311" i="1" l="1"/>
  <c r="Q1312" i="1"/>
  <c r="M1328" i="1"/>
  <c r="N1328" i="1" s="1"/>
  <c r="O1328" i="1" s="1"/>
  <c r="P1328" i="1" s="1"/>
  <c r="L1329" i="1"/>
  <c r="J1331" i="1"/>
  <c r="K1330" i="1"/>
  <c r="R1312" i="1" l="1"/>
  <c r="Q1313" i="1"/>
  <c r="J1332" i="1"/>
  <c r="K1331" i="1"/>
  <c r="M1329" i="1"/>
  <c r="N1329" i="1" s="1"/>
  <c r="O1329" i="1" s="1"/>
  <c r="P1329" i="1" s="1"/>
  <c r="L1330" i="1"/>
  <c r="R1313" i="1" l="1"/>
  <c r="Q1314" i="1"/>
  <c r="K1332" i="1"/>
  <c r="J1333" i="1"/>
  <c r="M1330" i="1"/>
  <c r="N1330" i="1" s="1"/>
  <c r="O1330" i="1" s="1"/>
  <c r="P1330" i="1" s="1"/>
  <c r="L1331" i="1"/>
  <c r="R1314" i="1" l="1"/>
  <c r="Q1315" i="1"/>
  <c r="K1333" i="1"/>
  <c r="J1334" i="1"/>
  <c r="L1332" i="1"/>
  <c r="M1331" i="1"/>
  <c r="N1331" i="1" s="1"/>
  <c r="O1331" i="1" s="1"/>
  <c r="P1331" i="1" s="1"/>
  <c r="R1315" i="1" l="1"/>
  <c r="Q1316" i="1"/>
  <c r="J1335" i="1"/>
  <c r="K1334" i="1"/>
  <c r="L1333" i="1"/>
  <c r="M1332" i="1"/>
  <c r="N1332" i="1" s="1"/>
  <c r="O1332" i="1" s="1"/>
  <c r="P1332" i="1" s="1"/>
  <c r="R1316" i="1" l="1"/>
  <c r="Q1317" i="1"/>
  <c r="M1333" i="1"/>
  <c r="N1333" i="1" s="1"/>
  <c r="O1333" i="1" s="1"/>
  <c r="P1333" i="1" s="1"/>
  <c r="L1334" i="1"/>
  <c r="J1336" i="1"/>
  <c r="K1335" i="1"/>
  <c r="R1317" i="1" l="1"/>
  <c r="Q1318" i="1"/>
  <c r="K1336" i="1"/>
  <c r="J1337" i="1"/>
  <c r="M1334" i="1"/>
  <c r="N1334" i="1" s="1"/>
  <c r="O1334" i="1" s="1"/>
  <c r="P1334" i="1" s="1"/>
  <c r="L1335" i="1"/>
  <c r="R1318" i="1" l="1"/>
  <c r="Q1319" i="1"/>
  <c r="L1336" i="1"/>
  <c r="M1335" i="1"/>
  <c r="N1335" i="1" s="1"/>
  <c r="O1335" i="1" s="1"/>
  <c r="P1335" i="1" s="1"/>
  <c r="K1337" i="1"/>
  <c r="J1338" i="1"/>
  <c r="R1319" i="1" l="1"/>
  <c r="Q1320" i="1"/>
  <c r="J1339" i="1"/>
  <c r="K1338" i="1"/>
  <c r="M1336" i="1"/>
  <c r="N1336" i="1" s="1"/>
  <c r="O1336" i="1" s="1"/>
  <c r="P1336" i="1" s="1"/>
  <c r="L1337" i="1"/>
  <c r="R1320" i="1" l="1"/>
  <c r="Q1321" i="1"/>
  <c r="M1337" i="1"/>
  <c r="N1337" i="1" s="1"/>
  <c r="O1337" i="1" s="1"/>
  <c r="P1337" i="1" s="1"/>
  <c r="L1338" i="1"/>
  <c r="J1340" i="1"/>
  <c r="K1339" i="1"/>
  <c r="R1321" i="1" l="1"/>
  <c r="Q1322" i="1"/>
  <c r="K1340" i="1"/>
  <c r="J1341" i="1"/>
  <c r="M1338" i="1"/>
  <c r="N1338" i="1" s="1"/>
  <c r="O1338" i="1" s="1"/>
  <c r="P1338" i="1" s="1"/>
  <c r="L1339" i="1"/>
  <c r="R1322" i="1" l="1"/>
  <c r="Q1323" i="1"/>
  <c r="K1341" i="1"/>
  <c r="J1342" i="1"/>
  <c r="L1340" i="1"/>
  <c r="M1339" i="1"/>
  <c r="N1339" i="1" s="1"/>
  <c r="O1339" i="1" s="1"/>
  <c r="P1339" i="1" s="1"/>
  <c r="R1323" i="1" l="1"/>
  <c r="Q1324" i="1"/>
  <c r="J1343" i="1"/>
  <c r="K1342" i="1"/>
  <c r="L1341" i="1"/>
  <c r="M1340" i="1"/>
  <c r="N1340" i="1" s="1"/>
  <c r="O1340" i="1" s="1"/>
  <c r="P1340" i="1" s="1"/>
  <c r="R1324" i="1" l="1"/>
  <c r="Q1325" i="1"/>
  <c r="M1341" i="1"/>
  <c r="N1341" i="1" s="1"/>
  <c r="O1341" i="1" s="1"/>
  <c r="P1341" i="1" s="1"/>
  <c r="L1342" i="1"/>
  <c r="J1344" i="1"/>
  <c r="K1343" i="1"/>
  <c r="R1325" i="1" l="1"/>
  <c r="Q1326" i="1"/>
  <c r="K1344" i="1"/>
  <c r="J1345" i="1"/>
  <c r="M1342" i="1"/>
  <c r="N1342" i="1" s="1"/>
  <c r="O1342" i="1" s="1"/>
  <c r="P1342" i="1" s="1"/>
  <c r="L1343" i="1"/>
  <c r="R1326" i="1" l="1"/>
  <c r="Q1327" i="1"/>
  <c r="L1344" i="1"/>
  <c r="M1343" i="1"/>
  <c r="N1343" i="1" s="1"/>
  <c r="O1343" i="1" s="1"/>
  <c r="P1343" i="1" s="1"/>
  <c r="K1345" i="1"/>
  <c r="J1346" i="1"/>
  <c r="R1327" i="1" l="1"/>
  <c r="Q1328" i="1"/>
  <c r="K1346" i="1"/>
  <c r="J1347" i="1"/>
  <c r="M1344" i="1"/>
  <c r="N1344" i="1" s="1"/>
  <c r="O1344" i="1" s="1"/>
  <c r="P1344" i="1" s="1"/>
  <c r="L1345" i="1"/>
  <c r="R1328" i="1" l="1"/>
  <c r="Q1329" i="1"/>
  <c r="J1348" i="1"/>
  <c r="K1347" i="1"/>
  <c r="M1345" i="1"/>
  <c r="N1345" i="1" s="1"/>
  <c r="O1345" i="1" s="1"/>
  <c r="P1345" i="1" s="1"/>
  <c r="L1346" i="1"/>
  <c r="R1329" i="1" l="1"/>
  <c r="Q1330" i="1"/>
  <c r="M1346" i="1"/>
  <c r="N1346" i="1" s="1"/>
  <c r="O1346" i="1" s="1"/>
  <c r="P1346" i="1" s="1"/>
  <c r="L1347" i="1"/>
  <c r="J1349" i="1"/>
  <c r="K1348" i="1"/>
  <c r="R1330" i="1" l="1"/>
  <c r="Q1331" i="1"/>
  <c r="K1349" i="1"/>
  <c r="J1350" i="1"/>
  <c r="L1348" i="1"/>
  <c r="M1347" i="1"/>
  <c r="N1347" i="1" s="1"/>
  <c r="O1347" i="1" s="1"/>
  <c r="P1347" i="1" s="1"/>
  <c r="R1331" i="1" l="1"/>
  <c r="Q1332" i="1"/>
  <c r="K1350" i="1"/>
  <c r="J1351" i="1"/>
  <c r="L1349" i="1"/>
  <c r="M1348" i="1"/>
  <c r="N1348" i="1" s="1"/>
  <c r="O1348" i="1" s="1"/>
  <c r="P1348" i="1" s="1"/>
  <c r="R1332" i="1" l="1"/>
  <c r="Q1333" i="1"/>
  <c r="M1349" i="1"/>
  <c r="N1349" i="1" s="1"/>
  <c r="O1349" i="1" s="1"/>
  <c r="P1349" i="1" s="1"/>
  <c r="L1350" i="1"/>
  <c r="J1352" i="1"/>
  <c r="K1351" i="1"/>
  <c r="R1333" i="1" l="1"/>
  <c r="Q1334" i="1"/>
  <c r="K1352" i="1"/>
  <c r="J1353" i="1"/>
  <c r="M1350" i="1"/>
  <c r="N1350" i="1" s="1"/>
  <c r="O1350" i="1" s="1"/>
  <c r="P1350" i="1" s="1"/>
  <c r="L1351" i="1"/>
  <c r="R1334" i="1" l="1"/>
  <c r="Q1335" i="1"/>
  <c r="K1353" i="1"/>
  <c r="J1354" i="1"/>
  <c r="M1351" i="1"/>
  <c r="N1351" i="1" s="1"/>
  <c r="O1351" i="1" s="1"/>
  <c r="P1351" i="1" s="1"/>
  <c r="L1352" i="1"/>
  <c r="R1335" i="1" l="1"/>
  <c r="Q1336" i="1"/>
  <c r="J1355" i="1"/>
  <c r="K1354" i="1"/>
  <c r="M1352" i="1"/>
  <c r="N1352" i="1" s="1"/>
  <c r="O1352" i="1" s="1"/>
  <c r="P1352" i="1" s="1"/>
  <c r="L1353" i="1"/>
  <c r="R1336" i="1" l="1"/>
  <c r="Q1337" i="1"/>
  <c r="M1353" i="1"/>
  <c r="N1353" i="1" s="1"/>
  <c r="O1353" i="1" s="1"/>
  <c r="P1353" i="1" s="1"/>
  <c r="L1354" i="1"/>
  <c r="J1356" i="1"/>
  <c r="K1355" i="1"/>
  <c r="R1337" i="1" l="1"/>
  <c r="Q1338" i="1"/>
  <c r="K1356" i="1"/>
  <c r="J1357" i="1"/>
  <c r="L1355" i="1"/>
  <c r="M1354" i="1"/>
  <c r="N1354" i="1" s="1"/>
  <c r="O1354" i="1" s="1"/>
  <c r="P1354" i="1" s="1"/>
  <c r="R1338" i="1" l="1"/>
  <c r="Q1339" i="1"/>
  <c r="L1356" i="1"/>
  <c r="M1355" i="1"/>
  <c r="N1355" i="1" s="1"/>
  <c r="O1355" i="1" s="1"/>
  <c r="P1355" i="1" s="1"/>
  <c r="K1357" i="1"/>
  <c r="J1358" i="1"/>
  <c r="R1339" i="1" l="1"/>
  <c r="Q1340" i="1"/>
  <c r="J1359" i="1"/>
  <c r="K1358" i="1"/>
  <c r="L1357" i="1"/>
  <c r="M1356" i="1"/>
  <c r="N1356" i="1" s="1"/>
  <c r="O1356" i="1" s="1"/>
  <c r="P1356" i="1" s="1"/>
  <c r="R1340" i="1" l="1"/>
  <c r="Q1341" i="1"/>
  <c r="M1357" i="1"/>
  <c r="N1357" i="1" s="1"/>
  <c r="O1357" i="1" s="1"/>
  <c r="P1357" i="1" s="1"/>
  <c r="L1358" i="1"/>
  <c r="J1360" i="1"/>
  <c r="K1359" i="1"/>
  <c r="R1341" i="1" l="1"/>
  <c r="Q1342" i="1"/>
  <c r="J1361" i="1"/>
  <c r="K1360" i="1"/>
  <c r="L1359" i="1"/>
  <c r="M1358" i="1"/>
  <c r="N1358" i="1" s="1"/>
  <c r="O1358" i="1" s="1"/>
  <c r="P1358" i="1" s="1"/>
  <c r="R1342" i="1" l="1"/>
  <c r="Q1343" i="1"/>
  <c r="L1360" i="1"/>
  <c r="M1359" i="1"/>
  <c r="N1359" i="1" s="1"/>
  <c r="O1359" i="1" s="1"/>
  <c r="P1359" i="1" s="1"/>
  <c r="K1361" i="1"/>
  <c r="J1362" i="1"/>
  <c r="R1343" i="1" l="1"/>
  <c r="Q1344" i="1"/>
  <c r="M1360" i="1"/>
  <c r="N1360" i="1" s="1"/>
  <c r="O1360" i="1" s="1"/>
  <c r="P1360" i="1" s="1"/>
  <c r="L1361" i="1"/>
  <c r="K1362" i="1"/>
  <c r="J1363" i="1"/>
  <c r="R1344" i="1" l="1"/>
  <c r="Q1345" i="1"/>
  <c r="M1361" i="1"/>
  <c r="N1361" i="1" s="1"/>
  <c r="O1361" i="1" s="1"/>
  <c r="P1361" i="1" s="1"/>
  <c r="L1362" i="1"/>
  <c r="J1364" i="1"/>
  <c r="K1363" i="1"/>
  <c r="R1345" i="1" l="1"/>
  <c r="Q1346" i="1"/>
  <c r="K1364" i="1"/>
  <c r="J1365" i="1"/>
  <c r="M1362" i="1"/>
  <c r="N1362" i="1" s="1"/>
  <c r="O1362" i="1" s="1"/>
  <c r="P1362" i="1" s="1"/>
  <c r="L1363" i="1"/>
  <c r="R1346" i="1" l="1"/>
  <c r="Q1347" i="1"/>
  <c r="L1364" i="1"/>
  <c r="M1363" i="1"/>
  <c r="N1363" i="1" s="1"/>
  <c r="O1363" i="1" s="1"/>
  <c r="P1363" i="1" s="1"/>
  <c r="K1365" i="1"/>
  <c r="J1366" i="1"/>
  <c r="R1347" i="1" l="1"/>
  <c r="Q1348" i="1"/>
  <c r="J1367" i="1"/>
  <c r="K1366" i="1"/>
  <c r="M1364" i="1"/>
  <c r="N1364" i="1" s="1"/>
  <c r="O1364" i="1" s="1"/>
  <c r="P1364" i="1" s="1"/>
  <c r="L1365" i="1"/>
  <c r="R1348" i="1" l="1"/>
  <c r="Q1349" i="1"/>
  <c r="M1365" i="1"/>
  <c r="N1365" i="1" s="1"/>
  <c r="O1365" i="1" s="1"/>
  <c r="P1365" i="1" s="1"/>
  <c r="L1366" i="1"/>
  <c r="J1368" i="1"/>
  <c r="K1367" i="1"/>
  <c r="R1349" i="1" l="1"/>
  <c r="Q1350" i="1"/>
  <c r="J1369" i="1"/>
  <c r="K1368" i="1"/>
  <c r="L1367" i="1"/>
  <c r="M1366" i="1"/>
  <c r="N1366" i="1" s="1"/>
  <c r="O1366" i="1" s="1"/>
  <c r="P1366" i="1" s="1"/>
  <c r="R1350" i="1" l="1"/>
  <c r="Q1351" i="1"/>
  <c r="M1367" i="1"/>
  <c r="N1367" i="1" s="1"/>
  <c r="O1367" i="1" s="1"/>
  <c r="P1367" i="1" s="1"/>
  <c r="L1368" i="1"/>
  <c r="K1369" i="1"/>
  <c r="J1370" i="1"/>
  <c r="R1351" i="1" l="1"/>
  <c r="Q1352" i="1"/>
  <c r="M1368" i="1"/>
  <c r="N1368" i="1" s="1"/>
  <c r="O1368" i="1" s="1"/>
  <c r="P1368" i="1" s="1"/>
  <c r="L1369" i="1"/>
  <c r="J1371" i="1"/>
  <c r="K1370" i="1"/>
  <c r="R1352" i="1" l="1"/>
  <c r="Q1353" i="1"/>
  <c r="J1372" i="1"/>
  <c r="K1371" i="1"/>
  <c r="M1369" i="1"/>
  <c r="N1369" i="1" s="1"/>
  <c r="O1369" i="1" s="1"/>
  <c r="P1369" i="1" s="1"/>
  <c r="L1370" i="1"/>
  <c r="R1353" i="1" l="1"/>
  <c r="Q1354" i="1"/>
  <c r="M1370" i="1"/>
  <c r="N1370" i="1" s="1"/>
  <c r="O1370" i="1" s="1"/>
  <c r="P1370" i="1" s="1"/>
  <c r="L1371" i="1"/>
  <c r="K1372" i="1"/>
  <c r="J1373" i="1"/>
  <c r="K1373" i="1" s="1"/>
  <c r="R1354" i="1" l="1"/>
  <c r="Q1355" i="1"/>
  <c r="L1372" i="1"/>
  <c r="M1371" i="1"/>
  <c r="N1371" i="1" s="1"/>
  <c r="O1371" i="1" s="1"/>
  <c r="P1371" i="1" s="1"/>
  <c r="R1355" i="1" l="1"/>
  <c r="Q1356" i="1"/>
  <c r="L1373" i="1"/>
  <c r="M1373" i="1" s="1"/>
  <c r="N1373" i="1" s="1"/>
  <c r="O1373" i="1" s="1"/>
  <c r="P1373" i="1" s="1"/>
  <c r="M1372" i="1"/>
  <c r="N1372" i="1" s="1"/>
  <c r="O1372" i="1" s="1"/>
  <c r="P1372" i="1" s="1"/>
  <c r="R1356" i="1" l="1"/>
  <c r="Q1357" i="1"/>
  <c r="R1357" i="1" l="1"/>
  <c r="Q1358" i="1"/>
  <c r="R1358" i="1" l="1"/>
  <c r="Q1359" i="1"/>
  <c r="R1359" i="1" l="1"/>
  <c r="Q1360" i="1"/>
  <c r="R1360" i="1" l="1"/>
  <c r="Q1361" i="1"/>
  <c r="R1361" i="1" l="1"/>
  <c r="Q1362" i="1"/>
  <c r="R1362" i="1" l="1"/>
  <c r="Q1363" i="1"/>
  <c r="R1363" i="1" l="1"/>
  <c r="Q1364" i="1"/>
  <c r="R1364" i="1" l="1"/>
  <c r="Q1365" i="1"/>
  <c r="R1365" i="1" l="1"/>
  <c r="Q1366" i="1"/>
  <c r="R1366" i="1" l="1"/>
  <c r="Q1367" i="1"/>
  <c r="R1367" i="1" l="1"/>
  <c r="Q1368" i="1"/>
  <c r="R1368" i="1" l="1"/>
  <c r="Q1369" i="1"/>
  <c r="R1369" i="1" l="1"/>
  <c r="Q1370" i="1"/>
  <c r="R1370" i="1" l="1"/>
  <c r="Q1371" i="1"/>
  <c r="R1371" i="1" l="1"/>
  <c r="Q1372" i="1"/>
  <c r="R1372" i="1" l="1"/>
  <c r="Q1373" i="1"/>
  <c r="R1373" i="1" s="1"/>
</calcChain>
</file>

<file path=xl/comments1.xml><?xml version="1.0" encoding="utf-8"?>
<comments xmlns="http://schemas.openxmlformats.org/spreadsheetml/2006/main">
  <authors>
    <author>a0271527</author>
  </authors>
  <commentList>
    <comment ref="I2" authorId="0">
      <text>
        <r>
          <rPr>
            <sz val="10"/>
            <color indexed="81"/>
            <rFont val="Tahoma"/>
            <family val="2"/>
          </rPr>
          <t xml:space="preserve">Transient Correction: Coefficient for local temperature slope
</t>
        </r>
      </text>
    </comment>
    <comment ref="J2" authorId="0">
      <text>
        <r>
          <rPr>
            <sz val="10"/>
            <color indexed="81"/>
            <rFont val="Tahoma"/>
            <family val="2"/>
          </rPr>
          <t>Transient Correction:  Coefficient for sensor output slope</t>
        </r>
      </text>
    </comment>
  </commentList>
</comments>
</file>

<file path=xl/sharedStrings.xml><?xml version="1.0" encoding="utf-8"?>
<sst xmlns="http://schemas.openxmlformats.org/spreadsheetml/2006/main" count="58" uniqueCount="53">
  <si>
    <t>TI Confidential, NDA Ristrictions</t>
  </si>
  <si>
    <t>s0</t>
  </si>
  <si>
    <t>a1</t>
  </si>
  <si>
    <t>a2</t>
  </si>
  <si>
    <t>b0</t>
  </si>
  <si>
    <t>b1</t>
  </si>
  <si>
    <t>b2</t>
  </si>
  <si>
    <t>c2</t>
  </si>
  <si>
    <t>d0/tc0</t>
  </si>
  <si>
    <t>f0/tc1</t>
  </si>
  <si>
    <t>Sensor Output (uV)</t>
  </si>
  <si>
    <t>Local Temp (C)</t>
  </si>
  <si>
    <t>Reference Object  Temp (C)</t>
  </si>
  <si>
    <t>Sensitivity</t>
  </si>
  <si>
    <t>Local Temp Filter</t>
  </si>
  <si>
    <t>Local Temp Slope</t>
  </si>
  <si>
    <t>Sensor Output Slope</t>
  </si>
  <si>
    <t>S0</t>
  </si>
  <si>
    <t>A1</t>
  </si>
  <si>
    <t>A2</t>
  </si>
  <si>
    <t>B0</t>
  </si>
  <si>
    <t>B1</t>
  </si>
  <si>
    <t>B2</t>
  </si>
  <si>
    <t>C2</t>
  </si>
  <si>
    <t>TC0</t>
  </si>
  <si>
    <t>TC1</t>
  </si>
  <si>
    <t>Tobj</t>
  </si>
  <si>
    <t>Tobj TC Filter</t>
  </si>
  <si>
    <t>f(Vobj)</t>
  </si>
  <si>
    <t>Sensor Output Filter</t>
  </si>
  <si>
    <t>Vos (uV)</t>
  </si>
  <si>
    <t>Tobj Error</t>
  </si>
  <si>
    <t>fVobj TC</t>
  </si>
  <si>
    <t>Tobj TC</t>
  </si>
  <si>
    <t>Sensor Output TC</t>
  </si>
  <si>
    <t>Tobj TC Error</t>
  </si>
  <si>
    <t>RMS Tobj Error</t>
  </si>
  <si>
    <t>RMS Tobj TC Error</t>
  </si>
  <si>
    <t>paste</t>
  </si>
  <si>
    <t>data</t>
  </si>
  <si>
    <t>below</t>
  </si>
  <si>
    <t>to</t>
  </si>
  <si>
    <t>hex</t>
  </si>
  <si>
    <t>coeff</t>
  </si>
  <si>
    <t>Min</t>
  </si>
  <si>
    <t>Max</t>
  </si>
  <si>
    <t>LSB</t>
  </si>
  <si>
    <t>007 default</t>
  </si>
  <si>
    <t>FF9B</t>
  </si>
  <si>
    <t>FF3A</t>
  </si>
  <si>
    <t xml:space="preserve"> 007 defaults</t>
  </si>
  <si>
    <t>Sensor Output (V)</t>
  </si>
  <si>
    <t>FE77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</si>
</sst>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.###E+#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 applyAlignment="1">
      <alignment horizontal="center"/>
    </xf>
    <xf numFmtId="11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0" fillId="0" borderId="9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1" fontId="0" fillId="0" borderId="0" xfId="0" applyNumberFormat="1" applyAlignment="1">
      <alignment horizontal="center"/>
    </xf>
    <xf numFmtId="164" fontId="0" fillId="3" borderId="4" xfId="0" applyNumberFormat="1" applyFill="1" applyBorder="1"/>
    <xf numFmtId="164" fontId="0" fillId="3" borderId="4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manual!$I$8</c:f>
              <c:strCache>
                <c:ptCount val="1"/>
                <c:pt idx="0">
                  <c:v>Tobj Error</c:v>
                </c:pt>
              </c:strCache>
            </c:strRef>
          </c:tx>
          <c:marker>
            <c:symbol val="none"/>
          </c:marker>
          <c:yVal>
            <c:numRef>
              <c:f>[0]!TobjErr</c:f>
              <c:numCache>
                <c:formatCode>###.###E+#</c:formatCode>
                <c:ptCount val="1365"/>
                <c:pt idx="0">
                  <c:v>-1.1131255996340883</c:v>
                </c:pt>
                <c:pt idx="1">
                  <c:v>-1.0361611823160146</c:v>
                </c:pt>
                <c:pt idx="2">
                  <c:v>-1.0003927943373974</c:v>
                </c:pt>
                <c:pt idx="3">
                  <c:v>-0.99260660825685321</c:v>
                </c:pt>
                <c:pt idx="4">
                  <c:v>-0.98803411888469483</c:v>
                </c:pt>
                <c:pt idx="5">
                  <c:v>-0.90473546210943567</c:v>
                </c:pt>
                <c:pt idx="6">
                  <c:v>-0.73419536957554143</c:v>
                </c:pt>
                <c:pt idx="7">
                  <c:v>-0.72635909282153932</c:v>
                </c:pt>
                <c:pt idx="8">
                  <c:v>-0.65869937874302664</c:v>
                </c:pt>
                <c:pt idx="9">
                  <c:v>-0.54683127188662084</c:v>
                </c:pt>
                <c:pt idx="10">
                  <c:v>-0.15221306539450552</c:v>
                </c:pt>
                <c:pt idx="11">
                  <c:v>-7.9903608182434027E-2</c:v>
                </c:pt>
                <c:pt idx="12">
                  <c:v>-2.3750329932163083E-2</c:v>
                </c:pt>
                <c:pt idx="13">
                  <c:v>0.11954127675880954</c:v>
                </c:pt>
                <c:pt idx="14">
                  <c:v>8.3332556373914457E-2</c:v>
                </c:pt>
                <c:pt idx="15">
                  <c:v>6.3347004158583076E-2</c:v>
                </c:pt>
                <c:pt idx="16">
                  <c:v>-5.2373573074895319E-2</c:v>
                </c:pt>
                <c:pt idx="17">
                  <c:v>2.9680786605446485E-2</c:v>
                </c:pt>
                <c:pt idx="18">
                  <c:v>-0.21878575299264469</c:v>
                </c:pt>
                <c:pt idx="19">
                  <c:v>-0.22034075792146979</c:v>
                </c:pt>
                <c:pt idx="20">
                  <c:v>-0.23610990217310501</c:v>
                </c:pt>
                <c:pt idx="21">
                  <c:v>-0.38621723397396224</c:v>
                </c:pt>
                <c:pt idx="22">
                  <c:v>-0.45411429666378211</c:v>
                </c:pt>
                <c:pt idx="23">
                  <c:v>-0.55708540903715686</c:v>
                </c:pt>
                <c:pt idx="24">
                  <c:v>-0.64767636882685053</c:v>
                </c:pt>
                <c:pt idx="25">
                  <c:v>-0.70732754688906141</c:v>
                </c:pt>
                <c:pt idx="26">
                  <c:v>-0.98588604617490461</c:v>
                </c:pt>
                <c:pt idx="27">
                  <c:v>-0.90355201175691136</c:v>
                </c:pt>
                <c:pt idx="28">
                  <c:v>-1.0385758497377857</c:v>
                </c:pt>
                <c:pt idx="29">
                  <c:v>-1.2355844100596158</c:v>
                </c:pt>
                <c:pt idx="30">
                  <c:v>-1.3129993865047922</c:v>
                </c:pt>
                <c:pt idx="31">
                  <c:v>-1.4753712282915785</c:v>
                </c:pt>
                <c:pt idx="32">
                  <c:v>-1.616408909035794</c:v>
                </c:pt>
                <c:pt idx="33">
                  <c:v>-1.6333538189942836</c:v>
                </c:pt>
                <c:pt idx="34">
                  <c:v>-1.8498427224546674</c:v>
                </c:pt>
                <c:pt idx="35">
                  <c:v>-2.0632100828830602</c:v>
                </c:pt>
                <c:pt idx="36">
                  <c:v>-2.1308633730001354</c:v>
                </c:pt>
                <c:pt idx="37">
                  <c:v>-2.2694621761461775</c:v>
                </c:pt>
                <c:pt idx="38">
                  <c:v>-2.346882855443134</c:v>
                </c:pt>
                <c:pt idx="39">
                  <c:v>-2.4214619316812787</c:v>
                </c:pt>
                <c:pt idx="40">
                  <c:v>-2.521787957360992</c:v>
                </c:pt>
                <c:pt idx="41">
                  <c:v>-2.5185243977949057</c:v>
                </c:pt>
                <c:pt idx="42">
                  <c:v>-2.553081014425878</c:v>
                </c:pt>
                <c:pt idx="43">
                  <c:v>-2.6586722177527307</c:v>
                </c:pt>
                <c:pt idx="44">
                  <c:v>-2.6381781356940053</c:v>
                </c:pt>
                <c:pt idx="45">
                  <c:v>-2.738391262203443</c:v>
                </c:pt>
                <c:pt idx="46">
                  <c:v>-2.8746659449706158</c:v>
                </c:pt>
                <c:pt idx="47">
                  <c:v>-2.977615595766423</c:v>
                </c:pt>
                <c:pt idx="48">
                  <c:v>-3.0245768268184108</c:v>
                </c:pt>
                <c:pt idx="49">
                  <c:v>-3.1592630684762568</c:v>
                </c:pt>
                <c:pt idx="50">
                  <c:v>-3.1781133617325565</c:v>
                </c:pt>
                <c:pt idx="51">
                  <c:v>-3.2896431137858926</c:v>
                </c:pt>
                <c:pt idx="52">
                  <c:v>-3.4054223019765359</c:v>
                </c:pt>
                <c:pt idx="53">
                  <c:v>-3.4380417371768814</c:v>
                </c:pt>
                <c:pt idx="54">
                  <c:v>-3.5731291769202258</c:v>
                </c:pt>
                <c:pt idx="55">
                  <c:v>-3.4528407900171558</c:v>
                </c:pt>
                <c:pt idx="56">
                  <c:v>-3.5084753969155997</c:v>
                </c:pt>
                <c:pt idx="57">
                  <c:v>-3.5633643616896009</c:v>
                </c:pt>
                <c:pt idx="58">
                  <c:v>-3.6399040284231603</c:v>
                </c:pt>
                <c:pt idx="59">
                  <c:v>-3.7246516979938917</c:v>
                </c:pt>
                <c:pt idx="60">
                  <c:v>-3.7549477648536822</c:v>
                </c:pt>
                <c:pt idx="61">
                  <c:v>-3.8998884024102907</c:v>
                </c:pt>
                <c:pt idx="62">
                  <c:v>-3.9550843842206547</c:v>
                </c:pt>
                <c:pt idx="63">
                  <c:v>-4.0349350331269704</c:v>
                </c:pt>
                <c:pt idx="64">
                  <c:v>-4.1236956964031535</c:v>
                </c:pt>
                <c:pt idx="65">
                  <c:v>-4.2083308048600543</c:v>
                </c:pt>
                <c:pt idx="66">
                  <c:v>-4.3694361693654926</c:v>
                </c:pt>
                <c:pt idx="67">
                  <c:v>-4.3871366398220104</c:v>
                </c:pt>
                <c:pt idx="68">
                  <c:v>-4.3515049478731669</c:v>
                </c:pt>
                <c:pt idx="69">
                  <c:v>-4.3066702384866744</c:v>
                </c:pt>
                <c:pt idx="70">
                  <c:v>-4.2603974301070906</c:v>
                </c:pt>
                <c:pt idx="71">
                  <c:v>-4.3706273764195771</c:v>
                </c:pt>
                <c:pt idx="72">
                  <c:v>-4.3548902073371067</c:v>
                </c:pt>
                <c:pt idx="73">
                  <c:v>-4.4557855984983519</c:v>
                </c:pt>
                <c:pt idx="74">
                  <c:v>-4.6282517494328275</c:v>
                </c:pt>
                <c:pt idx="75">
                  <c:v>-4.5496186807421495</c:v>
                </c:pt>
                <c:pt idx="76">
                  <c:v>-4.7761863921519918</c:v>
                </c:pt>
                <c:pt idx="77">
                  <c:v>-4.7348167489211548</c:v>
                </c:pt>
                <c:pt idx="78">
                  <c:v>-4.856733962439769</c:v>
                </c:pt>
                <c:pt idx="79">
                  <c:v>-4.8087779177995671</c:v>
                </c:pt>
                <c:pt idx="80">
                  <c:v>-4.8078540021029355</c:v>
                </c:pt>
                <c:pt idx="81">
                  <c:v>-4.9125426912312662</c:v>
                </c:pt>
                <c:pt idx="82">
                  <c:v>-4.862696759270456</c:v>
                </c:pt>
                <c:pt idx="83">
                  <c:v>-4.7460783031973861</c:v>
                </c:pt>
                <c:pt idx="84">
                  <c:v>-4.7552526704073159</c:v>
                </c:pt>
                <c:pt idx="85">
                  <c:v>-4.7485025558715392</c:v>
                </c:pt>
                <c:pt idx="86">
                  <c:v>-4.8693583491144068</c:v>
                </c:pt>
                <c:pt idx="87">
                  <c:v>-4.8786195940863379</c:v>
                </c:pt>
                <c:pt idx="88">
                  <c:v>-4.9021086438388082</c:v>
                </c:pt>
                <c:pt idx="89">
                  <c:v>-5.0626111764931991</c:v>
                </c:pt>
                <c:pt idx="90">
                  <c:v>-5.0059431966328205</c:v>
                </c:pt>
                <c:pt idx="91">
                  <c:v>-5.162820191677973</c:v>
                </c:pt>
                <c:pt idx="92">
                  <c:v>-5.1829845319849994</c:v>
                </c:pt>
                <c:pt idx="93">
                  <c:v>-5.0959372595572674</c:v>
                </c:pt>
                <c:pt idx="94">
                  <c:v>-5.2696803635827578</c:v>
                </c:pt>
                <c:pt idx="95">
                  <c:v>-5.218371208466273</c:v>
                </c:pt>
                <c:pt idx="96">
                  <c:v>-5.1902326555379119</c:v>
                </c:pt>
                <c:pt idx="97">
                  <c:v>-4.9730373325135062</c:v>
                </c:pt>
                <c:pt idx="98">
                  <c:v>-5.0642586475617719</c:v>
                </c:pt>
                <c:pt idx="99">
                  <c:v>-5.1149625069059468</c:v>
                </c:pt>
                <c:pt idx="100">
                  <c:v>-5.1102169976902729</c:v>
                </c:pt>
                <c:pt idx="101">
                  <c:v>-5.2528138637285551</c:v>
                </c:pt>
                <c:pt idx="102">
                  <c:v>-5.1590468032192121</c:v>
                </c:pt>
                <c:pt idx="103">
                  <c:v>-5.2210016622316076</c:v>
                </c:pt>
                <c:pt idx="104">
                  <c:v>-5.2316539684034851</c:v>
                </c:pt>
                <c:pt idx="105">
                  <c:v>-5.1182554912387417</c:v>
                </c:pt>
                <c:pt idx="106">
                  <c:v>-5.1435310016309614</c:v>
                </c:pt>
                <c:pt idx="107">
                  <c:v>-5.1715073344388642</c:v>
                </c:pt>
                <c:pt idx="108">
                  <c:v>-5.2106431190898235</c:v>
                </c:pt>
                <c:pt idx="109">
                  <c:v>-5.2137071863079498</c:v>
                </c:pt>
                <c:pt idx="110">
                  <c:v>-5.3287099446294235</c:v>
                </c:pt>
                <c:pt idx="111">
                  <c:v>-5.2713182055150654</c:v>
                </c:pt>
                <c:pt idx="112">
                  <c:v>-5.3366431580214666</c:v>
                </c:pt>
                <c:pt idx="113">
                  <c:v>-5.3097700353222308</c:v>
                </c:pt>
                <c:pt idx="114">
                  <c:v>-5.3993802380292735</c:v>
                </c:pt>
                <c:pt idx="115">
                  <c:v>-5.3666959605771396</c:v>
                </c:pt>
                <c:pt idx="116">
                  <c:v>-5.3650922582891312</c:v>
                </c:pt>
                <c:pt idx="117">
                  <c:v>-5.4006384692475109</c:v>
                </c:pt>
                <c:pt idx="118">
                  <c:v>-5.3669355594194101</c:v>
                </c:pt>
                <c:pt idx="119">
                  <c:v>-5.2073460656667194</c:v>
                </c:pt>
                <c:pt idx="120">
                  <c:v>-5.3159062588181101</c:v>
                </c:pt>
                <c:pt idx="121">
                  <c:v>-5.3084937206789817</c:v>
                </c:pt>
                <c:pt idx="122">
                  <c:v>-5.326029098817159</c:v>
                </c:pt>
                <c:pt idx="123">
                  <c:v>-5.3172718547977951</c:v>
                </c:pt>
                <c:pt idx="124">
                  <c:v>-5.4093665140913174</c:v>
                </c:pt>
                <c:pt idx="125">
                  <c:v>-5.4420703629682095</c:v>
                </c:pt>
                <c:pt idx="126">
                  <c:v>-5.4250148948645673</c:v>
                </c:pt>
                <c:pt idx="127">
                  <c:v>-5.4297303729318713</c:v>
                </c:pt>
                <c:pt idx="128">
                  <c:v>-5.4471779977966648</c:v>
                </c:pt>
                <c:pt idx="129">
                  <c:v>-5.3593139377736136</c:v>
                </c:pt>
                <c:pt idx="130">
                  <c:v>-5.5153159590578582</c:v>
                </c:pt>
                <c:pt idx="131">
                  <c:v>-5.4695678057912076</c:v>
                </c:pt>
                <c:pt idx="132">
                  <c:v>-5.4810589431396792</c:v>
                </c:pt>
                <c:pt idx="133">
                  <c:v>-5.2855493893228456</c:v>
                </c:pt>
                <c:pt idx="134">
                  <c:v>-5.3278522067774787</c:v>
                </c:pt>
                <c:pt idx="135">
                  <c:v>-5.3594151150377201</c:v>
                </c:pt>
                <c:pt idx="136">
                  <c:v>-5.3921118590475174</c:v>
                </c:pt>
                <c:pt idx="137">
                  <c:v>-5.3461309107333079</c:v>
                </c:pt>
                <c:pt idx="138">
                  <c:v>-5.4306545797011125</c:v>
                </c:pt>
                <c:pt idx="139">
                  <c:v>-5.4282097642155662</c:v>
                </c:pt>
                <c:pt idx="140">
                  <c:v>-5.4295212382283751</c:v>
                </c:pt>
                <c:pt idx="141">
                  <c:v>-5.4921711520477743</c:v>
                </c:pt>
                <c:pt idx="142">
                  <c:v>-5.5735798675282666</c:v>
                </c:pt>
                <c:pt idx="143">
                  <c:v>-5.5515735902214374</c:v>
                </c:pt>
                <c:pt idx="144">
                  <c:v>-5.4312107639919844</c:v>
                </c:pt>
                <c:pt idx="145">
                  <c:v>-5.4787554202308968</c:v>
                </c:pt>
                <c:pt idx="146">
                  <c:v>-5.504689114998051</c:v>
                </c:pt>
                <c:pt idx="147">
                  <c:v>-5.2775559543980393</c:v>
                </c:pt>
                <c:pt idx="148">
                  <c:v>-5.4382330888631785</c:v>
                </c:pt>
                <c:pt idx="149">
                  <c:v>-5.3383653593190701</c:v>
                </c:pt>
                <c:pt idx="150">
                  <c:v>-5.3392614719409721</c:v>
                </c:pt>
                <c:pt idx="151">
                  <c:v>-5.3855004671083577</c:v>
                </c:pt>
                <c:pt idx="152">
                  <c:v>-5.4314789320977539</c:v>
                </c:pt>
                <c:pt idx="153">
                  <c:v>-5.4183368131866061</c:v>
                </c:pt>
                <c:pt idx="154">
                  <c:v>-5.3651019995661571</c:v>
                </c:pt>
                <c:pt idx="155">
                  <c:v>-5.3965419923441047</c:v>
                </c:pt>
                <c:pt idx="156">
                  <c:v>-5.410069764625419</c:v>
                </c:pt>
                <c:pt idx="157">
                  <c:v>-5.4748900147416037</c:v>
                </c:pt>
                <c:pt idx="158">
                  <c:v>-5.4288305464773714</c:v>
                </c:pt>
                <c:pt idx="159">
                  <c:v>-5.2633736488646434</c:v>
                </c:pt>
                <c:pt idx="160">
                  <c:v>-5.2646831321346212</c:v>
                </c:pt>
                <c:pt idx="161">
                  <c:v>-5.3222510196403121</c:v>
                </c:pt>
                <c:pt idx="162">
                  <c:v>-5.3536083306067042</c:v>
                </c:pt>
                <c:pt idx="163">
                  <c:v>-5.3133913009790064</c:v>
                </c:pt>
                <c:pt idx="164">
                  <c:v>-5.363475048093207</c:v>
                </c:pt>
                <c:pt idx="165">
                  <c:v>-5.3344267463991315</c:v>
                </c:pt>
                <c:pt idx="166">
                  <c:v>-5.3163684840052099</c:v>
                </c:pt>
                <c:pt idx="167">
                  <c:v>-5.39613988926628</c:v>
                </c:pt>
                <c:pt idx="168">
                  <c:v>-5.3087231705542735</c:v>
                </c:pt>
                <c:pt idx="169">
                  <c:v>-5.2416731139275328</c:v>
                </c:pt>
                <c:pt idx="170">
                  <c:v>-5.0619273842613524</c:v>
                </c:pt>
                <c:pt idx="171">
                  <c:v>-5.1145440908378106</c:v>
                </c:pt>
                <c:pt idx="172">
                  <c:v>-5.145877426486166</c:v>
                </c:pt>
                <c:pt idx="173">
                  <c:v>-5.109135708142361</c:v>
                </c:pt>
                <c:pt idx="174">
                  <c:v>-5.0787572496744673</c:v>
                </c:pt>
                <c:pt idx="175">
                  <c:v>-5.1466233345534107</c:v>
                </c:pt>
                <c:pt idx="176">
                  <c:v>-5.2226232652368765</c:v>
                </c:pt>
                <c:pt idx="177">
                  <c:v>-5.2287780998279629</c:v>
                </c:pt>
                <c:pt idx="178">
                  <c:v>-5.2540354715068389</c:v>
                </c:pt>
                <c:pt idx="179">
                  <c:v>-5.3014261789911643</c:v>
                </c:pt>
                <c:pt idx="180">
                  <c:v>-5.1404963822565293</c:v>
                </c:pt>
                <c:pt idx="181">
                  <c:v>-5.1584011704216977</c:v>
                </c:pt>
                <c:pt idx="182">
                  <c:v>-5.1535164366697757</c:v>
                </c:pt>
                <c:pt idx="183">
                  <c:v>-5.1924847477525446</c:v>
                </c:pt>
                <c:pt idx="184">
                  <c:v>-5.2320160531196507</c:v>
                </c:pt>
                <c:pt idx="185">
                  <c:v>-5.1879911730792969</c:v>
                </c:pt>
                <c:pt idx="186">
                  <c:v>-5.2065792008260132</c:v>
                </c:pt>
                <c:pt idx="187">
                  <c:v>-5.1984933347121967</c:v>
                </c:pt>
                <c:pt idx="188">
                  <c:v>-5.1531599399694556</c:v>
                </c:pt>
                <c:pt idx="189">
                  <c:v>-5.1178772373885266</c:v>
                </c:pt>
                <c:pt idx="190">
                  <c:v>-5.0699066501804992</c:v>
                </c:pt>
                <c:pt idx="191">
                  <c:v>-5.0830875682504342</c:v>
                </c:pt>
                <c:pt idx="192">
                  <c:v>-5.0511961863362558</c:v>
                </c:pt>
                <c:pt idx="193">
                  <c:v>-5.0652071327090056</c:v>
                </c:pt>
                <c:pt idx="194">
                  <c:v>-5.0175560343565593</c:v>
                </c:pt>
                <c:pt idx="195">
                  <c:v>-5.1020078580303903</c:v>
                </c:pt>
                <c:pt idx="196">
                  <c:v>-5.1027403871515276</c:v>
                </c:pt>
                <c:pt idx="197">
                  <c:v>-5.1145245488706905</c:v>
                </c:pt>
                <c:pt idx="198">
                  <c:v>-5.07734148523204</c:v>
                </c:pt>
                <c:pt idx="199">
                  <c:v>-5.0429747684705575</c:v>
                </c:pt>
                <c:pt idx="200">
                  <c:v>-4.9487273329145722</c:v>
                </c:pt>
                <c:pt idx="201">
                  <c:v>-4.9073842192352402</c:v>
                </c:pt>
                <c:pt idx="202">
                  <c:v>-4.9833301436381703</c:v>
                </c:pt>
                <c:pt idx="203">
                  <c:v>-4.9949102564333003</c:v>
                </c:pt>
                <c:pt idx="204">
                  <c:v>-4.9223081935948869</c:v>
                </c:pt>
                <c:pt idx="205">
                  <c:v>-5.0229466545576429</c:v>
                </c:pt>
                <c:pt idx="206">
                  <c:v>-4.9796826938649446</c:v>
                </c:pt>
                <c:pt idx="207">
                  <c:v>-5.060930783757513</c:v>
                </c:pt>
                <c:pt idx="208">
                  <c:v>-5.0174302565730073</c:v>
                </c:pt>
                <c:pt idx="209">
                  <c:v>-5.0050705509258933</c:v>
                </c:pt>
                <c:pt idx="210">
                  <c:v>-4.9043430391484577</c:v>
                </c:pt>
                <c:pt idx="211">
                  <c:v>-4.8878034521553815</c:v>
                </c:pt>
                <c:pt idx="212">
                  <c:v>-4.8723374782814233</c:v>
                </c:pt>
                <c:pt idx="213">
                  <c:v>-4.9003103621200239</c:v>
                </c:pt>
                <c:pt idx="214">
                  <c:v>-4.9523777480022773</c:v>
                </c:pt>
                <c:pt idx="215">
                  <c:v>-4.9143834347545692</c:v>
                </c:pt>
                <c:pt idx="216">
                  <c:v>-4.8728248292615888</c:v>
                </c:pt>
                <c:pt idx="217">
                  <c:v>-4.9113755646749979</c:v>
                </c:pt>
                <c:pt idx="218">
                  <c:v>-4.7789663531771396</c:v>
                </c:pt>
                <c:pt idx="219">
                  <c:v>-4.8316463520383337</c:v>
                </c:pt>
                <c:pt idx="220">
                  <c:v>-4.8374962912270547</c:v>
                </c:pt>
                <c:pt idx="221">
                  <c:v>-4.8206494998551221</c:v>
                </c:pt>
                <c:pt idx="222">
                  <c:v>-4.7733589266089922</c:v>
                </c:pt>
                <c:pt idx="223">
                  <c:v>-4.7917968513597913</c:v>
                </c:pt>
                <c:pt idx="224">
                  <c:v>-4.8132540893194289</c:v>
                </c:pt>
                <c:pt idx="225">
                  <c:v>-4.7694831435381673</c:v>
                </c:pt>
                <c:pt idx="226">
                  <c:v>-4.786952360254233</c:v>
                </c:pt>
                <c:pt idx="227">
                  <c:v>-4.6111656785930819</c:v>
                </c:pt>
                <c:pt idx="228">
                  <c:v>-4.7009999459780119</c:v>
                </c:pt>
                <c:pt idx="229">
                  <c:v>-4.6543984065277613</c:v>
                </c:pt>
                <c:pt idx="230">
                  <c:v>-4.630647908335817</c:v>
                </c:pt>
                <c:pt idx="231">
                  <c:v>-4.663380704796765</c:v>
                </c:pt>
                <c:pt idx="232">
                  <c:v>-4.6187552773589005</c:v>
                </c:pt>
                <c:pt idx="233">
                  <c:v>-4.7141350204495041</c:v>
                </c:pt>
                <c:pt idx="234">
                  <c:v>-4.6259351849070924</c:v>
                </c:pt>
                <c:pt idx="235">
                  <c:v>-4.5841542965801239</c:v>
                </c:pt>
                <c:pt idx="236">
                  <c:v>-4.5449459873276936</c:v>
                </c:pt>
                <c:pt idx="237">
                  <c:v>-4.5592413750621716</c:v>
                </c:pt>
                <c:pt idx="238">
                  <c:v>-4.662115019680968</c:v>
                </c:pt>
                <c:pt idx="239">
                  <c:v>-4.6140973411979473</c:v>
                </c:pt>
                <c:pt idx="240">
                  <c:v>-4.6049927304545974</c:v>
                </c:pt>
                <c:pt idx="241">
                  <c:v>-4.6817675330398885</c:v>
                </c:pt>
                <c:pt idx="242">
                  <c:v>-4.6820274923461369</c:v>
                </c:pt>
                <c:pt idx="243">
                  <c:v>-4.572594960411493</c:v>
                </c:pt>
                <c:pt idx="244">
                  <c:v>-4.5153613006439599</c:v>
                </c:pt>
                <c:pt idx="245">
                  <c:v>-4.5481256156671179</c:v>
                </c:pt>
                <c:pt idx="246">
                  <c:v>-4.5098453145200068</c:v>
                </c:pt>
                <c:pt idx="247">
                  <c:v>-4.5441423109603392</c:v>
                </c:pt>
                <c:pt idx="248">
                  <c:v>-4.4950593521245139</c:v>
                </c:pt>
                <c:pt idx="249">
                  <c:v>-4.5539111958510006</c:v>
                </c:pt>
                <c:pt idx="250">
                  <c:v>-4.4324133561952408</c:v>
                </c:pt>
                <c:pt idx="251">
                  <c:v>-4.478230382205993</c:v>
                </c:pt>
                <c:pt idx="252">
                  <c:v>-4.4603741733086935</c:v>
                </c:pt>
                <c:pt idx="253">
                  <c:v>-4.4271309034441231</c:v>
                </c:pt>
                <c:pt idx="254">
                  <c:v>-4.3896003762862961</c:v>
                </c:pt>
                <c:pt idx="255">
                  <c:v>-4.4868128371031446</c:v>
                </c:pt>
                <c:pt idx="256">
                  <c:v>-4.4564118032645297</c:v>
                </c:pt>
                <c:pt idx="257">
                  <c:v>-4.3604775050015547</c:v>
                </c:pt>
                <c:pt idx="258">
                  <c:v>-4.3196336771170252</c:v>
                </c:pt>
                <c:pt idx="259">
                  <c:v>-4.3921505700746053</c:v>
                </c:pt>
                <c:pt idx="260">
                  <c:v>-4.3310311934276911</c:v>
                </c:pt>
                <c:pt idx="261">
                  <c:v>-4.3476320124166534</c:v>
                </c:pt>
                <c:pt idx="262">
                  <c:v>-4.3640705496886909</c:v>
                </c:pt>
                <c:pt idx="263">
                  <c:v>-4.2513744756747798</c:v>
                </c:pt>
                <c:pt idx="264">
                  <c:v>-4.3402795341326197</c:v>
                </c:pt>
                <c:pt idx="265">
                  <c:v>-4.180255042052309</c:v>
                </c:pt>
                <c:pt idx="266">
                  <c:v>-4.1776425127077346</c:v>
                </c:pt>
                <c:pt idx="267">
                  <c:v>-4.2523001687252417</c:v>
                </c:pt>
                <c:pt idx="268">
                  <c:v>-4.1633464099698898</c:v>
                </c:pt>
                <c:pt idx="269">
                  <c:v>-4.1688700685373874</c:v>
                </c:pt>
                <c:pt idx="270">
                  <c:v>-4.2490470265718159</c:v>
                </c:pt>
                <c:pt idx="271">
                  <c:v>-4.2449233137704425</c:v>
                </c:pt>
                <c:pt idx="272">
                  <c:v>-4.0852572590952292</c:v>
                </c:pt>
                <c:pt idx="273">
                  <c:v>-4.0647740789264191</c:v>
                </c:pt>
                <c:pt idx="274">
                  <c:v>-4.09694871005577</c:v>
                </c:pt>
                <c:pt idx="275">
                  <c:v>-4.1472744029211555</c:v>
                </c:pt>
                <c:pt idx="276">
                  <c:v>-4.0678236556309173</c:v>
                </c:pt>
                <c:pt idx="277">
                  <c:v>-4.1422200226576251</c:v>
                </c:pt>
                <c:pt idx="278">
                  <c:v>-4.1546880991004684</c:v>
                </c:pt>
                <c:pt idx="279">
                  <c:v>-4.1466551726417293</c:v>
                </c:pt>
                <c:pt idx="280">
                  <c:v>-4.0532025434912811</c:v>
                </c:pt>
                <c:pt idx="281">
                  <c:v>-4.0259494198897414</c:v>
                </c:pt>
                <c:pt idx="282">
                  <c:v>-4.0798614198440077</c:v>
                </c:pt>
                <c:pt idx="283">
                  <c:v>-3.9953581236633653</c:v>
                </c:pt>
                <c:pt idx="284">
                  <c:v>-3.9969459666594673</c:v>
                </c:pt>
                <c:pt idx="285">
                  <c:v>-4.0950859444852057</c:v>
                </c:pt>
                <c:pt idx="286">
                  <c:v>-4.0932219261073044</c:v>
                </c:pt>
                <c:pt idx="287">
                  <c:v>-4.0224155604021519</c:v>
                </c:pt>
                <c:pt idx="288">
                  <c:v>-3.9788154678978316</c:v>
                </c:pt>
                <c:pt idx="289">
                  <c:v>-3.9093590894042052</c:v>
                </c:pt>
                <c:pt idx="290">
                  <c:v>-3.9040782224478363</c:v>
                </c:pt>
                <c:pt idx="291">
                  <c:v>-3.9780960836141617</c:v>
                </c:pt>
                <c:pt idx="292">
                  <c:v>-3.9166737772666949</c:v>
                </c:pt>
                <c:pt idx="293">
                  <c:v>-3.9516294791046391</c:v>
                </c:pt>
                <c:pt idx="294">
                  <c:v>-3.9747350555241923</c:v>
                </c:pt>
                <c:pt idx="295">
                  <c:v>-3.8729796443221858</c:v>
                </c:pt>
                <c:pt idx="296">
                  <c:v>-3.8511553425473295</c:v>
                </c:pt>
                <c:pt idx="297">
                  <c:v>-3.8944297075090475</c:v>
                </c:pt>
                <c:pt idx="298">
                  <c:v>-3.8826791772217462</c:v>
                </c:pt>
                <c:pt idx="299">
                  <c:v>-3.9449438929862453</c:v>
                </c:pt>
                <c:pt idx="300">
                  <c:v>-3.8930255675995369</c:v>
                </c:pt>
                <c:pt idx="301">
                  <c:v>-3.926484936303126</c:v>
                </c:pt>
                <c:pt idx="302">
                  <c:v>-3.93754598956221</c:v>
                </c:pt>
                <c:pt idx="303">
                  <c:v>-3.9442577102176273</c:v>
                </c:pt>
                <c:pt idx="304">
                  <c:v>-3.8094388018591872</c:v>
                </c:pt>
                <c:pt idx="305">
                  <c:v>-3.7906074831686567</c:v>
                </c:pt>
                <c:pt idx="306">
                  <c:v>-3.7865617662867379</c:v>
                </c:pt>
                <c:pt idx="307">
                  <c:v>-3.8258463909060083</c:v>
                </c:pt>
                <c:pt idx="308">
                  <c:v>-3.805346750911113</c:v>
                </c:pt>
                <c:pt idx="309">
                  <c:v>-3.8135911265401603</c:v>
                </c:pt>
                <c:pt idx="310">
                  <c:v>-3.8268744462367437</c:v>
                </c:pt>
                <c:pt idx="311">
                  <c:v>-3.8446971299395756</c:v>
                </c:pt>
                <c:pt idx="312">
                  <c:v>-3.7758874980141428</c:v>
                </c:pt>
                <c:pt idx="313">
                  <c:v>-3.7245081822004806</c:v>
                </c:pt>
                <c:pt idx="314">
                  <c:v>-3.7043813464158717</c:v>
                </c:pt>
                <c:pt idx="315">
                  <c:v>-3.7316212557772275</c:v>
                </c:pt>
                <c:pt idx="316">
                  <c:v>-3.7555885082552436</c:v>
                </c:pt>
                <c:pt idx="317">
                  <c:v>-3.8005615913795339</c:v>
                </c:pt>
                <c:pt idx="318">
                  <c:v>-3.7106986346319104</c:v>
                </c:pt>
                <c:pt idx="319">
                  <c:v>-3.7835846495898977</c:v>
                </c:pt>
                <c:pt idx="320">
                  <c:v>-3.6751786846603665</c:v>
                </c:pt>
                <c:pt idx="321">
                  <c:v>-3.7147017208548334</c:v>
                </c:pt>
                <c:pt idx="322">
                  <c:v>-3.6146795901385218</c:v>
                </c:pt>
                <c:pt idx="323">
                  <c:v>-3.6764923370757856</c:v>
                </c:pt>
                <c:pt idx="324">
                  <c:v>-3.6181649137988217</c:v>
                </c:pt>
                <c:pt idx="325">
                  <c:v>-3.6866683089704821</c:v>
                </c:pt>
                <c:pt idx="326">
                  <c:v>-3.5731240453174991</c:v>
                </c:pt>
                <c:pt idx="327">
                  <c:v>-3.6477561734860018</c:v>
                </c:pt>
                <c:pt idx="328">
                  <c:v>-3.6067458173714471</c:v>
                </c:pt>
                <c:pt idx="329">
                  <c:v>-3.5931225119124406</c:v>
                </c:pt>
                <c:pt idx="330">
                  <c:v>-3.5880949795439676</c:v>
                </c:pt>
                <c:pt idx="331">
                  <c:v>-3.6359527137691003</c:v>
                </c:pt>
                <c:pt idx="332">
                  <c:v>-3.5398440696748565</c:v>
                </c:pt>
                <c:pt idx="333">
                  <c:v>-3.5791852078835404</c:v>
                </c:pt>
                <c:pt idx="334">
                  <c:v>-3.5740258704103525</c:v>
                </c:pt>
                <c:pt idx="335">
                  <c:v>-3.5798499481509367</c:v>
                </c:pt>
                <c:pt idx="336">
                  <c:v>-3.5070122979787612</c:v>
                </c:pt>
                <c:pt idx="337">
                  <c:v>-3.4765347581681993</c:v>
                </c:pt>
                <c:pt idx="338">
                  <c:v>-3.4728559902875702</c:v>
                </c:pt>
                <c:pt idx="339">
                  <c:v>-3.4719517808266573</c:v>
                </c:pt>
                <c:pt idx="340">
                  <c:v>-3.4482679374351477</c:v>
                </c:pt>
                <c:pt idx="341">
                  <c:v>-3.5374129119300761</c:v>
                </c:pt>
                <c:pt idx="342">
                  <c:v>-3.4572146905369578</c:v>
                </c:pt>
                <c:pt idx="343">
                  <c:v>-3.4216930767848623</c:v>
                </c:pt>
                <c:pt idx="344">
                  <c:v>-3.4490023471959432</c:v>
                </c:pt>
                <c:pt idx="345">
                  <c:v>-3.4627660487968512</c:v>
                </c:pt>
                <c:pt idx="346">
                  <c:v>-3.4726683027437701</c:v>
                </c:pt>
                <c:pt idx="347">
                  <c:v>-3.4115766093099325</c:v>
                </c:pt>
                <c:pt idx="348">
                  <c:v>-3.3854603053852514</c:v>
                </c:pt>
                <c:pt idx="349">
                  <c:v>-3.4654422397438367</c:v>
                </c:pt>
                <c:pt idx="350">
                  <c:v>-3.4518387858530843</c:v>
                </c:pt>
                <c:pt idx="351">
                  <c:v>-3.4026235406221872</c:v>
                </c:pt>
                <c:pt idx="352">
                  <c:v>-3.3952450848880886</c:v>
                </c:pt>
                <c:pt idx="353">
                  <c:v>-3.3626282853826126</c:v>
                </c:pt>
                <c:pt idx="354">
                  <c:v>-3.4580740186935515</c:v>
                </c:pt>
                <c:pt idx="355">
                  <c:v>-3.4015593520949068</c:v>
                </c:pt>
                <c:pt idx="356">
                  <c:v>-3.4204175364760374</c:v>
                </c:pt>
                <c:pt idx="357">
                  <c:v>-3.4549557630368355</c:v>
                </c:pt>
                <c:pt idx="358">
                  <c:v>-3.3810069138848178</c:v>
                </c:pt>
                <c:pt idx="359">
                  <c:v>-3.3130402266221921</c:v>
                </c:pt>
                <c:pt idx="360">
                  <c:v>-3.2988396748619238</c:v>
                </c:pt>
                <c:pt idx="361">
                  <c:v>-3.3466356146456633</c:v>
                </c:pt>
                <c:pt idx="362">
                  <c:v>-3.2768556855176598</c:v>
                </c:pt>
                <c:pt idx="363">
                  <c:v>-3.3282733187036087</c:v>
                </c:pt>
                <c:pt idx="364">
                  <c:v>-3.3193318550916615</c:v>
                </c:pt>
                <c:pt idx="365">
                  <c:v>-3.3399041732852623</c:v>
                </c:pt>
                <c:pt idx="366">
                  <c:v>-3.1788241213462243</c:v>
                </c:pt>
                <c:pt idx="367">
                  <c:v>-3.2660131213462336</c:v>
                </c:pt>
                <c:pt idx="368">
                  <c:v>-3.2258732795693135</c:v>
                </c:pt>
                <c:pt idx="369">
                  <c:v>-3.2605390918796786</c:v>
                </c:pt>
                <c:pt idx="370">
                  <c:v>-3.2838125545727053</c:v>
                </c:pt>
                <c:pt idx="371">
                  <c:v>-3.2752406048634271</c:v>
                </c:pt>
                <c:pt idx="372">
                  <c:v>-3.1570134425269742</c:v>
                </c:pt>
                <c:pt idx="373">
                  <c:v>-3.2047519195312901</c:v>
                </c:pt>
                <c:pt idx="374">
                  <c:v>-3.1874359821431</c:v>
                </c:pt>
                <c:pt idx="375">
                  <c:v>-3.1992682657112397</c:v>
                </c:pt>
                <c:pt idx="376">
                  <c:v>-3.2529286068658791</c:v>
                </c:pt>
                <c:pt idx="377">
                  <c:v>-3.1257104067775288</c:v>
                </c:pt>
                <c:pt idx="378">
                  <c:v>-3.197670406777533</c:v>
                </c:pt>
                <c:pt idx="379">
                  <c:v>-3.2123951814936333</c:v>
                </c:pt>
                <c:pt idx="380">
                  <c:v>-3.1644230865028362</c:v>
                </c:pt>
                <c:pt idx="381">
                  <c:v>-3.1715078075785783</c:v>
                </c:pt>
                <c:pt idx="382">
                  <c:v>-3.1261697573617369</c:v>
                </c:pt>
                <c:pt idx="383">
                  <c:v>-3.1533388715259747</c:v>
                </c:pt>
                <c:pt idx="384">
                  <c:v>-3.1268145524531405</c:v>
                </c:pt>
                <c:pt idx="385">
                  <c:v>-3.1091375266177863</c:v>
                </c:pt>
                <c:pt idx="386">
                  <c:v>-3.1525916370880367</c:v>
                </c:pt>
                <c:pt idx="387">
                  <c:v>-3.1318382062293182</c:v>
                </c:pt>
                <c:pt idx="388">
                  <c:v>-3.1499368354025279</c:v>
                </c:pt>
                <c:pt idx="389">
                  <c:v>-3.1050915616016823</c:v>
                </c:pt>
                <c:pt idx="390">
                  <c:v>-3.0829654160940549</c:v>
                </c:pt>
                <c:pt idx="391">
                  <c:v>-3.0231405642998794</c:v>
                </c:pt>
                <c:pt idx="392">
                  <c:v>-3.0619858416213788</c:v>
                </c:pt>
                <c:pt idx="393">
                  <c:v>-3.1288118416213706</c:v>
                </c:pt>
                <c:pt idx="394">
                  <c:v>-3.0300684161651077</c:v>
                </c:pt>
                <c:pt idx="395">
                  <c:v>-3.1873968298609157</c:v>
                </c:pt>
                <c:pt idx="396">
                  <c:v>-3.1077933349856153</c:v>
                </c:pt>
                <c:pt idx="397">
                  <c:v>-3.0637516286066528</c:v>
                </c:pt>
                <c:pt idx="398">
                  <c:v>-3.0872052684069189</c:v>
                </c:pt>
                <c:pt idx="399">
                  <c:v>-3.1185560900130298</c:v>
                </c:pt>
                <c:pt idx="400">
                  <c:v>-3.062361774127865</c:v>
                </c:pt>
                <c:pt idx="401">
                  <c:v>-3.1253877741278728</c:v>
                </c:pt>
                <c:pt idx="402">
                  <c:v>-3.0941940644208756</c:v>
                </c:pt>
                <c:pt idx="403">
                  <c:v>-2.9699390841190478</c:v>
                </c:pt>
                <c:pt idx="404">
                  <c:v>-3.0301584478313259</c:v>
                </c:pt>
                <c:pt idx="405">
                  <c:v>-3.039200733881529</c:v>
                </c:pt>
                <c:pt idx="406">
                  <c:v>-2.9804093856397458</c:v>
                </c:pt>
                <c:pt idx="407">
                  <c:v>-3.019359154919897</c:v>
                </c:pt>
                <c:pt idx="408">
                  <c:v>-2.9977904551112573</c:v>
                </c:pt>
                <c:pt idx="409">
                  <c:v>-3.0285768027144826</c:v>
                </c:pt>
                <c:pt idx="410">
                  <c:v>-2.965670772410121</c:v>
                </c:pt>
                <c:pt idx="411">
                  <c:v>-2.6787708330794828</c:v>
                </c:pt>
                <c:pt idx="412">
                  <c:v>-2.6139039578357597</c:v>
                </c:pt>
                <c:pt idx="413">
                  <c:v>-2.4905436925153737</c:v>
                </c:pt>
                <c:pt idx="414">
                  <c:v>-2.4081488427749207</c:v>
                </c:pt>
                <c:pt idx="415">
                  <c:v>-2.3336636791862446</c:v>
                </c:pt>
                <c:pt idx="416">
                  <c:v>-2.1837882047977644</c:v>
                </c:pt>
                <c:pt idx="417">
                  <c:v>-1.9228899967019686</c:v>
                </c:pt>
                <c:pt idx="418">
                  <c:v>-1.7831174724333039</c:v>
                </c:pt>
                <c:pt idx="419">
                  <c:v>-1.6073761388685313</c:v>
                </c:pt>
                <c:pt idx="420">
                  <c:v>-1.5323925849484112</c:v>
                </c:pt>
                <c:pt idx="421">
                  <c:v>-1.3089853662704769</c:v>
                </c:pt>
                <c:pt idx="422">
                  <c:v>-0.98396032509729991</c:v>
                </c:pt>
                <c:pt idx="423">
                  <c:v>-0.77379793354793946</c:v>
                </c:pt>
                <c:pt idx="424">
                  <c:v>-0.52842609625736259</c:v>
                </c:pt>
                <c:pt idx="425">
                  <c:v>-0.19132757873353512</c:v>
                </c:pt>
                <c:pt idx="426">
                  <c:v>0.16733576633266978</c:v>
                </c:pt>
                <c:pt idx="427">
                  <c:v>0.3816607663326721</c:v>
                </c:pt>
                <c:pt idx="428">
                  <c:v>0.77495014720199151</c:v>
                </c:pt>
                <c:pt idx="429">
                  <c:v>1.0637612594699988</c:v>
                </c:pt>
                <c:pt idx="430">
                  <c:v>1.3828440738289345</c:v>
                </c:pt>
                <c:pt idx="431">
                  <c:v>1.6037601208112164</c:v>
                </c:pt>
                <c:pt idx="432">
                  <c:v>1.9211557788562175</c:v>
                </c:pt>
                <c:pt idx="433">
                  <c:v>2.3086873415294065</c:v>
                </c:pt>
                <c:pt idx="434">
                  <c:v>2.5308265942217076</c:v>
                </c:pt>
                <c:pt idx="435">
                  <c:v>2.8872844401355451</c:v>
                </c:pt>
                <c:pt idx="436">
                  <c:v>3.1742437047537493</c:v>
                </c:pt>
                <c:pt idx="437">
                  <c:v>3.4136976654466622</c:v>
                </c:pt>
                <c:pt idx="438">
                  <c:v>3.6487480015065614</c:v>
                </c:pt>
                <c:pt idx="439">
                  <c:v>3.8692047576069655</c:v>
                </c:pt>
                <c:pt idx="440">
                  <c:v>4.1204576978275185</c:v>
                </c:pt>
                <c:pt idx="441">
                  <c:v>4.3119542217766167</c:v>
                </c:pt>
                <c:pt idx="442">
                  <c:v>4.4855988414791597</c:v>
                </c:pt>
                <c:pt idx="443">
                  <c:v>4.7467790826973442</c:v>
                </c:pt>
                <c:pt idx="444">
                  <c:v>4.9071123704518413</c:v>
                </c:pt>
                <c:pt idx="445">
                  <c:v>5.0664791790641033</c:v>
                </c:pt>
                <c:pt idx="446">
                  <c:v>5.127044089156314</c:v>
                </c:pt>
                <c:pt idx="447">
                  <c:v>5.3274170223310904</c:v>
                </c:pt>
                <c:pt idx="448">
                  <c:v>5.4701616125016557</c:v>
                </c:pt>
                <c:pt idx="449">
                  <c:v>5.6300222391856778</c:v>
                </c:pt>
                <c:pt idx="450">
                  <c:v>5.7320456298223093</c:v>
                </c:pt>
                <c:pt idx="451">
                  <c:v>5.8868213982026845</c:v>
                </c:pt>
                <c:pt idx="452">
                  <c:v>6.0001081467032122</c:v>
                </c:pt>
                <c:pt idx="453">
                  <c:v>5.8611675321767507</c:v>
                </c:pt>
                <c:pt idx="454">
                  <c:v>6.0083006042233507</c:v>
                </c:pt>
                <c:pt idx="455">
                  <c:v>6.0807989436684551</c:v>
                </c:pt>
                <c:pt idx="456">
                  <c:v>6.2342319444500589</c:v>
                </c:pt>
                <c:pt idx="457">
                  <c:v>6.2658713933035415</c:v>
                </c:pt>
                <c:pt idx="458">
                  <c:v>6.3408128669454982</c:v>
                </c:pt>
                <c:pt idx="459">
                  <c:v>6.236851023398259</c:v>
                </c:pt>
                <c:pt idx="460">
                  <c:v>6.2999153726550503</c:v>
                </c:pt>
                <c:pt idx="461">
                  <c:v>6.3985453950364928</c:v>
                </c:pt>
                <c:pt idx="462">
                  <c:v>6.4264774389143753</c:v>
                </c:pt>
                <c:pt idx="463">
                  <c:v>6.4487349776076712</c:v>
                </c:pt>
                <c:pt idx="464">
                  <c:v>6.494282519004642</c:v>
                </c:pt>
                <c:pt idx="465">
                  <c:v>6.5721994509850816</c:v>
                </c:pt>
                <c:pt idx="466">
                  <c:v>6.3262119485364536</c:v>
                </c:pt>
                <c:pt idx="467">
                  <c:v>6.332597245859759</c:v>
                </c:pt>
                <c:pt idx="468">
                  <c:v>6.4135720892116979</c:v>
                </c:pt>
                <c:pt idx="469">
                  <c:v>6.5069228141139916</c:v>
                </c:pt>
                <c:pt idx="470">
                  <c:v>6.5144004616622198</c:v>
                </c:pt>
                <c:pt idx="471">
                  <c:v>6.509471780542583</c:v>
                </c:pt>
                <c:pt idx="472">
                  <c:v>6.4959779501282924</c:v>
                </c:pt>
                <c:pt idx="473">
                  <c:v>6.331219776919994</c:v>
                </c:pt>
                <c:pt idx="474">
                  <c:v>6.372749855106747</c:v>
                </c:pt>
                <c:pt idx="475">
                  <c:v>6.3914797508062691</c:v>
                </c:pt>
                <c:pt idx="476">
                  <c:v>6.4230799026347256</c:v>
                </c:pt>
                <c:pt idx="477">
                  <c:v>6.3878957974186363</c:v>
                </c:pt>
                <c:pt idx="478">
                  <c:v>6.4083576130902742</c:v>
                </c:pt>
                <c:pt idx="479">
                  <c:v>6.2155318879900818</c:v>
                </c:pt>
                <c:pt idx="480">
                  <c:v>6.2987447587133403</c:v>
                </c:pt>
                <c:pt idx="481">
                  <c:v>6.2220533938248366</c:v>
                </c:pt>
                <c:pt idx="482">
                  <c:v>6.2338031996170713</c:v>
                </c:pt>
                <c:pt idx="483">
                  <c:v>6.3422309619281663</c:v>
                </c:pt>
                <c:pt idx="484">
                  <c:v>6.3814090273322677</c:v>
                </c:pt>
                <c:pt idx="485">
                  <c:v>6.1078487455323511</c:v>
                </c:pt>
                <c:pt idx="486">
                  <c:v>6.1094360181669458</c:v>
                </c:pt>
                <c:pt idx="487">
                  <c:v>6.1210424212866457</c:v>
                </c:pt>
                <c:pt idx="488">
                  <c:v>6.1601107225297369</c:v>
                </c:pt>
                <c:pt idx="489">
                  <c:v>6.1464698976714089</c:v>
                </c:pt>
                <c:pt idx="490">
                  <c:v>6.182748891175379</c:v>
                </c:pt>
                <c:pt idx="491">
                  <c:v>6.0494881727187675</c:v>
                </c:pt>
                <c:pt idx="492">
                  <c:v>5.9704555175128888</c:v>
                </c:pt>
                <c:pt idx="493">
                  <c:v>6.0668999415760112</c:v>
                </c:pt>
                <c:pt idx="494">
                  <c:v>5.9542807570035592</c:v>
                </c:pt>
                <c:pt idx="495">
                  <c:v>6.0789540864650888</c:v>
                </c:pt>
                <c:pt idx="496">
                  <c:v>6.015484509654911</c:v>
                </c:pt>
                <c:pt idx="497">
                  <c:v>6.0343128108694941</c:v>
                </c:pt>
                <c:pt idx="498">
                  <c:v>5.8392927004372979</c:v>
                </c:pt>
                <c:pt idx="499">
                  <c:v>5.819507017155729</c:v>
                </c:pt>
                <c:pt idx="500">
                  <c:v>5.7601057217972453</c:v>
                </c:pt>
                <c:pt idx="501">
                  <c:v>5.7942257269716606</c:v>
                </c:pt>
                <c:pt idx="502">
                  <c:v>5.7960861385257942</c:v>
                </c:pt>
                <c:pt idx="503">
                  <c:v>5.8168149771705373</c:v>
                </c:pt>
                <c:pt idx="504">
                  <c:v>5.874454099504959</c:v>
                </c:pt>
                <c:pt idx="505">
                  <c:v>5.6502300758392749</c:v>
                </c:pt>
                <c:pt idx="506">
                  <c:v>5.6697056150980671</c:v>
                </c:pt>
                <c:pt idx="507">
                  <c:v>5.708523975408184</c:v>
                </c:pt>
                <c:pt idx="508">
                  <c:v>5.6077064412250763</c:v>
                </c:pt>
                <c:pt idx="509">
                  <c:v>5.6057868110753049</c:v>
                </c:pt>
                <c:pt idx="510">
                  <c:v>5.6239283052206162</c:v>
                </c:pt>
                <c:pt idx="511">
                  <c:v>5.6777018025780563</c:v>
                </c:pt>
                <c:pt idx="512">
                  <c:v>5.4511287363039287</c:v>
                </c:pt>
                <c:pt idx="513">
                  <c:v>5.4963226971022578</c:v>
                </c:pt>
                <c:pt idx="514">
                  <c:v>5.4604204580860056</c:v>
                </c:pt>
                <c:pt idx="515">
                  <c:v>5.3818556131531352</c:v>
                </c:pt>
                <c:pt idx="516">
                  <c:v>5.4463653358135815</c:v>
                </c:pt>
                <c:pt idx="517">
                  <c:v>5.4490868462597604</c:v>
                </c:pt>
                <c:pt idx="518">
                  <c:v>5.377869757055123</c:v>
                </c:pt>
                <c:pt idx="519">
                  <c:v>5.4421988868836308</c:v>
                </c:pt>
                <c:pt idx="520">
                  <c:v>5.2477494975972903</c:v>
                </c:pt>
                <c:pt idx="521">
                  <c:v>5.2562153059456023</c:v>
                </c:pt>
                <c:pt idx="522">
                  <c:v>5.2648776451628336</c:v>
                </c:pt>
                <c:pt idx="523">
                  <c:v>5.2086108011359826</c:v>
                </c:pt>
                <c:pt idx="524">
                  <c:v>5.1928501374548759</c:v>
                </c:pt>
                <c:pt idx="525">
                  <c:v>5.1823300196704949</c:v>
                </c:pt>
                <c:pt idx="526">
                  <c:v>5.0623917653132864</c:v>
                </c:pt>
                <c:pt idx="527">
                  <c:v>5.0272602015447276</c:v>
                </c:pt>
                <c:pt idx="528">
                  <c:v>5.0489738111504963</c:v>
                </c:pt>
                <c:pt idx="529">
                  <c:v>5.007096809130644</c:v>
                </c:pt>
                <c:pt idx="530">
                  <c:v>5.0456782298595186</c:v>
                </c:pt>
                <c:pt idx="531">
                  <c:v>5.0707689093582928</c:v>
                </c:pt>
                <c:pt idx="532">
                  <c:v>5.1130750282687814</c:v>
                </c:pt>
                <c:pt idx="533">
                  <c:v>4.8434028113094953</c:v>
                </c:pt>
                <c:pt idx="534">
                  <c:v>4.8776474617221126</c:v>
                </c:pt>
                <c:pt idx="535">
                  <c:v>4.8665260504323555</c:v>
                </c:pt>
                <c:pt idx="536">
                  <c:v>4.8515596460839276</c:v>
                </c:pt>
                <c:pt idx="537">
                  <c:v>4.9263148676393556</c:v>
                </c:pt>
                <c:pt idx="538">
                  <c:v>4.8189824283252634</c:v>
                </c:pt>
                <c:pt idx="539">
                  <c:v>4.8898850193765995</c:v>
                </c:pt>
                <c:pt idx="540">
                  <c:v>4.7778952899934097</c:v>
                </c:pt>
                <c:pt idx="541">
                  <c:v>4.7606483242484288</c:v>
                </c:pt>
                <c:pt idx="542">
                  <c:v>4.7381903492876987</c:v>
                </c:pt>
                <c:pt idx="543">
                  <c:v>4.802051898683068</c:v>
                </c:pt>
                <c:pt idx="544">
                  <c:v>4.7623930096375204</c:v>
                </c:pt>
                <c:pt idx="545">
                  <c:v>4.850202729434848</c:v>
                </c:pt>
                <c:pt idx="546">
                  <c:v>4.750251712044026</c:v>
                </c:pt>
                <c:pt idx="547">
                  <c:v>4.7269652976240337</c:v>
                </c:pt>
                <c:pt idx="548">
                  <c:v>4.7225665540014603</c:v>
                </c:pt>
                <c:pt idx="549">
                  <c:v>4.6460490588135741</c:v>
                </c:pt>
                <c:pt idx="550">
                  <c:v>4.6269719253245825</c:v>
                </c:pt>
                <c:pt idx="551">
                  <c:v>4.7544176947122807</c:v>
                </c:pt>
                <c:pt idx="552">
                  <c:v>4.7443092924286958</c:v>
                </c:pt>
                <c:pt idx="553">
                  <c:v>4.6854869537218349</c:v>
                </c:pt>
                <c:pt idx="554">
                  <c:v>4.6962002652286969</c:v>
                </c:pt>
                <c:pt idx="555">
                  <c:v>4.6070711742190582</c:v>
                </c:pt>
                <c:pt idx="556">
                  <c:v>4.593701186833826</c:v>
                </c:pt>
                <c:pt idx="557">
                  <c:v>4.4810559344170287</c:v>
                </c:pt>
                <c:pt idx="558">
                  <c:v>4.575405950600711</c:v>
                </c:pt>
                <c:pt idx="559">
                  <c:v>4.5529988230029659</c:v>
                </c:pt>
                <c:pt idx="560">
                  <c:v>4.5546816646263508</c:v>
                </c:pt>
                <c:pt idx="561">
                  <c:v>4.5716014185914133</c:v>
                </c:pt>
                <c:pt idx="562">
                  <c:v>4.4589355763854783</c:v>
                </c:pt>
                <c:pt idx="563">
                  <c:v>4.4780464001379485</c:v>
                </c:pt>
                <c:pt idx="564">
                  <c:v>4.4650500686783943</c:v>
                </c:pt>
                <c:pt idx="565">
                  <c:v>4.5131342621417474</c:v>
                </c:pt>
                <c:pt idx="566">
                  <c:v>4.4848884082913045</c:v>
                </c:pt>
                <c:pt idx="567">
                  <c:v>4.504175535460746</c:v>
                </c:pt>
                <c:pt idx="568">
                  <c:v>4.4114115541940535</c:v>
                </c:pt>
                <c:pt idx="569">
                  <c:v>4.3379082958453878</c:v>
                </c:pt>
                <c:pt idx="570">
                  <c:v>4.3690420194365416</c:v>
                </c:pt>
                <c:pt idx="571">
                  <c:v>4.3491555067858627</c:v>
                </c:pt>
                <c:pt idx="572">
                  <c:v>4.3459325505537194</c:v>
                </c:pt>
                <c:pt idx="573">
                  <c:v>4.3125613007870882</c:v>
                </c:pt>
                <c:pt idx="574">
                  <c:v>4.2946333558308396</c:v>
                </c:pt>
                <c:pt idx="575">
                  <c:v>4.2301323245035007</c:v>
                </c:pt>
                <c:pt idx="576">
                  <c:v>4.2340618885760293</c:v>
                </c:pt>
                <c:pt idx="577">
                  <c:v>4.1840590882125355</c:v>
                </c:pt>
                <c:pt idx="578">
                  <c:v>4.2395347038936677</c:v>
                </c:pt>
                <c:pt idx="579">
                  <c:v>4.2436396968741334</c:v>
                </c:pt>
                <c:pt idx="580">
                  <c:v>4.2506890910455297</c:v>
                </c:pt>
                <c:pt idx="581">
                  <c:v>4.1509235159823987</c:v>
                </c:pt>
                <c:pt idx="582">
                  <c:v>4.1285187248279911</c:v>
                </c:pt>
                <c:pt idx="583">
                  <c:v>4.1986303311132431</c:v>
                </c:pt>
                <c:pt idx="584">
                  <c:v>4.1700671623776984</c:v>
                </c:pt>
                <c:pt idx="585">
                  <c:v>4.2392147082124509</c:v>
                </c:pt>
                <c:pt idx="586">
                  <c:v>4.2403670480062416</c:v>
                </c:pt>
                <c:pt idx="587">
                  <c:v>4.2130629675541584</c:v>
                </c:pt>
                <c:pt idx="588">
                  <c:v>4.227737304433667</c:v>
                </c:pt>
                <c:pt idx="589">
                  <c:v>4.3161616925615292</c:v>
                </c:pt>
                <c:pt idx="590">
                  <c:v>4.2885319250683622</c:v>
                </c:pt>
                <c:pt idx="591">
                  <c:v>4.2070445846286901</c:v>
                </c:pt>
                <c:pt idx="592">
                  <c:v>4.2175176974714361</c:v>
                </c:pt>
                <c:pt idx="593">
                  <c:v>4.1602786289969842</c:v>
                </c:pt>
                <c:pt idx="594">
                  <c:v>4.1257966873143062</c:v>
                </c:pt>
                <c:pt idx="595">
                  <c:v>4.0220781401082775</c:v>
                </c:pt>
                <c:pt idx="596">
                  <c:v>3.984831807770405</c:v>
                </c:pt>
                <c:pt idx="597">
                  <c:v>4.0007876506073359</c:v>
                </c:pt>
                <c:pt idx="598">
                  <c:v>4.0360998207728471</c:v>
                </c:pt>
                <c:pt idx="599">
                  <c:v>4.0881563059243646</c:v>
                </c:pt>
                <c:pt idx="600">
                  <c:v>4.0697446600477249</c:v>
                </c:pt>
                <c:pt idx="601">
                  <c:v>4.1253464005517202</c:v>
                </c:pt>
                <c:pt idx="602">
                  <c:v>4.0793532725478201</c:v>
                </c:pt>
                <c:pt idx="603">
                  <c:v>3.9430304754700813</c:v>
                </c:pt>
                <c:pt idx="604">
                  <c:v>3.9010039678360684</c:v>
                </c:pt>
                <c:pt idx="605">
                  <c:v>4.0008459678360708</c:v>
                </c:pt>
                <c:pt idx="606">
                  <c:v>3.8797839037288568</c:v>
                </c:pt>
                <c:pt idx="607">
                  <c:v>3.9301015588081114</c:v>
                </c:pt>
                <c:pt idx="608">
                  <c:v>3.9588922034607847</c:v>
                </c:pt>
                <c:pt idx="609">
                  <c:v>3.910171120926222</c:v>
                </c:pt>
                <c:pt idx="610">
                  <c:v>3.8873332188083936</c:v>
                </c:pt>
                <c:pt idx="611">
                  <c:v>3.8909297963610427</c:v>
                </c:pt>
                <c:pt idx="612">
                  <c:v>3.9647032084311391</c:v>
                </c:pt>
                <c:pt idx="613">
                  <c:v>4.0112328420881411</c:v>
                </c:pt>
                <c:pt idx="614">
                  <c:v>4.0151423331313012</c:v>
                </c:pt>
                <c:pt idx="615">
                  <c:v>3.985576557926052</c:v>
                </c:pt>
                <c:pt idx="616">
                  <c:v>3.8299700721223289</c:v>
                </c:pt>
                <c:pt idx="617">
                  <c:v>3.7912005103019055</c:v>
                </c:pt>
                <c:pt idx="618">
                  <c:v>3.8410646814244274</c:v>
                </c:pt>
                <c:pt idx="619">
                  <c:v>3.8855055291986176</c:v>
                </c:pt>
                <c:pt idx="620">
                  <c:v>3.8734809184596557</c:v>
                </c:pt>
                <c:pt idx="621">
                  <c:v>3.7693200115590528</c:v>
                </c:pt>
                <c:pt idx="622">
                  <c:v>3.832304002512906</c:v>
                </c:pt>
                <c:pt idx="623">
                  <c:v>3.7744547057384352</c:v>
                </c:pt>
                <c:pt idx="624">
                  <c:v>3.7335749548281569</c:v>
                </c:pt>
                <c:pt idx="625">
                  <c:v>3.7011195504671406</c:v>
                </c:pt>
                <c:pt idx="626">
                  <c:v>3.7138149964955147</c:v>
                </c:pt>
                <c:pt idx="627">
                  <c:v>3.6746117047702214</c:v>
                </c:pt>
                <c:pt idx="628">
                  <c:v>3.759244704770218</c:v>
                </c:pt>
                <c:pt idx="629">
                  <c:v>3.6967670791951335</c:v>
                </c:pt>
                <c:pt idx="630">
                  <c:v>3.683797615903309</c:v>
                </c:pt>
                <c:pt idx="631">
                  <c:v>3.6471148381164227</c:v>
                </c:pt>
                <c:pt idx="632">
                  <c:v>3.6817531369297498</c:v>
                </c:pt>
                <c:pt idx="633">
                  <c:v>3.7141134330251049</c:v>
                </c:pt>
                <c:pt idx="634">
                  <c:v>3.7723934473366114</c:v>
                </c:pt>
                <c:pt idx="635">
                  <c:v>3.7060606535061567</c:v>
                </c:pt>
                <c:pt idx="636">
                  <c:v>3.7103157960343438</c:v>
                </c:pt>
                <c:pt idx="637">
                  <c:v>3.6647572266310888</c:v>
                </c:pt>
                <c:pt idx="638">
                  <c:v>3.6471313199424458</c:v>
                </c:pt>
                <c:pt idx="639">
                  <c:v>3.6545765784639102</c:v>
                </c:pt>
                <c:pt idx="640">
                  <c:v>3.6889115536399828</c:v>
                </c:pt>
                <c:pt idx="641">
                  <c:v>3.693791962136153</c:v>
                </c:pt>
                <c:pt idx="642">
                  <c:v>3.7231456963147593</c:v>
                </c:pt>
                <c:pt idx="643">
                  <c:v>3.7484150371071294</c:v>
                </c:pt>
                <c:pt idx="644">
                  <c:v>3.5577506191721255</c:v>
                </c:pt>
                <c:pt idx="645">
                  <c:v>3.5912312828340163</c:v>
                </c:pt>
                <c:pt idx="646">
                  <c:v>3.61967656119743</c:v>
                </c:pt>
                <c:pt idx="647">
                  <c:v>3.5975216115047886</c:v>
                </c:pt>
                <c:pt idx="648">
                  <c:v>3.6189521544109837</c:v>
                </c:pt>
                <c:pt idx="649">
                  <c:v>3.5373515441323491</c:v>
                </c:pt>
                <c:pt idx="650">
                  <c:v>3.559144174668198</c:v>
                </c:pt>
                <c:pt idx="651">
                  <c:v>3.4820122041500028</c:v>
                </c:pt>
                <c:pt idx="652">
                  <c:v>3.5045554982332447</c:v>
                </c:pt>
                <c:pt idx="653">
                  <c:v>3.5235262628607558</c:v>
                </c:pt>
                <c:pt idx="654">
                  <c:v>3.6073812628607556</c:v>
                </c:pt>
                <c:pt idx="655">
                  <c:v>3.5819739900691232</c:v>
                </c:pt>
                <c:pt idx="656">
                  <c:v>3.6106049000577158</c:v>
                </c:pt>
                <c:pt idx="657">
                  <c:v>3.5326944990538891</c:v>
                </c:pt>
                <c:pt idx="658">
                  <c:v>3.5774197960485594</c:v>
                </c:pt>
                <c:pt idx="659">
                  <c:v>3.5422167363210164</c:v>
                </c:pt>
                <c:pt idx="660">
                  <c:v>3.5100870699336895</c:v>
                </c:pt>
                <c:pt idx="661">
                  <c:v>3.4774105833801983</c:v>
                </c:pt>
                <c:pt idx="662">
                  <c:v>3.5468305833801992</c:v>
                </c:pt>
                <c:pt idx="663">
                  <c:v>3.5179100624111115</c:v>
                </c:pt>
                <c:pt idx="664">
                  <c:v>3.4611359258502432</c:v>
                </c:pt>
                <c:pt idx="665">
                  <c:v>3.4249889583343673</c:v>
                </c:pt>
                <c:pt idx="666">
                  <c:v>3.4728194526757363</c:v>
                </c:pt>
                <c:pt idx="667">
                  <c:v>3.414923171993955</c:v>
                </c:pt>
                <c:pt idx="668">
                  <c:v>3.4606879415635774</c:v>
                </c:pt>
                <c:pt idx="669">
                  <c:v>3.4042027303187723</c:v>
                </c:pt>
                <c:pt idx="670">
                  <c:v>3.4449596523096844</c:v>
                </c:pt>
                <c:pt idx="671">
                  <c:v>3.3832260928619036</c:v>
                </c:pt>
                <c:pt idx="672">
                  <c:v>3.3483714754052585</c:v>
                </c:pt>
                <c:pt idx="673">
                  <c:v>3.4427288981290687</c:v>
                </c:pt>
                <c:pt idx="674">
                  <c:v>3.4571808680162377</c:v>
                </c:pt>
                <c:pt idx="675">
                  <c:v>3.4695790854003405</c:v>
                </c:pt>
                <c:pt idx="676">
                  <c:v>3.4010171546585326</c:v>
                </c:pt>
                <c:pt idx="677">
                  <c:v>3.4155935197044371</c:v>
                </c:pt>
                <c:pt idx="678">
                  <c:v>3.4021255923125793</c:v>
                </c:pt>
                <c:pt idx="679">
                  <c:v>3.4118960175232615</c:v>
                </c:pt>
                <c:pt idx="680">
                  <c:v>3.4525313759201381</c:v>
                </c:pt>
                <c:pt idx="681">
                  <c:v>3.4881864935038109</c:v>
                </c:pt>
                <c:pt idx="682">
                  <c:v>3.4749263662684697</c:v>
                </c:pt>
                <c:pt idx="683">
                  <c:v>3.4345262786532942</c:v>
                </c:pt>
                <c:pt idx="684">
                  <c:v>3.3914306650214812</c:v>
                </c:pt>
                <c:pt idx="685">
                  <c:v>3.3761611043510555</c:v>
                </c:pt>
                <c:pt idx="686">
                  <c:v>3.3884402654465759</c:v>
                </c:pt>
                <c:pt idx="687">
                  <c:v>3.3699092382399982</c:v>
                </c:pt>
                <c:pt idx="688">
                  <c:v>3.3576664028080714</c:v>
                </c:pt>
                <c:pt idx="689">
                  <c:v>3.4197084028080766</c:v>
                </c:pt>
                <c:pt idx="690">
                  <c:v>3.2965076564729756</c:v>
                </c:pt>
                <c:pt idx="691">
                  <c:v>3.3609308946148033</c:v>
                </c:pt>
                <c:pt idx="692">
                  <c:v>3.4699537947487755</c:v>
                </c:pt>
                <c:pt idx="693">
                  <c:v>3.3465369854706779</c:v>
                </c:pt>
                <c:pt idx="694">
                  <c:v>3.3022066849343901</c:v>
                </c:pt>
                <c:pt idx="695">
                  <c:v>3.3326739166653851</c:v>
                </c:pt>
                <c:pt idx="696">
                  <c:v>3.4452340723204955</c:v>
                </c:pt>
                <c:pt idx="697">
                  <c:v>3.4270107638797782</c:v>
                </c:pt>
                <c:pt idx="698">
                  <c:v>3.3216310294310105</c:v>
                </c:pt>
                <c:pt idx="699">
                  <c:v>3.350470218179936</c:v>
                </c:pt>
                <c:pt idx="700">
                  <c:v>3.433997029431012</c:v>
                </c:pt>
                <c:pt idx="701">
                  <c:v>3.3909632849014457</c:v>
                </c:pt>
                <c:pt idx="702">
                  <c:v>3.4779113495803884</c:v>
                </c:pt>
                <c:pt idx="703">
                  <c:v>3.4042497379789651</c:v>
                </c:pt>
                <c:pt idx="704">
                  <c:v>3.3247611297260846</c:v>
                </c:pt>
                <c:pt idx="705">
                  <c:v>3.2740200085192868</c:v>
                </c:pt>
                <c:pt idx="706">
                  <c:v>3.2796070842714116</c:v>
                </c:pt>
                <c:pt idx="707">
                  <c:v>3.3103819024433889</c:v>
                </c:pt>
                <c:pt idx="708">
                  <c:v>3.2582372901749395</c:v>
                </c:pt>
                <c:pt idx="709">
                  <c:v>3.3108152901749364</c:v>
                </c:pt>
                <c:pt idx="710">
                  <c:v>3.3120155008031418</c:v>
                </c:pt>
                <c:pt idx="711">
                  <c:v>3.3379928472181746</c:v>
                </c:pt>
                <c:pt idx="712">
                  <c:v>3.3378030035123487</c:v>
                </c:pt>
                <c:pt idx="713">
                  <c:v>3.4167816827048441</c:v>
                </c:pt>
                <c:pt idx="714">
                  <c:v>3.3665672276863674</c:v>
                </c:pt>
                <c:pt idx="715">
                  <c:v>3.3647283890538162</c:v>
                </c:pt>
                <c:pt idx="716">
                  <c:v>3.2828263164727929</c:v>
                </c:pt>
                <c:pt idx="717">
                  <c:v>3.3365603164727915</c:v>
                </c:pt>
                <c:pt idx="718">
                  <c:v>3.2803110619388605</c:v>
                </c:pt>
                <c:pt idx="719">
                  <c:v>3.2810550190266028</c:v>
                </c:pt>
                <c:pt idx="720">
                  <c:v>3.3590243282895358</c:v>
                </c:pt>
                <c:pt idx="721">
                  <c:v>3.2996985994439854</c:v>
                </c:pt>
                <c:pt idx="722">
                  <c:v>3.194495628640027</c:v>
                </c:pt>
                <c:pt idx="723">
                  <c:v>3.2209924673950852</c:v>
                </c:pt>
                <c:pt idx="724">
                  <c:v>3.3498781119971852</c:v>
                </c:pt>
                <c:pt idx="725">
                  <c:v>3.2435372592457128</c:v>
                </c:pt>
                <c:pt idx="726">
                  <c:v>3.2434173116052918</c:v>
                </c:pt>
                <c:pt idx="727">
                  <c:v>3.2933133116052886</c:v>
                </c:pt>
                <c:pt idx="728">
                  <c:v>3.2376617360068707</c:v>
                </c:pt>
                <c:pt idx="729">
                  <c:v>3.2630443214409439</c:v>
                </c:pt>
                <c:pt idx="730">
                  <c:v>3.2874412584024526</c:v>
                </c:pt>
                <c:pt idx="731">
                  <c:v>3.2198353557612904</c:v>
                </c:pt>
                <c:pt idx="732">
                  <c:v>3.2385349480137648</c:v>
                </c:pt>
                <c:pt idx="733">
                  <c:v>3.2569988596322546</c:v>
                </c:pt>
                <c:pt idx="734">
                  <c:v>3.2514916253420907</c:v>
                </c:pt>
                <c:pt idx="735">
                  <c:v>3.1707888546894409</c:v>
                </c:pt>
                <c:pt idx="736">
                  <c:v>3.2141278546894441</c:v>
                </c:pt>
                <c:pt idx="737">
                  <c:v>3.2345871803322268</c:v>
                </c:pt>
                <c:pt idx="738">
                  <c:v>3.2494315638398987</c:v>
                </c:pt>
                <c:pt idx="739">
                  <c:v>3.1925511780158544</c:v>
                </c:pt>
                <c:pt idx="740">
                  <c:v>3.159862173286399</c:v>
                </c:pt>
                <c:pt idx="741">
                  <c:v>3.1232594366051885</c:v>
                </c:pt>
                <c:pt idx="742">
                  <c:v>3.1686464366051936</c:v>
                </c:pt>
                <c:pt idx="743">
                  <c:v>3.1326628607446878</c:v>
                </c:pt>
                <c:pt idx="744">
                  <c:v>3.2307950098642522</c:v>
                </c:pt>
                <c:pt idx="745">
                  <c:v>3.1650036242069461</c:v>
                </c:pt>
                <c:pt idx="746">
                  <c:v>3.158108727332241</c:v>
                </c:pt>
                <c:pt idx="747">
                  <c:v>3.1727839667755973</c:v>
                </c:pt>
                <c:pt idx="748">
                  <c:v>3.1933544139045367</c:v>
                </c:pt>
                <c:pt idx="749">
                  <c:v>3.2629029667755987</c:v>
                </c:pt>
                <c:pt idx="750">
                  <c:v>3.3069389667755971</c:v>
                </c:pt>
                <c:pt idx="751">
                  <c:v>3.2434609612983678</c:v>
                </c:pt>
                <c:pt idx="752">
                  <c:v>3.3114429151803151</c:v>
                </c:pt>
                <c:pt idx="753">
                  <c:v>3.2707116243954175</c:v>
                </c:pt>
                <c:pt idx="754">
                  <c:v>3.1315072880298516</c:v>
                </c:pt>
                <c:pt idx="755">
                  <c:v>3.1766882880298581</c:v>
                </c:pt>
                <c:pt idx="756">
                  <c:v>3.0865551173224262</c:v>
                </c:pt>
                <c:pt idx="757">
                  <c:v>3.2113171837728345</c:v>
                </c:pt>
                <c:pt idx="758">
                  <c:v>3.1447137028817735</c:v>
                </c:pt>
                <c:pt idx="759">
                  <c:v>3.1072902256117274</c:v>
                </c:pt>
                <c:pt idx="760">
                  <c:v>3.1479392256117293</c:v>
                </c:pt>
                <c:pt idx="761">
                  <c:v>3.1845458108856946</c:v>
                </c:pt>
                <c:pt idx="762">
                  <c:v>3.0661424589524415</c:v>
                </c:pt>
                <c:pt idx="763">
                  <c:v>3.1320327610267995</c:v>
                </c:pt>
                <c:pt idx="764">
                  <c:v>3.1497184589524423</c:v>
                </c:pt>
                <c:pt idx="765">
                  <c:v>3.158769249925264</c:v>
                </c:pt>
                <c:pt idx="766">
                  <c:v>3.1197861399532556</c:v>
                </c:pt>
                <c:pt idx="767">
                  <c:v>3.0771087190159605</c:v>
                </c:pt>
                <c:pt idx="768">
                  <c:v>3.0917910458685256</c:v>
                </c:pt>
                <c:pt idx="769">
                  <c:v>3.1012823164965937</c:v>
                </c:pt>
                <c:pt idx="770">
                  <c:v>3.1665638468159329</c:v>
                </c:pt>
                <c:pt idx="771">
                  <c:v>3.1963228468159315</c:v>
                </c:pt>
                <c:pt idx="772">
                  <c:v>3.1841068415564635</c:v>
                </c:pt>
                <c:pt idx="773">
                  <c:v>3.1150594125125934</c:v>
                </c:pt>
                <c:pt idx="774">
                  <c:v>3.0799027184293877</c:v>
                </c:pt>
                <c:pt idx="775">
                  <c:v>3.1397969221579629</c:v>
                </c:pt>
                <c:pt idx="776">
                  <c:v>3.1537477184293863</c:v>
                </c:pt>
                <c:pt idx="777">
                  <c:v>3.1946457184293848</c:v>
                </c:pt>
                <c:pt idx="778">
                  <c:v>3.0989159000170403</c:v>
                </c:pt>
                <c:pt idx="779">
                  <c:v>3.2227910916613354</c:v>
                </c:pt>
                <c:pt idx="780">
                  <c:v>3.228091020167092</c:v>
                </c:pt>
                <c:pt idx="781">
                  <c:v>3.1812248429688097</c:v>
                </c:pt>
                <c:pt idx="782">
                  <c:v>3.1622217139132616</c:v>
                </c:pt>
                <c:pt idx="783">
                  <c:v>3.1772536334892507</c:v>
                </c:pt>
                <c:pt idx="784">
                  <c:v>3.1904625368499282</c:v>
                </c:pt>
                <c:pt idx="785">
                  <c:v>3.2277355368499343</c:v>
                </c:pt>
                <c:pt idx="786">
                  <c:v>3.1846217094626184</c:v>
                </c:pt>
                <c:pt idx="787">
                  <c:v>3.2457568052355299</c:v>
                </c:pt>
                <c:pt idx="788">
                  <c:v>3.1457149479094895</c:v>
                </c:pt>
                <c:pt idx="789">
                  <c:v>3.1008328605628108</c:v>
                </c:pt>
                <c:pt idx="790">
                  <c:v>3.0237725041092958</c:v>
                </c:pt>
                <c:pt idx="791">
                  <c:v>3.1387473771172409</c:v>
                </c:pt>
                <c:pt idx="792">
                  <c:v>3.1285107246462971</c:v>
                </c:pt>
                <c:pt idx="793">
                  <c:v>3.135479860491337</c:v>
                </c:pt>
                <c:pt idx="794">
                  <c:v>3.199898724646296</c:v>
                </c:pt>
                <c:pt idx="795">
                  <c:v>3.2342542453241876</c:v>
                </c:pt>
                <c:pt idx="796">
                  <c:v>3.1059090496893376</c:v>
                </c:pt>
                <c:pt idx="797">
                  <c:v>3.2244535887745513</c:v>
                </c:pt>
                <c:pt idx="798">
                  <c:v>3.1734370496893334</c:v>
                </c:pt>
                <c:pt idx="799">
                  <c:v>3.181052653818071</c:v>
                </c:pt>
                <c:pt idx="800">
                  <c:v>3.1623805119691468</c:v>
                </c:pt>
                <c:pt idx="801">
                  <c:v>3.1153328591828</c:v>
                </c:pt>
                <c:pt idx="802">
                  <c:v>3.2015867573624135</c:v>
                </c:pt>
                <c:pt idx="803">
                  <c:v>3.1785538591827986</c:v>
                </c:pt>
                <c:pt idx="804">
                  <c:v>3.0655973561591381</c:v>
                </c:pt>
                <c:pt idx="805">
                  <c:v>3.1789329374968887</c:v>
                </c:pt>
                <c:pt idx="806">
                  <c:v>3.0784005137681874</c:v>
                </c:pt>
                <c:pt idx="807">
                  <c:v>3.1127445137681846</c:v>
                </c:pt>
                <c:pt idx="808">
                  <c:v>3.0920870001969902</c:v>
                </c:pt>
                <c:pt idx="809">
                  <c:v>3.15052434306088</c:v>
                </c:pt>
                <c:pt idx="810">
                  <c:v>3.1569100001969872</c:v>
                </c:pt>
                <c:pt idx="811">
                  <c:v>3.2444395137681852</c:v>
                </c:pt>
                <c:pt idx="812">
                  <c:v>3.162613780529874</c:v>
                </c:pt>
                <c:pt idx="813">
                  <c:v>3.2222235843920188</c:v>
                </c:pt>
                <c:pt idx="814">
                  <c:v>3.1161734855181678</c:v>
                </c:pt>
                <c:pt idx="815">
                  <c:v>3.2565819449397821</c:v>
                </c:pt>
                <c:pt idx="816">
                  <c:v>3.1839684855181645</c:v>
                </c:pt>
                <c:pt idx="817">
                  <c:v>3.1595620534232651</c:v>
                </c:pt>
                <c:pt idx="818">
                  <c:v>3.1323997728438897</c:v>
                </c:pt>
                <c:pt idx="819">
                  <c:v>3.163794772843886</c:v>
                </c:pt>
                <c:pt idx="820">
                  <c:v>3.1655603033576156</c:v>
                </c:pt>
                <c:pt idx="821">
                  <c:v>3.0530154873035329</c:v>
                </c:pt>
                <c:pt idx="822">
                  <c:v>3.1955366085242716</c:v>
                </c:pt>
                <c:pt idx="823">
                  <c:v>3.0818237177361354</c:v>
                </c:pt>
                <c:pt idx="824">
                  <c:v>3.0871806317289412</c:v>
                </c:pt>
                <c:pt idx="825">
                  <c:v>3.0397248146489844</c:v>
                </c:pt>
                <c:pt idx="826">
                  <c:v>3.0912776846354433</c:v>
                </c:pt>
                <c:pt idx="827">
                  <c:v>3.1176756846354436</c:v>
                </c:pt>
                <c:pt idx="828">
                  <c:v>3.0638092595139881</c:v>
                </c:pt>
                <c:pt idx="829">
                  <c:v>3.1512318146489875</c:v>
                </c:pt>
                <c:pt idx="830">
                  <c:v>3.1545196744286486</c:v>
                </c:pt>
                <c:pt idx="831">
                  <c:v>3.2224678146489865</c:v>
                </c:pt>
                <c:pt idx="832">
                  <c:v>3.1660805654401187</c:v>
                </c:pt>
                <c:pt idx="833">
                  <c:v>3.1958965654401226</c:v>
                </c:pt>
                <c:pt idx="834">
                  <c:v>3.1703340193705785</c:v>
                </c:pt>
                <c:pt idx="835">
                  <c:v>3.2555361605426327</c:v>
                </c:pt>
                <c:pt idx="836">
                  <c:v>3.1981695113719937</c:v>
                </c:pt>
                <c:pt idx="837">
                  <c:v>3.090049417809432</c:v>
                </c:pt>
                <c:pt idx="838">
                  <c:v>3.0552633714436297</c:v>
                </c:pt>
                <c:pt idx="839">
                  <c:v>3.0263680087320424</c:v>
                </c:pt>
                <c:pt idx="840">
                  <c:v>3.02431532244983</c:v>
                </c:pt>
                <c:pt idx="841">
                  <c:v>3.0518603224498335</c:v>
                </c:pt>
                <c:pt idx="842">
                  <c:v>3.1324443568890388</c:v>
                </c:pt>
                <c:pt idx="843">
                  <c:v>2.9930396348523161</c:v>
                </c:pt>
                <c:pt idx="844">
                  <c:v>3.048395674649754</c:v>
                </c:pt>
                <c:pt idx="845">
                  <c:v>3.0722986746497583</c:v>
                </c:pt>
                <c:pt idx="846">
                  <c:v>3.1069046746497548</c:v>
                </c:pt>
                <c:pt idx="847">
                  <c:v>3.1068736348523132</c:v>
                </c:pt>
                <c:pt idx="848">
                  <c:v>3.0536963292914834</c:v>
                </c:pt>
                <c:pt idx="849">
                  <c:v>3.0484018168707081</c:v>
                </c:pt>
                <c:pt idx="850">
                  <c:v>3.1879326348523165</c:v>
                </c:pt>
                <c:pt idx="851">
                  <c:v>3.1276943292914865</c:v>
                </c:pt>
                <c:pt idx="852">
                  <c:v>3.1529703292914846</c:v>
                </c:pt>
                <c:pt idx="853">
                  <c:v>3.0700489840375411</c:v>
                </c:pt>
                <c:pt idx="854">
                  <c:v>3.0916759476294189</c:v>
                </c:pt>
                <c:pt idx="855">
                  <c:v>3.1153619476294168</c:v>
                </c:pt>
                <c:pt idx="856">
                  <c:v>3.0592946977451874</c:v>
                </c:pt>
                <c:pt idx="857">
                  <c:v>3.053268472139095</c:v>
                </c:pt>
                <c:pt idx="858">
                  <c:v>3.0545248343908895</c:v>
                </c:pt>
                <c:pt idx="859">
                  <c:v>2.9949334022908687</c:v>
                </c:pt>
                <c:pt idx="860">
                  <c:v>3.0728517799028552</c:v>
                </c:pt>
                <c:pt idx="861">
                  <c:v>3.0756883040719245</c:v>
                </c:pt>
                <c:pt idx="862">
                  <c:v>3.0694074022908708</c:v>
                </c:pt>
                <c:pt idx="863">
                  <c:v>2.9842990207696189</c:v>
                </c:pt>
                <c:pt idx="864">
                  <c:v>3.0638788058784456</c:v>
                </c:pt>
                <c:pt idx="865">
                  <c:v>2.9971149561463619</c:v>
                </c:pt>
                <c:pt idx="866">
                  <c:v>3.0494430207696155</c:v>
                </c:pt>
                <c:pt idx="867">
                  <c:v>3.0183494372988449</c:v>
                </c:pt>
                <c:pt idx="868">
                  <c:v>3.1275016358036254</c:v>
                </c:pt>
                <c:pt idx="869">
                  <c:v>3.0657314372988509</c:v>
                </c:pt>
                <c:pt idx="870">
                  <c:v>2.9743027268104782</c:v>
                </c:pt>
                <c:pt idx="871">
                  <c:v>3.0573900183689915</c:v>
                </c:pt>
                <c:pt idx="872">
                  <c:v>3.0856370183689918</c:v>
                </c:pt>
                <c:pt idx="873">
                  <c:v>3.0838511089941747</c:v>
                </c:pt>
                <c:pt idx="874">
                  <c:v>2.9670443767649957</c:v>
                </c:pt>
                <c:pt idx="875">
                  <c:v>3.0210277441766564</c:v>
                </c:pt>
                <c:pt idx="876">
                  <c:v>3.0187494567395916</c:v>
                </c:pt>
                <c:pt idx="877">
                  <c:v>3.1233038477049178</c:v>
                </c:pt>
                <c:pt idx="878">
                  <c:v>3.0886967441766515</c:v>
                </c:pt>
                <c:pt idx="879">
                  <c:v>3.0793534567395895</c:v>
                </c:pt>
                <c:pt idx="880">
                  <c:v>3.0763836726202101</c:v>
                </c:pt>
                <c:pt idx="881">
                  <c:v>3.0727243871379173</c:v>
                </c:pt>
                <c:pt idx="882">
                  <c:v>3.1256016726202134</c:v>
                </c:pt>
                <c:pt idx="883">
                  <c:v>3.1504346726202144</c:v>
                </c:pt>
                <c:pt idx="884">
                  <c:v>3.1132625956066491</c:v>
                </c:pt>
                <c:pt idx="885">
                  <c:v>3.1652343871379216</c:v>
                </c:pt>
                <c:pt idx="886">
                  <c:v>3.0721441377956182</c:v>
                </c:pt>
                <c:pt idx="887">
                  <c:v>3.0700462751214772</c:v>
                </c:pt>
                <c:pt idx="888">
                  <c:v>3.0304914810761119</c:v>
                </c:pt>
                <c:pt idx="889">
                  <c:v>3.0834223785484483</c:v>
                </c:pt>
                <c:pt idx="890">
                  <c:v>3.1066683785484486</c:v>
                </c:pt>
                <c:pt idx="891">
                  <c:v>2.9845884487304701</c:v>
                </c:pt>
                <c:pt idx="892">
                  <c:v>3.1180004810761162</c:v>
                </c:pt>
                <c:pt idx="893">
                  <c:v>3.0249244487304736</c:v>
                </c:pt>
                <c:pt idx="894">
                  <c:v>3.0157108063796869</c:v>
                </c:pt>
                <c:pt idx="895">
                  <c:v>3.1781664810761114</c:v>
                </c:pt>
                <c:pt idx="896">
                  <c:v>3.1161815326407876</c:v>
                </c:pt>
                <c:pt idx="897">
                  <c:v>3.1021874487304757</c:v>
                </c:pt>
                <c:pt idx="898">
                  <c:v>3.0982158063796845</c:v>
                </c:pt>
                <c:pt idx="899">
                  <c:v>3.1262538063796868</c:v>
                </c:pt>
                <c:pt idx="900">
                  <c:v>3.0884288273851439</c:v>
                </c:pt>
                <c:pt idx="901">
                  <c:v>3.1084757235098266</c:v>
                </c:pt>
                <c:pt idx="902">
                  <c:v>3.0774585051019088</c:v>
                </c:pt>
                <c:pt idx="903">
                  <c:v>3.1256824032970059</c:v>
                </c:pt>
                <c:pt idx="904">
                  <c:v>3.0082720372100127</c:v>
                </c:pt>
                <c:pt idx="905">
                  <c:v>3.1103820241636768</c:v>
                </c:pt>
                <c:pt idx="906">
                  <c:v>2.990164711362695</c:v>
                </c:pt>
                <c:pt idx="907">
                  <c:v>3.0407111775956679</c:v>
                </c:pt>
                <c:pt idx="908">
                  <c:v>3.0493741775956664</c:v>
                </c:pt>
                <c:pt idx="909">
                  <c:v>3.096495037210012</c:v>
                </c:pt>
                <c:pt idx="910">
                  <c:v>2.9479256843882666</c:v>
                </c:pt>
                <c:pt idx="911">
                  <c:v>3.0481196337219316</c:v>
                </c:pt>
                <c:pt idx="912">
                  <c:v>3.0433809398791922</c:v>
                </c:pt>
                <c:pt idx="913">
                  <c:v>3.0327056250356534</c:v>
                </c:pt>
                <c:pt idx="914">
                  <c:v>3.0507146250356527</c:v>
                </c:pt>
                <c:pt idx="915">
                  <c:v>3.0418390536991282</c:v>
                </c:pt>
                <c:pt idx="916">
                  <c:v>3.0391285030646955</c:v>
                </c:pt>
                <c:pt idx="917">
                  <c:v>2.9538818925429453</c:v>
                </c:pt>
                <c:pt idx="918">
                  <c:v>3.0651383164526393</c:v>
                </c:pt>
                <c:pt idx="919">
                  <c:v>2.9962898925429471</c:v>
                </c:pt>
                <c:pt idx="920">
                  <c:v>3.0086038925429435</c:v>
                </c:pt>
                <c:pt idx="921">
                  <c:v>3.0448620160173689</c:v>
                </c:pt>
                <c:pt idx="922">
                  <c:v>3.0669790160173704</c:v>
                </c:pt>
                <c:pt idx="923">
                  <c:v>2.9736615710861258</c:v>
                </c:pt>
                <c:pt idx="924">
                  <c:v>3.0238536749172269</c:v>
                </c:pt>
                <c:pt idx="925">
                  <c:v>2.9838937974484097</c:v>
                </c:pt>
                <c:pt idx="926">
                  <c:v>3.0582896749172264</c:v>
                </c:pt>
                <c:pt idx="927">
                  <c:v>2.990672110145546</c:v>
                </c:pt>
                <c:pt idx="928">
                  <c:v>2.8953465353457588</c:v>
                </c:pt>
                <c:pt idx="929">
                  <c:v>2.9677692023494018</c:v>
                </c:pt>
                <c:pt idx="930">
                  <c:v>2.9819062023493998</c:v>
                </c:pt>
                <c:pt idx="931">
                  <c:v>2.9765997161837703</c:v>
                </c:pt>
                <c:pt idx="932">
                  <c:v>2.9952997161837658</c:v>
                </c:pt>
                <c:pt idx="933">
                  <c:v>3.0402902023494036</c:v>
                </c:pt>
                <c:pt idx="934">
                  <c:v>2.9449030701405334</c:v>
                </c:pt>
                <c:pt idx="935">
                  <c:v>2.9867196549585415</c:v>
                </c:pt>
                <c:pt idx="936">
                  <c:v>3.0346895353457555</c:v>
                </c:pt>
                <c:pt idx="937">
                  <c:v>3.0218456549585468</c:v>
                </c:pt>
                <c:pt idx="938">
                  <c:v>2.9938487760054571</c:v>
                </c:pt>
                <c:pt idx="939">
                  <c:v>3.033854070140535</c:v>
                </c:pt>
                <c:pt idx="940">
                  <c:v>2.9964917676621212</c:v>
                </c:pt>
                <c:pt idx="941">
                  <c:v>3.007189863977473</c:v>
                </c:pt>
                <c:pt idx="942">
                  <c:v>3.0277168639774743</c:v>
                </c:pt>
                <c:pt idx="943">
                  <c:v>3.1043111383377706</c:v>
                </c:pt>
                <c:pt idx="944">
                  <c:v>3.0648988639774757</c:v>
                </c:pt>
                <c:pt idx="945">
                  <c:v>2.9638486400398349</c:v>
                </c:pt>
                <c:pt idx="946">
                  <c:v>3.0105075426895169</c:v>
                </c:pt>
                <c:pt idx="947">
                  <c:v>3.0267045426895152</c:v>
                </c:pt>
                <c:pt idx="948">
                  <c:v>3.0651437109554465</c:v>
                </c:pt>
                <c:pt idx="949">
                  <c:v>3.0561315426895206</c:v>
                </c:pt>
                <c:pt idx="950">
                  <c:v>3.1014137109554483</c:v>
                </c:pt>
                <c:pt idx="951">
                  <c:v>3.0041846119202305</c:v>
                </c:pt>
                <c:pt idx="952">
                  <c:v>3.050633998090575</c:v>
                </c:pt>
                <c:pt idx="953">
                  <c:v>2.9794795872074502</c:v>
                </c:pt>
                <c:pt idx="954">
                  <c:v>3.0509526119202306</c:v>
                </c:pt>
                <c:pt idx="955">
                  <c:v>3.0396284766028785</c:v>
                </c:pt>
                <c:pt idx="956">
                  <c:v>3.025790587207446</c:v>
                </c:pt>
                <c:pt idx="957">
                  <c:v>2.9317698426764522</c:v>
                </c:pt>
                <c:pt idx="958">
                  <c:v>3.0085559618035518</c:v>
                </c:pt>
                <c:pt idx="959">
                  <c:v>3.0518413646938427</c:v>
                </c:pt>
                <c:pt idx="960">
                  <c:v>2.953025116532018</c:v>
                </c:pt>
                <c:pt idx="961">
                  <c:v>3.0264047894482928</c:v>
                </c:pt>
                <c:pt idx="962">
                  <c:v>3.0681029618035467</c:v>
                </c:pt>
                <c:pt idx="963">
                  <c:v>3.0528747894482962</c:v>
                </c:pt>
                <c:pt idx="964">
                  <c:v>3.0196491165320154</c:v>
                </c:pt>
                <c:pt idx="965">
                  <c:v>3.0312871165320132</c:v>
                </c:pt>
                <c:pt idx="966">
                  <c:v>3.0148916060538582</c:v>
                </c:pt>
                <c:pt idx="967">
                  <c:v>3.0329166060538597</c:v>
                </c:pt>
                <c:pt idx="968">
                  <c:v>2.9640623189284909</c:v>
                </c:pt>
                <c:pt idx="969">
                  <c:v>2.9791233189284938</c:v>
                </c:pt>
                <c:pt idx="970">
                  <c:v>3.0238362122259232</c:v>
                </c:pt>
                <c:pt idx="971">
                  <c:v>3.057790018376437</c:v>
                </c:pt>
                <c:pt idx="972">
                  <c:v>2.9574138529638105</c:v>
                </c:pt>
                <c:pt idx="973">
                  <c:v>2.9715628529638138</c:v>
                </c:pt>
                <c:pt idx="974">
                  <c:v>2.8984804411990908</c:v>
                </c:pt>
                <c:pt idx="975">
                  <c:v>2.9936998529638146</c:v>
                </c:pt>
                <c:pt idx="976">
                  <c:v>2.9507674015598937</c:v>
                </c:pt>
                <c:pt idx="977">
                  <c:v>2.9703944015598935</c:v>
                </c:pt>
                <c:pt idx="978">
                  <c:v>2.9342786510587118</c:v>
                </c:pt>
                <c:pt idx="979">
                  <c:v>2.9461466510587186</c:v>
                </c:pt>
                <c:pt idx="980">
                  <c:v>3.0715198529638101</c:v>
                </c:pt>
                <c:pt idx="981">
                  <c:v>3.0002644411990929</c:v>
                </c:pt>
                <c:pt idx="982">
                  <c:v>3.0977648529638131</c:v>
                </c:pt>
                <c:pt idx="983">
                  <c:v>3.0258264411990936</c:v>
                </c:pt>
                <c:pt idx="984">
                  <c:v>3.0662464015598943</c:v>
                </c:pt>
                <c:pt idx="985">
                  <c:v>2.9647745613851555</c:v>
                </c:pt>
                <c:pt idx="986">
                  <c:v>2.9299321086251879</c:v>
                </c:pt>
                <c:pt idx="987">
                  <c:v>2.9452251086251877</c:v>
                </c:pt>
                <c:pt idx="988">
                  <c:v>3.0426170332528173</c:v>
                </c:pt>
                <c:pt idx="989">
                  <c:v>2.9364810962009926</c:v>
                </c:pt>
                <c:pt idx="990">
                  <c:v>2.8325043910577392</c:v>
                </c:pt>
                <c:pt idx="991">
                  <c:v>2.994527108625185</c:v>
                </c:pt>
                <c:pt idx="992">
                  <c:v>2.9603712232775052</c:v>
                </c:pt>
                <c:pt idx="993">
                  <c:v>2.9459074848118618</c:v>
                </c:pt>
                <c:pt idx="994">
                  <c:v>2.9845672232775087</c:v>
                </c:pt>
                <c:pt idx="995">
                  <c:v>3.0277860962009981</c:v>
                </c:pt>
                <c:pt idx="996">
                  <c:v>3.0296090962009927</c:v>
                </c:pt>
                <c:pt idx="997">
                  <c:v>3.102781265587609</c:v>
                </c:pt>
                <c:pt idx="998">
                  <c:v>3.0372982232775101</c:v>
                </c:pt>
                <c:pt idx="999">
                  <c:v>3.1024941086251872</c:v>
                </c:pt>
                <c:pt idx="1000">
                  <c:v>2.9985488757562493</c:v>
                </c:pt>
                <c:pt idx="1001">
                  <c:v>3.1534592655876068</c:v>
                </c:pt>
                <c:pt idx="1002">
                  <c:v>2.9899776696684199</c:v>
                </c:pt>
                <c:pt idx="1003">
                  <c:v>3.0084666696684224</c:v>
                </c:pt>
                <c:pt idx="1004">
                  <c:v>2.9853043046307306</c:v>
                </c:pt>
                <c:pt idx="1005">
                  <c:v>3.0701991534308846</c:v>
                </c:pt>
                <c:pt idx="1006">
                  <c:v>3.0534386696684237</c:v>
                </c:pt>
                <c:pt idx="1007">
                  <c:v>3.02548430463073</c:v>
                </c:pt>
                <c:pt idx="1008">
                  <c:v>2.9747989104711436</c:v>
                </c:pt>
                <c:pt idx="1009">
                  <c:v>2.9084170829098355</c:v>
                </c:pt>
                <c:pt idx="1010">
                  <c:v>2.9985449104711464</c:v>
                </c:pt>
                <c:pt idx="1011">
                  <c:v>2.8836836476721501</c:v>
                </c:pt>
                <c:pt idx="1012">
                  <c:v>2.936809323705333</c:v>
                </c:pt>
                <c:pt idx="1013">
                  <c:v>2.8860280497107524</c:v>
                </c:pt>
                <c:pt idx="1014">
                  <c:v>2.9855850829098358</c:v>
                </c:pt>
                <c:pt idx="1015">
                  <c:v>2.9632903237053299</c:v>
                </c:pt>
                <c:pt idx="1016">
                  <c:v>2.9594113237053321</c:v>
                </c:pt>
                <c:pt idx="1017">
                  <c:v>3.0609758712060469</c:v>
                </c:pt>
                <c:pt idx="1018">
                  <c:v>2.9845273237053291</c:v>
                </c:pt>
                <c:pt idx="1019">
                  <c:v>3.0828958712060484</c:v>
                </c:pt>
                <c:pt idx="1020">
                  <c:v>2.9510990497107557</c:v>
                </c:pt>
                <c:pt idx="1021">
                  <c:v>2.9682230497107582</c:v>
                </c:pt>
                <c:pt idx="1022">
                  <c:v>3.0324733237053323</c:v>
                </c:pt>
                <c:pt idx="1023">
                  <c:v>2.9406200521546992</c:v>
                </c:pt>
                <c:pt idx="1024">
                  <c:v>3.0099426476721547</c:v>
                </c:pt>
                <c:pt idx="1025">
                  <c:v>2.9418105909531533</c:v>
                </c:pt>
                <c:pt idx="1026">
                  <c:v>2.9782980521546989</c:v>
                </c:pt>
                <c:pt idx="1027">
                  <c:v>2.9794390521547029</c:v>
                </c:pt>
                <c:pt idx="1028">
                  <c:v>2.9981610521546997</c:v>
                </c:pt>
                <c:pt idx="1029">
                  <c:v>3.0070690521546979</c:v>
                </c:pt>
                <c:pt idx="1030">
                  <c:v>3.0125470521547015</c:v>
                </c:pt>
                <c:pt idx="1031">
                  <c:v>2.9601211919140056</c:v>
                </c:pt>
                <c:pt idx="1032">
                  <c:v>2.9450878499165043</c:v>
                </c:pt>
                <c:pt idx="1033">
                  <c:v>2.9640388499165056</c:v>
                </c:pt>
                <c:pt idx="1034">
                  <c:v>2.9435155598340046</c:v>
                </c:pt>
                <c:pt idx="1035">
                  <c:v>2.8901151148848356</c:v>
                </c:pt>
                <c:pt idx="1036">
                  <c:v>2.8780169497394539</c:v>
                </c:pt>
                <c:pt idx="1037">
                  <c:v>2.9266521148848312</c:v>
                </c:pt>
                <c:pt idx="1038">
                  <c:v>2.8972019497394541</c:v>
                </c:pt>
                <c:pt idx="1039">
                  <c:v>2.9624923165355881</c:v>
                </c:pt>
                <c:pt idx="1040">
                  <c:v>2.9095309497394553</c:v>
                </c:pt>
                <c:pt idx="1041">
                  <c:v>2.8983398159530154</c:v>
                </c:pt>
                <c:pt idx="1042">
                  <c:v>2.9207229497394565</c:v>
                </c:pt>
                <c:pt idx="1043">
                  <c:v>2.8747704606947622</c:v>
                </c:pt>
                <c:pt idx="1044">
                  <c:v>2.8955524606947591</c:v>
                </c:pt>
                <c:pt idx="1045">
                  <c:v>2.8665082870451144</c:v>
                </c:pt>
                <c:pt idx="1046">
                  <c:v>2.9448844606947588</c:v>
                </c:pt>
                <c:pt idx="1047">
                  <c:v>2.9313923662183186</c:v>
                </c:pt>
                <c:pt idx="1048">
                  <c:v>2.9366453662183218</c:v>
                </c:pt>
                <c:pt idx="1049">
                  <c:v>2.8799502180061438</c:v>
                </c:pt>
                <c:pt idx="1050">
                  <c:v>2.9882804606947602</c:v>
                </c:pt>
                <c:pt idx="1051">
                  <c:v>2.8378380896307505</c:v>
                </c:pt>
                <c:pt idx="1052">
                  <c:v>2.9293132870451117</c:v>
                </c:pt>
                <c:pt idx="1053">
                  <c:v>2.9446172870451122</c:v>
                </c:pt>
                <c:pt idx="1054">
                  <c:v>2.9247162180061466</c:v>
                </c:pt>
                <c:pt idx="1055">
                  <c:v>2.9951163662183191</c:v>
                </c:pt>
                <c:pt idx="1056">
                  <c:v>2.8638220199312627</c:v>
                </c:pt>
                <c:pt idx="1057">
                  <c:v>2.9582892180061435</c:v>
                </c:pt>
                <c:pt idx="1058">
                  <c:v>2.9873272870451117</c:v>
                </c:pt>
                <c:pt idx="1059">
                  <c:v>2.9564261539276373</c:v>
                </c:pt>
                <c:pt idx="1060">
                  <c:v>2.9717311539276352</c:v>
                </c:pt>
                <c:pt idx="1061">
                  <c:v>2.9037329396390845</c:v>
                </c:pt>
                <c:pt idx="1062">
                  <c:v>2.9648330896307513</c:v>
                </c:pt>
                <c:pt idx="1063">
                  <c:v>3.1056814606947611</c:v>
                </c:pt>
                <c:pt idx="1064">
                  <c:v>3.0489683070540536</c:v>
                </c:pt>
                <c:pt idx="1065">
                  <c:v>3.0242712302558488</c:v>
                </c:pt>
                <c:pt idx="1066">
                  <c:v>2.9231109150089551</c:v>
                </c:pt>
                <c:pt idx="1067">
                  <c:v>3.0253751578343753</c:v>
                </c:pt>
                <c:pt idx="1068">
                  <c:v>2.9814210053987438</c:v>
                </c:pt>
                <c:pt idx="1069">
                  <c:v>2.9496079150089543</c:v>
                </c:pt>
                <c:pt idx="1070">
                  <c:v>2.9738840053987445</c:v>
                </c:pt>
                <c:pt idx="1071">
                  <c:v>3.0363391578343766</c:v>
                </c:pt>
                <c:pt idx="1072">
                  <c:v>3.0763532302558474</c:v>
                </c:pt>
                <c:pt idx="1073">
                  <c:v>3.0026650053987467</c:v>
                </c:pt>
                <c:pt idx="1074">
                  <c:v>3.0392660846103468</c:v>
                </c:pt>
                <c:pt idx="1075">
                  <c:v>2.9284516799090738</c:v>
                </c:pt>
                <c:pt idx="1076">
                  <c:v>2.9801871804161095</c:v>
                </c:pt>
                <c:pt idx="1077">
                  <c:v>3.0650533669140856</c:v>
                </c:pt>
                <c:pt idx="1078">
                  <c:v>2.9795909260792257</c:v>
                </c:pt>
                <c:pt idx="1079">
                  <c:v>2.9312135622710969</c:v>
                </c:pt>
                <c:pt idx="1080">
                  <c:v>2.9244903262821111</c:v>
                </c:pt>
                <c:pt idx="1081">
                  <c:v>2.91672332628211</c:v>
                </c:pt>
                <c:pt idx="1082">
                  <c:v>2.9446905622710915</c:v>
                </c:pt>
                <c:pt idx="1083">
                  <c:v>2.9483495622710905</c:v>
                </c:pt>
                <c:pt idx="1084">
                  <c:v>2.9308873262821109</c:v>
                </c:pt>
                <c:pt idx="1085">
                  <c:v>2.9191320472749567</c:v>
                </c:pt>
                <c:pt idx="1086">
                  <c:v>2.9810185622710961</c:v>
                </c:pt>
                <c:pt idx="1087">
                  <c:v>2.9059947200212264</c:v>
                </c:pt>
                <c:pt idx="1088">
                  <c:v>2.9912013262821091</c:v>
                </c:pt>
                <c:pt idx="1089">
                  <c:v>2.8737608998374427</c:v>
                </c:pt>
                <c:pt idx="1090">
                  <c:v>2.9455187200212265</c:v>
                </c:pt>
                <c:pt idx="1091">
                  <c:v>2.9351203392883249</c:v>
                </c:pt>
                <c:pt idx="1092">
                  <c:v>2.8695103964241468</c:v>
                </c:pt>
                <c:pt idx="1093">
                  <c:v>2.9176258998374394</c:v>
                </c:pt>
                <c:pt idx="1094">
                  <c:v>2.8692813964241424</c:v>
                </c:pt>
                <c:pt idx="1095">
                  <c:v>2.8504058237994627</c:v>
                </c:pt>
                <c:pt idx="1096">
                  <c:v>2.8702838237994612</c:v>
                </c:pt>
                <c:pt idx="1097">
                  <c:v>2.9247098998374383</c:v>
                </c:pt>
                <c:pt idx="1098">
                  <c:v>2.9379618998374397</c:v>
                </c:pt>
                <c:pt idx="1099">
                  <c:v>2.8657545969104063</c:v>
                </c:pt>
                <c:pt idx="1100">
                  <c:v>2.9045558237994626</c:v>
                </c:pt>
                <c:pt idx="1101">
                  <c:v>2.9425938449013884</c:v>
                </c:pt>
                <c:pt idx="1102">
                  <c:v>2.9744863615667612</c:v>
                </c:pt>
                <c:pt idx="1103">
                  <c:v>2.8414370276444245</c:v>
                </c:pt>
                <c:pt idx="1104">
                  <c:v>2.9429082584342012</c:v>
                </c:pt>
                <c:pt idx="1105">
                  <c:v>2.8900428550692183</c:v>
                </c:pt>
                <c:pt idx="1106">
                  <c:v>2.9541052584341969</c:v>
                </c:pt>
                <c:pt idx="1107">
                  <c:v>3.0825812064874327</c:v>
                </c:pt>
                <c:pt idx="1108">
                  <c:v>2.9450425969104046</c:v>
                </c:pt>
                <c:pt idx="1109">
                  <c:v>2.8730261093642042</c:v>
                </c:pt>
                <c:pt idx="1110">
                  <c:v>2.9327758550692167</c:v>
                </c:pt>
                <c:pt idx="1111">
                  <c:v>2.8913061093642014</c:v>
                </c:pt>
                <c:pt idx="1112">
                  <c:v>2.8671320949523391</c:v>
                </c:pt>
                <c:pt idx="1113">
                  <c:v>2.8714730949523428</c:v>
                </c:pt>
                <c:pt idx="1114">
                  <c:v>2.8447769791262729</c:v>
                </c:pt>
                <c:pt idx="1115">
                  <c:v>2.8509459791262728</c:v>
                </c:pt>
                <c:pt idx="1116">
                  <c:v>2.8906690949523366</c:v>
                </c:pt>
                <c:pt idx="1117">
                  <c:v>2.834754756598187</c:v>
                </c:pt>
                <c:pt idx="1118">
                  <c:v>2.9292401093642013</c:v>
                </c:pt>
                <c:pt idx="1119">
                  <c:v>2.8299804220752307</c:v>
                </c:pt>
                <c:pt idx="1120">
                  <c:v>2.8964209791262689</c:v>
                </c:pt>
                <c:pt idx="1121">
                  <c:v>2.9263170949523385</c:v>
                </c:pt>
                <c:pt idx="1122">
                  <c:v>2.9968250276444266</c:v>
                </c:pt>
                <c:pt idx="1123">
                  <c:v>2.9468860949523403</c:v>
                </c:pt>
                <c:pt idx="1124">
                  <c:v>2.9206479791262723</c:v>
                </c:pt>
                <c:pt idx="1125">
                  <c:v>2.9268159791262676</c:v>
                </c:pt>
                <c:pt idx="1126">
                  <c:v>2.9943681093642027</c:v>
                </c:pt>
                <c:pt idx="1127">
                  <c:v>3.006709109364202</c:v>
                </c:pt>
                <c:pt idx="1128">
                  <c:v>3.0092231093641999</c:v>
                </c:pt>
                <c:pt idx="1129">
                  <c:v>3.0183661093642016</c:v>
                </c:pt>
                <c:pt idx="1130">
                  <c:v>2.9946500949523411</c:v>
                </c:pt>
                <c:pt idx="1131">
                  <c:v>2.9964447615682559</c:v>
                </c:pt>
                <c:pt idx="1132">
                  <c:v>2.9788876297192175</c:v>
                </c:pt>
                <c:pt idx="1133">
                  <c:v>2.9266130388419711</c:v>
                </c:pt>
                <c:pt idx="1134">
                  <c:v>2.9005785692211674</c:v>
                </c:pt>
                <c:pt idx="1135">
                  <c:v>2.9416970388419728</c:v>
                </c:pt>
                <c:pt idx="1136">
                  <c:v>2.9814373905751808</c:v>
                </c:pt>
                <c:pt idx="1137">
                  <c:v>2.8665392550911761</c:v>
                </c:pt>
                <c:pt idx="1138">
                  <c:v>2.9588400388419771</c:v>
                </c:pt>
                <c:pt idx="1139">
                  <c:v>2.9382865692211624</c:v>
                </c:pt>
                <c:pt idx="1140">
                  <c:v>2.9174999764074414</c:v>
                </c:pt>
                <c:pt idx="1141">
                  <c:v>2.8358934056831018</c:v>
                </c:pt>
                <c:pt idx="1142">
                  <c:v>2.9876370388419744</c:v>
                </c:pt>
                <c:pt idx="1143">
                  <c:v>2.990837038841974</c:v>
                </c:pt>
                <c:pt idx="1144">
                  <c:v>2.9659435692211673</c:v>
                </c:pt>
                <c:pt idx="1145">
                  <c:v>2.9714285692211675</c:v>
                </c:pt>
                <c:pt idx="1146">
                  <c:v>3.0134620388419719</c:v>
                </c:pt>
                <c:pt idx="1147">
                  <c:v>2.9592928729972741</c:v>
                </c:pt>
                <c:pt idx="1148">
                  <c:v>2.9405581340626767</c:v>
                </c:pt>
                <c:pt idx="1149">
                  <c:v>2.8920832476310139</c:v>
                </c:pt>
                <c:pt idx="1150">
                  <c:v>2.955183134062672</c:v>
                </c:pt>
                <c:pt idx="1151">
                  <c:v>2.9021432476310096</c:v>
                </c:pt>
                <c:pt idx="1152">
                  <c:v>2.9375802607144408</c:v>
                </c:pt>
                <c:pt idx="1153">
                  <c:v>2.9487802607144431</c:v>
                </c:pt>
                <c:pt idx="1154">
                  <c:v>2.9563252607144435</c:v>
                </c:pt>
                <c:pt idx="1155">
                  <c:v>2.8494853166736362</c:v>
                </c:pt>
                <c:pt idx="1156">
                  <c:v>2.9069230894859217</c:v>
                </c:pt>
                <c:pt idx="1157">
                  <c:v>2.8565733166736393</c:v>
                </c:pt>
                <c:pt idx="1158">
                  <c:v>3.0349498729972737</c:v>
                </c:pt>
                <c:pt idx="1159">
                  <c:v>2.9862672607144418</c:v>
                </c:pt>
                <c:pt idx="1160">
                  <c:v>2.9258940894859222</c:v>
                </c:pt>
                <c:pt idx="1161">
                  <c:v>2.9034677809460163</c:v>
                </c:pt>
                <c:pt idx="1162">
                  <c:v>2.9110097809460171</c:v>
                </c:pt>
                <c:pt idx="1163">
                  <c:v>2.9482940894859269</c:v>
                </c:pt>
                <c:pt idx="1164">
                  <c:v>2.920839780946018</c:v>
                </c:pt>
                <c:pt idx="1165">
                  <c:v>2.9016023166736389</c:v>
                </c:pt>
                <c:pt idx="1166">
                  <c:v>2.9075453166736338</c:v>
                </c:pt>
                <c:pt idx="1167">
                  <c:v>2.8569368995520179</c:v>
                </c:pt>
                <c:pt idx="1168">
                  <c:v>2.8967606913252766</c:v>
                </c:pt>
                <c:pt idx="1169">
                  <c:v>2.8727108995520183</c:v>
                </c:pt>
                <c:pt idx="1170">
                  <c:v>2.9697557809460164</c:v>
                </c:pt>
                <c:pt idx="1171">
                  <c:v>2.9457223166736384</c:v>
                </c:pt>
                <c:pt idx="1172">
                  <c:v>2.9248786913252758</c:v>
                </c:pt>
                <c:pt idx="1173">
                  <c:v>2.9283076913252728</c:v>
                </c:pt>
                <c:pt idx="1174">
                  <c:v>2.872651935998995</c:v>
                </c:pt>
                <c:pt idx="1175">
                  <c:v>2.9315086913252699</c:v>
                </c:pt>
                <c:pt idx="1176">
                  <c:v>2.8806549359989972</c:v>
                </c:pt>
                <c:pt idx="1177">
                  <c:v>2.9191168995520229</c:v>
                </c:pt>
                <c:pt idx="1178">
                  <c:v>2.8957419359989984</c:v>
                </c:pt>
                <c:pt idx="1179">
                  <c:v>2.8716727953065515</c:v>
                </c:pt>
                <c:pt idx="1180">
                  <c:v>2.9415208995520175</c:v>
                </c:pt>
                <c:pt idx="1181">
                  <c:v>2.943805899552018</c:v>
                </c:pt>
                <c:pt idx="1182">
                  <c:v>2.9502068995520219</c:v>
                </c:pt>
                <c:pt idx="1183">
                  <c:v>2.9538648995520163</c:v>
                </c:pt>
                <c:pt idx="1184">
                  <c:v>2.988660691325272</c:v>
                </c:pt>
                <c:pt idx="1185">
                  <c:v>2.9375779359989949</c:v>
                </c:pt>
                <c:pt idx="1186">
                  <c:v>2.942799980082043</c:v>
                </c:pt>
                <c:pt idx="1187">
                  <c:v>2.9143888177768886</c:v>
                </c:pt>
                <c:pt idx="1188">
                  <c:v>2.9187298177768852</c:v>
                </c:pt>
                <c:pt idx="1189">
                  <c:v>2.8063712837626014</c:v>
                </c:pt>
                <c:pt idx="1190">
                  <c:v>2.8659989384799616</c:v>
                </c:pt>
                <c:pt idx="1191">
                  <c:v>2.8710259384799599</c:v>
                </c:pt>
                <c:pt idx="1192">
                  <c:v>2.8797159384799613</c:v>
                </c:pt>
                <c:pt idx="1193">
                  <c:v>2.9136294723667575</c:v>
                </c:pt>
                <c:pt idx="1194">
                  <c:v>2.8283212837625982</c:v>
                </c:pt>
                <c:pt idx="1195">
                  <c:v>2.8356342837626016</c:v>
                </c:pt>
                <c:pt idx="1196">
                  <c:v>2.9050919384799627</c:v>
                </c:pt>
                <c:pt idx="1197">
                  <c:v>2.9174359384799615</c:v>
                </c:pt>
                <c:pt idx="1198">
                  <c:v>2.9822908177768852</c:v>
                </c:pt>
                <c:pt idx="1199">
                  <c:v>2.9618704723667548</c:v>
                </c:pt>
                <c:pt idx="1200">
                  <c:v>2.9364139384799586</c:v>
                </c:pt>
                <c:pt idx="1201">
                  <c:v>2.94510393847996</c:v>
                </c:pt>
                <c:pt idx="1202">
                  <c:v>2.92306921073979</c:v>
                </c:pt>
                <c:pt idx="1203">
                  <c:v>2.8374788105402757</c:v>
                </c:pt>
                <c:pt idx="1204">
                  <c:v>2.902853283762596</c:v>
                </c:pt>
                <c:pt idx="1205">
                  <c:v>2.9315262107397899</c:v>
                </c:pt>
                <c:pt idx="1206">
                  <c:v>2.912225283762595</c:v>
                </c:pt>
                <c:pt idx="1207">
                  <c:v>2.893378152160949</c:v>
                </c:pt>
                <c:pt idx="1208">
                  <c:v>2.9883169384799615</c:v>
                </c:pt>
                <c:pt idx="1209">
                  <c:v>2.8979481521609429</c:v>
                </c:pt>
                <c:pt idx="1210">
                  <c:v>2.9780249384799617</c:v>
                </c:pt>
                <c:pt idx="1211">
                  <c:v>3.0245184723667577</c:v>
                </c:pt>
                <c:pt idx="1212">
                  <c:v>3.0561388177768833</c:v>
                </c:pt>
                <c:pt idx="1213">
                  <c:v>3.0522518177768845</c:v>
                </c:pt>
                <c:pt idx="1214">
                  <c:v>2.9706232107397881</c:v>
                </c:pt>
                <c:pt idx="1215">
                  <c:v>2.890521810540271</c:v>
                </c:pt>
                <c:pt idx="1216">
                  <c:v>3.0432684723667549</c:v>
                </c:pt>
                <c:pt idx="1217">
                  <c:v>2.9087780270596539</c:v>
                </c:pt>
                <c:pt idx="1218">
                  <c:v>2.8823684455883694</c:v>
                </c:pt>
                <c:pt idx="1219">
                  <c:v>2.909923027059655</c:v>
                </c:pt>
                <c:pt idx="1220">
                  <c:v>2.9819285473403667</c:v>
                </c:pt>
                <c:pt idx="1221">
                  <c:v>3.0436182467114676</c:v>
                </c:pt>
                <c:pt idx="1222">
                  <c:v>2.9337030270596571</c:v>
                </c:pt>
                <c:pt idx="1223">
                  <c:v>2.9157504455883725</c:v>
                </c:pt>
                <c:pt idx="1224">
                  <c:v>2.8038448512992247</c:v>
                </c:pt>
                <c:pt idx="1225">
                  <c:v>2.8884166426904443</c:v>
                </c:pt>
                <c:pt idx="1226">
                  <c:v>2.8610716129553566</c:v>
                </c:pt>
                <c:pt idx="1227">
                  <c:v>2.9558820270596584</c:v>
                </c:pt>
                <c:pt idx="1228">
                  <c:v>2.929014445588372</c:v>
                </c:pt>
                <c:pt idx="1229">
                  <c:v>2.9085356426904454</c:v>
                </c:pt>
                <c:pt idx="1230">
                  <c:v>2.8807356129553554</c:v>
                </c:pt>
                <c:pt idx="1231">
                  <c:v>2.8839366129553596</c:v>
                </c:pt>
                <c:pt idx="1232">
                  <c:v>2.9117396426904492</c:v>
                </c:pt>
                <c:pt idx="1233">
                  <c:v>2.8540683509655764</c:v>
                </c:pt>
                <c:pt idx="1234">
                  <c:v>2.8185501085275035</c:v>
                </c:pt>
                <c:pt idx="1235">
                  <c:v>2.9658304455883737</c:v>
                </c:pt>
                <c:pt idx="1236">
                  <c:v>2.9453516426904471</c:v>
                </c:pt>
                <c:pt idx="1237">
                  <c:v>3.0057330270596552</c:v>
                </c:pt>
                <c:pt idx="1238">
                  <c:v>2.9237276129553535</c:v>
                </c:pt>
                <c:pt idx="1239">
                  <c:v>3.0442573925102252</c:v>
                </c:pt>
                <c:pt idx="1240">
                  <c:v>2.9625026426904455</c:v>
                </c:pt>
                <c:pt idx="1241">
                  <c:v>2.9406496129553545</c:v>
                </c:pt>
                <c:pt idx="1242">
                  <c:v>3.0019594455883691</c:v>
                </c:pt>
                <c:pt idx="1243">
                  <c:v>3.0322600270596567</c:v>
                </c:pt>
                <c:pt idx="1244">
                  <c:v>2.8873068512992219</c:v>
                </c:pt>
                <c:pt idx="1245">
                  <c:v>2.92998835096558</c:v>
                </c:pt>
                <c:pt idx="1246">
                  <c:v>2.9694616129553566</c:v>
                </c:pt>
                <c:pt idx="1247">
                  <c:v>3.0225394455883716</c:v>
                </c:pt>
                <c:pt idx="1248">
                  <c:v>2.9409673509655789</c:v>
                </c:pt>
                <c:pt idx="1249">
                  <c:v>2.9313623509655784</c:v>
                </c:pt>
                <c:pt idx="1250">
                  <c:v>3.0245994455883718</c:v>
                </c:pt>
                <c:pt idx="1251">
                  <c:v>3.0286849744954125</c:v>
                </c:pt>
                <c:pt idx="1252">
                  <c:v>2.978151612955358</c:v>
                </c:pt>
                <c:pt idx="1253">
                  <c:v>2.9443638071329445</c:v>
                </c:pt>
                <c:pt idx="1254">
                  <c:v>2.9546558071329443</c:v>
                </c:pt>
                <c:pt idx="1255">
                  <c:v>2.9651728071329444</c:v>
                </c:pt>
                <c:pt idx="1256">
                  <c:v>2.962429807132942</c:v>
                </c:pt>
                <c:pt idx="1257">
                  <c:v>2.9382712820126144</c:v>
                </c:pt>
                <c:pt idx="1258">
                  <c:v>2.8209686900661595</c:v>
                </c:pt>
                <c:pt idx="1259">
                  <c:v>2.8593402226525555</c:v>
                </c:pt>
                <c:pt idx="1260">
                  <c:v>2.8680302226525569</c:v>
                </c:pt>
                <c:pt idx="1261">
                  <c:v>2.8310316900661547</c:v>
                </c:pt>
                <c:pt idx="1262">
                  <c:v>2.9508482820126147</c:v>
                </c:pt>
                <c:pt idx="1263">
                  <c:v>2.9275965131830333</c:v>
                </c:pt>
                <c:pt idx="1264">
                  <c:v>2.9355995131830284</c:v>
                </c:pt>
                <c:pt idx="1265">
                  <c:v>2.9990208071329434</c:v>
                </c:pt>
                <c:pt idx="1266">
                  <c:v>2.8945572226525584</c:v>
                </c:pt>
                <c:pt idx="1267">
                  <c:v>2.9577825131830267</c:v>
                </c:pt>
                <c:pt idx="1268">
                  <c:v>3.0150308071329448</c:v>
                </c:pt>
                <c:pt idx="1269">
                  <c:v>2.960757513183033</c:v>
                </c:pt>
                <c:pt idx="1270">
                  <c:v>2.9589265131830302</c:v>
                </c:pt>
                <c:pt idx="1271">
                  <c:v>2.964416513183032</c:v>
                </c:pt>
                <c:pt idx="1272">
                  <c:v>3.0529030939723327</c:v>
                </c:pt>
                <c:pt idx="1273">
                  <c:v>2.9954462820126153</c:v>
                </c:pt>
                <c:pt idx="1274">
                  <c:v>2.9466454952095518</c:v>
                </c:pt>
                <c:pt idx="1275">
                  <c:v>2.9790535131830325</c:v>
                </c:pt>
                <c:pt idx="1276">
                  <c:v>2.9820245131830276</c:v>
                </c:pt>
                <c:pt idx="1277">
                  <c:v>2.9279472226525556</c:v>
                </c:pt>
                <c:pt idx="1278">
                  <c:v>2.9012416900661577</c:v>
                </c:pt>
                <c:pt idx="1279">
                  <c:v>2.9348102226525583</c:v>
                </c:pt>
                <c:pt idx="1280">
                  <c:v>2.9129066900661584</c:v>
                </c:pt>
                <c:pt idx="1281">
                  <c:v>2.8806998919992992</c:v>
                </c:pt>
                <c:pt idx="1282">
                  <c:v>2.8503148229947826</c:v>
                </c:pt>
                <c:pt idx="1283">
                  <c:v>2.9421302226525583</c:v>
                </c:pt>
                <c:pt idx="1284">
                  <c:v>2.8914498919992937</c:v>
                </c:pt>
                <c:pt idx="1285">
                  <c:v>2.9542492226525567</c:v>
                </c:pt>
                <c:pt idx="1286">
                  <c:v>2.9012838919992987</c:v>
                </c:pt>
                <c:pt idx="1287">
                  <c:v>2.9645412226525565</c:v>
                </c:pt>
                <c:pt idx="1288">
                  <c:v>2.8477920644363124</c:v>
                </c:pt>
                <c:pt idx="1289">
                  <c:v>2.8722384381375576</c:v>
                </c:pt>
                <c:pt idx="1290">
                  <c:v>2.8135024082593887</c:v>
                </c:pt>
                <c:pt idx="1291">
                  <c:v>2.7894974641319124</c:v>
                </c:pt>
                <c:pt idx="1292">
                  <c:v>2.8802414381375598</c:v>
                </c:pt>
                <c:pt idx="1293">
                  <c:v>2.8887064381375609</c:v>
                </c:pt>
                <c:pt idx="1294">
                  <c:v>2.8937384381375608</c:v>
                </c:pt>
                <c:pt idx="1295">
                  <c:v>2.9241235348314092</c:v>
                </c:pt>
                <c:pt idx="1296">
                  <c:v>2.8368334082593876</c:v>
                </c:pt>
                <c:pt idx="1297">
                  <c:v>2.8702070644363147</c:v>
                </c:pt>
                <c:pt idx="1298">
                  <c:v>2.8160284641319109</c:v>
                </c:pt>
                <c:pt idx="1299">
                  <c:v>2.9659333599813138</c:v>
                </c:pt>
                <c:pt idx="1300">
                  <c:v>2.8505544082593914</c:v>
                </c:pt>
                <c:pt idx="1301">
                  <c:v>2.878897064436309</c:v>
                </c:pt>
                <c:pt idx="1302">
                  <c:v>2.8752390644363146</c:v>
                </c:pt>
                <c:pt idx="1303">
                  <c:v>2.8846150644363107</c:v>
                </c:pt>
                <c:pt idx="1304">
                  <c:v>2.8901050644363124</c:v>
                </c:pt>
                <c:pt idx="1305">
                  <c:v>2.8642764082593857</c:v>
                </c:pt>
                <c:pt idx="1306">
                  <c:v>2.9019990644363105</c:v>
                </c:pt>
                <c:pt idx="1307">
                  <c:v>2.8505664641319157</c:v>
                </c:pt>
                <c:pt idx="1308">
                  <c:v>2.9413114381375607</c:v>
                </c:pt>
                <c:pt idx="1309">
                  <c:v>2.7970416900991069</c:v>
                </c:pt>
                <c:pt idx="1310">
                  <c:v>2.9196110644363102</c:v>
                </c:pt>
                <c:pt idx="1311">
                  <c:v>2.8629184641319156</c:v>
                </c:pt>
                <c:pt idx="1312">
                  <c:v>2.9573214381375621</c:v>
                </c:pt>
                <c:pt idx="1313">
                  <c:v>2.7553776984281058</c:v>
                </c:pt>
                <c:pt idx="1314">
                  <c:v>2.8759534641319178</c:v>
                </c:pt>
                <c:pt idx="1315">
                  <c:v>2.8151116900991084</c:v>
                </c:pt>
                <c:pt idx="1316">
                  <c:v>2.9607544381375561</c:v>
                </c:pt>
                <c:pt idx="1317">
                  <c:v>2.8750384641319116</c:v>
                </c:pt>
                <c:pt idx="1318">
                  <c:v>2.8780134641319108</c:v>
                </c:pt>
                <c:pt idx="1319">
                  <c:v>2.9726494381375588</c:v>
                </c:pt>
                <c:pt idx="1320">
                  <c:v>3.0053195348314148</c:v>
                </c:pt>
                <c:pt idx="1321">
                  <c:v>3.0393553599813146</c:v>
                </c:pt>
                <c:pt idx="1322">
                  <c:v>3.0124115348314149</c:v>
                </c:pt>
                <c:pt idx="1323">
                  <c:v>2.9932334381375583</c:v>
                </c:pt>
                <c:pt idx="1324">
                  <c:v>2.9589520644363105</c:v>
                </c:pt>
                <c:pt idx="1325">
                  <c:v>2.9098094641319179</c:v>
                </c:pt>
                <c:pt idx="1326">
                  <c:v>2.8498786900991036</c:v>
                </c:pt>
                <c:pt idx="1327">
                  <c:v>2.9697020644363121</c:v>
                </c:pt>
                <c:pt idx="1328">
                  <c:v>2.797464698428108</c:v>
                </c:pt>
                <c:pt idx="1329">
                  <c:v>2.9159854641319143</c:v>
                </c:pt>
                <c:pt idx="1330">
                  <c:v>2.9454794082593878</c:v>
                </c:pt>
                <c:pt idx="1331">
                  <c:v>2.9454463179544064</c:v>
                </c:pt>
                <c:pt idx="1332">
                  <c:v>3.0368595252148012</c:v>
                </c:pt>
                <c:pt idx="1333">
                  <c:v>2.919383345716561</c:v>
                </c:pt>
                <c:pt idx="1334">
                  <c:v>2.8939960794401713</c:v>
                </c:pt>
                <c:pt idx="1335">
                  <c:v>2.890108079440175</c:v>
                </c:pt>
                <c:pt idx="1336">
                  <c:v>2.8056624614843386</c:v>
                </c:pt>
                <c:pt idx="1337">
                  <c:v>2.9260173457165592</c:v>
                </c:pt>
                <c:pt idx="1338">
                  <c:v>2.7486391452485961</c:v>
                </c:pt>
                <c:pt idx="1339">
                  <c:v>2.870888513638441</c:v>
                </c:pt>
                <c:pt idx="1340">
                  <c:v>2.8161874614843398</c:v>
                </c:pt>
                <c:pt idx="1341">
                  <c:v>2.9033760794401715</c:v>
                </c:pt>
                <c:pt idx="1342">
                  <c:v>2.8237364614843443</c:v>
                </c:pt>
                <c:pt idx="1343">
                  <c:v>2.9397423457165601</c:v>
                </c:pt>
                <c:pt idx="1344">
                  <c:v>2.8857575136384384</c:v>
                </c:pt>
                <c:pt idx="1345">
                  <c:v>2.8548636428191472</c:v>
                </c:pt>
                <c:pt idx="1346">
                  <c:v>2.8589836428191475</c:v>
                </c:pt>
                <c:pt idx="1347">
                  <c:v>2.9173300794401698</c:v>
                </c:pt>
                <c:pt idx="1348">
                  <c:v>2.7962549641307319</c:v>
                </c:pt>
                <c:pt idx="1349">
                  <c:v>2.9772423179544063</c:v>
                </c:pt>
                <c:pt idx="1350">
                  <c:v>2.8344864614843388</c:v>
                </c:pt>
                <c:pt idx="1351">
                  <c:v>2.8724796428191439</c:v>
                </c:pt>
                <c:pt idx="1352">
                  <c:v>2.9289950794401705</c:v>
                </c:pt>
                <c:pt idx="1353">
                  <c:v>3.0225150016341615</c:v>
                </c:pt>
                <c:pt idx="1354">
                  <c:v>2.96444634571656</c:v>
                </c:pt>
                <c:pt idx="1355">
                  <c:v>2.9127505136384357</c:v>
                </c:pt>
                <c:pt idx="1356">
                  <c:v>2.8580454614843376</c:v>
                </c:pt>
                <c:pt idx="1357">
                  <c:v>2.9790873457165574</c:v>
                </c:pt>
                <c:pt idx="1358">
                  <c:v>2.9562170794401723</c:v>
                </c:pt>
                <c:pt idx="1359">
                  <c:v>2.9223595136384404</c:v>
                </c:pt>
                <c:pt idx="1360">
                  <c:v>2.9299095136384352</c:v>
                </c:pt>
                <c:pt idx="1361">
                  <c:v>2.9230465136384396</c:v>
                </c:pt>
                <c:pt idx="1362">
                  <c:v>2.9861793457165575</c:v>
                </c:pt>
                <c:pt idx="1363">
                  <c:v>3.0081253179544092</c:v>
                </c:pt>
                <c:pt idx="1364">
                  <c:v>3.048363001634165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manual!$R$8</c:f>
              <c:strCache>
                <c:ptCount val="1"/>
                <c:pt idx="0">
                  <c:v>Tobj TC Error</c:v>
                </c:pt>
              </c:strCache>
            </c:strRef>
          </c:tx>
          <c:marker>
            <c:symbol val="none"/>
          </c:marker>
          <c:yVal>
            <c:numRef>
              <c:f>[0]!TobjTCErr</c:f>
              <c:numCache>
                <c:formatCode>###.###E+#</c:formatCode>
                <c:ptCount val="1365"/>
                <c:pt idx="0">
                  <c:v>-1.1131255996340883</c:v>
                </c:pt>
                <c:pt idx="1">
                  <c:v>-0.83765286907472358</c:v>
                </c:pt>
                <c:pt idx="2">
                  <c:v>-0.45211939961082237</c:v>
                </c:pt>
                <c:pt idx="3">
                  <c:v>-3.9982041235941068E-2</c:v>
                </c:pt>
                <c:pt idx="4">
                  <c:v>0.34634658250680417</c:v>
                </c:pt>
                <c:pt idx="5">
                  <c:v>0.57965809503751942</c:v>
                </c:pt>
                <c:pt idx="6">
                  <c:v>0.9189850907742354</c:v>
                </c:pt>
                <c:pt idx="7">
                  <c:v>1.2406615777073675</c:v>
                </c:pt>
                <c:pt idx="8">
                  <c:v>1.4787725595145638</c:v>
                </c:pt>
                <c:pt idx="9">
                  <c:v>1.5532726769027825</c:v>
                </c:pt>
                <c:pt idx="10">
                  <c:v>1.7409150768081361</c:v>
                </c:pt>
                <c:pt idx="11">
                  <c:v>1.7894117376161773</c:v>
                </c:pt>
                <c:pt idx="12">
                  <c:v>1.9031674740505871</c:v>
                </c:pt>
                <c:pt idx="13">
                  <c:v>1.9232836365120107</c:v>
                </c:pt>
                <c:pt idx="14">
                  <c:v>1.8673438254803791</c:v>
                </c:pt>
                <c:pt idx="15">
                  <c:v>1.7730180299910288</c:v>
                </c:pt>
                <c:pt idx="16">
                  <c:v>1.6576158053068184</c:v>
                </c:pt>
                <c:pt idx="17">
                  <c:v>1.5437157430153619</c:v>
                </c:pt>
                <c:pt idx="18">
                  <c:v>1.3944465254548284</c:v>
                </c:pt>
                <c:pt idx="19">
                  <c:v>1.3919686417432189</c:v>
                </c:pt>
                <c:pt idx="20">
                  <c:v>1.3183327087824424</c:v>
                </c:pt>
                <c:pt idx="21">
                  <c:v>1.1929681995356951</c:v>
                </c:pt>
                <c:pt idx="22">
                  <c:v>1.0459309379820745</c:v>
                </c:pt>
                <c:pt idx="23">
                  <c:v>0.89340119841915921</c:v>
                </c:pt>
                <c:pt idx="24">
                  <c:v>0.72950757774168196</c:v>
                </c:pt>
                <c:pt idx="25">
                  <c:v>0.71358243959953072</c:v>
                </c:pt>
                <c:pt idx="26">
                  <c:v>0.7022131824147877</c:v>
                </c:pt>
                <c:pt idx="27">
                  <c:v>0.7569105638130651</c:v>
                </c:pt>
                <c:pt idx="28">
                  <c:v>0.67634546690015895</c:v>
                </c:pt>
                <c:pt idx="29">
                  <c:v>0.48611318623269995</c:v>
                </c:pt>
                <c:pt idx="30">
                  <c:v>0.27285128738881781</c:v>
                </c:pt>
                <c:pt idx="31">
                  <c:v>0.18805554737696895</c:v>
                </c:pt>
                <c:pt idx="32">
                  <c:v>1.6370387284741383E-2</c:v>
                </c:pt>
                <c:pt idx="33">
                  <c:v>-3.6932800872317983E-2</c:v>
                </c:pt>
                <c:pt idx="34">
                  <c:v>-0.20532187958058046</c:v>
                </c:pt>
                <c:pt idx="35">
                  <c:v>-0.29529186784797545</c:v>
                </c:pt>
                <c:pt idx="36">
                  <c:v>-0.44692882639114373</c:v>
                </c:pt>
                <c:pt idx="37">
                  <c:v>-0.67506919712193181</c:v>
                </c:pt>
                <c:pt idx="38">
                  <c:v>-0.74852973392965438</c:v>
                </c:pt>
                <c:pt idx="39">
                  <c:v>-0.78604887867142281</c:v>
                </c:pt>
                <c:pt idx="40">
                  <c:v>-0.66837655761158388</c:v>
                </c:pt>
                <c:pt idx="41">
                  <c:v>-0.72589142673161433</c:v>
                </c:pt>
                <c:pt idx="42">
                  <c:v>-0.75081880513901211</c:v>
                </c:pt>
                <c:pt idx="43">
                  <c:v>-0.90701837823259268</c:v>
                </c:pt>
                <c:pt idx="44">
                  <c:v>-0.96488448729901677</c:v>
                </c:pt>
                <c:pt idx="45">
                  <c:v>-1.1181309267129009</c:v>
                </c:pt>
                <c:pt idx="46">
                  <c:v>-1.1987390217280876</c:v>
                </c:pt>
                <c:pt idx="47">
                  <c:v>-1.365882835687529</c:v>
                </c:pt>
                <c:pt idx="48">
                  <c:v>-1.4373812096727292</c:v>
                </c:pt>
                <c:pt idx="49">
                  <c:v>-1.5984068771496638</c:v>
                </c:pt>
                <c:pt idx="50">
                  <c:v>-1.6597669289176622</c:v>
                </c:pt>
                <c:pt idx="51">
                  <c:v>-1.8111855403364956</c:v>
                </c:pt>
                <c:pt idx="52">
                  <c:v>-1.8811077002302028</c:v>
                </c:pt>
                <c:pt idx="53">
                  <c:v>-2.0055175660309814</c:v>
                </c:pt>
                <c:pt idx="54">
                  <c:v>-1.9633384131941938</c:v>
                </c:pt>
                <c:pt idx="55">
                  <c:v>-1.9020533342827548</c:v>
                </c:pt>
                <c:pt idx="56">
                  <c:v>-1.9848573534468628</c:v>
                </c:pt>
                <c:pt idx="57">
                  <c:v>-2.013641534673873</c:v>
                </c:pt>
                <c:pt idx="58">
                  <c:v>-2.1402513410976383</c:v>
                </c:pt>
                <c:pt idx="59">
                  <c:v>-2.1989192970299953</c:v>
                </c:pt>
                <c:pt idx="60">
                  <c:v>-2.3403609298561321</c:v>
                </c:pt>
                <c:pt idx="61">
                  <c:v>-2.4055803422333994</c:v>
                </c:pt>
                <c:pt idx="62">
                  <c:v>-2.5484392753252791</c:v>
                </c:pt>
                <c:pt idx="63">
                  <c:v>-2.599987658997982</c:v>
                </c:pt>
                <c:pt idx="64">
                  <c:v>-2.7438040682384823</c:v>
                </c:pt>
                <c:pt idx="65">
                  <c:v>-2.7974597397125649</c:v>
                </c:pt>
                <c:pt idx="66">
                  <c:v>-2.939301300006754</c:v>
                </c:pt>
                <c:pt idx="67">
                  <c:v>-2.9851452246452368</c:v>
                </c:pt>
                <c:pt idx="68">
                  <c:v>-2.8559537427975741</c:v>
                </c:pt>
                <c:pt idx="69">
                  <c:v>-2.8781356513072254</c:v>
                </c:pt>
                <c:pt idx="70">
                  <c:v>-2.8506768119559496</c:v>
                </c:pt>
                <c:pt idx="71">
                  <c:v>-2.9577117193873761</c:v>
                </c:pt>
                <c:pt idx="72">
                  <c:v>-2.9730273151504036</c:v>
                </c:pt>
                <c:pt idx="73">
                  <c:v>-3.0890434675550651</c:v>
                </c:pt>
                <c:pt idx="74">
                  <c:v>-3.2769363509000087</c:v>
                </c:pt>
                <c:pt idx="75">
                  <c:v>-3.3078141223518642</c:v>
                </c:pt>
                <c:pt idx="76">
                  <c:v>-3.456402223980902</c:v>
                </c:pt>
                <c:pt idx="77">
                  <c:v>-3.4818921468021671</c:v>
                </c:pt>
                <c:pt idx="78">
                  <c:v>-3.5901808788609273</c:v>
                </c:pt>
                <c:pt idx="79">
                  <c:v>-3.5943959088841524</c:v>
                </c:pt>
                <c:pt idx="80">
                  <c:v>-3.6620935216321016</c:v>
                </c:pt>
                <c:pt idx="81">
                  <c:v>-3.6798621754241196</c:v>
                </c:pt>
                <c:pt idx="82">
                  <c:v>-3.516218375093068</c:v>
                </c:pt>
                <c:pt idx="83">
                  <c:v>-3.4906437677158166</c:v>
                </c:pt>
                <c:pt idx="84">
                  <c:v>-3.5633921589766828</c:v>
                </c:pt>
                <c:pt idx="85">
                  <c:v>-3.5412710556128175</c:v>
                </c:pt>
                <c:pt idx="86">
                  <c:v>-3.6355838594459868</c:v>
                </c:pt>
                <c:pt idx="87">
                  <c:v>-3.6440880846715871</c:v>
                </c:pt>
                <c:pt idx="88">
                  <c:v>-3.7180212041675205</c:v>
                </c:pt>
                <c:pt idx="89">
                  <c:v>-3.8732157292418137</c:v>
                </c:pt>
                <c:pt idx="90">
                  <c:v>-3.8808505792738828</c:v>
                </c:pt>
                <c:pt idx="91">
                  <c:v>-3.9728710649483148</c:v>
                </c:pt>
                <c:pt idx="92">
                  <c:v>-3.9756072933388751</c:v>
                </c:pt>
                <c:pt idx="93">
                  <c:v>-4.0313274631171154</c:v>
                </c:pt>
                <c:pt idx="94">
                  <c:v>-4.1606990632017826</c:v>
                </c:pt>
                <c:pt idx="95">
                  <c:v>-4.1399160665718568</c:v>
                </c:pt>
                <c:pt idx="96">
                  <c:v>-4.0841233658008775</c:v>
                </c:pt>
                <c:pt idx="97">
                  <c:v>-3.9677774356157371</c:v>
                </c:pt>
                <c:pt idx="98">
                  <c:v>-3.9703074281244213</c:v>
                </c:pt>
                <c:pt idx="99">
                  <c:v>-3.9380578687098549</c:v>
                </c:pt>
                <c:pt idx="100">
                  <c:v>-3.9889230982372865</c:v>
                </c:pt>
                <c:pt idx="101">
                  <c:v>-4.0924432200086613</c:v>
                </c:pt>
                <c:pt idx="102">
                  <c:v>-4.0798591536357165</c:v>
                </c:pt>
                <c:pt idx="103">
                  <c:v>-4.1386096649970838</c:v>
                </c:pt>
                <c:pt idx="104">
                  <c:v>-4.0065213393542507</c:v>
                </c:pt>
                <c:pt idx="105">
                  <c:v>-3.9973351907638985</c:v>
                </c:pt>
                <c:pt idx="106">
                  <c:v>-4.042985878131546</c:v>
                </c:pt>
                <c:pt idx="107">
                  <c:v>-4.0173940060293631</c:v>
                </c:pt>
                <c:pt idx="108">
                  <c:v>-4.0816407498964651</c:v>
                </c:pt>
                <c:pt idx="109">
                  <c:v>-4.1666468422811391</c:v>
                </c:pt>
                <c:pt idx="110">
                  <c:v>-4.1774859549423553</c:v>
                </c:pt>
                <c:pt idx="111">
                  <c:v>-4.2228971262629003</c:v>
                </c:pt>
                <c:pt idx="112">
                  <c:v>-4.3205925183079543</c:v>
                </c:pt>
                <c:pt idx="113">
                  <c:v>-4.2957986740129002</c:v>
                </c:pt>
                <c:pt idx="114">
                  <c:v>-4.3589854399569319</c:v>
                </c:pt>
                <c:pt idx="115">
                  <c:v>-4.4229792617733565</c:v>
                </c:pt>
                <c:pt idx="116">
                  <c:v>-4.3902534024776116</c:v>
                </c:pt>
                <c:pt idx="117">
                  <c:v>-4.4355177767428273</c:v>
                </c:pt>
                <c:pt idx="118">
                  <c:v>-4.2709494867713644</c:v>
                </c:pt>
                <c:pt idx="119">
                  <c:v>-4.2169523867660459</c:v>
                </c:pt>
                <c:pt idx="120">
                  <c:v>-4.2647744529520182</c:v>
                </c:pt>
                <c:pt idx="121">
                  <c:v>-4.3297449985740286</c:v>
                </c:pt>
                <c:pt idx="122">
                  <c:v>-4.3010718125269491</c:v>
                </c:pt>
                <c:pt idx="123">
                  <c:v>-4.332600530656201</c:v>
                </c:pt>
                <c:pt idx="124">
                  <c:v>-4.4080173177315203</c:v>
                </c:pt>
                <c:pt idx="125">
                  <c:v>-4.4038624578834487</c:v>
                </c:pt>
                <c:pt idx="126">
                  <c:v>-4.4327378081687172</c:v>
                </c:pt>
                <c:pt idx="127">
                  <c:v>-4.4863103103634359</c:v>
                </c:pt>
                <c:pt idx="128">
                  <c:v>-4.562494774645117</c:v>
                </c:pt>
                <c:pt idx="129">
                  <c:v>-4.510422182995157</c:v>
                </c:pt>
                <c:pt idx="130">
                  <c:v>-4.5608166567903794</c:v>
                </c:pt>
                <c:pt idx="131">
                  <c:v>-4.6026327997749803</c:v>
                </c:pt>
                <c:pt idx="132">
                  <c:v>-4.4532615729910248</c:v>
                </c:pt>
                <c:pt idx="133">
                  <c:v>-4.385844422106274</c:v>
                </c:pt>
                <c:pt idx="134">
                  <c:v>-4.4045853690179158</c:v>
                </c:pt>
                <c:pt idx="135">
                  <c:v>-4.451042334066571</c:v>
                </c:pt>
                <c:pt idx="136">
                  <c:v>-4.4126517346681027</c:v>
                </c:pt>
                <c:pt idx="137">
                  <c:v>-4.4240603152700757</c:v>
                </c:pt>
                <c:pt idx="138">
                  <c:v>-4.4862123628787245</c:v>
                </c:pt>
                <c:pt idx="139">
                  <c:v>-4.4425484566201803</c:v>
                </c:pt>
                <c:pt idx="140">
                  <c:v>-4.4639809711881924</c:v>
                </c:pt>
                <c:pt idx="141">
                  <c:v>-4.5344054258003723</c:v>
                </c:pt>
                <c:pt idx="142">
                  <c:v>-4.621126807163364</c:v>
                </c:pt>
                <c:pt idx="143">
                  <c:v>-4.6945192991108655</c:v>
                </c:pt>
                <c:pt idx="144">
                  <c:v>-4.6349217889696916</c:v>
                </c:pt>
                <c:pt idx="145">
                  <c:v>-4.6375939131571045</c:v>
                </c:pt>
                <c:pt idx="146">
                  <c:v>-4.5729322942074475</c:v>
                </c:pt>
                <c:pt idx="147">
                  <c:v>-4.4270623197470087</c:v>
                </c:pt>
                <c:pt idx="148">
                  <c:v>-4.4120150843143264</c:v>
                </c:pt>
                <c:pt idx="149">
                  <c:v>-4.4325687103527756</c:v>
                </c:pt>
                <c:pt idx="150">
                  <c:v>-4.4780795770412283</c:v>
                </c:pt>
                <c:pt idx="151">
                  <c:v>-4.5369856742511416</c:v>
                </c:pt>
                <c:pt idx="152">
                  <c:v>-4.6028545924866293</c:v>
                </c:pt>
                <c:pt idx="153">
                  <c:v>-4.550305890241475</c:v>
                </c:pt>
                <c:pt idx="154">
                  <c:v>-4.5486076664549486</c:v>
                </c:pt>
                <c:pt idx="155">
                  <c:v>-4.5890890274515428</c:v>
                </c:pt>
                <c:pt idx="156">
                  <c:v>-4.6256315621285466</c:v>
                </c:pt>
                <c:pt idx="157">
                  <c:v>-4.6795999947291378</c:v>
                </c:pt>
                <c:pt idx="158">
                  <c:v>-4.6086482505489741</c:v>
                </c:pt>
                <c:pt idx="159">
                  <c:v>-4.5635282065491367</c:v>
                </c:pt>
                <c:pt idx="160">
                  <c:v>-4.5712807831518845</c:v>
                </c:pt>
                <c:pt idx="161">
                  <c:v>-4.4930691129910514</c:v>
                </c:pt>
                <c:pt idx="162">
                  <c:v>-4.4842569717921563</c:v>
                </c:pt>
                <c:pt idx="163">
                  <c:v>-4.4988359602709806</c:v>
                </c:pt>
                <c:pt idx="164">
                  <c:v>-4.5337808131572004</c:v>
                </c:pt>
                <c:pt idx="165">
                  <c:v>-4.5798018748806797</c:v>
                </c:pt>
                <c:pt idx="166">
                  <c:v>-4.6091428914354111</c:v>
                </c:pt>
                <c:pt idx="167">
                  <c:v>-4.6545059111700269</c:v>
                </c:pt>
                <c:pt idx="168">
                  <c:v>-4.6752488993886345</c:v>
                </c:pt>
                <c:pt idx="169">
                  <c:v>-4.5795808864747443</c:v>
                </c:pt>
                <c:pt idx="170">
                  <c:v>-4.5119740423336481</c:v>
                </c:pt>
                <c:pt idx="171">
                  <c:v>-4.3920766263045721</c:v>
                </c:pt>
                <c:pt idx="172">
                  <c:v>-4.3577754195576119</c:v>
                </c:pt>
                <c:pt idx="173">
                  <c:v>-4.3570120689968661</c:v>
                </c:pt>
                <c:pt idx="174">
                  <c:v>-4.3557948414295993</c:v>
                </c:pt>
                <c:pt idx="175">
                  <c:v>-4.3834112299852279</c:v>
                </c:pt>
                <c:pt idx="176">
                  <c:v>-4.4341952246918552</c:v>
                </c:pt>
                <c:pt idx="177">
                  <c:v>-4.4806872624561436</c:v>
                </c:pt>
                <c:pt idx="178">
                  <c:v>-4.5221146866543336</c:v>
                </c:pt>
                <c:pt idx="179">
                  <c:v>-4.565377331521816</c:v>
                </c:pt>
                <c:pt idx="180">
                  <c:v>-4.4742827203631492</c:v>
                </c:pt>
                <c:pt idx="181">
                  <c:v>-4.4382905993777371</c:v>
                </c:pt>
                <c:pt idx="182">
                  <c:v>-4.4323015428255772</c:v>
                </c:pt>
                <c:pt idx="183">
                  <c:v>-4.4473348856110277</c:v>
                </c:pt>
                <c:pt idx="184">
                  <c:v>-4.4762295271557946</c:v>
                </c:pt>
                <c:pt idx="185">
                  <c:v>-4.5029853024185726</c:v>
                </c:pt>
                <c:pt idx="186">
                  <c:v>-4.5258534367024126</c:v>
                </c:pt>
                <c:pt idx="187">
                  <c:v>-4.5416246681468024</c:v>
                </c:pt>
                <c:pt idx="188">
                  <c:v>-4.5534951395593879</c:v>
                </c:pt>
                <c:pt idx="189">
                  <c:v>-4.3574097496759663</c:v>
                </c:pt>
                <c:pt idx="190">
                  <c:v>-4.2758047319111654</c:v>
                </c:pt>
                <c:pt idx="191">
                  <c:v>-4.2525677876057699</c:v>
                </c:pt>
                <c:pt idx="192">
                  <c:v>-4.2556006999010378</c:v>
                </c:pt>
                <c:pt idx="193">
                  <c:v>-4.2774493083321659</c:v>
                </c:pt>
                <c:pt idx="194">
                  <c:v>-4.3008272343553671</c:v>
                </c:pt>
                <c:pt idx="195">
                  <c:v>-4.338663569719543</c:v>
                </c:pt>
                <c:pt idx="196">
                  <c:v>-4.3786617403466579</c:v>
                </c:pt>
                <c:pt idx="197">
                  <c:v>-4.4059217096195198</c:v>
                </c:pt>
                <c:pt idx="198">
                  <c:v>-4.4188871162580341</c:v>
                </c:pt>
                <c:pt idx="199">
                  <c:v>-4.3322220950768866</c:v>
                </c:pt>
                <c:pt idx="200">
                  <c:v>-4.2886956579333031</c:v>
                </c:pt>
                <c:pt idx="201">
                  <c:v>-4.256385356416942</c:v>
                </c:pt>
                <c:pt idx="202">
                  <c:v>-4.262963953236266</c:v>
                </c:pt>
                <c:pt idx="203">
                  <c:v>-4.3745373526749347</c:v>
                </c:pt>
                <c:pt idx="204">
                  <c:v>-4.3285360306065002</c:v>
                </c:pt>
                <c:pt idx="205">
                  <c:v>-4.3247985770662325</c:v>
                </c:pt>
                <c:pt idx="206">
                  <c:v>-4.4093379368367209</c:v>
                </c:pt>
                <c:pt idx="207">
                  <c:v>-4.4722072476517667</c:v>
                </c:pt>
                <c:pt idx="208">
                  <c:v>-4.4854008152220928</c:v>
                </c:pt>
                <c:pt idx="209">
                  <c:v>-4.3974735832180016</c:v>
                </c:pt>
                <c:pt idx="210">
                  <c:v>-4.3206299584424102</c:v>
                </c:pt>
                <c:pt idx="211">
                  <c:v>-4.1962101426843361</c:v>
                </c:pt>
                <c:pt idx="212">
                  <c:v>-4.1423365684564146</c:v>
                </c:pt>
                <c:pt idx="213">
                  <c:v>-4.2243189692704419</c:v>
                </c:pt>
                <c:pt idx="214">
                  <c:v>-4.2820165692370722</c:v>
                </c:pt>
                <c:pt idx="215">
                  <c:v>-4.2165456622520878</c:v>
                </c:pt>
                <c:pt idx="216">
                  <c:v>-4.27436247178305</c:v>
                </c:pt>
                <c:pt idx="217">
                  <c:v>-4.2113046792358801</c:v>
                </c:pt>
                <c:pt idx="218">
                  <c:v>-4.164730417825993</c:v>
                </c:pt>
                <c:pt idx="219">
                  <c:v>-4.1600296051111201</c:v>
                </c:pt>
                <c:pt idx="220">
                  <c:v>-4.1644026594563002</c:v>
                </c:pt>
                <c:pt idx="221">
                  <c:v>-4.1695424317553602</c:v>
                </c:pt>
                <c:pt idx="222">
                  <c:v>-4.1608112958269885</c:v>
                </c:pt>
                <c:pt idx="223">
                  <c:v>-4.1594962759590146</c:v>
                </c:pt>
                <c:pt idx="224">
                  <c:v>-4.1664529581603631</c:v>
                </c:pt>
                <c:pt idx="225">
                  <c:v>-4.1644897962227105</c:v>
                </c:pt>
                <c:pt idx="226">
                  <c:v>-4.0734015392260261</c:v>
                </c:pt>
                <c:pt idx="227">
                  <c:v>-4.0047228688773231</c:v>
                </c:pt>
                <c:pt idx="228">
                  <c:v>-3.9926988655297322</c:v>
                </c:pt>
                <c:pt idx="229">
                  <c:v>-3.9822802241830004</c:v>
                </c:pt>
                <c:pt idx="230">
                  <c:v>-3.9780068956029311</c:v>
                </c:pt>
                <c:pt idx="231">
                  <c:v>-3.9789942126039364</c:v>
                </c:pt>
                <c:pt idx="232">
                  <c:v>-3.9813473003372195</c:v>
                </c:pt>
                <c:pt idx="233">
                  <c:v>-4.0843728956234884</c:v>
                </c:pt>
                <c:pt idx="234">
                  <c:v>-4.1231415664273925</c:v>
                </c:pt>
                <c:pt idx="235">
                  <c:v>-4.0384906932526263</c:v>
                </c:pt>
                <c:pt idx="236">
                  <c:v>-3.9712942172281771</c:v>
                </c:pt>
                <c:pt idx="237">
                  <c:v>-3.9426824722454796</c:v>
                </c:pt>
                <c:pt idx="238">
                  <c:v>-3.9506873874332058</c:v>
                </c:pt>
                <c:pt idx="239">
                  <c:v>-3.9524449500473935</c:v>
                </c:pt>
                <c:pt idx="240">
                  <c:v>-3.9518752066354637</c:v>
                </c:pt>
                <c:pt idx="241">
                  <c:v>-3.9686444423646634</c:v>
                </c:pt>
                <c:pt idx="242">
                  <c:v>-3.9907808981007094</c:v>
                </c:pt>
                <c:pt idx="243">
                  <c:v>-3.9853715765938489</c:v>
                </c:pt>
                <c:pt idx="244">
                  <c:v>-3.9604772974839761</c:v>
                </c:pt>
                <c:pt idx="245">
                  <c:v>-3.9510895682174407</c:v>
                </c:pt>
                <c:pt idx="246">
                  <c:v>-3.9476712700490566</c:v>
                </c:pt>
                <c:pt idx="247">
                  <c:v>-3.9418413562801504</c:v>
                </c:pt>
                <c:pt idx="248">
                  <c:v>-3.9289959331559459</c:v>
                </c:pt>
                <c:pt idx="249">
                  <c:v>-3.9318970194290159</c:v>
                </c:pt>
                <c:pt idx="250">
                  <c:v>-3.9017908425657879</c:v>
                </c:pt>
                <c:pt idx="251">
                  <c:v>-3.8850389436352657</c:v>
                </c:pt>
                <c:pt idx="252">
                  <c:v>-3.8681353510907712</c:v>
                </c:pt>
                <c:pt idx="253">
                  <c:v>-3.8527320448063023</c:v>
                </c:pt>
                <c:pt idx="254">
                  <c:v>-3.8296059266621114</c:v>
                </c:pt>
                <c:pt idx="255">
                  <c:v>-3.8370392752857043</c:v>
                </c:pt>
                <c:pt idx="256">
                  <c:v>-3.8531647086670091</c:v>
                </c:pt>
                <c:pt idx="257">
                  <c:v>-3.8282969587546773</c:v>
                </c:pt>
                <c:pt idx="258">
                  <c:v>-3.7938986998309474</c:v>
                </c:pt>
                <c:pt idx="259">
                  <c:v>-3.7875888125527979</c:v>
                </c:pt>
                <c:pt idx="260">
                  <c:v>-3.7643675917838237</c:v>
                </c:pt>
                <c:pt idx="261">
                  <c:v>-3.7442617837112664</c:v>
                </c:pt>
                <c:pt idx="262">
                  <c:v>-3.7314483535512863</c:v>
                </c:pt>
                <c:pt idx="263">
                  <c:v>-3.6960131779870977</c:v>
                </c:pt>
                <c:pt idx="264">
                  <c:v>-3.6962250879409027</c:v>
                </c:pt>
                <c:pt idx="265">
                  <c:v>-3.6659792724609588</c:v>
                </c:pt>
                <c:pt idx="266">
                  <c:v>-3.6504427173184411</c:v>
                </c:pt>
                <c:pt idx="267">
                  <c:v>-3.6315052881333401</c:v>
                </c:pt>
                <c:pt idx="268">
                  <c:v>-3.601068729241959</c:v>
                </c:pt>
                <c:pt idx="269">
                  <c:v>-3.5869694076315852</c:v>
                </c:pt>
                <c:pt idx="270">
                  <c:v>-3.6710070634691903</c:v>
                </c:pt>
                <c:pt idx="271">
                  <c:v>-3.7184954503777448</c:v>
                </c:pt>
                <c:pt idx="272">
                  <c:v>-3.6103014550377992</c:v>
                </c:pt>
                <c:pt idx="273">
                  <c:v>-3.53722242802219</c:v>
                </c:pt>
                <c:pt idx="274">
                  <c:v>-3.4908727792797123</c:v>
                </c:pt>
                <c:pt idx="275">
                  <c:v>-3.4863159529076313</c:v>
                </c:pt>
                <c:pt idx="276">
                  <c:v>-3.535732287634346</c:v>
                </c:pt>
                <c:pt idx="277">
                  <c:v>-3.5992760831065596</c:v>
                </c:pt>
                <c:pt idx="278">
                  <c:v>-3.6174160487938707</c:v>
                </c:pt>
                <c:pt idx="279">
                  <c:v>-3.6028149759994363</c:v>
                </c:pt>
                <c:pt idx="280">
                  <c:v>-3.4950575035632312</c:v>
                </c:pt>
                <c:pt idx="281">
                  <c:v>-3.5055329761927254</c:v>
                </c:pt>
                <c:pt idx="282">
                  <c:v>-3.5242544565337965</c:v>
                </c:pt>
                <c:pt idx="283">
                  <c:v>-3.5005500221258075</c:v>
                </c:pt>
                <c:pt idx="284">
                  <c:v>-3.4632513345798372</c:v>
                </c:pt>
                <c:pt idx="285">
                  <c:v>-3.4614366436270103</c:v>
                </c:pt>
                <c:pt idx="286">
                  <c:v>-3.5440441263495615</c:v>
                </c:pt>
                <c:pt idx="287">
                  <c:v>-3.4702930037718858</c:v>
                </c:pt>
                <c:pt idx="288">
                  <c:v>-3.4211062081625556</c:v>
                </c:pt>
                <c:pt idx="289">
                  <c:v>-3.4554328688176383</c:v>
                </c:pt>
                <c:pt idx="290">
                  <c:v>-3.4550920603299033</c:v>
                </c:pt>
                <c:pt idx="291">
                  <c:v>-3.4506559464314108</c:v>
                </c:pt>
                <c:pt idx="292">
                  <c:v>-3.4137152109108939</c:v>
                </c:pt>
                <c:pt idx="293">
                  <c:v>-3.4811478739303396</c:v>
                </c:pt>
                <c:pt idx="294">
                  <c:v>-3.5089734052825321</c:v>
                </c:pt>
                <c:pt idx="295">
                  <c:v>-3.4024493683682095</c:v>
                </c:pt>
                <c:pt idx="296">
                  <c:v>-3.3323667350628483</c:v>
                </c:pt>
                <c:pt idx="297">
                  <c:v>-3.3841693098637222</c:v>
                </c:pt>
                <c:pt idx="298">
                  <c:v>-3.3852322158498396</c:v>
                </c:pt>
                <c:pt idx="299">
                  <c:v>-3.393676051310905</c:v>
                </c:pt>
                <c:pt idx="300">
                  <c:v>-3.3701457798739227</c:v>
                </c:pt>
                <c:pt idx="301">
                  <c:v>-3.3562503347799293</c:v>
                </c:pt>
                <c:pt idx="302">
                  <c:v>-3.4256280750261681</c:v>
                </c:pt>
                <c:pt idx="303">
                  <c:v>-3.4435045056892193</c:v>
                </c:pt>
                <c:pt idx="304">
                  <c:v>-3.4252878594524105</c:v>
                </c:pt>
                <c:pt idx="305">
                  <c:v>-3.3907259425399729</c:v>
                </c:pt>
                <c:pt idx="306">
                  <c:v>-3.3505681999394739</c:v>
                </c:pt>
                <c:pt idx="307">
                  <c:v>-3.3083940322146361</c:v>
                </c:pt>
                <c:pt idx="308">
                  <c:v>-3.2681840301091398</c:v>
                </c:pt>
                <c:pt idx="309">
                  <c:v>-3.3259101044860984</c:v>
                </c:pt>
                <c:pt idx="310">
                  <c:v>-3.3445679698238138</c:v>
                </c:pt>
                <c:pt idx="311">
                  <c:v>-3.3463828376197711</c:v>
                </c:pt>
                <c:pt idx="312">
                  <c:v>-3.3165677436689833</c:v>
                </c:pt>
                <c:pt idx="313">
                  <c:v>-3.2732032509089493</c:v>
                </c:pt>
                <c:pt idx="314">
                  <c:v>-3.2392697274552944</c:v>
                </c:pt>
                <c:pt idx="315">
                  <c:v>-3.287497931131341</c:v>
                </c:pt>
                <c:pt idx="316">
                  <c:v>-3.2936260745059656</c:v>
                </c:pt>
                <c:pt idx="317">
                  <c:v>-3.2878410958546027</c:v>
                </c:pt>
                <c:pt idx="318">
                  <c:v>-3.2563785535663214</c:v>
                </c:pt>
                <c:pt idx="319">
                  <c:v>-3.3237551236623375</c:v>
                </c:pt>
                <c:pt idx="320">
                  <c:v>-3.2344322821104612</c:v>
                </c:pt>
                <c:pt idx="321">
                  <c:v>-3.1731124796760781</c:v>
                </c:pt>
                <c:pt idx="322">
                  <c:v>-3.2072518431616999</c:v>
                </c:pt>
                <c:pt idx="323">
                  <c:v>-3.204961724419519</c:v>
                </c:pt>
                <c:pt idx="324">
                  <c:v>-3.1255163059793745</c:v>
                </c:pt>
                <c:pt idx="325">
                  <c:v>-3.2011641757617468</c:v>
                </c:pt>
                <c:pt idx="326">
                  <c:v>-3.1963858111109147</c:v>
                </c:pt>
                <c:pt idx="327">
                  <c:v>-3.1928529801022734</c:v>
                </c:pt>
                <c:pt idx="328">
                  <c:v>-3.1542692383144555</c:v>
                </c:pt>
                <c:pt idx="329">
                  <c:v>-3.1185764136485119</c:v>
                </c:pt>
                <c:pt idx="330">
                  <c:v>-3.0909867126537875</c:v>
                </c:pt>
                <c:pt idx="331">
                  <c:v>-3.1520143179248947</c:v>
                </c:pt>
                <c:pt idx="332">
                  <c:v>-3.1420048761981718</c:v>
                </c:pt>
                <c:pt idx="333">
                  <c:v>-3.135592529180613</c:v>
                </c:pt>
                <c:pt idx="334">
                  <c:v>-3.1129943998765413</c:v>
                </c:pt>
                <c:pt idx="335">
                  <c:v>-3.0662361149267952</c:v>
                </c:pt>
                <c:pt idx="336">
                  <c:v>-3.0253406705614623</c:v>
                </c:pt>
                <c:pt idx="337">
                  <c:v>-3.0674281242745423</c:v>
                </c:pt>
                <c:pt idx="338">
                  <c:v>-3.0721525049040963</c:v>
                </c:pt>
                <c:pt idx="339">
                  <c:v>-3.0421422277202055</c:v>
                </c:pt>
                <c:pt idx="340">
                  <c:v>-2.9987089787076258</c:v>
                </c:pt>
                <c:pt idx="341">
                  <c:v>-3.0519331943965682</c:v>
                </c:pt>
                <c:pt idx="342">
                  <c:v>-3.0465282122654287</c:v>
                </c:pt>
                <c:pt idx="343">
                  <c:v>-3.0178492062225075</c:v>
                </c:pt>
                <c:pt idx="344">
                  <c:v>-2.9909122099952867</c:v>
                </c:pt>
                <c:pt idx="345">
                  <c:v>-2.9690446757566065</c:v>
                </c:pt>
                <c:pt idx="346">
                  <c:v>-3.0106182593702755</c:v>
                </c:pt>
                <c:pt idx="347">
                  <c:v>-3.0019141181717117</c:v>
                </c:pt>
                <c:pt idx="348">
                  <c:v>-2.9813569383016159</c:v>
                </c:pt>
                <c:pt idx="349">
                  <c:v>-2.9603165438850567</c:v>
                </c:pt>
                <c:pt idx="350">
                  <c:v>-3.0160491996311549</c:v>
                </c:pt>
                <c:pt idx="351">
                  <c:v>-2.9212242845061098</c:v>
                </c:pt>
                <c:pt idx="352">
                  <c:v>-2.8722275913203816</c:v>
                </c:pt>
                <c:pt idx="353">
                  <c:v>-2.8922847587419938</c:v>
                </c:pt>
                <c:pt idx="354">
                  <c:v>-2.9242419319458577</c:v>
                </c:pt>
                <c:pt idx="355">
                  <c:v>-2.9081318505485712</c:v>
                </c:pt>
                <c:pt idx="356">
                  <c:v>-2.9673157587390762</c:v>
                </c:pt>
                <c:pt idx="357">
                  <c:v>-2.9805971503400457</c:v>
                </c:pt>
                <c:pt idx="358">
                  <c:v>-2.9440109863091948</c:v>
                </c:pt>
                <c:pt idx="359">
                  <c:v>-2.8923929102013659</c:v>
                </c:pt>
                <c:pt idx="360">
                  <c:v>-2.8524459566185811</c:v>
                </c:pt>
                <c:pt idx="361">
                  <c:v>-2.8133571649377984</c:v>
                </c:pt>
                <c:pt idx="362">
                  <c:v>-2.8580857595683398</c:v>
                </c:pt>
                <c:pt idx="363">
                  <c:v>-2.8601344478094859</c:v>
                </c:pt>
                <c:pt idx="364">
                  <c:v>-2.8377102322362191</c:v>
                </c:pt>
                <c:pt idx="365">
                  <c:v>-2.8995070247933228</c:v>
                </c:pt>
                <c:pt idx="366">
                  <c:v>-2.79119342646554</c:v>
                </c:pt>
                <c:pt idx="367">
                  <c:v>-2.8245659809380044</c:v>
                </c:pt>
                <c:pt idx="368">
                  <c:v>-2.8063939469897718</c:v>
                </c:pt>
                <c:pt idx="369">
                  <c:v>-2.7816698221455027</c:v>
                </c:pt>
                <c:pt idx="370">
                  <c:v>-2.8269158343796335</c:v>
                </c:pt>
                <c:pt idx="371">
                  <c:v>-2.8290427761996</c:v>
                </c:pt>
                <c:pt idx="372">
                  <c:v>-2.7886083091643599</c:v>
                </c:pt>
                <c:pt idx="373">
                  <c:v>-2.748166244088722</c:v>
                </c:pt>
                <c:pt idx="374">
                  <c:v>-2.7132658865415209</c:v>
                </c:pt>
                <c:pt idx="375">
                  <c:v>-2.7545297399560837</c:v>
                </c:pt>
                <c:pt idx="376">
                  <c:v>-2.7821069910598908</c:v>
                </c:pt>
                <c:pt idx="377">
                  <c:v>-2.7351122153472005</c:v>
                </c:pt>
                <c:pt idx="378">
                  <c:v>-2.7857128407062675</c:v>
                </c:pt>
                <c:pt idx="379">
                  <c:v>-2.8051508990194094</c:v>
                </c:pt>
                <c:pt idx="380">
                  <c:v>-2.7681254147988881</c:v>
                </c:pt>
                <c:pt idx="381">
                  <c:v>-2.7246685746250279</c:v>
                </c:pt>
                <c:pt idx="382">
                  <c:v>-2.6760792342620618</c:v>
                </c:pt>
                <c:pt idx="383">
                  <c:v>-2.7285514122224299</c:v>
                </c:pt>
                <c:pt idx="384">
                  <c:v>-2.7181648602853272</c:v>
                </c:pt>
                <c:pt idx="385">
                  <c:v>-2.6778383658372462</c:v>
                </c:pt>
                <c:pt idx="386">
                  <c:v>-2.7388469287996173</c:v>
                </c:pt>
                <c:pt idx="387">
                  <c:v>-2.7387227835262422</c:v>
                </c:pt>
                <c:pt idx="388">
                  <c:v>-2.7050137947956756</c:v>
                </c:pt>
                <c:pt idx="389">
                  <c:v>-2.6652531763962486</c:v>
                </c:pt>
                <c:pt idx="390">
                  <c:v>-2.6239161413071486</c:v>
                </c:pt>
                <c:pt idx="391">
                  <c:v>-2.6366623508137366</c:v>
                </c:pt>
                <c:pt idx="392">
                  <c:v>-2.6392627674145501</c:v>
                </c:pt>
                <c:pt idx="393">
                  <c:v>-2.7044527769409967</c:v>
                </c:pt>
                <c:pt idx="394">
                  <c:v>-2.6961739246211067</c:v>
                </c:pt>
                <c:pt idx="395">
                  <c:v>-2.7197658276624281</c:v>
                </c:pt>
                <c:pt idx="396">
                  <c:v>-2.6527714992887752</c:v>
                </c:pt>
                <c:pt idx="397">
                  <c:v>-2.6395842238251674</c:v>
                </c:pt>
                <c:pt idx="398">
                  <c:v>-2.6547652512122966</c:v>
                </c:pt>
                <c:pt idx="399">
                  <c:v>-2.6600623916797304</c:v>
                </c:pt>
                <c:pt idx="400">
                  <c:v>-2.6224231179714081</c:v>
                </c:pt>
                <c:pt idx="401">
                  <c:v>-2.6756384293013156</c:v>
                </c:pt>
                <c:pt idx="402">
                  <c:v>-2.6879206151291299</c:v>
                </c:pt>
                <c:pt idx="403">
                  <c:v>-2.6203801012162984</c:v>
                </c:pt>
                <c:pt idx="404">
                  <c:v>-2.5928435350234338</c:v>
                </c:pt>
                <c:pt idx="405">
                  <c:v>-2.5533407503284593</c:v>
                </c:pt>
                <c:pt idx="406">
                  <c:v>-2.5726674943817613</c:v>
                </c:pt>
                <c:pt idx="407">
                  <c:v>-2.5806658308580666</c:v>
                </c:pt>
                <c:pt idx="408">
                  <c:v>-2.5439507759259072</c:v>
                </c:pt>
                <c:pt idx="409">
                  <c:v>-2.5977662197322076</c:v>
                </c:pt>
                <c:pt idx="410">
                  <c:v>-2.5746790014359675</c:v>
                </c:pt>
                <c:pt idx="411">
                  <c:v>-2.2969070193212815</c:v>
                </c:pt>
                <c:pt idx="412">
                  <c:v>-2.1514624437000975</c:v>
                </c:pt>
                <c:pt idx="413">
                  <c:v>-2.1065228074153595</c:v>
                </c:pt>
                <c:pt idx="414">
                  <c:v>-2.0067008382166875</c:v>
                </c:pt>
                <c:pt idx="415">
                  <c:v>-1.8673268763202913</c:v>
                </c:pt>
                <c:pt idx="416">
                  <c:v>-1.7739569162288831</c:v>
                </c:pt>
                <c:pt idx="417">
                  <c:v>-1.5175242032716341</c:v>
                </c:pt>
                <c:pt idx="418">
                  <c:v>-1.3767128561001982</c:v>
                </c:pt>
                <c:pt idx="419">
                  <c:v>-1.1741196845190984</c:v>
                </c:pt>
                <c:pt idx="420">
                  <c:v>-1.1090322539189259</c:v>
                </c:pt>
                <c:pt idx="421">
                  <c:v>-0.86832478928576506</c:v>
                </c:pt>
                <c:pt idx="422">
                  <c:v>-0.57947270660972094</c:v>
                </c:pt>
                <c:pt idx="423">
                  <c:v>-0.37174260338738918</c:v>
                </c:pt>
                <c:pt idx="424">
                  <c:v>-0.13339746746255798</c:v>
                </c:pt>
                <c:pt idx="425">
                  <c:v>0.16246722518283718</c:v>
                </c:pt>
                <c:pt idx="426">
                  <c:v>0.54630652917512634</c:v>
                </c:pt>
                <c:pt idx="427">
                  <c:v>0.78663537374993098</c:v>
                </c:pt>
                <c:pt idx="428">
                  <c:v>1.1479688967205703</c:v>
                </c:pt>
                <c:pt idx="429">
                  <c:v>1.4912384538430388</c:v>
                </c:pt>
                <c:pt idx="430">
                  <c:v>1.7611767475771103</c:v>
                </c:pt>
                <c:pt idx="431">
                  <c:v>2.05433220442427</c:v>
                </c:pt>
                <c:pt idx="432">
                  <c:v>2.3935262081726307</c:v>
                </c:pt>
                <c:pt idx="433">
                  <c:v>2.7533413437427185</c:v>
                </c:pt>
                <c:pt idx="434">
                  <c:v>3.1057770099182562</c:v>
                </c:pt>
                <c:pt idx="435">
                  <c:v>3.4110319097430448</c:v>
                </c:pt>
                <c:pt idx="436">
                  <c:v>3.7662109866791553</c:v>
                </c:pt>
                <c:pt idx="437">
                  <c:v>4.0729385325156642</c:v>
                </c:pt>
                <c:pt idx="438">
                  <c:v>4.3082261470826779</c:v>
                </c:pt>
                <c:pt idx="439">
                  <c:v>4.6227265212130675</c:v>
                </c:pt>
                <c:pt idx="440">
                  <c:v>4.8967967810309858</c:v>
                </c:pt>
                <c:pt idx="441">
                  <c:v>5.0872549000838063</c:v>
                </c:pt>
                <c:pt idx="442">
                  <c:v>5.3276658689995884</c:v>
                </c:pt>
                <c:pt idx="443">
                  <c:v>5.5743021946462648</c:v>
                </c:pt>
                <c:pt idx="444">
                  <c:v>5.8116405115862761</c:v>
                </c:pt>
                <c:pt idx="445">
                  <c:v>5.9682715557804187</c:v>
                </c:pt>
                <c:pt idx="446">
                  <c:v>6.100362068193391</c:v>
                </c:pt>
                <c:pt idx="447">
                  <c:v>6.2838742756792954</c:v>
                </c:pt>
                <c:pt idx="448">
                  <c:v>6.4755315379347707</c:v>
                </c:pt>
                <c:pt idx="449">
                  <c:v>6.560844024318186</c:v>
                </c:pt>
                <c:pt idx="450">
                  <c:v>6.7397346647216239</c:v>
                </c:pt>
                <c:pt idx="451">
                  <c:v>6.8867717359740794</c:v>
                </c:pt>
                <c:pt idx="452">
                  <c:v>6.9850631576201465</c:v>
                </c:pt>
                <c:pt idx="453">
                  <c:v>6.9993666687671521</c:v>
                </c:pt>
                <c:pt idx="454">
                  <c:v>7.129338079459302</c:v>
                </c:pt>
                <c:pt idx="455">
                  <c:v>7.2721958069978427</c:v>
                </c:pt>
                <c:pt idx="456">
                  <c:v>7.3103044957723426</c:v>
                </c:pt>
                <c:pt idx="457">
                  <c:v>7.3721772065492814</c:v>
                </c:pt>
                <c:pt idx="458">
                  <c:v>7.3884900239760753</c:v>
                </c:pt>
                <c:pt idx="459">
                  <c:v>7.4449492718519679</c:v>
                </c:pt>
                <c:pt idx="460">
                  <c:v>7.4526137199908078</c:v>
                </c:pt>
                <c:pt idx="461">
                  <c:v>7.4903544445760843</c:v>
                </c:pt>
                <c:pt idx="462">
                  <c:v>7.5145332585865248</c:v>
                </c:pt>
                <c:pt idx="463">
                  <c:v>7.51837800551003</c:v>
                </c:pt>
                <c:pt idx="464">
                  <c:v>7.5339387950398446</c:v>
                </c:pt>
                <c:pt idx="465">
                  <c:v>7.5726716168019124</c:v>
                </c:pt>
                <c:pt idx="466">
                  <c:v>7.5568230963977356</c:v>
                </c:pt>
                <c:pt idx="467">
                  <c:v>7.548385072034236</c:v>
                </c:pt>
                <c:pt idx="468">
                  <c:v>7.5561640145770212</c:v>
                </c:pt>
                <c:pt idx="469">
                  <c:v>7.5912335772584356</c:v>
                </c:pt>
                <c:pt idx="470">
                  <c:v>7.5989279366456373</c:v>
                </c:pt>
                <c:pt idx="471">
                  <c:v>7.5137352086627374</c:v>
                </c:pt>
                <c:pt idx="472">
                  <c:v>7.4843409926426432</c:v>
                </c:pt>
                <c:pt idx="473">
                  <c:v>7.4363340470467705</c:v>
                </c:pt>
                <c:pt idx="474">
                  <c:v>7.4272440823927042</c:v>
                </c:pt>
                <c:pt idx="475">
                  <c:v>7.4285965786521757</c:v>
                </c:pt>
                <c:pt idx="476">
                  <c:v>7.4352116494645628</c:v>
                </c:pt>
                <c:pt idx="477">
                  <c:v>7.3481942924770323</c:v>
                </c:pt>
                <c:pt idx="478">
                  <c:v>7.3145404796827336</c:v>
                </c:pt>
                <c:pt idx="479">
                  <c:v>7.2739375241246904</c:v>
                </c:pt>
                <c:pt idx="480">
                  <c:v>7.2698167858942355</c:v>
                </c:pt>
                <c:pt idx="481">
                  <c:v>7.1754887680111921</c:v>
                </c:pt>
                <c:pt idx="482">
                  <c:v>7.1314783996200219</c:v>
                </c:pt>
                <c:pt idx="483">
                  <c:v>7.1382901914941357</c:v>
                </c:pt>
                <c:pt idx="484">
                  <c:v>7.1900498937415307</c:v>
                </c:pt>
                <c:pt idx="485">
                  <c:v>7.0765697894814963</c:v>
                </c:pt>
                <c:pt idx="486">
                  <c:v>7.0200835799638384</c:v>
                </c:pt>
                <c:pt idx="487">
                  <c:v>7.0087189620106329</c:v>
                </c:pt>
                <c:pt idx="488">
                  <c:v>6.9269741100291213</c:v>
                </c:pt>
                <c:pt idx="489">
                  <c:v>6.9075539502026402</c:v>
                </c:pt>
                <c:pt idx="490">
                  <c:v>6.9161444713849676</c:v>
                </c:pt>
                <c:pt idx="491">
                  <c:v>6.8217482000879954</c:v>
                </c:pt>
                <c:pt idx="492">
                  <c:v>6.768510361810641</c:v>
                </c:pt>
                <c:pt idx="493">
                  <c:v>6.7809990416944572</c:v>
                </c:pt>
                <c:pt idx="494">
                  <c:v>6.6956050514315706</c:v>
                </c:pt>
                <c:pt idx="495">
                  <c:v>6.6887368831808516</c:v>
                </c:pt>
                <c:pt idx="496">
                  <c:v>6.6945264445841843</c:v>
                </c:pt>
                <c:pt idx="497">
                  <c:v>6.6330249938358463</c:v>
                </c:pt>
                <c:pt idx="498">
                  <c:v>6.5832053970614055</c:v>
                </c:pt>
                <c:pt idx="499">
                  <c:v>6.4876402258799715</c:v>
                </c:pt>
                <c:pt idx="500">
                  <c:v>6.4515712450057237</c:v>
                </c:pt>
                <c:pt idx="501">
                  <c:v>6.4518217656864323</c:v>
                </c:pt>
                <c:pt idx="502">
                  <c:v>6.3748203270506565</c:v>
                </c:pt>
                <c:pt idx="503">
                  <c:v>6.3615611009625326</c:v>
                </c:pt>
                <c:pt idx="504">
                  <c:v>6.3862148508796963</c:v>
                </c:pt>
                <c:pt idx="505">
                  <c:v>6.2999825841124135</c:v>
                </c:pt>
                <c:pt idx="506">
                  <c:v>6.2734591894611782</c:v>
                </c:pt>
                <c:pt idx="507">
                  <c:v>6.1980272734616619</c:v>
                </c:pt>
                <c:pt idx="508">
                  <c:v>6.1755207411172108</c:v>
                </c:pt>
                <c:pt idx="509">
                  <c:v>6.1830047048209735</c:v>
                </c:pt>
                <c:pt idx="510">
                  <c:v>6.1222150412005902</c:v>
                </c:pt>
                <c:pt idx="511">
                  <c:v>6.125384078705622</c:v>
                </c:pt>
                <c:pt idx="512">
                  <c:v>6.019185927428282</c:v>
                </c:pt>
                <c:pt idx="513">
                  <c:v>5.99162072433964</c:v>
                </c:pt>
                <c:pt idx="514">
                  <c:v>5.9975986789079343</c:v>
                </c:pt>
                <c:pt idx="515">
                  <c:v>5.9168480849980511</c:v>
                </c:pt>
                <c:pt idx="516">
                  <c:v>5.906631749485328</c:v>
                </c:pt>
                <c:pt idx="517">
                  <c:v>5.9296245619283212</c:v>
                </c:pt>
                <c:pt idx="518">
                  <c:v>5.853900263228681</c:v>
                </c:pt>
                <c:pt idx="519">
                  <c:v>5.857275321546723</c:v>
                </c:pt>
                <c:pt idx="520">
                  <c:v>5.7594627440165809</c:v>
                </c:pt>
                <c:pt idx="521">
                  <c:v>5.7250316480374011</c:v>
                </c:pt>
                <c:pt idx="522">
                  <c:v>5.7313021126054977</c:v>
                </c:pt>
                <c:pt idx="523">
                  <c:v>5.7446288733488942</c:v>
                </c:pt>
                <c:pt idx="524">
                  <c:v>5.6707444148485351</c:v>
                </c:pt>
                <c:pt idx="525">
                  <c:v>5.656918858298333</c:v>
                </c:pt>
                <c:pt idx="526">
                  <c:v>5.5569771538636061</c:v>
                </c:pt>
                <c:pt idx="527">
                  <c:v>5.5200431521296238</c:v>
                </c:pt>
                <c:pt idx="528">
                  <c:v>5.5191951155392829</c:v>
                </c:pt>
                <c:pt idx="529">
                  <c:v>5.4394772870781765</c:v>
                </c:pt>
                <c:pt idx="530">
                  <c:v>5.4252524709255567</c:v>
                </c:pt>
                <c:pt idx="531">
                  <c:v>5.4547348350399716</c:v>
                </c:pt>
                <c:pt idx="532">
                  <c:v>5.5003397270900223</c:v>
                </c:pt>
                <c:pt idx="533">
                  <c:v>5.3998911516263846</c:v>
                </c:pt>
                <c:pt idx="534">
                  <c:v>5.3644976751856959</c:v>
                </c:pt>
                <c:pt idx="535">
                  <c:v>5.2667541342866855</c:v>
                </c:pt>
                <c:pt idx="536">
                  <c:v>5.2351272315819415</c:v>
                </c:pt>
                <c:pt idx="537">
                  <c:v>5.257016530256486</c:v>
                </c:pt>
                <c:pt idx="538">
                  <c:v>5.1764871055842931</c:v>
                </c:pt>
                <c:pt idx="539">
                  <c:v>5.1743503298548958</c:v>
                </c:pt>
                <c:pt idx="540">
                  <c:v>5.0833482792611306</c:v>
                </c:pt>
                <c:pt idx="541">
                  <c:v>5.0661166663800898</c:v>
                </c:pt>
                <c:pt idx="542">
                  <c:v>5.0769275657438371</c:v>
                </c:pt>
                <c:pt idx="543">
                  <c:v>5.1153338144135674</c:v>
                </c:pt>
                <c:pt idx="544">
                  <c:v>5.0637233466512299</c:v>
                </c:pt>
                <c:pt idx="545">
                  <c:v>5.0782346059949717</c:v>
                </c:pt>
                <c:pt idx="546">
                  <c:v>5.0913034486357631</c:v>
                </c:pt>
                <c:pt idx="547">
                  <c:v>5.0263139641819095</c:v>
                </c:pt>
                <c:pt idx="548">
                  <c:v>5.0177615865539025</c:v>
                </c:pt>
                <c:pt idx="549">
                  <c:v>4.9265448449775988</c:v>
                </c:pt>
                <c:pt idx="550">
                  <c:v>4.8961229036676528</c:v>
                </c:pt>
                <c:pt idx="551">
                  <c:v>4.9383291450211715</c:v>
                </c:pt>
                <c:pt idx="552">
                  <c:v>4.9893687628042187</c:v>
                </c:pt>
                <c:pt idx="553">
                  <c:v>4.9331248809833141</c:v>
                </c:pt>
                <c:pt idx="554">
                  <c:v>4.9361389166431024</c:v>
                </c:pt>
                <c:pt idx="555">
                  <c:v>4.8461132090621604</c:v>
                </c:pt>
                <c:pt idx="556">
                  <c:v>4.8314843562349097</c:v>
                </c:pt>
                <c:pt idx="557">
                  <c:v>4.8244278439391479</c:v>
                </c:pt>
                <c:pt idx="558">
                  <c:v>4.8573816607841067</c:v>
                </c:pt>
                <c:pt idx="559">
                  <c:v>4.7940887853841119</c:v>
                </c:pt>
                <c:pt idx="560">
                  <c:v>4.7899397920656313</c:v>
                </c:pt>
                <c:pt idx="561">
                  <c:v>4.7150209005388959</c:v>
                </c:pt>
                <c:pt idx="562">
                  <c:v>4.694733538577168</c:v>
                </c:pt>
                <c:pt idx="563">
                  <c:v>4.7098237393983595</c:v>
                </c:pt>
                <c:pt idx="564">
                  <c:v>4.7321216001444029</c:v>
                </c:pt>
                <c:pt idx="565">
                  <c:v>4.6866965910950213</c:v>
                </c:pt>
                <c:pt idx="566">
                  <c:v>4.6850751999908198</c:v>
                </c:pt>
                <c:pt idx="567">
                  <c:v>4.7161196445705116</c:v>
                </c:pt>
                <c:pt idx="568">
                  <c:v>4.6270557226190263</c:v>
                </c:pt>
                <c:pt idx="569">
                  <c:v>4.6239811450476225</c:v>
                </c:pt>
                <c:pt idx="570">
                  <c:v>4.6287264069155754</c:v>
                </c:pt>
                <c:pt idx="571">
                  <c:v>4.642932428571207</c:v>
                </c:pt>
                <c:pt idx="572">
                  <c:v>4.5614146447484032</c:v>
                </c:pt>
                <c:pt idx="573">
                  <c:v>4.548183811014205</c:v>
                </c:pt>
                <c:pt idx="574">
                  <c:v>4.555039628455539</c:v>
                </c:pt>
                <c:pt idx="575">
                  <c:v>4.4666422557989307</c:v>
                </c:pt>
                <c:pt idx="576">
                  <c:v>4.4438067248083044</c:v>
                </c:pt>
                <c:pt idx="577">
                  <c:v>4.4398264589758796</c:v>
                </c:pt>
                <c:pt idx="578">
                  <c:v>4.4743015078417372</c:v>
                </c:pt>
                <c:pt idx="579">
                  <c:v>4.4118094872308262</c:v>
                </c:pt>
                <c:pt idx="580">
                  <c:v>4.411134642660798</c:v>
                </c:pt>
                <c:pt idx="581">
                  <c:v>4.4087911667124189</c:v>
                </c:pt>
                <c:pt idx="582">
                  <c:v>4.3252531624354731</c:v>
                </c:pt>
                <c:pt idx="583">
                  <c:v>4.3196464346146684</c:v>
                </c:pt>
                <c:pt idx="584">
                  <c:v>4.3365033385655778</c:v>
                </c:pt>
                <c:pt idx="585">
                  <c:v>4.3836850223862314</c:v>
                </c:pt>
                <c:pt idx="586">
                  <c:v>4.4352583214848309</c:v>
                </c:pt>
                <c:pt idx="587">
                  <c:v>4.3747424529535337</c:v>
                </c:pt>
                <c:pt idx="588">
                  <c:v>4.3679820466019095</c:v>
                </c:pt>
                <c:pt idx="589">
                  <c:v>4.4081445804338415</c:v>
                </c:pt>
                <c:pt idx="590">
                  <c:v>4.3538986019126682</c:v>
                </c:pt>
                <c:pt idx="591">
                  <c:v>4.3385736406985984</c:v>
                </c:pt>
                <c:pt idx="592">
                  <c:v>4.3550278471677046</c:v>
                </c:pt>
                <c:pt idx="593">
                  <c:v>4.3781440050931764</c:v>
                </c:pt>
                <c:pt idx="594">
                  <c:v>4.299556533099647</c:v>
                </c:pt>
                <c:pt idx="595">
                  <c:v>4.2646820576153175</c:v>
                </c:pt>
                <c:pt idx="596">
                  <c:v>4.252808250714665</c:v>
                </c:pt>
                <c:pt idx="597">
                  <c:v>4.1668379981851515</c:v>
                </c:pt>
                <c:pt idx="598">
                  <c:v>4.1513245901429698</c:v>
                </c:pt>
                <c:pt idx="599">
                  <c:v>4.1736710541622557</c:v>
                </c:pt>
                <c:pt idx="600">
                  <c:v>4.2078155375758612</c:v>
                </c:pt>
                <c:pt idx="601">
                  <c:v>4.2582413654632632</c:v>
                </c:pt>
                <c:pt idx="602">
                  <c:v>4.1915425633197358</c:v>
                </c:pt>
                <c:pt idx="603">
                  <c:v>4.1605280038514181</c:v>
                </c:pt>
                <c:pt idx="604">
                  <c:v>4.151827689962559</c:v>
                </c:pt>
                <c:pt idx="605">
                  <c:v>4.1774612309440897</c:v>
                </c:pt>
                <c:pt idx="606">
                  <c:v>4.0809112982410269</c:v>
                </c:pt>
                <c:pt idx="607">
                  <c:v>4.0603188887056305</c:v>
                </c:pt>
                <c:pt idx="608">
                  <c:v>4.0798631877159011</c:v>
                </c:pt>
                <c:pt idx="609">
                  <c:v>3.99756679325872</c:v>
                </c:pt>
                <c:pt idx="610">
                  <c:v>3.978832323737123</c:v>
                </c:pt>
                <c:pt idx="611">
                  <c:v>3.99674622616417</c:v>
                </c:pt>
                <c:pt idx="612">
                  <c:v>4.0414785050348598</c:v>
                </c:pt>
                <c:pt idx="613">
                  <c:v>3.993503274148793</c:v>
                </c:pt>
                <c:pt idx="614">
                  <c:v>4.0081962808138272</c:v>
                </c:pt>
                <c:pt idx="615">
                  <c:v>4.0355285150174112</c:v>
                </c:pt>
                <c:pt idx="616">
                  <c:v>3.9388095658116953</c:v>
                </c:pt>
                <c:pt idx="617">
                  <c:v>3.8997464863313951</c:v>
                </c:pt>
                <c:pt idx="618">
                  <c:v>3.9210931657788706</c:v>
                </c:pt>
                <c:pt idx="619">
                  <c:v>3.9612616340194933</c:v>
                </c:pt>
                <c:pt idx="620">
                  <c:v>3.8938446430421934</c:v>
                </c:pt>
                <c:pt idx="621">
                  <c:v>3.8720424389142991</c:v>
                </c:pt>
                <c:pt idx="622">
                  <c:v>3.891134435306931</c:v>
                </c:pt>
                <c:pt idx="623">
                  <c:v>3.9146167168477177</c:v>
                </c:pt>
                <c:pt idx="624">
                  <c:v>3.9294456009433674</c:v>
                </c:pt>
                <c:pt idx="625">
                  <c:v>3.8446887994905623</c:v>
                </c:pt>
                <c:pt idx="626">
                  <c:v>3.8205416099063072</c:v>
                </c:pt>
                <c:pt idx="627">
                  <c:v>3.8188770421098823</c:v>
                </c:pt>
                <c:pt idx="628">
                  <c:v>3.8502311203100135</c:v>
                </c:pt>
                <c:pt idx="629">
                  <c:v>3.8745651395191985</c:v>
                </c:pt>
                <c:pt idx="630">
                  <c:v>3.7934811763181457</c:v>
                </c:pt>
                <c:pt idx="631">
                  <c:v>3.7670120615246176</c:v>
                </c:pt>
                <c:pt idx="632">
                  <c:v>3.7770089395587121</c:v>
                </c:pt>
                <c:pt idx="633">
                  <c:v>3.8059428521099363</c:v>
                </c:pt>
                <c:pt idx="634">
                  <c:v>3.8512354154782784</c:v>
                </c:pt>
                <c:pt idx="635">
                  <c:v>3.7765658839168381</c:v>
                </c:pt>
                <c:pt idx="636">
                  <c:v>3.7589033205214122</c:v>
                </c:pt>
                <c:pt idx="637">
                  <c:v>3.7632027090874161</c:v>
                </c:pt>
                <c:pt idx="638">
                  <c:v>3.7817823661216536</c:v>
                </c:pt>
                <c:pt idx="639">
                  <c:v>3.8079362699090282</c:v>
                </c:pt>
                <c:pt idx="640">
                  <c:v>3.7386095289154042</c:v>
                </c:pt>
                <c:pt idx="641">
                  <c:v>3.7257040785121589</c:v>
                </c:pt>
                <c:pt idx="642">
                  <c:v>3.7480258303918816</c:v>
                </c:pt>
                <c:pt idx="643">
                  <c:v>3.7840676660054484</c:v>
                </c:pt>
                <c:pt idx="644">
                  <c:v>3.7936051612413308</c:v>
                </c:pt>
                <c:pt idx="645">
                  <c:v>3.811489601078307</c:v>
                </c:pt>
                <c:pt idx="646">
                  <c:v>3.7260892344523384</c:v>
                </c:pt>
                <c:pt idx="647">
                  <c:v>3.6971402110603862</c:v>
                </c:pt>
                <c:pt idx="648">
                  <c:v>3.6992756156029856</c:v>
                </c:pt>
                <c:pt idx="649">
                  <c:v>3.699329144359055</c:v>
                </c:pt>
                <c:pt idx="650">
                  <c:v>3.7149440778549518</c:v>
                </c:pt>
                <c:pt idx="651">
                  <c:v>3.7199210509869687</c:v>
                </c:pt>
                <c:pt idx="652">
                  <c:v>3.6248978824381979</c:v>
                </c:pt>
                <c:pt idx="653">
                  <c:v>3.5937810527463299</c:v>
                </c:pt>
                <c:pt idx="654">
                  <c:v>3.6235815696333944</c:v>
                </c:pt>
                <c:pt idx="655">
                  <c:v>3.652365010331323</c:v>
                </c:pt>
                <c:pt idx="656">
                  <c:v>3.6932566928309569</c:v>
                </c:pt>
                <c:pt idx="657">
                  <c:v>3.7125285052761186</c:v>
                </c:pt>
                <c:pt idx="658">
                  <c:v>3.6306546383485454</c:v>
                </c:pt>
                <c:pt idx="659">
                  <c:v>3.5995242235622129</c:v>
                </c:pt>
                <c:pt idx="660">
                  <c:v>3.5975086771058642</c:v>
                </c:pt>
                <c:pt idx="661">
                  <c:v>3.6050674201984663</c:v>
                </c:pt>
                <c:pt idx="662">
                  <c:v>3.6344786270557279</c:v>
                </c:pt>
                <c:pt idx="663">
                  <c:v>3.6612665791185606</c:v>
                </c:pt>
                <c:pt idx="664">
                  <c:v>3.566747988532228</c:v>
                </c:pt>
                <c:pt idx="665">
                  <c:v>3.5242714569967788</c:v>
                </c:pt>
                <c:pt idx="666">
                  <c:v>3.5324106234067258</c:v>
                </c:pt>
                <c:pt idx="667">
                  <c:v>3.5411230614302909</c:v>
                </c:pt>
                <c:pt idx="668">
                  <c:v>3.5676699561324412</c:v>
                </c:pt>
                <c:pt idx="669">
                  <c:v>3.583969535998186</c:v>
                </c:pt>
                <c:pt idx="670">
                  <c:v>3.6041283065893026</c:v>
                </c:pt>
                <c:pt idx="671">
                  <c:v>3.5035547487845662</c:v>
                </c:pt>
                <c:pt idx="672">
                  <c:v>3.4607695543187091</c:v>
                </c:pt>
                <c:pt idx="673">
                  <c:v>3.4721923613680943</c:v>
                </c:pt>
                <c:pt idx="674">
                  <c:v>3.4981541638131972</c:v>
                </c:pt>
                <c:pt idx="675">
                  <c:v>3.5293321520451144</c:v>
                </c:pt>
                <c:pt idx="676">
                  <c:v>3.5435743272455227</c:v>
                </c:pt>
                <c:pt idx="677">
                  <c:v>3.5658515196074063</c:v>
                </c:pt>
                <c:pt idx="678">
                  <c:v>3.4739772169575502</c:v>
                </c:pt>
                <c:pt idx="679">
                  <c:v>3.444193569824904</c:v>
                </c:pt>
                <c:pt idx="680">
                  <c:v>3.4591385464165043</c:v>
                </c:pt>
                <c:pt idx="681">
                  <c:v>3.4902313162911369</c:v>
                </c:pt>
                <c:pt idx="682">
                  <c:v>3.524389353357563</c:v>
                </c:pt>
                <c:pt idx="683">
                  <c:v>3.5484809704018545</c:v>
                </c:pt>
                <c:pt idx="684">
                  <c:v>3.4527485952373809</c:v>
                </c:pt>
                <c:pt idx="685">
                  <c:v>3.419473265334787</c:v>
                </c:pt>
                <c:pt idx="686">
                  <c:v>3.4238348967739682</c:v>
                </c:pt>
                <c:pt idx="687">
                  <c:v>3.4361540386048404</c:v>
                </c:pt>
                <c:pt idx="688">
                  <c:v>3.4584414819664389</c:v>
                </c:pt>
                <c:pt idx="689">
                  <c:v>3.4914944205725149</c:v>
                </c:pt>
                <c:pt idx="690">
                  <c:v>3.4946488535846143</c:v>
                </c:pt>
                <c:pt idx="691">
                  <c:v>3.4080350413679881</c:v>
                </c:pt>
                <c:pt idx="692">
                  <c:v>3.3987652777315276</c:v>
                </c:pt>
                <c:pt idx="693">
                  <c:v>3.3954716910060228</c:v>
                </c:pt>
                <c:pt idx="694">
                  <c:v>3.4008059797899435</c:v>
                </c:pt>
                <c:pt idx="695">
                  <c:v>3.4179567960997304</c:v>
                </c:pt>
                <c:pt idx="696">
                  <c:v>3.4629027407746378</c:v>
                </c:pt>
                <c:pt idx="697">
                  <c:v>3.4986981169433093</c:v>
                </c:pt>
                <c:pt idx="698">
                  <c:v>3.3928656029081594</c:v>
                </c:pt>
                <c:pt idx="699">
                  <c:v>3.3610049763838106</c:v>
                </c:pt>
                <c:pt idx="700">
                  <c:v>3.3810386361585572</c:v>
                </c:pt>
                <c:pt idx="701">
                  <c:v>3.4082368244556633</c:v>
                </c:pt>
                <c:pt idx="702">
                  <c:v>3.4561939095078387</c:v>
                </c:pt>
                <c:pt idx="703">
                  <c:v>3.4831066238020867</c:v>
                </c:pt>
                <c:pt idx="704">
                  <c:v>3.4876966016620372</c:v>
                </c:pt>
                <c:pt idx="705">
                  <c:v>3.3762596722408276</c:v>
                </c:pt>
                <c:pt idx="706">
                  <c:v>3.3357960131354005</c:v>
                </c:pt>
                <c:pt idx="707">
                  <c:v>3.3357829584622962</c:v>
                </c:pt>
                <c:pt idx="708">
                  <c:v>3.3384941848576659</c:v>
                </c:pt>
                <c:pt idx="709">
                  <c:v>3.3603929994182735</c:v>
                </c:pt>
                <c:pt idx="710">
                  <c:v>3.3850896858647133</c:v>
                </c:pt>
                <c:pt idx="711">
                  <c:v>3.412287162384203</c:v>
                </c:pt>
                <c:pt idx="712">
                  <c:v>3.436298871686418</c:v>
                </c:pt>
                <c:pt idx="713">
                  <c:v>3.4725671631717887</c:v>
                </c:pt>
                <c:pt idx="714">
                  <c:v>3.3850196719364831</c:v>
                </c:pt>
                <c:pt idx="715">
                  <c:v>3.3550109454325394</c:v>
                </c:pt>
                <c:pt idx="716">
                  <c:v>3.3407573803691903</c:v>
                </c:pt>
                <c:pt idx="717">
                  <c:v>3.3588672521175482</c:v>
                </c:pt>
                <c:pt idx="718">
                  <c:v>3.368443797826977</c:v>
                </c:pt>
                <c:pt idx="719">
                  <c:v>3.3852898229927249</c:v>
                </c:pt>
                <c:pt idx="720">
                  <c:v>3.4160171847403689</c:v>
                </c:pt>
                <c:pt idx="721">
                  <c:v>3.4269983169785121</c:v>
                </c:pt>
                <c:pt idx="722">
                  <c:v>3.3117313208733492</c:v>
                </c:pt>
                <c:pt idx="723">
                  <c:v>3.2684859966041344</c:v>
                </c:pt>
                <c:pt idx="724">
                  <c:v>3.2836600934650804</c:v>
                </c:pt>
                <c:pt idx="725">
                  <c:v>3.2937810126530849</c:v>
                </c:pt>
                <c:pt idx="726">
                  <c:v>3.3115740104537394</c:v>
                </c:pt>
                <c:pt idx="727">
                  <c:v>3.3390857117066588</c:v>
                </c:pt>
                <c:pt idx="728">
                  <c:v>3.3541907243043738</c:v>
                </c:pt>
                <c:pt idx="729">
                  <c:v>3.2639788053378993</c:v>
                </c:pt>
                <c:pt idx="730">
                  <c:v>3.240997520199123</c:v>
                </c:pt>
                <c:pt idx="731">
                  <c:v>3.2268624052771955</c:v>
                </c:pt>
                <c:pt idx="732">
                  <c:v>3.2408280906871596</c:v>
                </c:pt>
                <c:pt idx="733">
                  <c:v>3.2653765104370009</c:v>
                </c:pt>
                <c:pt idx="734">
                  <c:v>3.29201303463541</c:v>
                </c:pt>
                <c:pt idx="735">
                  <c:v>3.3047199728497745</c:v>
                </c:pt>
                <c:pt idx="736">
                  <c:v>3.3180711742568789</c:v>
                </c:pt>
                <c:pt idx="737">
                  <c:v>3.3372066057514047</c:v>
                </c:pt>
                <c:pt idx="738">
                  <c:v>3.2408917036800986</c:v>
                </c:pt>
                <c:pt idx="739">
                  <c:v>3.20372276400267</c:v>
                </c:pt>
                <c:pt idx="740">
                  <c:v>3.1924966384999962</c:v>
                </c:pt>
                <c:pt idx="741">
                  <c:v>3.1893342258415274</c:v>
                </c:pt>
                <c:pt idx="742">
                  <c:v>3.2068966324398147</c:v>
                </c:pt>
                <c:pt idx="743">
                  <c:v>3.218862664138598</c:v>
                </c:pt>
                <c:pt idx="744">
                  <c:v>3.2515758942861197</c:v>
                </c:pt>
                <c:pt idx="745">
                  <c:v>3.2643298253163238</c:v>
                </c:pt>
                <c:pt idx="746">
                  <c:v>3.1672814633933228</c:v>
                </c:pt>
                <c:pt idx="747">
                  <c:v>3.1333067636496139</c:v>
                </c:pt>
                <c:pt idx="748">
                  <c:v>3.1423009263219868</c:v>
                </c:pt>
                <c:pt idx="749">
                  <c:v>3.1759998125351458</c:v>
                </c:pt>
                <c:pt idx="750">
                  <c:v>3.22268101829399</c:v>
                </c:pt>
                <c:pt idx="751">
                  <c:v>3.2532208252220016</c:v>
                </c:pt>
                <c:pt idx="752">
                  <c:v>3.2924312403781997</c:v>
                </c:pt>
                <c:pt idx="753">
                  <c:v>3.3168676945111244</c:v>
                </c:pt>
                <c:pt idx="754">
                  <c:v>3.2055768306613501</c:v>
                </c:pt>
                <c:pt idx="755">
                  <c:v>3.1674026721685848</c:v>
                </c:pt>
                <c:pt idx="756">
                  <c:v>3.1458674588858244</c:v>
                </c:pt>
                <c:pt idx="757">
                  <c:v>3.1693539148795935</c:v>
                </c:pt>
                <c:pt idx="758">
                  <c:v>3.1826803164781623</c:v>
                </c:pt>
                <c:pt idx="759">
                  <c:v>3.1935898953159025</c:v>
                </c:pt>
                <c:pt idx="760">
                  <c:v>3.2116449267734879</c:v>
                </c:pt>
                <c:pt idx="761">
                  <c:v>3.1202897912307748</c:v>
                </c:pt>
                <c:pt idx="762">
                  <c:v>3.0749468811424805</c:v>
                </c:pt>
                <c:pt idx="763">
                  <c:v>3.075722391695173</c:v>
                </c:pt>
                <c:pt idx="764">
                  <c:v>3.1012933455845157</c:v>
                </c:pt>
                <c:pt idx="765">
                  <c:v>3.1266663210944543</c:v>
                </c:pt>
                <c:pt idx="766">
                  <c:v>3.1500750103209896</c:v>
                </c:pt>
                <c:pt idx="767">
                  <c:v>3.1609626563485946</c:v>
                </c:pt>
                <c:pt idx="768">
                  <c:v>3.1773157316028531</c:v>
                </c:pt>
                <c:pt idx="769">
                  <c:v>3.0770024248359817</c:v>
                </c:pt>
                <c:pt idx="770">
                  <c:v>3.0564813174727021</c:v>
                </c:pt>
                <c:pt idx="771">
                  <c:v>3.066905984865528</c:v>
                </c:pt>
                <c:pt idx="772">
                  <c:v>3.0991566284966083</c:v>
                </c:pt>
                <c:pt idx="773">
                  <c:v>3.1190596824050587</c:v>
                </c:pt>
                <c:pt idx="774">
                  <c:v>3.1393611201906495</c:v>
                </c:pt>
                <c:pt idx="775">
                  <c:v>3.160257970272589</c:v>
                </c:pt>
                <c:pt idx="776">
                  <c:v>3.1886367503436475</c:v>
                </c:pt>
                <c:pt idx="777">
                  <c:v>3.2206250209925784</c:v>
                </c:pt>
                <c:pt idx="778">
                  <c:v>3.1145036430923128</c:v>
                </c:pt>
                <c:pt idx="779">
                  <c:v>3.1012891792529729</c:v>
                </c:pt>
                <c:pt idx="780">
                  <c:v>3.1114539001904618</c:v>
                </c:pt>
                <c:pt idx="781">
                  <c:v>3.1284962834227059</c:v>
                </c:pt>
                <c:pt idx="782">
                  <c:v>3.1487651541284194</c:v>
                </c:pt>
                <c:pt idx="783">
                  <c:v>3.1793749566330689</c:v>
                </c:pt>
                <c:pt idx="784">
                  <c:v>3.2086127299277578</c:v>
                </c:pt>
                <c:pt idx="785">
                  <c:v>3.2390496076620821</c:v>
                </c:pt>
                <c:pt idx="786">
                  <c:v>3.144110606061183</c:v>
                </c:pt>
                <c:pt idx="787">
                  <c:v>3.1222127975155445</c:v>
                </c:pt>
                <c:pt idx="788">
                  <c:v>3.1143895918393909</c:v>
                </c:pt>
                <c:pt idx="789">
                  <c:v>3.1163366079938015</c:v>
                </c:pt>
                <c:pt idx="790">
                  <c:v>3.1086473063650786</c:v>
                </c:pt>
                <c:pt idx="791">
                  <c:v>3.1320424951071715</c:v>
                </c:pt>
                <c:pt idx="792">
                  <c:v>3.205241396447903</c:v>
                </c:pt>
                <c:pt idx="793">
                  <c:v>3.215511408740241</c:v>
                </c:pt>
                <c:pt idx="794">
                  <c:v>3.2400921069066939</c:v>
                </c:pt>
                <c:pt idx="795">
                  <c:v>3.151830624167701</c:v>
                </c:pt>
                <c:pt idx="796">
                  <c:v>3.1021828772430169</c:v>
                </c:pt>
                <c:pt idx="797">
                  <c:v>3.1142756398962419</c:v>
                </c:pt>
                <c:pt idx="798">
                  <c:v>3.1261413320753562</c:v>
                </c:pt>
                <c:pt idx="799">
                  <c:v>3.1502060061297001</c:v>
                </c:pt>
                <c:pt idx="800">
                  <c:v>3.1726026450919562</c:v>
                </c:pt>
                <c:pt idx="801">
                  <c:v>3.1839655117307402</c:v>
                </c:pt>
                <c:pt idx="802">
                  <c:v>3.209369058376069</c:v>
                </c:pt>
                <c:pt idx="803">
                  <c:v>3.226739209203231</c:v>
                </c:pt>
                <c:pt idx="804">
                  <c:v>3.0989086728541935</c:v>
                </c:pt>
                <c:pt idx="805">
                  <c:v>3.0703112346152821</c:v>
                </c:pt>
                <c:pt idx="806">
                  <c:v>3.0597712248169557</c:v>
                </c:pt>
                <c:pt idx="807">
                  <c:v>3.07287015042332</c:v>
                </c:pt>
                <c:pt idx="808">
                  <c:v>3.0892018910173462</c:v>
                </c:pt>
                <c:pt idx="809">
                  <c:v>3.1172243077045181</c:v>
                </c:pt>
                <c:pt idx="810">
                  <c:v>3.146879414671254</c:v>
                </c:pt>
                <c:pt idx="811">
                  <c:v>3.1891792689025138</c:v>
                </c:pt>
                <c:pt idx="812">
                  <c:v>3.2044882650115554</c:v>
                </c:pt>
                <c:pt idx="813">
                  <c:v>3.1184728499756815</c:v>
                </c:pt>
                <c:pt idx="814">
                  <c:v>3.0737242811428303</c:v>
                </c:pt>
                <c:pt idx="815">
                  <c:v>3.0928226241508412</c:v>
                </c:pt>
                <c:pt idx="816">
                  <c:v>3.1160573761839601</c:v>
                </c:pt>
                <c:pt idx="817">
                  <c:v>3.1343092082549902</c:v>
                </c:pt>
                <c:pt idx="818">
                  <c:v>3.1473006651128301</c:v>
                </c:pt>
                <c:pt idx="819">
                  <c:v>3.1703071559077216</c:v>
                </c:pt>
                <c:pt idx="820">
                  <c:v>3.1895921036749399</c:v>
                </c:pt>
                <c:pt idx="821">
                  <c:v>3.1807156772497223</c:v>
                </c:pt>
                <c:pt idx="822">
                  <c:v>3.2081767695818115</c:v>
                </c:pt>
                <c:pt idx="823">
                  <c:v>3.0871396108789639</c:v>
                </c:pt>
                <c:pt idx="824">
                  <c:v>3.0440173891265871</c:v>
                </c:pt>
                <c:pt idx="825">
                  <c:v>3.0298354414079753</c:v>
                </c:pt>
                <c:pt idx="826">
                  <c:v>3.0362242578804555</c:v>
                </c:pt>
                <c:pt idx="827">
                  <c:v>3.0586271322088407</c:v>
                </c:pt>
                <c:pt idx="828">
                  <c:v>3.07395745069784</c:v>
                </c:pt>
                <c:pt idx="829">
                  <c:v>3.1096780441435001</c:v>
                </c:pt>
                <c:pt idx="830">
                  <c:v>3.1401667167555516</c:v>
                </c:pt>
                <c:pt idx="831">
                  <c:v>3.1869086754976976</c:v>
                </c:pt>
                <c:pt idx="832">
                  <c:v>3.2028793576775669</c:v>
                </c:pt>
                <c:pt idx="833">
                  <c:v>3.2246349895204105</c:v>
                </c:pt>
                <c:pt idx="834">
                  <c:v>3.1223869383485194</c:v>
                </c:pt>
                <c:pt idx="835">
                  <c:v>3.1034052128906069</c:v>
                </c:pt>
                <c:pt idx="836">
                  <c:v>3.1012477988847849</c:v>
                </c:pt>
                <c:pt idx="837">
                  <c:v>3.0983753522563333</c:v>
                </c:pt>
                <c:pt idx="838">
                  <c:v>3.0912991779330099</c:v>
                </c:pt>
                <c:pt idx="839">
                  <c:v>3.0906016816136841</c:v>
                </c:pt>
                <c:pt idx="840">
                  <c:v>3.0925107663111646</c:v>
                </c:pt>
                <c:pt idx="841">
                  <c:v>3.1031696186853637</c:v>
                </c:pt>
                <c:pt idx="842">
                  <c:v>3.1271094205221459</c:v>
                </c:pt>
                <c:pt idx="843">
                  <c:v>3.0056937325280515</c:v>
                </c:pt>
                <c:pt idx="844">
                  <c:v>2.9660603214362311</c:v>
                </c:pt>
                <c:pt idx="845">
                  <c:v>2.9643302881138567</c:v>
                </c:pt>
                <c:pt idx="846">
                  <c:v>2.9952800294365076</c:v>
                </c:pt>
                <c:pt idx="847">
                  <c:v>3.0246684197615608</c:v>
                </c:pt>
                <c:pt idx="848">
                  <c:v>3.0456058879525472</c:v>
                </c:pt>
                <c:pt idx="849">
                  <c:v>3.0587392314414217</c:v>
                </c:pt>
                <c:pt idx="850">
                  <c:v>3.1038927655909134</c:v>
                </c:pt>
                <c:pt idx="851">
                  <c:v>3.1252678512636081</c:v>
                </c:pt>
                <c:pt idx="852">
                  <c:v>3.1498505126738081</c:v>
                </c:pt>
                <c:pt idx="853">
                  <c:v>3.1559542838625063</c:v>
                </c:pt>
                <c:pt idx="854">
                  <c:v>3.0444757785666283</c:v>
                </c:pt>
                <c:pt idx="855">
                  <c:v>3.0076863021848439</c:v>
                </c:pt>
                <c:pt idx="856">
                  <c:v>2.9980955823395163</c:v>
                </c:pt>
                <c:pt idx="857">
                  <c:v>3.0014502553933298</c:v>
                </c:pt>
                <c:pt idx="858">
                  <c:v>3.0202846753896679</c:v>
                </c:pt>
                <c:pt idx="859">
                  <c:v>3.0254592331513592</c:v>
                </c:pt>
                <c:pt idx="860">
                  <c:v>3.0471727941593869</c:v>
                </c:pt>
                <c:pt idx="861">
                  <c:v>3.074210628328089</c:v>
                </c:pt>
                <c:pt idx="862">
                  <c:v>3.0886014023255157</c:v>
                </c:pt>
                <c:pt idx="863">
                  <c:v>2.9719983577085642</c:v>
                </c:pt>
                <c:pt idx="864">
                  <c:v>2.9387707131027412</c:v>
                </c:pt>
                <c:pt idx="865">
                  <c:v>2.9217663404644938</c:v>
                </c:pt>
                <c:pt idx="866">
                  <c:v>2.9414130177640345</c:v>
                </c:pt>
                <c:pt idx="867">
                  <c:v>2.9614249084007511</c:v>
                </c:pt>
                <c:pt idx="868">
                  <c:v>3.0057343749215661</c:v>
                </c:pt>
                <c:pt idx="869">
                  <c:v>3.0299284329860825</c:v>
                </c:pt>
                <c:pt idx="870">
                  <c:v>3.0319096965763492</c:v>
                </c:pt>
                <c:pt idx="871">
                  <c:v>3.0567171208812809</c:v>
                </c:pt>
                <c:pt idx="872">
                  <c:v>3.0839136986702371</c:v>
                </c:pt>
                <c:pt idx="873">
                  <c:v>3.1041499979258163</c:v>
                </c:pt>
                <c:pt idx="874">
                  <c:v>3.0948895963854781</c:v>
                </c:pt>
                <c:pt idx="875">
                  <c:v>2.9844740930667157</c:v>
                </c:pt>
                <c:pt idx="876">
                  <c:v>2.9416965856346522</c:v>
                </c:pt>
                <c:pt idx="877">
                  <c:v>2.952345676308795</c:v>
                </c:pt>
                <c:pt idx="878">
                  <c:v>2.9715023875742901</c:v>
                </c:pt>
                <c:pt idx="879">
                  <c:v>2.9928677781718136</c:v>
                </c:pt>
                <c:pt idx="880">
                  <c:v>3.020529665123469</c:v>
                </c:pt>
                <c:pt idx="881">
                  <c:v>3.0450170876274782</c:v>
                </c:pt>
                <c:pt idx="882">
                  <c:v>3.0777321378556479</c:v>
                </c:pt>
                <c:pt idx="883">
                  <c:v>3.1101757460643213</c:v>
                </c:pt>
                <c:pt idx="884">
                  <c:v>3.1247457280183184</c:v>
                </c:pt>
                <c:pt idx="885">
                  <c:v>3.1512765043136142</c:v>
                </c:pt>
                <c:pt idx="886">
                  <c:v>3.1503390058441028</c:v>
                </c:pt>
                <c:pt idx="887">
                  <c:v>3.1548088173203155</c:v>
                </c:pt>
                <c:pt idx="888">
                  <c:v>3.0266193526052874</c:v>
                </c:pt>
                <c:pt idx="889">
                  <c:v>2.9875301506504641</c:v>
                </c:pt>
                <c:pt idx="890">
                  <c:v>2.9877908291293593</c:v>
                </c:pt>
                <c:pt idx="891">
                  <c:v>2.9765962866050302</c:v>
                </c:pt>
                <c:pt idx="892">
                  <c:v>3.0064758772118623</c:v>
                </c:pt>
                <c:pt idx="893">
                  <c:v>3.0165499765064538</c:v>
                </c:pt>
                <c:pt idx="894">
                  <c:v>3.0260472996886989</c:v>
                </c:pt>
                <c:pt idx="895">
                  <c:v>3.0706970451952813</c:v>
                </c:pt>
                <c:pt idx="896">
                  <c:v>3.0956977256078417</c:v>
                </c:pt>
                <c:pt idx="897">
                  <c:v>3.1071181249634492</c:v>
                </c:pt>
                <c:pt idx="898">
                  <c:v>3.1239562316368676</c:v>
                </c:pt>
                <c:pt idx="899">
                  <c:v>3.1464209716984257</c:v>
                </c:pt>
                <c:pt idx="900">
                  <c:v>3.1493345016971261</c:v>
                </c:pt>
                <c:pt idx="901">
                  <c:v>3.0403518359619142</c:v>
                </c:pt>
                <c:pt idx="902">
                  <c:v>2.9975001502914296</c:v>
                </c:pt>
                <c:pt idx="903">
                  <c:v>2.9969188011992927</c:v>
                </c:pt>
                <c:pt idx="904">
                  <c:v>2.9925850657404638</c:v>
                </c:pt>
                <c:pt idx="905">
                  <c:v>3.0149746359124308</c:v>
                </c:pt>
                <c:pt idx="906">
                  <c:v>3.0174680922709385</c:v>
                </c:pt>
                <c:pt idx="907">
                  <c:v>3.0345060126935977</c:v>
                </c:pt>
                <c:pt idx="908">
                  <c:v>3.0411210801220605</c:v>
                </c:pt>
                <c:pt idx="909">
                  <c:v>3.0653598863524749</c:v>
                </c:pt>
                <c:pt idx="910">
                  <c:v>3.0572826787680683</c:v>
                </c:pt>
                <c:pt idx="911">
                  <c:v>3.0671417135630392</c:v>
                </c:pt>
                <c:pt idx="912">
                  <c:v>3.0807501928721237</c:v>
                </c:pt>
                <c:pt idx="913">
                  <c:v>3.0849292716523422</c:v>
                </c:pt>
                <c:pt idx="914">
                  <c:v>3.0923399381136889</c:v>
                </c:pt>
                <c:pt idx="915">
                  <c:v>2.9805608693874177</c:v>
                </c:pt>
                <c:pt idx="916">
                  <c:v>2.9420155178107592</c:v>
                </c:pt>
                <c:pt idx="917">
                  <c:v>2.9242117495612376</c:v>
                </c:pt>
                <c:pt idx="918">
                  <c:v>2.9481285630373506</c:v>
                </c:pt>
                <c:pt idx="919">
                  <c:v>2.9552640117300228</c:v>
                </c:pt>
                <c:pt idx="920">
                  <c:v>2.9666256359649026</c:v>
                </c:pt>
                <c:pt idx="921">
                  <c:v>2.9831651494242166</c:v>
                </c:pt>
                <c:pt idx="922">
                  <c:v>3.0143261584580259</c:v>
                </c:pt>
                <c:pt idx="923">
                  <c:v>3.0200835419441958</c:v>
                </c:pt>
                <c:pt idx="924">
                  <c:v>3.0371639333347957</c:v>
                </c:pt>
                <c:pt idx="925">
                  <c:v>3.0391155869616355</c:v>
                </c:pt>
                <c:pt idx="926">
                  <c:v>3.0567534076515486</c:v>
                </c:pt>
                <c:pt idx="927">
                  <c:v>2.9397257746921994</c:v>
                </c:pt>
                <c:pt idx="928">
                  <c:v>2.874224434345571</c:v>
                </c:pt>
                <c:pt idx="929">
                  <c:v>2.8629509139649372</c:v>
                </c:pt>
                <c:pt idx="930">
                  <c:v>2.8725192268257871</c:v>
                </c:pt>
                <c:pt idx="931">
                  <c:v>2.8964419052924697</c:v>
                </c:pt>
                <c:pt idx="932">
                  <c:v>2.9219829248674287</c:v>
                </c:pt>
                <c:pt idx="933">
                  <c:v>2.9534528369701647</c:v>
                </c:pt>
                <c:pt idx="934">
                  <c:v>2.962845657157537</c:v>
                </c:pt>
                <c:pt idx="935">
                  <c:v>2.9763977635930061</c:v>
                </c:pt>
                <c:pt idx="936">
                  <c:v>3.0025569283552542</c:v>
                </c:pt>
                <c:pt idx="937">
                  <c:v>3.0181085739132456</c:v>
                </c:pt>
                <c:pt idx="938">
                  <c:v>3.0358162441957077</c:v>
                </c:pt>
                <c:pt idx="939">
                  <c:v>3.0444743783483688</c:v>
                </c:pt>
                <c:pt idx="940">
                  <c:v>3.0502321139604902</c:v>
                </c:pt>
                <c:pt idx="941">
                  <c:v>2.9324302758068725</c:v>
                </c:pt>
                <c:pt idx="942">
                  <c:v>2.8968892118042646</c:v>
                </c:pt>
                <c:pt idx="943">
                  <c:v>2.9116890128221087</c:v>
                </c:pt>
                <c:pt idx="944">
                  <c:v>2.9306620351613049</c:v>
                </c:pt>
                <c:pt idx="945">
                  <c:v>2.9319972023992094</c:v>
                </c:pt>
                <c:pt idx="946">
                  <c:v>2.953100397290882</c:v>
                </c:pt>
                <c:pt idx="947">
                  <c:v>2.9752604690977762</c:v>
                </c:pt>
                <c:pt idx="948">
                  <c:v>2.9979567795358619</c:v>
                </c:pt>
                <c:pt idx="949">
                  <c:v>3.0231172916815012</c:v>
                </c:pt>
                <c:pt idx="950">
                  <c:v>3.0510890583629688</c:v>
                </c:pt>
                <c:pt idx="951">
                  <c:v>3.0541332875965992</c:v>
                </c:pt>
                <c:pt idx="952">
                  <c:v>3.0674233407656502</c:v>
                </c:pt>
                <c:pt idx="953">
                  <c:v>3.0608928070056152</c:v>
                </c:pt>
                <c:pt idx="954">
                  <c:v>3.0704293828683902</c:v>
                </c:pt>
                <c:pt idx="955">
                  <c:v>3.0778636253908545</c:v>
                </c:pt>
                <c:pt idx="956">
                  <c:v>3.0790757368855424</c:v>
                </c:pt>
                <c:pt idx="957">
                  <c:v>2.9473896223291192</c:v>
                </c:pt>
                <c:pt idx="958">
                  <c:v>2.9043204616633318</c:v>
                </c:pt>
                <c:pt idx="959">
                  <c:v>2.9030193905232267</c:v>
                </c:pt>
                <c:pt idx="960">
                  <c:v>2.8994504347164423</c:v>
                </c:pt>
                <c:pt idx="961">
                  <c:v>2.9226234219174785</c:v>
                </c:pt>
                <c:pt idx="962">
                  <c:v>2.9530943936061007</c:v>
                </c:pt>
                <c:pt idx="963">
                  <c:v>2.9781122500045996</c:v>
                </c:pt>
                <c:pt idx="964">
                  <c:v>3.0020836928086396</c:v>
                </c:pt>
                <c:pt idx="965">
                  <c:v>3.0152438426406363</c:v>
                </c:pt>
                <c:pt idx="966">
                  <c:v>3.0236529306311866</c:v>
                </c:pt>
                <c:pt idx="967">
                  <c:v>3.0392087551197875</c:v>
                </c:pt>
                <c:pt idx="968">
                  <c:v>3.0370753713601673</c:v>
                </c:pt>
                <c:pt idx="969">
                  <c:v>3.0372754640282409</c:v>
                </c:pt>
                <c:pt idx="970">
                  <c:v>3.047393478345704</c:v>
                </c:pt>
                <c:pt idx="971">
                  <c:v>2.9355868357543997</c:v>
                </c:pt>
                <c:pt idx="972">
                  <c:v>2.8795100938768101</c:v>
                </c:pt>
                <c:pt idx="973">
                  <c:v>2.8664322610479189</c:v>
                </c:pt>
                <c:pt idx="974">
                  <c:v>2.857186772704928</c:v>
                </c:pt>
                <c:pt idx="975">
                  <c:v>2.8767583916792034</c:v>
                </c:pt>
                <c:pt idx="976">
                  <c:v>2.893634536012307</c:v>
                </c:pt>
                <c:pt idx="977">
                  <c:v>2.9191421668504631</c:v>
                </c:pt>
                <c:pt idx="978">
                  <c:v>2.9356370501448481</c:v>
                </c:pt>
                <c:pt idx="979">
                  <c:v>2.9452359060623508</c:v>
                </c:pt>
                <c:pt idx="980">
                  <c:v>2.9782403531480952</c:v>
                </c:pt>
                <c:pt idx="981">
                  <c:v>2.993427902866884</c:v>
                </c:pt>
                <c:pt idx="982">
                  <c:v>3.0233587295844373</c:v>
                </c:pt>
                <c:pt idx="983">
                  <c:v>3.0345486823245906</c:v>
                </c:pt>
                <c:pt idx="984">
                  <c:v>3.0502273953690349</c:v>
                </c:pt>
                <c:pt idx="985">
                  <c:v>3.0432699879847434</c:v>
                </c:pt>
                <c:pt idx="986">
                  <c:v>2.9198666273021132</c:v>
                </c:pt>
                <c:pt idx="987">
                  <c:v>2.8656405200948356</c:v>
                </c:pt>
                <c:pt idx="988">
                  <c:v>2.8674925785822936</c:v>
                </c:pt>
                <c:pt idx="989">
                  <c:v>2.8621335329703186</c:v>
                </c:pt>
                <c:pt idx="990">
                  <c:v>2.8491579165716985</c:v>
                </c:pt>
                <c:pt idx="991">
                  <c:v>2.8841302376174696</c:v>
                </c:pt>
                <c:pt idx="992">
                  <c:v>2.9122634446081648</c:v>
                </c:pt>
                <c:pt idx="993">
                  <c:v>2.9269791597047927</c:v>
                </c:pt>
                <c:pt idx="994">
                  <c:v>2.944531770845586</c:v>
                </c:pt>
                <c:pt idx="995">
                  <c:v>2.9716716678574855</c:v>
                </c:pt>
                <c:pt idx="996">
                  <c:v>2.9839977009882332</c:v>
                </c:pt>
                <c:pt idx="997">
                  <c:v>3.0201067426045043</c:v>
                </c:pt>
                <c:pt idx="998">
                  <c:v>3.0395394234555226</c:v>
                </c:pt>
                <c:pt idx="999">
                  <c:v>3.0583653171637124</c:v>
                </c:pt>
                <c:pt idx="1000">
                  <c:v>3.0547102604121363</c:v>
                </c:pt>
                <c:pt idx="1001">
                  <c:v>3.0839009173510235</c:v>
                </c:pt>
                <c:pt idx="1002">
                  <c:v>2.9529188273837264</c:v>
                </c:pt>
                <c:pt idx="1003">
                  <c:v>2.9071997591392744</c:v>
                </c:pt>
                <c:pt idx="1004">
                  <c:v>2.8842489310461232</c:v>
                </c:pt>
                <c:pt idx="1005">
                  <c:v>2.9177889270974902</c:v>
                </c:pt>
                <c:pt idx="1006">
                  <c:v>2.9389674575991691</c:v>
                </c:pt>
                <c:pt idx="1007">
                  <c:v>2.9475490404318805</c:v>
                </c:pt>
                <c:pt idx="1008">
                  <c:v>2.9527292930964038</c:v>
                </c:pt>
                <c:pt idx="1009">
                  <c:v>2.9562325142166017</c:v>
                </c:pt>
                <c:pt idx="1010">
                  <c:v>2.9659813932687626</c:v>
                </c:pt>
                <c:pt idx="1011">
                  <c:v>2.9711486887029324</c:v>
                </c:pt>
                <c:pt idx="1012">
                  <c:v>2.9831028900625114</c:v>
                </c:pt>
                <c:pt idx="1013">
                  <c:v>2.9685489304204253</c:v>
                </c:pt>
                <c:pt idx="1014">
                  <c:v>2.982472342262966</c:v>
                </c:pt>
                <c:pt idx="1015">
                  <c:v>2.9835944047349869</c:v>
                </c:pt>
                <c:pt idx="1016">
                  <c:v>2.975561028379488</c:v>
                </c:pt>
                <c:pt idx="1017">
                  <c:v>3.005007907329194</c:v>
                </c:pt>
                <c:pt idx="1018">
                  <c:v>3.0085509089990978</c:v>
                </c:pt>
                <c:pt idx="1019">
                  <c:v>3.0332629091962957</c:v>
                </c:pt>
                <c:pt idx="1020">
                  <c:v>3.0261316052317682</c:v>
                </c:pt>
                <c:pt idx="1021">
                  <c:v>3.0282418148879486</c:v>
                </c:pt>
                <c:pt idx="1022">
                  <c:v>3.0345645515184501</c:v>
                </c:pt>
                <c:pt idx="1023">
                  <c:v>2.8921316570008315</c:v>
                </c:pt>
                <c:pt idx="1024">
                  <c:v>2.9721617416619566</c:v>
                </c:pt>
                <c:pt idx="1025">
                  <c:v>2.8902371702954071</c:v>
                </c:pt>
                <c:pt idx="1026">
                  <c:v>2.8595168288563215</c:v>
                </c:pt>
                <c:pt idx="1027">
                  <c:v>2.8517035865323166</c:v>
                </c:pt>
                <c:pt idx="1028">
                  <c:v>2.8763525655196673</c:v>
                </c:pt>
                <c:pt idx="1029">
                  <c:v>2.8978524167215838</c:v>
                </c:pt>
                <c:pt idx="1030">
                  <c:v>2.9181126358058904</c:v>
                </c:pt>
                <c:pt idx="1031">
                  <c:v>2.9262940276628413</c:v>
                </c:pt>
                <c:pt idx="1032">
                  <c:v>2.9384713608967488</c:v>
                </c:pt>
                <c:pt idx="1033">
                  <c:v>2.9572193973317198</c:v>
                </c:pt>
                <c:pt idx="1034">
                  <c:v>2.9601394331235795</c:v>
                </c:pt>
                <c:pt idx="1035">
                  <c:v>2.9488742720033301</c:v>
                </c:pt>
                <c:pt idx="1036">
                  <c:v>2.9477087794383934</c:v>
                </c:pt>
                <c:pt idx="1037">
                  <c:v>2.9591930851139949</c:v>
                </c:pt>
                <c:pt idx="1038">
                  <c:v>2.9461304485226094</c:v>
                </c:pt>
                <c:pt idx="1039">
                  <c:v>2.9555411759575136</c:v>
                </c:pt>
                <c:pt idx="1040">
                  <c:v>2.9499499593662435</c:v>
                </c:pt>
                <c:pt idx="1041">
                  <c:v>2.953670260775759</c:v>
                </c:pt>
                <c:pt idx="1042">
                  <c:v>2.9419510008935106</c:v>
                </c:pt>
                <c:pt idx="1043">
                  <c:v>2.8184425403711373</c:v>
                </c:pt>
                <c:pt idx="1044">
                  <c:v>2.7785023385513128</c:v>
                </c:pt>
                <c:pt idx="1045">
                  <c:v>2.775756842125972</c:v>
                </c:pt>
                <c:pt idx="1046">
                  <c:v>2.8003211069735698</c:v>
                </c:pt>
                <c:pt idx="1047">
                  <c:v>2.8232436082198689</c:v>
                </c:pt>
                <c:pt idx="1048">
                  <c:v>2.8408082235053342</c:v>
                </c:pt>
                <c:pt idx="1049">
                  <c:v>2.8437751395836983</c:v>
                </c:pt>
                <c:pt idx="1050">
                  <c:v>2.8868646860868594</c:v>
                </c:pt>
                <c:pt idx="1051">
                  <c:v>2.8699271683383429</c:v>
                </c:pt>
                <c:pt idx="1052">
                  <c:v>2.8846158624666813</c:v>
                </c:pt>
                <c:pt idx="1053">
                  <c:v>2.9081347180420494</c:v>
                </c:pt>
                <c:pt idx="1054">
                  <c:v>2.9181425228272886</c:v>
                </c:pt>
                <c:pt idx="1055">
                  <c:v>2.9435085001902337</c:v>
                </c:pt>
                <c:pt idx="1056">
                  <c:v>2.9376473124578553</c:v>
                </c:pt>
                <c:pt idx="1057">
                  <c:v>2.9480753569738027</c:v>
                </c:pt>
                <c:pt idx="1058">
                  <c:v>2.9560525967170506</c:v>
                </c:pt>
                <c:pt idx="1059">
                  <c:v>2.9774734816477846</c:v>
                </c:pt>
                <c:pt idx="1060">
                  <c:v>2.9885487202035605</c:v>
                </c:pt>
                <c:pt idx="1061">
                  <c:v>2.9863741764022436</c:v>
                </c:pt>
                <c:pt idx="1062">
                  <c:v>2.9847994504973485</c:v>
                </c:pt>
                <c:pt idx="1063">
                  <c:v>3.0064138734853145</c:v>
                </c:pt>
                <c:pt idx="1064">
                  <c:v>2.8962031618476729</c:v>
                </c:pt>
                <c:pt idx="1065">
                  <c:v>2.8530607955047955</c:v>
                </c:pt>
                <c:pt idx="1066">
                  <c:v>2.8351529329453982</c:v>
                </c:pt>
                <c:pt idx="1067">
                  <c:v>2.8598918825545994</c:v>
                </c:pt>
                <c:pt idx="1068">
                  <c:v>2.8796086916851351</c:v>
                </c:pt>
                <c:pt idx="1069">
                  <c:v>2.8818982518799388</c:v>
                </c:pt>
                <c:pt idx="1070">
                  <c:v>2.8910445714158826</c:v>
                </c:pt>
                <c:pt idx="1071">
                  <c:v>2.9205827161801992</c:v>
                </c:pt>
                <c:pt idx="1072">
                  <c:v>2.9586801795276045</c:v>
                </c:pt>
                <c:pt idx="1073">
                  <c:v>2.9765000977715772</c:v>
                </c:pt>
                <c:pt idx="1074">
                  <c:v>2.9945416768901438</c:v>
                </c:pt>
                <c:pt idx="1075">
                  <c:v>2.9845440656175128</c:v>
                </c:pt>
                <c:pt idx="1076">
                  <c:v>2.8590351609150275</c:v>
                </c:pt>
                <c:pt idx="1077">
                  <c:v>2.8497445829214314</c:v>
                </c:pt>
                <c:pt idx="1078">
                  <c:v>2.8562898228002567</c:v>
                </c:pt>
                <c:pt idx="1079">
                  <c:v>2.8527440629543577</c:v>
                </c:pt>
                <c:pt idx="1080">
                  <c:v>2.8692073798088344</c:v>
                </c:pt>
                <c:pt idx="1081">
                  <c:v>2.8631300177572072</c:v>
                </c:pt>
                <c:pt idx="1082">
                  <c:v>2.8730912277577971</c:v>
                </c:pt>
                <c:pt idx="1083">
                  <c:v>2.887699417845198</c:v>
                </c:pt>
                <c:pt idx="1084">
                  <c:v>2.9034508960574996</c:v>
                </c:pt>
                <c:pt idx="1085">
                  <c:v>2.9190818698255043</c:v>
                </c:pt>
                <c:pt idx="1086">
                  <c:v>2.9340307884785446</c:v>
                </c:pt>
                <c:pt idx="1087">
                  <c:v>2.9373064008656158</c:v>
                </c:pt>
                <c:pt idx="1088">
                  <c:v>2.9697560287813829</c:v>
                </c:pt>
                <c:pt idx="1089">
                  <c:v>2.9489379336806749</c:v>
                </c:pt>
                <c:pt idx="1090">
                  <c:v>2.9593076621617627</c:v>
                </c:pt>
                <c:pt idx="1091">
                  <c:v>2.9692207245746118</c:v>
                </c:pt>
                <c:pt idx="1092">
                  <c:v>2.9430278361869497</c:v>
                </c:pt>
                <c:pt idx="1093">
                  <c:v>2.9532806409615873</c:v>
                </c:pt>
                <c:pt idx="1094">
                  <c:v>2.9209317438678255</c:v>
                </c:pt>
                <c:pt idx="1095">
                  <c:v>2.9148640088925859</c:v>
                </c:pt>
                <c:pt idx="1096">
                  <c:v>2.9218459612973291</c:v>
                </c:pt>
                <c:pt idx="1097">
                  <c:v>2.9196729041354104</c:v>
                </c:pt>
                <c:pt idx="1098">
                  <c:v>2.9339307163538564</c:v>
                </c:pt>
                <c:pt idx="1099">
                  <c:v>2.8119638044470321</c:v>
                </c:pt>
                <c:pt idx="1100">
                  <c:v>2.885703498701659</c:v>
                </c:pt>
                <c:pt idx="1101">
                  <c:v>2.8134623646482098</c:v>
                </c:pt>
                <c:pt idx="1102">
                  <c:v>2.7931076579429117</c:v>
                </c:pt>
                <c:pt idx="1103">
                  <c:v>2.7791078031073084</c:v>
                </c:pt>
                <c:pt idx="1104">
                  <c:v>2.8037974163527082</c:v>
                </c:pt>
                <c:pt idx="1105">
                  <c:v>2.8131990534738449</c:v>
                </c:pt>
                <c:pt idx="1106">
                  <c:v>2.8392034938044759</c:v>
                </c:pt>
                <c:pt idx="1107">
                  <c:v>2.8938501683991973</c:v>
                </c:pt>
                <c:pt idx="1108">
                  <c:v>2.907193948071388</c:v>
                </c:pt>
                <c:pt idx="1109">
                  <c:v>2.9107051860579318</c:v>
                </c:pt>
                <c:pt idx="1110">
                  <c:v>2.9156592126011489</c:v>
                </c:pt>
                <c:pt idx="1111">
                  <c:v>2.9233963831672511</c:v>
                </c:pt>
                <c:pt idx="1112">
                  <c:v>2.9156503491311696</c:v>
                </c:pt>
                <c:pt idx="1113">
                  <c:v>2.9100882730990989</c:v>
                </c:pt>
                <c:pt idx="1114">
                  <c:v>2.8987343259527734</c:v>
                </c:pt>
                <c:pt idx="1115">
                  <c:v>2.8940400436593521</c:v>
                </c:pt>
                <c:pt idx="1116">
                  <c:v>2.9019163782379849</c:v>
                </c:pt>
                <c:pt idx="1117">
                  <c:v>2.8901029940516096</c:v>
                </c:pt>
                <c:pt idx="1118">
                  <c:v>2.9039485142137806</c:v>
                </c:pt>
                <c:pt idx="1119">
                  <c:v>2.9024903836352252</c:v>
                </c:pt>
                <c:pt idx="1120">
                  <c:v>2.9080341185691196</c:v>
                </c:pt>
                <c:pt idx="1121">
                  <c:v>2.9124193642841476</c:v>
                </c:pt>
                <c:pt idx="1122">
                  <c:v>2.9393544883422962</c:v>
                </c:pt>
                <c:pt idx="1123">
                  <c:v>2.9472588038221801</c:v>
                </c:pt>
                <c:pt idx="1124">
                  <c:v>2.9441303151754283</c:v>
                </c:pt>
                <c:pt idx="1125">
                  <c:v>2.9456014137410733</c:v>
                </c:pt>
                <c:pt idx="1126">
                  <c:v>2.9630328924766474</c:v>
                </c:pt>
                <c:pt idx="1127">
                  <c:v>2.9816407796207258</c:v>
                </c:pt>
                <c:pt idx="1128">
                  <c:v>2.9891683518293917</c:v>
                </c:pt>
                <c:pt idx="1129">
                  <c:v>3.0023222470923301</c:v>
                </c:pt>
                <c:pt idx="1130">
                  <c:v>3.0049933829085163</c:v>
                </c:pt>
                <c:pt idx="1131">
                  <c:v>2.8845771064259864</c:v>
                </c:pt>
                <c:pt idx="1132">
                  <c:v>2.8401030667321905</c:v>
                </c:pt>
                <c:pt idx="1133">
                  <c:v>2.8184966534790377</c:v>
                </c:pt>
                <c:pt idx="1134">
                  <c:v>2.8112065171761387</c:v>
                </c:pt>
                <c:pt idx="1135">
                  <c:v>2.8313520731917663</c:v>
                </c:pt>
                <c:pt idx="1136">
                  <c:v>2.8605814912906524</c:v>
                </c:pt>
                <c:pt idx="1137">
                  <c:v>2.8570536979621579</c:v>
                </c:pt>
                <c:pt idx="1138">
                  <c:v>2.878238861778577</c:v>
                </c:pt>
                <c:pt idx="1139">
                  <c:v>2.8949836792552617</c:v>
                </c:pt>
                <c:pt idx="1140">
                  <c:v>2.9048527473914802</c:v>
                </c:pt>
                <c:pt idx="1141">
                  <c:v>2.8947191188270267</c:v>
                </c:pt>
                <c:pt idx="1142">
                  <c:v>2.9181689833958799</c:v>
                </c:pt>
                <c:pt idx="1143">
                  <c:v>2.9349999639340822</c:v>
                </c:pt>
                <c:pt idx="1144">
                  <c:v>2.9443214629389871</c:v>
                </c:pt>
                <c:pt idx="1145">
                  <c:v>2.954036311107771</c:v>
                </c:pt>
                <c:pt idx="1146">
                  <c:v>2.9762863287374373</c:v>
                </c:pt>
                <c:pt idx="1147">
                  <c:v>2.8556174394152478</c:v>
                </c:pt>
                <c:pt idx="1148">
                  <c:v>2.8082358252029636</c:v>
                </c:pt>
                <c:pt idx="1149">
                  <c:v>2.7891284475357239</c:v>
                </c:pt>
                <c:pt idx="1150">
                  <c:v>2.8002547568918246</c:v>
                </c:pt>
                <c:pt idx="1151">
                  <c:v>2.8089890002917741</c:v>
                </c:pt>
                <c:pt idx="1152">
                  <c:v>2.8304274782251753</c:v>
                </c:pt>
                <c:pt idx="1153">
                  <c:v>2.8574201218563076</c:v>
                </c:pt>
                <c:pt idx="1154">
                  <c:v>2.8798545860509037</c:v>
                </c:pt>
                <c:pt idx="1155">
                  <c:v>2.8792441814692893</c:v>
                </c:pt>
                <c:pt idx="1156">
                  <c:v>2.883015220640182</c:v>
                </c:pt>
                <c:pt idx="1157">
                  <c:v>2.8832122325576321</c:v>
                </c:pt>
                <c:pt idx="1158">
                  <c:v>2.9164112571683063</c:v>
                </c:pt>
                <c:pt idx="1159">
                  <c:v>2.9376178495380714</c:v>
                </c:pt>
                <c:pt idx="1160">
                  <c:v>2.933287204390659</c:v>
                </c:pt>
                <c:pt idx="1161">
                  <c:v>2.9325325573777832</c:v>
                </c:pt>
                <c:pt idx="1162">
                  <c:v>2.9342047447490813</c:v>
                </c:pt>
                <c:pt idx="1163">
                  <c:v>2.9435709088807727</c:v>
                </c:pt>
                <c:pt idx="1164">
                  <c:v>2.9402858146685631</c:v>
                </c:pt>
                <c:pt idx="1165">
                  <c:v>2.9403984304490223</c:v>
                </c:pt>
                <c:pt idx="1166">
                  <c:v>2.9385748369225411</c:v>
                </c:pt>
                <c:pt idx="1167">
                  <c:v>2.9282788245009996</c:v>
                </c:pt>
                <c:pt idx="1168">
                  <c:v>2.930566943643214</c:v>
                </c:pt>
                <c:pt idx="1169">
                  <c:v>2.923018941843992</c:v>
                </c:pt>
                <c:pt idx="1170">
                  <c:v>2.9402269546806963</c:v>
                </c:pt>
                <c:pt idx="1171">
                  <c:v>2.9453502539282184</c:v>
                </c:pt>
                <c:pt idx="1172">
                  <c:v>2.9478387974203955</c:v>
                </c:pt>
                <c:pt idx="1173">
                  <c:v>2.9466755698090665</c:v>
                </c:pt>
                <c:pt idx="1174">
                  <c:v>2.9338819191420384</c:v>
                </c:pt>
                <c:pt idx="1175">
                  <c:v>2.9339567992774604</c:v>
                </c:pt>
                <c:pt idx="1176">
                  <c:v>2.929149182016026</c:v>
                </c:pt>
                <c:pt idx="1177">
                  <c:v>2.9346410987672442</c:v>
                </c:pt>
                <c:pt idx="1178">
                  <c:v>2.9314324501555262</c:v>
                </c:pt>
                <c:pt idx="1179">
                  <c:v>2.9235029095481551</c:v>
                </c:pt>
                <c:pt idx="1180">
                  <c:v>2.9364361017696012</c:v>
                </c:pt>
                <c:pt idx="1181">
                  <c:v>2.9397380578584773</c:v>
                </c:pt>
                <c:pt idx="1182">
                  <c:v>2.9469526241166193</c:v>
                </c:pt>
                <c:pt idx="1183">
                  <c:v>2.9512614779553559</c:v>
                </c:pt>
                <c:pt idx="1184">
                  <c:v>2.9633133198805695</c:v>
                </c:pt>
                <c:pt idx="1185">
                  <c:v>2.9638358426547455</c:v>
                </c:pt>
                <c:pt idx="1186">
                  <c:v>2.8431795089347105</c:v>
                </c:pt>
                <c:pt idx="1187">
                  <c:v>2.785203945980939</c:v>
                </c:pt>
                <c:pt idx="1188">
                  <c:v>2.7717524281376598</c:v>
                </c:pt>
                <c:pt idx="1189">
                  <c:v>2.755772850536502</c:v>
                </c:pt>
                <c:pt idx="1190">
                  <c:v>2.7632124086962904</c:v>
                </c:pt>
                <c:pt idx="1191">
                  <c:v>2.7793752293585356</c:v>
                </c:pt>
                <c:pt idx="1192">
                  <c:v>2.8007429947422509</c:v>
                </c:pt>
                <c:pt idx="1193">
                  <c:v>2.8237692037368518</c:v>
                </c:pt>
                <c:pt idx="1194">
                  <c:v>2.8242917961407272</c:v>
                </c:pt>
                <c:pt idx="1195">
                  <c:v>2.8311892235407896</c:v>
                </c:pt>
                <c:pt idx="1196">
                  <c:v>2.8542005056098034</c:v>
                </c:pt>
                <c:pt idx="1197">
                  <c:v>2.8762833187433046</c:v>
                </c:pt>
                <c:pt idx="1198">
                  <c:v>2.9025284839078509</c:v>
                </c:pt>
                <c:pt idx="1199">
                  <c:v>2.9211875167411563</c:v>
                </c:pt>
                <c:pt idx="1200">
                  <c:v>2.9270642756159617</c:v>
                </c:pt>
                <c:pt idx="1201">
                  <c:v>2.9375672529572512</c:v>
                </c:pt>
                <c:pt idx="1202">
                  <c:v>2.9403038617742752</c:v>
                </c:pt>
                <c:pt idx="1203">
                  <c:v>2.9211799245530585</c:v>
                </c:pt>
                <c:pt idx="1204">
                  <c:v>2.9231726871500143</c:v>
                </c:pt>
                <c:pt idx="1205">
                  <c:v>2.9244696084010116</c:v>
                </c:pt>
                <c:pt idx="1206">
                  <c:v>2.9298803121460182</c:v>
                </c:pt>
                <c:pt idx="1207">
                  <c:v>2.9308108206037105</c:v>
                </c:pt>
                <c:pt idx="1208">
                  <c:v>2.9483472497991343</c:v>
                </c:pt>
                <c:pt idx="1209">
                  <c:v>2.9358856728352691</c:v>
                </c:pt>
                <c:pt idx="1210">
                  <c:v>2.9384601519875062</c:v>
                </c:pt>
                <c:pt idx="1211">
                  <c:v>2.9695746717741969</c:v>
                </c:pt>
                <c:pt idx="1212">
                  <c:v>2.9888984944593204</c:v>
                </c:pt>
                <c:pt idx="1213">
                  <c:v>2.9984594352136043</c:v>
                </c:pt>
                <c:pt idx="1214">
                  <c:v>2.9974641159105175</c:v>
                </c:pt>
                <c:pt idx="1215">
                  <c:v>2.9819284101537491</c:v>
                </c:pt>
                <c:pt idx="1216">
                  <c:v>2.999869995824433</c:v>
                </c:pt>
                <c:pt idx="1217">
                  <c:v>2.8697122127162658</c:v>
                </c:pt>
                <c:pt idx="1218">
                  <c:v>2.8015275635631696</c:v>
                </c:pt>
                <c:pt idx="1219">
                  <c:v>2.7782201644486122</c:v>
                </c:pt>
                <c:pt idx="1220">
                  <c:v>2.8037383685048312</c:v>
                </c:pt>
                <c:pt idx="1221">
                  <c:v>2.8387561313822971</c:v>
                </c:pt>
                <c:pt idx="1222">
                  <c:v>2.8536162707181205</c:v>
                </c:pt>
                <c:pt idx="1223">
                  <c:v>2.8693457622688072</c:v>
                </c:pt>
                <c:pt idx="1224">
                  <c:v>2.8566880044750249</c:v>
                </c:pt>
                <c:pt idx="1225">
                  <c:v>2.8586179402248888</c:v>
                </c:pt>
                <c:pt idx="1226">
                  <c:v>2.8593478387036839</c:v>
                </c:pt>
                <c:pt idx="1227">
                  <c:v>2.883774164049882</c:v>
                </c:pt>
                <c:pt idx="1228">
                  <c:v>2.8942133120387936</c:v>
                </c:pt>
                <c:pt idx="1229">
                  <c:v>2.9037624398274673</c:v>
                </c:pt>
                <c:pt idx="1230">
                  <c:v>2.9000969471391826</c:v>
                </c:pt>
                <c:pt idx="1231">
                  <c:v>2.8993305640599303</c:v>
                </c:pt>
                <c:pt idx="1232">
                  <c:v>2.9006593261898601</c:v>
                </c:pt>
                <c:pt idx="1233">
                  <c:v>2.8918532796837155</c:v>
                </c:pt>
                <c:pt idx="1234">
                  <c:v>2.8954672829737405</c:v>
                </c:pt>
                <c:pt idx="1235">
                  <c:v>2.9106267954077865</c:v>
                </c:pt>
                <c:pt idx="1236">
                  <c:v>2.9245131707271597</c:v>
                </c:pt>
                <c:pt idx="1237">
                  <c:v>2.9424007080125492</c:v>
                </c:pt>
                <c:pt idx="1238">
                  <c:v>2.9430546263610253</c:v>
                </c:pt>
                <c:pt idx="1239">
                  <c:v>2.9664031838075218</c:v>
                </c:pt>
                <c:pt idx="1240">
                  <c:v>2.9701941173041035</c:v>
                </c:pt>
                <c:pt idx="1241">
                  <c:v>2.9701406413040914</c:v>
                </c:pt>
                <c:pt idx="1242">
                  <c:v>2.978881657277384</c:v>
                </c:pt>
                <c:pt idx="1243">
                  <c:v>2.9904723243619955</c:v>
                </c:pt>
                <c:pt idx="1244">
                  <c:v>2.9705687054511074</c:v>
                </c:pt>
                <c:pt idx="1245">
                  <c:v>2.9732461599960729</c:v>
                </c:pt>
                <c:pt idx="1246">
                  <c:v>2.9807228058657529</c:v>
                </c:pt>
                <c:pt idx="1247">
                  <c:v>2.984878106992042</c:v>
                </c:pt>
                <c:pt idx="1248">
                  <c:v>2.9808535396822151</c:v>
                </c:pt>
                <c:pt idx="1249">
                  <c:v>2.9632712922761399</c:v>
                </c:pt>
                <c:pt idx="1250">
                  <c:v>2.9801113171457629</c:v>
                </c:pt>
                <c:pt idx="1251">
                  <c:v>2.8721807631645362</c:v>
                </c:pt>
                <c:pt idx="1252">
                  <c:v>2.9473560184368779</c:v>
                </c:pt>
                <c:pt idx="1253">
                  <c:v>2.8513488504882858</c:v>
                </c:pt>
                <c:pt idx="1254">
                  <c:v>2.824804130639734</c:v>
                </c:pt>
                <c:pt idx="1255">
                  <c:v>2.8280454857309891</c:v>
                </c:pt>
                <c:pt idx="1256">
                  <c:v>2.8327867780519469</c:v>
                </c:pt>
                <c:pt idx="1257">
                  <c:v>2.8459435046664581</c:v>
                </c:pt>
                <c:pt idx="1258">
                  <c:v>2.8333953875375428</c:v>
                </c:pt>
                <c:pt idx="1259">
                  <c:v>2.8415922210213509</c:v>
                </c:pt>
                <c:pt idx="1260">
                  <c:v>2.851245609087556</c:v>
                </c:pt>
                <c:pt idx="1261">
                  <c:v>2.8394306979407133</c:v>
                </c:pt>
                <c:pt idx="1262">
                  <c:v>2.8631616044097328</c:v>
                </c:pt>
                <c:pt idx="1263">
                  <c:v>2.8802479073268898</c:v>
                </c:pt>
                <c:pt idx="1264">
                  <c:v>2.8973856630045276</c:v>
                </c:pt>
                <c:pt idx="1265">
                  <c:v>2.9215374266548153</c:v>
                </c:pt>
                <c:pt idx="1266">
                  <c:v>2.9258991307305635</c:v>
                </c:pt>
                <c:pt idx="1267">
                  <c:v>2.9360458551339477</c:v>
                </c:pt>
                <c:pt idx="1268">
                  <c:v>2.9508866588210338</c:v>
                </c:pt>
                <c:pt idx="1269">
                  <c:v>2.9561275829712415</c:v>
                </c:pt>
                <c:pt idx="1270">
                  <c:v>2.955206940984219</c:v>
                </c:pt>
                <c:pt idx="1271">
                  <c:v>2.9614314786077429</c:v>
                </c:pt>
                <c:pt idx="1272">
                  <c:v>2.980452180354412</c:v>
                </c:pt>
                <c:pt idx="1273">
                  <c:v>2.9841804259859543</c:v>
                </c:pt>
                <c:pt idx="1274">
                  <c:v>2.9843554138664601</c:v>
                </c:pt>
                <c:pt idx="1275">
                  <c:v>2.9858546184946135</c:v>
                </c:pt>
                <c:pt idx="1276">
                  <c:v>2.9874646682912029</c:v>
                </c:pt>
                <c:pt idx="1277">
                  <c:v>2.9790367414314929</c:v>
                </c:pt>
                <c:pt idx="1278">
                  <c:v>2.965491868444964</c:v>
                </c:pt>
                <c:pt idx="1279">
                  <c:v>2.962831381702955</c:v>
                </c:pt>
                <c:pt idx="1280">
                  <c:v>2.9587023487987452</c:v>
                </c:pt>
                <c:pt idx="1281">
                  <c:v>2.9407218006766698</c:v>
                </c:pt>
                <c:pt idx="1282">
                  <c:v>2.9217243710733385</c:v>
                </c:pt>
                <c:pt idx="1283">
                  <c:v>2.9291015209663485</c:v>
                </c:pt>
                <c:pt idx="1284">
                  <c:v>2.9277911829122658</c:v>
                </c:pt>
                <c:pt idx="1285">
                  <c:v>2.936557983508095</c:v>
                </c:pt>
                <c:pt idx="1286">
                  <c:v>2.9338951607924812</c:v>
                </c:pt>
                <c:pt idx="1287">
                  <c:v>2.9438659705176775</c:v>
                </c:pt>
                <c:pt idx="1288">
                  <c:v>2.8035125861180106</c:v>
                </c:pt>
                <c:pt idx="1289">
                  <c:v>2.7402899807722889</c:v>
                </c:pt>
                <c:pt idx="1290">
                  <c:v>2.7108802476948526</c:v>
                </c:pt>
                <c:pt idx="1291">
                  <c:v>2.7044948015397097</c:v>
                </c:pt>
                <c:pt idx="1292">
                  <c:v>2.7262477518046069</c:v>
                </c:pt>
                <c:pt idx="1293">
                  <c:v>2.7560490277248277</c:v>
                </c:pt>
                <c:pt idx="1294">
                  <c:v>2.7819355529610661</c:v>
                </c:pt>
                <c:pt idx="1295">
                  <c:v>2.8078833261233456</c:v>
                </c:pt>
                <c:pt idx="1296">
                  <c:v>2.8119950601740413</c:v>
                </c:pt>
                <c:pt idx="1297">
                  <c:v>2.8257038232479559</c:v>
                </c:pt>
                <c:pt idx="1298">
                  <c:v>2.8265084805260301</c:v>
                </c:pt>
                <c:pt idx="1299">
                  <c:v>2.8568787218464919</c:v>
                </c:pt>
                <c:pt idx="1300">
                  <c:v>2.8566304797049611</c:v>
                </c:pt>
                <c:pt idx="1301">
                  <c:v>2.8601928544205251</c:v>
                </c:pt>
                <c:pt idx="1302">
                  <c:v>2.8601803312319731</c:v>
                </c:pt>
                <c:pt idx="1303">
                  <c:v>2.8725108588106778</c:v>
                </c:pt>
                <c:pt idx="1304">
                  <c:v>2.880387368517475</c:v>
                </c:pt>
                <c:pt idx="1305">
                  <c:v>2.8798877717876934</c:v>
                </c:pt>
                <c:pt idx="1306">
                  <c:v>2.8910696710134118</c:v>
                </c:pt>
                <c:pt idx="1307">
                  <c:v>2.8886344098537222</c:v>
                </c:pt>
                <c:pt idx="1308">
                  <c:v>2.9015429674211504</c:v>
                </c:pt>
                <c:pt idx="1309">
                  <c:v>2.8822880393203221</c:v>
                </c:pt>
                <c:pt idx="1310">
                  <c:v>2.8941422425781411</c:v>
                </c:pt>
                <c:pt idx="1311">
                  <c:v>2.8893613252851154</c:v>
                </c:pt>
                <c:pt idx="1312">
                  <c:v>2.9082567713832717</c:v>
                </c:pt>
                <c:pt idx="1313">
                  <c:v>2.8800614102220266</c:v>
                </c:pt>
                <c:pt idx="1314">
                  <c:v>2.8819828132976042</c:v>
                </c:pt>
                <c:pt idx="1315">
                  <c:v>2.8667804639633729</c:v>
                </c:pt>
                <c:pt idx="1316">
                  <c:v>2.8850255840873587</c:v>
                </c:pt>
                <c:pt idx="1317">
                  <c:v>2.8846737152316706</c:v>
                </c:pt>
                <c:pt idx="1318">
                  <c:v>2.8857216380929884</c:v>
                </c:pt>
                <c:pt idx="1319">
                  <c:v>2.908597581964365</c:v>
                </c:pt>
                <c:pt idx="1320">
                  <c:v>2.9306851628579693</c:v>
                </c:pt>
                <c:pt idx="1321">
                  <c:v>2.9562615964764092</c:v>
                </c:pt>
                <c:pt idx="1322">
                  <c:v>2.9693227806626936</c:v>
                </c:pt>
                <c:pt idx="1323">
                  <c:v>2.982155310066176</c:v>
                </c:pt>
                <c:pt idx="1324">
                  <c:v>2.9734890596850221</c:v>
                </c:pt>
                <c:pt idx="1325">
                  <c:v>2.9682579398208091</c:v>
                </c:pt>
                <c:pt idx="1326">
                  <c:v>2.9434828894240823</c:v>
                </c:pt>
                <c:pt idx="1327">
                  <c:v>2.9509211241553999</c:v>
                </c:pt>
                <c:pt idx="1328">
                  <c:v>2.9229762388469993</c:v>
                </c:pt>
                <c:pt idx="1329">
                  <c:v>2.9226772838063226</c:v>
                </c:pt>
                <c:pt idx="1330">
                  <c:v>2.9274201086383584</c:v>
                </c:pt>
                <c:pt idx="1331">
                  <c:v>2.8096613416902088</c:v>
                </c:pt>
                <c:pt idx="1332">
                  <c:v>2.7849233712927344</c:v>
                </c:pt>
                <c:pt idx="1333">
                  <c:v>2.7675659576481095</c:v>
                </c:pt>
                <c:pt idx="1334">
                  <c:v>2.7696363013316585</c:v>
                </c:pt>
                <c:pt idx="1335">
                  <c:v>2.7748286356016578</c:v>
                </c:pt>
                <c:pt idx="1336">
                  <c:v>2.7742578102398241</c:v>
                </c:pt>
                <c:pt idx="1337">
                  <c:v>2.8014909351472781</c:v>
                </c:pt>
                <c:pt idx="1338">
                  <c:v>2.786224167533156</c:v>
                </c:pt>
                <c:pt idx="1339">
                  <c:v>2.8051361432414623</c:v>
                </c:pt>
                <c:pt idx="1340">
                  <c:v>2.8092306382575387</c:v>
                </c:pt>
                <c:pt idx="1341">
                  <c:v>2.8267736210297514</c:v>
                </c:pt>
                <c:pt idx="1342">
                  <c:v>2.8323127128322625</c:v>
                </c:pt>
                <c:pt idx="1343">
                  <c:v>2.8526175755987779</c:v>
                </c:pt>
                <c:pt idx="1344">
                  <c:v>2.8627456351409677</c:v>
                </c:pt>
                <c:pt idx="1345">
                  <c:v>2.859792132901255</c:v>
                </c:pt>
                <c:pt idx="1346">
                  <c:v>2.8628691326725999</c:v>
                </c:pt>
                <c:pt idx="1347">
                  <c:v>2.8735437602111276</c:v>
                </c:pt>
                <c:pt idx="1348">
                  <c:v>2.8549525605055024</c:v>
                </c:pt>
                <c:pt idx="1349">
                  <c:v>2.8836069487567713</c:v>
                </c:pt>
                <c:pt idx="1350">
                  <c:v>2.8767050228372</c:v>
                </c:pt>
                <c:pt idx="1351">
                  <c:v>2.8828098910192992</c:v>
                </c:pt>
                <c:pt idx="1352">
                  <c:v>2.8903962567308454</c:v>
                </c:pt>
                <c:pt idx="1353">
                  <c:v>2.9213936038899391</c:v>
                </c:pt>
                <c:pt idx="1354">
                  <c:v>2.9303687906177558</c:v>
                </c:pt>
                <c:pt idx="1355">
                  <c:v>2.9323349579121611</c:v>
                </c:pt>
                <c:pt idx="1356">
                  <c:v>2.9205863120441862</c:v>
                </c:pt>
                <c:pt idx="1357">
                  <c:v>2.9353991110650171</c:v>
                </c:pt>
                <c:pt idx="1358">
                  <c:v>2.9446865800765138</c:v>
                </c:pt>
                <c:pt idx="1359">
                  <c:v>2.9365618919695464</c:v>
                </c:pt>
                <c:pt idx="1360">
                  <c:v>2.9412713714117231</c:v>
                </c:pt>
                <c:pt idx="1361">
                  <c:v>2.9321359729220902</c:v>
                </c:pt>
                <c:pt idx="1362">
                  <c:v>2.9466038313292202</c:v>
                </c:pt>
                <c:pt idx="1363">
                  <c:v>2.9530513189659402</c:v>
                </c:pt>
                <c:pt idx="1364">
                  <c:v>2.9808968496882571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08256"/>
        <c:axId val="186211328"/>
      </c:scatterChart>
      <c:valAx>
        <c:axId val="1862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211328"/>
        <c:crosses val="autoZero"/>
        <c:crossBetween val="midCat"/>
      </c:valAx>
      <c:valAx>
        <c:axId val="18621132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862082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3"/>
          <c:order val="0"/>
          <c:tx>
            <c:v>Ref Temp</c:v>
          </c:tx>
          <c:marker>
            <c:symbol val="none"/>
          </c:marker>
          <c:yVal>
            <c:numRef>
              <c:f>[0]!RefTemp</c:f>
              <c:numCache>
                <c:formatCode>General</c:formatCode>
                <c:ptCount val="1365"/>
                <c:pt idx="0">
                  <c:v>25.1404</c:v>
                </c:pt>
                <c:pt idx="1">
                  <c:v>25.161617</c:v>
                </c:pt>
                <c:pt idx="2">
                  <c:v>25.190442999999998</c:v>
                </c:pt>
                <c:pt idx="3">
                  <c:v>25.213736000000001</c:v>
                </c:pt>
                <c:pt idx="4">
                  <c:v>25.240255000000001</c:v>
                </c:pt>
                <c:pt idx="5">
                  <c:v>25.256166</c:v>
                </c:pt>
                <c:pt idx="6">
                  <c:v>25.216964999999998</c:v>
                </c:pt>
                <c:pt idx="7">
                  <c:v>25.173378</c:v>
                </c:pt>
                <c:pt idx="8">
                  <c:v>25.203588</c:v>
                </c:pt>
                <c:pt idx="9">
                  <c:v>25.257318000000001</c:v>
                </c:pt>
                <c:pt idx="10">
                  <c:v>25.325806</c:v>
                </c:pt>
                <c:pt idx="11">
                  <c:v>25.418036000000001</c:v>
                </c:pt>
                <c:pt idx="12">
                  <c:v>25.525010999999999</c:v>
                </c:pt>
                <c:pt idx="13">
                  <c:v>25.644655</c:v>
                </c:pt>
                <c:pt idx="14">
                  <c:v>25.778578</c:v>
                </c:pt>
                <c:pt idx="15">
                  <c:v>25.929075000000001</c:v>
                </c:pt>
                <c:pt idx="16">
                  <c:v>26.076557000000001</c:v>
                </c:pt>
                <c:pt idx="17">
                  <c:v>26.256042000000001</c:v>
                </c:pt>
                <c:pt idx="18">
                  <c:v>26.437798999999998</c:v>
                </c:pt>
                <c:pt idx="19">
                  <c:v>26.633806</c:v>
                </c:pt>
                <c:pt idx="20">
                  <c:v>26.844743999999999</c:v>
                </c:pt>
                <c:pt idx="21">
                  <c:v>27.059093000000001</c:v>
                </c:pt>
                <c:pt idx="22">
                  <c:v>27.289048999999999</c:v>
                </c:pt>
                <c:pt idx="23">
                  <c:v>27.521259000000001</c:v>
                </c:pt>
                <c:pt idx="24">
                  <c:v>27.773432</c:v>
                </c:pt>
                <c:pt idx="25">
                  <c:v>28.025773999999998</c:v>
                </c:pt>
                <c:pt idx="26">
                  <c:v>28.302202000000001</c:v>
                </c:pt>
                <c:pt idx="27">
                  <c:v>28.573958999999999</c:v>
                </c:pt>
                <c:pt idx="28">
                  <c:v>28.837143000000001</c:v>
                </c:pt>
                <c:pt idx="29">
                  <c:v>29.129902000000001</c:v>
                </c:pt>
                <c:pt idx="30">
                  <c:v>29.431767000000001</c:v>
                </c:pt>
                <c:pt idx="31">
                  <c:v>29.720686000000001</c:v>
                </c:pt>
                <c:pt idx="32">
                  <c:v>30.021235000000001</c:v>
                </c:pt>
                <c:pt idx="33">
                  <c:v>30.324451</c:v>
                </c:pt>
                <c:pt idx="34">
                  <c:v>30.635840999999999</c:v>
                </c:pt>
                <c:pt idx="35">
                  <c:v>30.943010000000001</c:v>
                </c:pt>
                <c:pt idx="36">
                  <c:v>31.232893000000001</c:v>
                </c:pt>
                <c:pt idx="37">
                  <c:v>31.561436</c:v>
                </c:pt>
                <c:pt idx="38">
                  <c:v>31.859169000000001</c:v>
                </c:pt>
                <c:pt idx="39">
                  <c:v>32.185226</c:v>
                </c:pt>
                <c:pt idx="40">
                  <c:v>32.503857000000004</c:v>
                </c:pt>
                <c:pt idx="41">
                  <c:v>32.814835000000002</c:v>
                </c:pt>
                <c:pt idx="42">
                  <c:v>33.130299000000001</c:v>
                </c:pt>
                <c:pt idx="43">
                  <c:v>33.454365000000003</c:v>
                </c:pt>
                <c:pt idx="44">
                  <c:v>33.775813999999997</c:v>
                </c:pt>
                <c:pt idx="45">
                  <c:v>34.093280999999998</c:v>
                </c:pt>
                <c:pt idx="46">
                  <c:v>34.41431</c:v>
                </c:pt>
                <c:pt idx="47">
                  <c:v>34.733643000000001</c:v>
                </c:pt>
                <c:pt idx="48">
                  <c:v>35.057453000000002</c:v>
                </c:pt>
                <c:pt idx="49">
                  <c:v>35.376595000000002</c:v>
                </c:pt>
                <c:pt idx="50">
                  <c:v>35.701808999999997</c:v>
                </c:pt>
                <c:pt idx="51">
                  <c:v>36.027611</c:v>
                </c:pt>
                <c:pt idx="52">
                  <c:v>36.356281000000003</c:v>
                </c:pt>
                <c:pt idx="53">
                  <c:v>36.663406000000002</c:v>
                </c:pt>
                <c:pt idx="54">
                  <c:v>37.009448999999996</c:v>
                </c:pt>
                <c:pt idx="55">
                  <c:v>37.343753999999997</c:v>
                </c:pt>
                <c:pt idx="56">
                  <c:v>37.671345000000002</c:v>
                </c:pt>
                <c:pt idx="57">
                  <c:v>37.996558999999998</c:v>
                </c:pt>
                <c:pt idx="58">
                  <c:v>38.313479999999998</c:v>
                </c:pt>
                <c:pt idx="59">
                  <c:v>38.637146000000001</c:v>
                </c:pt>
                <c:pt idx="60">
                  <c:v>38.966633000000002</c:v>
                </c:pt>
                <c:pt idx="61">
                  <c:v>39.289425000000001</c:v>
                </c:pt>
                <c:pt idx="62">
                  <c:v>39.612578999999997</c:v>
                </c:pt>
                <c:pt idx="63">
                  <c:v>39.929046999999997</c:v>
                </c:pt>
                <c:pt idx="64">
                  <c:v>40.254748999999997</c:v>
                </c:pt>
                <c:pt idx="65">
                  <c:v>40.574905000000001</c:v>
                </c:pt>
                <c:pt idx="66">
                  <c:v>40.883152000000003</c:v>
                </c:pt>
                <c:pt idx="67">
                  <c:v>41.194499999999998</c:v>
                </c:pt>
                <c:pt idx="68">
                  <c:v>41.509624000000002</c:v>
                </c:pt>
                <c:pt idx="69">
                  <c:v>41.816035999999997</c:v>
                </c:pt>
                <c:pt idx="70">
                  <c:v>42.118960999999999</c:v>
                </c:pt>
                <c:pt idx="71">
                  <c:v>42.432479999999998</c:v>
                </c:pt>
                <c:pt idx="72">
                  <c:v>42.735022999999998</c:v>
                </c:pt>
                <c:pt idx="73">
                  <c:v>43.038173999999998</c:v>
                </c:pt>
                <c:pt idx="74">
                  <c:v>43.354626000000003</c:v>
                </c:pt>
                <c:pt idx="75">
                  <c:v>43.649909999999998</c:v>
                </c:pt>
                <c:pt idx="76">
                  <c:v>43.962128</c:v>
                </c:pt>
                <c:pt idx="77">
                  <c:v>44.264294</c:v>
                </c:pt>
                <c:pt idx="78">
                  <c:v>44.557549000000002</c:v>
                </c:pt>
                <c:pt idx="79">
                  <c:v>44.851413999999998</c:v>
                </c:pt>
                <c:pt idx="80">
                  <c:v>45.135016999999998</c:v>
                </c:pt>
                <c:pt idx="81">
                  <c:v>45.437354999999997</c:v>
                </c:pt>
                <c:pt idx="82">
                  <c:v>45.725811</c:v>
                </c:pt>
                <c:pt idx="83">
                  <c:v>46.004471000000002</c:v>
                </c:pt>
                <c:pt idx="84">
                  <c:v>46.294837999999999</c:v>
                </c:pt>
                <c:pt idx="85">
                  <c:v>46.567722000000003</c:v>
                </c:pt>
                <c:pt idx="86">
                  <c:v>46.856155000000001</c:v>
                </c:pt>
                <c:pt idx="87">
                  <c:v>47.143847999999998</c:v>
                </c:pt>
                <c:pt idx="88">
                  <c:v>47.417915000000001</c:v>
                </c:pt>
                <c:pt idx="89">
                  <c:v>47.717018000000003</c:v>
                </c:pt>
                <c:pt idx="90">
                  <c:v>47.992550000000001</c:v>
                </c:pt>
                <c:pt idx="91">
                  <c:v>48.259666000000003</c:v>
                </c:pt>
                <c:pt idx="92">
                  <c:v>48.527636999999999</c:v>
                </c:pt>
                <c:pt idx="93">
                  <c:v>48.798943000000001</c:v>
                </c:pt>
                <c:pt idx="94">
                  <c:v>49.082169</c:v>
                </c:pt>
                <c:pt idx="95">
                  <c:v>49.331921000000001</c:v>
                </c:pt>
                <c:pt idx="96">
                  <c:v>49.603977</c:v>
                </c:pt>
                <c:pt idx="97">
                  <c:v>49.877113000000001</c:v>
                </c:pt>
                <c:pt idx="98">
                  <c:v>50.131016000000002</c:v>
                </c:pt>
                <c:pt idx="99">
                  <c:v>50.397736000000002</c:v>
                </c:pt>
                <c:pt idx="100">
                  <c:v>50.663505999999998</c:v>
                </c:pt>
                <c:pt idx="101">
                  <c:v>50.913665999999999</c:v>
                </c:pt>
                <c:pt idx="102">
                  <c:v>51.169646999999998</c:v>
                </c:pt>
                <c:pt idx="103">
                  <c:v>51.419502000000001</c:v>
                </c:pt>
                <c:pt idx="104">
                  <c:v>51.669991000000003</c:v>
                </c:pt>
                <c:pt idx="105">
                  <c:v>51.931258999999997</c:v>
                </c:pt>
                <c:pt idx="106">
                  <c:v>52.169719999999998</c:v>
                </c:pt>
                <c:pt idx="107">
                  <c:v>52.409725000000002</c:v>
                </c:pt>
                <c:pt idx="108">
                  <c:v>52.661186000000001</c:v>
                </c:pt>
                <c:pt idx="109">
                  <c:v>52.902695000000001</c:v>
                </c:pt>
                <c:pt idx="110">
                  <c:v>53.148899</c:v>
                </c:pt>
                <c:pt idx="111">
                  <c:v>53.382004000000002</c:v>
                </c:pt>
                <c:pt idx="112">
                  <c:v>53.631515999999998</c:v>
                </c:pt>
                <c:pt idx="113">
                  <c:v>53.866805999999997</c:v>
                </c:pt>
                <c:pt idx="114">
                  <c:v>54.113543999999997</c:v>
                </c:pt>
                <c:pt idx="115">
                  <c:v>54.342689999999997</c:v>
                </c:pt>
                <c:pt idx="116">
                  <c:v>54.575409000000001</c:v>
                </c:pt>
                <c:pt idx="117">
                  <c:v>54.819350999999997</c:v>
                </c:pt>
                <c:pt idx="118">
                  <c:v>55.044356999999998</c:v>
                </c:pt>
                <c:pt idx="119">
                  <c:v>55.274059000000001</c:v>
                </c:pt>
                <c:pt idx="120">
                  <c:v>55.511608000000003</c:v>
                </c:pt>
                <c:pt idx="121">
                  <c:v>55.736530000000002</c:v>
                </c:pt>
                <c:pt idx="122">
                  <c:v>55.959400000000002</c:v>
                </c:pt>
                <c:pt idx="123">
                  <c:v>56.182022000000003</c:v>
                </c:pt>
                <c:pt idx="124">
                  <c:v>56.402141999999998</c:v>
                </c:pt>
                <c:pt idx="125">
                  <c:v>56.639099000000002</c:v>
                </c:pt>
                <c:pt idx="126">
                  <c:v>56.852200000000003</c:v>
                </c:pt>
                <c:pt idx="127">
                  <c:v>57.061008000000001</c:v>
                </c:pt>
                <c:pt idx="128">
                  <c:v>57.282158000000003</c:v>
                </c:pt>
                <c:pt idx="129">
                  <c:v>57.498787</c:v>
                </c:pt>
                <c:pt idx="130">
                  <c:v>57.730446000000001</c:v>
                </c:pt>
                <c:pt idx="131">
                  <c:v>57.938042000000003</c:v>
                </c:pt>
                <c:pt idx="132">
                  <c:v>58.150337</c:v>
                </c:pt>
                <c:pt idx="133">
                  <c:v>58.358561999999999</c:v>
                </c:pt>
                <c:pt idx="134">
                  <c:v>58.576656</c:v>
                </c:pt>
                <c:pt idx="135">
                  <c:v>58.783721999999997</c:v>
                </c:pt>
                <c:pt idx="136">
                  <c:v>58.990989999999996</c:v>
                </c:pt>
                <c:pt idx="137">
                  <c:v>59.195098999999999</c:v>
                </c:pt>
                <c:pt idx="138">
                  <c:v>59.404128999999998</c:v>
                </c:pt>
                <c:pt idx="139">
                  <c:v>59.600341999999998</c:v>
                </c:pt>
                <c:pt idx="140">
                  <c:v>59.800578999999999</c:v>
                </c:pt>
                <c:pt idx="141">
                  <c:v>60.012023999999997</c:v>
                </c:pt>
                <c:pt idx="142">
                  <c:v>60.217167000000003</c:v>
                </c:pt>
                <c:pt idx="143">
                  <c:v>60.418025999999998</c:v>
                </c:pt>
                <c:pt idx="144">
                  <c:v>60.61842</c:v>
                </c:pt>
                <c:pt idx="145">
                  <c:v>60.813637</c:v>
                </c:pt>
                <c:pt idx="146">
                  <c:v>61.011085999999999</c:v>
                </c:pt>
                <c:pt idx="147">
                  <c:v>61.201115000000001</c:v>
                </c:pt>
                <c:pt idx="148">
                  <c:v>61.385742</c:v>
                </c:pt>
                <c:pt idx="149">
                  <c:v>61.579559000000003</c:v>
                </c:pt>
                <c:pt idx="150">
                  <c:v>61.775599999999997</c:v>
                </c:pt>
                <c:pt idx="151">
                  <c:v>61.967815000000002</c:v>
                </c:pt>
                <c:pt idx="152">
                  <c:v>62.159573000000002</c:v>
                </c:pt>
                <c:pt idx="153">
                  <c:v>62.340099000000002</c:v>
                </c:pt>
                <c:pt idx="154">
                  <c:v>62.529361999999999</c:v>
                </c:pt>
                <c:pt idx="155">
                  <c:v>62.730049000000001</c:v>
                </c:pt>
                <c:pt idx="156">
                  <c:v>62.912559999999999</c:v>
                </c:pt>
                <c:pt idx="157">
                  <c:v>63.097752</c:v>
                </c:pt>
                <c:pt idx="158">
                  <c:v>63.267910000000001</c:v>
                </c:pt>
                <c:pt idx="159">
                  <c:v>63.439177999999998</c:v>
                </c:pt>
                <c:pt idx="160">
                  <c:v>63.632182999999998</c:v>
                </c:pt>
                <c:pt idx="161">
                  <c:v>63.808585999999998</c:v>
                </c:pt>
                <c:pt idx="162">
                  <c:v>63.983192000000003</c:v>
                </c:pt>
                <c:pt idx="163">
                  <c:v>64.157784000000007</c:v>
                </c:pt>
                <c:pt idx="164">
                  <c:v>64.326767000000004</c:v>
                </c:pt>
                <c:pt idx="165">
                  <c:v>64.511870999999999</c:v>
                </c:pt>
                <c:pt idx="166">
                  <c:v>64.683753999999993</c:v>
                </c:pt>
                <c:pt idx="167">
                  <c:v>64.858086</c:v>
                </c:pt>
                <c:pt idx="168">
                  <c:v>65.031288000000004</c:v>
                </c:pt>
                <c:pt idx="169">
                  <c:v>65.200005000000004</c:v>
                </c:pt>
                <c:pt idx="170">
                  <c:v>65.374092000000005</c:v>
                </c:pt>
                <c:pt idx="171">
                  <c:v>65.543457000000004</c:v>
                </c:pt>
                <c:pt idx="172">
                  <c:v>65.715514999999996</c:v>
                </c:pt>
                <c:pt idx="173">
                  <c:v>65.889801000000006</c:v>
                </c:pt>
                <c:pt idx="174">
                  <c:v>66.046599999999998</c:v>
                </c:pt>
                <c:pt idx="175">
                  <c:v>66.207656999999998</c:v>
                </c:pt>
                <c:pt idx="176">
                  <c:v>66.376769999999993</c:v>
                </c:pt>
                <c:pt idx="177">
                  <c:v>66.546097000000003</c:v>
                </c:pt>
                <c:pt idx="178">
                  <c:v>66.710944999999995</c:v>
                </c:pt>
                <c:pt idx="179">
                  <c:v>66.874435000000005</c:v>
                </c:pt>
                <c:pt idx="180">
                  <c:v>67.038368000000006</c:v>
                </c:pt>
                <c:pt idx="181">
                  <c:v>67.195128999999994</c:v>
                </c:pt>
                <c:pt idx="182">
                  <c:v>67.352112000000005</c:v>
                </c:pt>
                <c:pt idx="183">
                  <c:v>67.506400999999997</c:v>
                </c:pt>
                <c:pt idx="184">
                  <c:v>67.661133000000007</c:v>
                </c:pt>
                <c:pt idx="185">
                  <c:v>67.824592999999993</c:v>
                </c:pt>
                <c:pt idx="186">
                  <c:v>67.981110000000001</c:v>
                </c:pt>
                <c:pt idx="187">
                  <c:v>68.133812000000006</c:v>
                </c:pt>
                <c:pt idx="188">
                  <c:v>68.295012999999997</c:v>
                </c:pt>
                <c:pt idx="189">
                  <c:v>68.441886999999994</c:v>
                </c:pt>
                <c:pt idx="190">
                  <c:v>68.599723999999995</c:v>
                </c:pt>
                <c:pt idx="191">
                  <c:v>68.749724999999998</c:v>
                </c:pt>
                <c:pt idx="192">
                  <c:v>68.900169000000005</c:v>
                </c:pt>
                <c:pt idx="193">
                  <c:v>69.050606000000002</c:v>
                </c:pt>
                <c:pt idx="194">
                  <c:v>69.207534999999993</c:v>
                </c:pt>
                <c:pt idx="195">
                  <c:v>69.359756000000004</c:v>
                </c:pt>
                <c:pt idx="196">
                  <c:v>69.519135000000006</c:v>
                </c:pt>
                <c:pt idx="197">
                  <c:v>69.666649000000007</c:v>
                </c:pt>
                <c:pt idx="198">
                  <c:v>69.810349000000002</c:v>
                </c:pt>
                <c:pt idx="199">
                  <c:v>69.956069999999997</c:v>
                </c:pt>
                <c:pt idx="200">
                  <c:v>70.109840000000005</c:v>
                </c:pt>
                <c:pt idx="201">
                  <c:v>70.248390000000001</c:v>
                </c:pt>
                <c:pt idx="202">
                  <c:v>70.391411000000005</c:v>
                </c:pt>
                <c:pt idx="203">
                  <c:v>70.53801</c:v>
                </c:pt>
                <c:pt idx="204">
                  <c:v>70.689087000000001</c:v>
                </c:pt>
                <c:pt idx="205">
                  <c:v>70.834114</c:v>
                </c:pt>
                <c:pt idx="206">
                  <c:v>70.970184000000003</c:v>
                </c:pt>
                <c:pt idx="207">
                  <c:v>71.118117999999996</c:v>
                </c:pt>
                <c:pt idx="208">
                  <c:v>71.253067000000001</c:v>
                </c:pt>
                <c:pt idx="209">
                  <c:v>71.396072000000004</c:v>
                </c:pt>
                <c:pt idx="210">
                  <c:v>71.517814999999999</c:v>
                </c:pt>
                <c:pt idx="211">
                  <c:v>71.656120000000001</c:v>
                </c:pt>
                <c:pt idx="212">
                  <c:v>71.795760999999999</c:v>
                </c:pt>
                <c:pt idx="213">
                  <c:v>71.934730999999999</c:v>
                </c:pt>
                <c:pt idx="214">
                  <c:v>72.075042999999994</c:v>
                </c:pt>
                <c:pt idx="215">
                  <c:v>72.213333000000006</c:v>
                </c:pt>
                <c:pt idx="216">
                  <c:v>72.348716999999994</c:v>
                </c:pt>
                <c:pt idx="217">
                  <c:v>72.474700999999996</c:v>
                </c:pt>
                <c:pt idx="218">
                  <c:v>72.606505999999996</c:v>
                </c:pt>
                <c:pt idx="219">
                  <c:v>72.746810999999994</c:v>
                </c:pt>
                <c:pt idx="220">
                  <c:v>72.884201000000004</c:v>
                </c:pt>
                <c:pt idx="221">
                  <c:v>73.020698999999993</c:v>
                </c:pt>
                <c:pt idx="222">
                  <c:v>73.148467999999994</c:v>
                </c:pt>
                <c:pt idx="223">
                  <c:v>73.276009000000002</c:v>
                </c:pt>
                <c:pt idx="224">
                  <c:v>73.406464</c:v>
                </c:pt>
                <c:pt idx="225">
                  <c:v>73.537139999999994</c:v>
                </c:pt>
                <c:pt idx="226">
                  <c:v>73.662887999999995</c:v>
                </c:pt>
                <c:pt idx="227">
                  <c:v>73.791770999999997</c:v>
                </c:pt>
                <c:pt idx="228">
                  <c:v>73.924683000000002</c:v>
                </c:pt>
                <c:pt idx="229">
                  <c:v>74.051552000000001</c:v>
                </c:pt>
                <c:pt idx="230">
                  <c:v>74.179314000000005</c:v>
                </c:pt>
                <c:pt idx="231">
                  <c:v>74.298347000000007</c:v>
                </c:pt>
                <c:pt idx="232">
                  <c:v>74.426558999999997</c:v>
                </c:pt>
                <c:pt idx="233">
                  <c:v>74.543578999999994</c:v>
                </c:pt>
                <c:pt idx="234">
                  <c:v>74.671120000000002</c:v>
                </c:pt>
                <c:pt idx="235">
                  <c:v>74.801117000000005</c:v>
                </c:pt>
                <c:pt idx="236">
                  <c:v>74.912323000000001</c:v>
                </c:pt>
                <c:pt idx="237">
                  <c:v>75.033812999999995</c:v>
                </c:pt>
                <c:pt idx="238">
                  <c:v>75.157775999999998</c:v>
                </c:pt>
                <c:pt idx="239">
                  <c:v>75.281281000000007</c:v>
                </c:pt>
                <c:pt idx="240">
                  <c:v>75.400542999999999</c:v>
                </c:pt>
                <c:pt idx="241">
                  <c:v>75.519797999999994</c:v>
                </c:pt>
                <c:pt idx="242">
                  <c:v>75.648231999999993</c:v>
                </c:pt>
                <c:pt idx="243">
                  <c:v>75.773750000000007</c:v>
                </c:pt>
                <c:pt idx="244">
                  <c:v>75.886971000000003</c:v>
                </c:pt>
                <c:pt idx="245">
                  <c:v>76.004661999999996</c:v>
                </c:pt>
                <c:pt idx="246">
                  <c:v>76.136452000000006</c:v>
                </c:pt>
                <c:pt idx="247">
                  <c:v>76.255486000000005</c:v>
                </c:pt>
                <c:pt idx="248">
                  <c:v>76.376091000000002</c:v>
                </c:pt>
                <c:pt idx="249">
                  <c:v>76.498260000000002</c:v>
                </c:pt>
                <c:pt idx="250">
                  <c:v>76.609688000000006</c:v>
                </c:pt>
                <c:pt idx="251">
                  <c:v>76.718658000000005</c:v>
                </c:pt>
                <c:pt idx="252">
                  <c:v>76.827399999999997</c:v>
                </c:pt>
                <c:pt idx="253">
                  <c:v>76.941742000000005</c:v>
                </c:pt>
                <c:pt idx="254">
                  <c:v>77.051604999999995</c:v>
                </c:pt>
                <c:pt idx="255">
                  <c:v>77.169524999999993</c:v>
                </c:pt>
                <c:pt idx="256">
                  <c:v>77.307365000000004</c:v>
                </c:pt>
                <c:pt idx="257">
                  <c:v>77.421477999999993</c:v>
                </c:pt>
                <c:pt idx="258">
                  <c:v>77.527321000000001</c:v>
                </c:pt>
                <c:pt idx="259">
                  <c:v>77.641441</c:v>
                </c:pt>
                <c:pt idx="260">
                  <c:v>77.747726</c:v>
                </c:pt>
                <c:pt idx="261">
                  <c:v>77.847747999999996</c:v>
                </c:pt>
                <c:pt idx="262">
                  <c:v>77.947547999999998</c:v>
                </c:pt>
                <c:pt idx="263">
                  <c:v>78.043548999999999</c:v>
                </c:pt>
                <c:pt idx="264">
                  <c:v>78.152968999999999</c:v>
                </c:pt>
                <c:pt idx="265">
                  <c:v>78.263740999999996</c:v>
                </c:pt>
                <c:pt idx="266">
                  <c:v>78.385695999999996</c:v>
                </c:pt>
                <c:pt idx="267">
                  <c:v>78.480796999999995</c:v>
                </c:pt>
                <c:pt idx="268">
                  <c:v>78.578590000000005</c:v>
                </c:pt>
                <c:pt idx="269">
                  <c:v>78.687568999999996</c:v>
                </c:pt>
                <c:pt idx="270">
                  <c:v>78.788498000000004</c:v>
                </c:pt>
                <c:pt idx="271">
                  <c:v>78.908446999999995</c:v>
                </c:pt>
                <c:pt idx="272">
                  <c:v>79.017204000000007</c:v>
                </c:pt>
                <c:pt idx="273">
                  <c:v>79.120368999999997</c:v>
                </c:pt>
                <c:pt idx="274">
                  <c:v>79.214141999999995</c:v>
                </c:pt>
                <c:pt idx="275">
                  <c:v>79.326035000000005</c:v>
                </c:pt>
                <c:pt idx="276">
                  <c:v>79.411529999999999</c:v>
                </c:pt>
                <c:pt idx="277">
                  <c:v>79.547370999999998</c:v>
                </c:pt>
                <c:pt idx="278">
                  <c:v>79.662407000000002</c:v>
                </c:pt>
                <c:pt idx="279">
                  <c:v>79.756850999999997</c:v>
                </c:pt>
                <c:pt idx="280">
                  <c:v>79.868080000000006</c:v>
                </c:pt>
                <c:pt idx="281">
                  <c:v>79.963866999999993</c:v>
                </c:pt>
                <c:pt idx="282">
                  <c:v>80.078911000000005</c:v>
                </c:pt>
                <c:pt idx="283">
                  <c:v>80.178284000000005</c:v>
                </c:pt>
                <c:pt idx="284">
                  <c:v>80.261313999999999</c:v>
                </c:pt>
                <c:pt idx="285">
                  <c:v>80.359122999999997</c:v>
                </c:pt>
                <c:pt idx="286">
                  <c:v>80.459395999999998</c:v>
                </c:pt>
                <c:pt idx="287">
                  <c:v>80.551163000000003</c:v>
                </c:pt>
                <c:pt idx="288">
                  <c:v>80.649872000000002</c:v>
                </c:pt>
                <c:pt idx="289">
                  <c:v>80.743210000000005</c:v>
                </c:pt>
                <c:pt idx="290">
                  <c:v>80.839232999999993</c:v>
                </c:pt>
                <c:pt idx="291">
                  <c:v>80.933243000000004</c:v>
                </c:pt>
                <c:pt idx="292">
                  <c:v>81.013603000000003</c:v>
                </c:pt>
                <c:pt idx="293">
                  <c:v>81.109406000000007</c:v>
                </c:pt>
                <c:pt idx="294">
                  <c:v>81.213272000000003</c:v>
                </c:pt>
                <c:pt idx="295">
                  <c:v>81.313332000000003</c:v>
                </c:pt>
                <c:pt idx="296">
                  <c:v>81.412491000000003</c:v>
                </c:pt>
                <c:pt idx="297">
                  <c:v>81.516364999999993</c:v>
                </c:pt>
                <c:pt idx="298">
                  <c:v>81.605232000000001</c:v>
                </c:pt>
                <c:pt idx="299">
                  <c:v>81.707534999999993</c:v>
                </c:pt>
                <c:pt idx="300">
                  <c:v>81.796409999999995</c:v>
                </c:pt>
                <c:pt idx="301">
                  <c:v>81.889983999999998</c:v>
                </c:pt>
                <c:pt idx="302">
                  <c:v>81.981551999999994</c:v>
                </c:pt>
                <c:pt idx="303">
                  <c:v>82.068413000000007</c:v>
                </c:pt>
                <c:pt idx="304">
                  <c:v>82.174308999999994</c:v>
                </c:pt>
                <c:pt idx="305">
                  <c:v>82.275497000000001</c:v>
                </c:pt>
                <c:pt idx="306">
                  <c:v>82.371323000000004</c:v>
                </c:pt>
                <c:pt idx="307">
                  <c:v>82.450355999999999</c:v>
                </c:pt>
                <c:pt idx="308">
                  <c:v>82.529610000000005</c:v>
                </c:pt>
                <c:pt idx="309">
                  <c:v>82.617828000000003</c:v>
                </c:pt>
                <c:pt idx="310">
                  <c:v>82.710739000000004</c:v>
                </c:pt>
                <c:pt idx="311">
                  <c:v>82.808136000000005</c:v>
                </c:pt>
                <c:pt idx="312">
                  <c:v>82.898598000000007</c:v>
                </c:pt>
                <c:pt idx="313">
                  <c:v>82.986366000000004</c:v>
                </c:pt>
                <c:pt idx="314">
                  <c:v>83.085335000000001</c:v>
                </c:pt>
                <c:pt idx="315">
                  <c:v>83.172218000000001</c:v>
                </c:pt>
                <c:pt idx="316">
                  <c:v>83.255516</c:v>
                </c:pt>
                <c:pt idx="317">
                  <c:v>83.339934999999997</c:v>
                </c:pt>
                <c:pt idx="318">
                  <c:v>83.428382999999997</c:v>
                </c:pt>
                <c:pt idx="319">
                  <c:v>83.521095000000003</c:v>
                </c:pt>
                <c:pt idx="320">
                  <c:v>83.610213999999999</c:v>
                </c:pt>
                <c:pt idx="321">
                  <c:v>83.689041000000003</c:v>
                </c:pt>
                <c:pt idx="322">
                  <c:v>83.786681999999999</c:v>
                </c:pt>
                <c:pt idx="323">
                  <c:v>83.867973000000006</c:v>
                </c:pt>
                <c:pt idx="324">
                  <c:v>83.888335999999995</c:v>
                </c:pt>
                <c:pt idx="325">
                  <c:v>83.976569999999995</c:v>
                </c:pt>
                <c:pt idx="326">
                  <c:v>84.059882999999999</c:v>
                </c:pt>
                <c:pt idx="327">
                  <c:v>84.153946000000005</c:v>
                </c:pt>
                <c:pt idx="328">
                  <c:v>84.230766000000003</c:v>
                </c:pt>
                <c:pt idx="329">
                  <c:v>84.315201000000002</c:v>
                </c:pt>
                <c:pt idx="330">
                  <c:v>84.408150000000006</c:v>
                </c:pt>
                <c:pt idx="331">
                  <c:v>84.495277000000002</c:v>
                </c:pt>
                <c:pt idx="332">
                  <c:v>84.575462000000002</c:v>
                </c:pt>
                <c:pt idx="333">
                  <c:v>84.673339999999996</c:v>
                </c:pt>
                <c:pt idx="334">
                  <c:v>84.765845999999996</c:v>
                </c:pt>
                <c:pt idx="335">
                  <c:v>84.830132000000006</c:v>
                </c:pt>
                <c:pt idx="336">
                  <c:v>84.913460000000001</c:v>
                </c:pt>
                <c:pt idx="337">
                  <c:v>85.000152999999997</c:v>
                </c:pt>
                <c:pt idx="338">
                  <c:v>85.093781000000007</c:v>
                </c:pt>
                <c:pt idx="339">
                  <c:v>85.170615999999995</c:v>
                </c:pt>
                <c:pt idx="340">
                  <c:v>85.244095000000002</c:v>
                </c:pt>
                <c:pt idx="341">
                  <c:v>85.313766000000001</c:v>
                </c:pt>
                <c:pt idx="342">
                  <c:v>85.389030000000005</c:v>
                </c:pt>
                <c:pt idx="343">
                  <c:v>85.469909999999999</c:v>
                </c:pt>
                <c:pt idx="344">
                  <c:v>85.555260000000004</c:v>
                </c:pt>
                <c:pt idx="345">
                  <c:v>85.646445999999997</c:v>
                </c:pt>
                <c:pt idx="346">
                  <c:v>85.714554000000007</c:v>
                </c:pt>
                <c:pt idx="347">
                  <c:v>85.788933</c:v>
                </c:pt>
                <c:pt idx="348">
                  <c:v>85.878776999999999</c:v>
                </c:pt>
                <c:pt idx="349">
                  <c:v>85.958534</c:v>
                </c:pt>
                <c:pt idx="350">
                  <c:v>86.041663999999997</c:v>
                </c:pt>
                <c:pt idx="351">
                  <c:v>86.107979</c:v>
                </c:pt>
                <c:pt idx="352">
                  <c:v>86.196938000000003</c:v>
                </c:pt>
                <c:pt idx="353">
                  <c:v>86.260795999999999</c:v>
                </c:pt>
                <c:pt idx="354">
                  <c:v>86.356026</c:v>
                </c:pt>
                <c:pt idx="355">
                  <c:v>86.434227000000007</c:v>
                </c:pt>
                <c:pt idx="356">
                  <c:v>86.510863999999998</c:v>
                </c:pt>
                <c:pt idx="357">
                  <c:v>86.583693999999994</c:v>
                </c:pt>
                <c:pt idx="358">
                  <c:v>86.644195999999994</c:v>
                </c:pt>
                <c:pt idx="359">
                  <c:v>86.710526000000002</c:v>
                </c:pt>
                <c:pt idx="360">
                  <c:v>86.792098999999993</c:v>
                </c:pt>
                <c:pt idx="361">
                  <c:v>86.858879000000002</c:v>
                </c:pt>
                <c:pt idx="362">
                  <c:v>86.942474000000004</c:v>
                </c:pt>
                <c:pt idx="363">
                  <c:v>87.012848000000005</c:v>
                </c:pt>
                <c:pt idx="364">
                  <c:v>87.080307000000005</c:v>
                </c:pt>
                <c:pt idx="365">
                  <c:v>87.158294999999995</c:v>
                </c:pt>
                <c:pt idx="366">
                  <c:v>87.226203999999996</c:v>
                </c:pt>
                <c:pt idx="367">
                  <c:v>87.313393000000005</c:v>
                </c:pt>
                <c:pt idx="368">
                  <c:v>87.387580999999997</c:v>
                </c:pt>
                <c:pt idx="369">
                  <c:v>87.460205000000002</c:v>
                </c:pt>
                <c:pt idx="370">
                  <c:v>87.521614</c:v>
                </c:pt>
                <c:pt idx="371">
                  <c:v>87.589088000000004</c:v>
                </c:pt>
                <c:pt idx="372">
                  <c:v>87.661040999999997</c:v>
                </c:pt>
                <c:pt idx="373">
                  <c:v>87.727615</c:v>
                </c:pt>
                <c:pt idx="374">
                  <c:v>87.805167999999995</c:v>
                </c:pt>
                <c:pt idx="375">
                  <c:v>87.873992999999999</c:v>
                </c:pt>
                <c:pt idx="376">
                  <c:v>87.965453999999994</c:v>
                </c:pt>
                <c:pt idx="377">
                  <c:v>88.027771000000001</c:v>
                </c:pt>
                <c:pt idx="378">
                  <c:v>88.099731000000006</c:v>
                </c:pt>
                <c:pt idx="379">
                  <c:v>88.190078999999997</c:v>
                </c:pt>
                <c:pt idx="380">
                  <c:v>88.255538999999999</c:v>
                </c:pt>
                <c:pt idx="381">
                  <c:v>88.319214000000002</c:v>
                </c:pt>
                <c:pt idx="382">
                  <c:v>88.387146000000001</c:v>
                </c:pt>
                <c:pt idx="383">
                  <c:v>88.470993000000007</c:v>
                </c:pt>
                <c:pt idx="384">
                  <c:v>88.538703999999996</c:v>
                </c:pt>
                <c:pt idx="385">
                  <c:v>88.596328999999997</c:v>
                </c:pt>
                <c:pt idx="386">
                  <c:v>88.677498</c:v>
                </c:pt>
                <c:pt idx="387">
                  <c:v>88.750816</c:v>
                </c:pt>
                <c:pt idx="388">
                  <c:v>88.806426999999999</c:v>
                </c:pt>
                <c:pt idx="389">
                  <c:v>88.874367000000007</c:v>
                </c:pt>
                <c:pt idx="390">
                  <c:v>88.946121000000005</c:v>
                </c:pt>
                <c:pt idx="391">
                  <c:v>88.999038999999996</c:v>
                </c:pt>
                <c:pt idx="392">
                  <c:v>89.075287000000003</c:v>
                </c:pt>
                <c:pt idx="393">
                  <c:v>89.142112999999995</c:v>
                </c:pt>
                <c:pt idx="394">
                  <c:v>89.212074000000001</c:v>
                </c:pt>
                <c:pt idx="395">
                  <c:v>89.312995999999998</c:v>
                </c:pt>
                <c:pt idx="396">
                  <c:v>89.345733999999993</c:v>
                </c:pt>
                <c:pt idx="397">
                  <c:v>89.451363000000001</c:v>
                </c:pt>
                <c:pt idx="398">
                  <c:v>89.493530000000007</c:v>
                </c:pt>
                <c:pt idx="399">
                  <c:v>89.562156999999999</c:v>
                </c:pt>
                <c:pt idx="400">
                  <c:v>89.618003999999999</c:v>
                </c:pt>
                <c:pt idx="401">
                  <c:v>89.681030000000007</c:v>
                </c:pt>
                <c:pt idx="402">
                  <c:v>89.761771999999993</c:v>
                </c:pt>
                <c:pt idx="403">
                  <c:v>89.805289999999999</c:v>
                </c:pt>
                <c:pt idx="404">
                  <c:v>89.884017999999998</c:v>
                </c:pt>
                <c:pt idx="405">
                  <c:v>89.948836999999997</c:v>
                </c:pt>
                <c:pt idx="406">
                  <c:v>90.001778000000002</c:v>
                </c:pt>
                <c:pt idx="407">
                  <c:v>90.077820000000003</c:v>
                </c:pt>
                <c:pt idx="408">
                  <c:v>90.130531000000005</c:v>
                </c:pt>
                <c:pt idx="409">
                  <c:v>90.198502000000005</c:v>
                </c:pt>
                <c:pt idx="410">
                  <c:v>90.246955999999997</c:v>
                </c:pt>
                <c:pt idx="411">
                  <c:v>90.071312000000006</c:v>
                </c:pt>
                <c:pt idx="412">
                  <c:v>90.024878999999999</c:v>
                </c:pt>
                <c:pt idx="413">
                  <c:v>90.012771999999998</c:v>
                </c:pt>
                <c:pt idx="414">
                  <c:v>89.985847000000007</c:v>
                </c:pt>
                <c:pt idx="415">
                  <c:v>89.929771000000002</c:v>
                </c:pt>
                <c:pt idx="416">
                  <c:v>89.853958000000006</c:v>
                </c:pt>
                <c:pt idx="417">
                  <c:v>89.759308000000004</c:v>
                </c:pt>
                <c:pt idx="418">
                  <c:v>89.674972999999994</c:v>
                </c:pt>
                <c:pt idx="419">
                  <c:v>89.554535000000001</c:v>
                </c:pt>
                <c:pt idx="420">
                  <c:v>89.498016000000007</c:v>
                </c:pt>
                <c:pt idx="421">
                  <c:v>89.311424000000002</c:v>
                </c:pt>
                <c:pt idx="422">
                  <c:v>89.115425000000002</c:v>
                </c:pt>
                <c:pt idx="423">
                  <c:v>88.923698000000002</c:v>
                </c:pt>
                <c:pt idx="424">
                  <c:v>88.751937999999996</c:v>
                </c:pt>
                <c:pt idx="425">
                  <c:v>88.562027</c:v>
                </c:pt>
                <c:pt idx="426">
                  <c:v>88.295226999999997</c:v>
                </c:pt>
                <c:pt idx="427">
                  <c:v>88.080901999999995</c:v>
                </c:pt>
                <c:pt idx="428">
                  <c:v>87.797775000000001</c:v>
                </c:pt>
                <c:pt idx="429">
                  <c:v>87.545601000000005</c:v>
                </c:pt>
                <c:pt idx="430">
                  <c:v>87.299942000000001</c:v>
                </c:pt>
                <c:pt idx="431">
                  <c:v>87.060585000000003</c:v>
                </c:pt>
                <c:pt idx="432">
                  <c:v>86.798148999999995</c:v>
                </c:pt>
                <c:pt idx="433">
                  <c:v>86.538871999999998</c:v>
                </c:pt>
                <c:pt idx="434">
                  <c:v>86.170051999999998</c:v>
                </c:pt>
                <c:pt idx="435">
                  <c:v>85.905212000000006</c:v>
                </c:pt>
                <c:pt idx="436">
                  <c:v>85.599845999999999</c:v>
                </c:pt>
                <c:pt idx="437">
                  <c:v>85.341988000000001</c:v>
                </c:pt>
                <c:pt idx="438">
                  <c:v>85.070258999999993</c:v>
                </c:pt>
                <c:pt idx="439">
                  <c:v>84.739638999999997</c:v>
                </c:pt>
                <c:pt idx="440">
                  <c:v>84.469971000000001</c:v>
                </c:pt>
                <c:pt idx="441">
                  <c:v>84.205009000000004</c:v>
                </c:pt>
                <c:pt idx="442">
                  <c:v>83.921036000000001</c:v>
                </c:pt>
                <c:pt idx="443">
                  <c:v>83.567879000000005</c:v>
                </c:pt>
                <c:pt idx="444">
                  <c:v>83.260200999999995</c:v>
                </c:pt>
                <c:pt idx="445">
                  <c:v>82.971794000000003</c:v>
                </c:pt>
                <c:pt idx="446">
                  <c:v>82.652732999999998</c:v>
                </c:pt>
                <c:pt idx="447">
                  <c:v>82.359886000000003</c:v>
                </c:pt>
                <c:pt idx="448">
                  <c:v>81.994964999999993</c:v>
                </c:pt>
                <c:pt idx="449">
                  <c:v>81.723861999999997</c:v>
                </c:pt>
                <c:pt idx="450">
                  <c:v>81.417625000000001</c:v>
                </c:pt>
                <c:pt idx="451">
                  <c:v>81.095511999999999</c:v>
                </c:pt>
                <c:pt idx="452">
                  <c:v>80.796020999999996</c:v>
                </c:pt>
                <c:pt idx="453">
                  <c:v>80.524292000000003</c:v>
                </c:pt>
                <c:pt idx="454">
                  <c:v>80.227501000000004</c:v>
                </c:pt>
                <c:pt idx="455">
                  <c:v>79.855080000000001</c:v>
                </c:pt>
                <c:pt idx="456">
                  <c:v>79.588982000000001</c:v>
                </c:pt>
                <c:pt idx="457">
                  <c:v>79.275215000000003</c:v>
                </c:pt>
                <c:pt idx="458">
                  <c:v>79.011818000000005</c:v>
                </c:pt>
                <c:pt idx="459">
                  <c:v>78.662270000000007</c:v>
                </c:pt>
                <c:pt idx="460">
                  <c:v>78.371803</c:v>
                </c:pt>
                <c:pt idx="461">
                  <c:v>78.064339000000004</c:v>
                </c:pt>
                <c:pt idx="462">
                  <c:v>77.770088000000001</c:v>
                </c:pt>
                <c:pt idx="463">
                  <c:v>77.5</c:v>
                </c:pt>
                <c:pt idx="464">
                  <c:v>77.225227000000004</c:v>
                </c:pt>
                <c:pt idx="465">
                  <c:v>76.936797999999996</c:v>
                </c:pt>
                <c:pt idx="466">
                  <c:v>76.645247999999995</c:v>
                </c:pt>
                <c:pt idx="467">
                  <c:v>76.349891999999997</c:v>
                </c:pt>
                <c:pt idx="468">
                  <c:v>76.056556999999998</c:v>
                </c:pt>
                <c:pt idx="469">
                  <c:v>75.750465000000005</c:v>
                </c:pt>
                <c:pt idx="470">
                  <c:v>75.471671999999998</c:v>
                </c:pt>
                <c:pt idx="471">
                  <c:v>75.204521</c:v>
                </c:pt>
                <c:pt idx="472">
                  <c:v>74.925949000000003</c:v>
                </c:pt>
                <c:pt idx="473">
                  <c:v>74.661034000000001</c:v>
                </c:pt>
                <c:pt idx="474">
                  <c:v>74.384476000000006</c:v>
                </c:pt>
                <c:pt idx="475">
                  <c:v>74.110602999999998</c:v>
                </c:pt>
                <c:pt idx="476">
                  <c:v>73.842995000000002</c:v>
                </c:pt>
                <c:pt idx="477">
                  <c:v>73.582320999999993</c:v>
                </c:pt>
                <c:pt idx="478">
                  <c:v>73.324776</c:v>
                </c:pt>
                <c:pt idx="479">
                  <c:v>73.061852000000002</c:v>
                </c:pt>
                <c:pt idx="480">
                  <c:v>72.799819999999997</c:v>
                </c:pt>
                <c:pt idx="481">
                  <c:v>72.537788000000006</c:v>
                </c:pt>
                <c:pt idx="482">
                  <c:v>72.286490999999998</c:v>
                </c:pt>
                <c:pt idx="483">
                  <c:v>72.038100999999997</c:v>
                </c:pt>
                <c:pt idx="484">
                  <c:v>71.758598000000006</c:v>
                </c:pt>
                <c:pt idx="485">
                  <c:v>71.509521000000007</c:v>
                </c:pt>
                <c:pt idx="486">
                  <c:v>71.266029000000003</c:v>
                </c:pt>
                <c:pt idx="487">
                  <c:v>71.012016000000003</c:v>
                </c:pt>
                <c:pt idx="488">
                  <c:v>70.770308999999997</c:v>
                </c:pt>
                <c:pt idx="489">
                  <c:v>70.520308999999997</c:v>
                </c:pt>
                <c:pt idx="490">
                  <c:v>70.280822999999998</c:v>
                </c:pt>
                <c:pt idx="491">
                  <c:v>70.047150000000002</c:v>
                </c:pt>
                <c:pt idx="492">
                  <c:v>69.819732999999999</c:v>
                </c:pt>
                <c:pt idx="493">
                  <c:v>69.580001999999993</c:v>
                </c:pt>
                <c:pt idx="494">
                  <c:v>69.343620000000001</c:v>
                </c:pt>
                <c:pt idx="495">
                  <c:v>69.11618</c:v>
                </c:pt>
                <c:pt idx="496">
                  <c:v>68.891418000000002</c:v>
                </c:pt>
                <c:pt idx="497">
                  <c:v>68.665976999999998</c:v>
                </c:pt>
                <c:pt idx="498">
                  <c:v>68.447243</c:v>
                </c:pt>
                <c:pt idx="499">
                  <c:v>68.217758000000003</c:v>
                </c:pt>
                <c:pt idx="500">
                  <c:v>67.986014999999995</c:v>
                </c:pt>
                <c:pt idx="501">
                  <c:v>67.764342999999997</c:v>
                </c:pt>
                <c:pt idx="502">
                  <c:v>67.553413000000006</c:v>
                </c:pt>
                <c:pt idx="503">
                  <c:v>67.344481999999999</c:v>
                </c:pt>
                <c:pt idx="504">
                  <c:v>67.140251000000006</c:v>
                </c:pt>
                <c:pt idx="505">
                  <c:v>66.923241000000004</c:v>
                </c:pt>
                <c:pt idx="506">
                  <c:v>66.714286999999999</c:v>
                </c:pt>
                <c:pt idx="507">
                  <c:v>66.506439</c:v>
                </c:pt>
                <c:pt idx="508">
                  <c:v>66.290290999999996</c:v>
                </c:pt>
                <c:pt idx="509">
                  <c:v>66.080414000000005</c:v>
                </c:pt>
                <c:pt idx="510">
                  <c:v>65.870964000000001</c:v>
                </c:pt>
                <c:pt idx="511">
                  <c:v>65.668448999999995</c:v>
                </c:pt>
                <c:pt idx="512">
                  <c:v>65.468613000000005</c:v>
                </c:pt>
                <c:pt idx="513">
                  <c:v>65.273926000000003</c:v>
                </c:pt>
                <c:pt idx="514">
                  <c:v>65.074516000000003</c:v>
                </c:pt>
                <c:pt idx="515">
                  <c:v>64.873977999999994</c:v>
                </c:pt>
                <c:pt idx="516">
                  <c:v>64.680594999999997</c:v>
                </c:pt>
                <c:pt idx="517">
                  <c:v>64.484290999999999</c:v>
                </c:pt>
                <c:pt idx="518">
                  <c:v>64.296493999999996</c:v>
                </c:pt>
                <c:pt idx="519">
                  <c:v>64.102631000000002</c:v>
                </c:pt>
                <c:pt idx="520">
                  <c:v>63.907192000000002</c:v>
                </c:pt>
                <c:pt idx="521">
                  <c:v>63.725189</c:v>
                </c:pt>
                <c:pt idx="522">
                  <c:v>63.542724999999997</c:v>
                </c:pt>
                <c:pt idx="523">
                  <c:v>63.359580999999999</c:v>
                </c:pt>
                <c:pt idx="524">
                  <c:v>63.178665000000002</c:v>
                </c:pt>
                <c:pt idx="525">
                  <c:v>62.992584000000001</c:v>
                </c:pt>
                <c:pt idx="526">
                  <c:v>62.805591999999997</c:v>
                </c:pt>
                <c:pt idx="527">
                  <c:v>62.621281000000003</c:v>
                </c:pt>
                <c:pt idx="528">
                  <c:v>62.445704999999997</c:v>
                </c:pt>
                <c:pt idx="529">
                  <c:v>62.266975000000002</c:v>
                </c:pt>
                <c:pt idx="530">
                  <c:v>62.096085000000002</c:v>
                </c:pt>
                <c:pt idx="531">
                  <c:v>61.916438999999997</c:v>
                </c:pt>
                <c:pt idx="532">
                  <c:v>61.741489000000001</c:v>
                </c:pt>
                <c:pt idx="533">
                  <c:v>61.567428999999997</c:v>
                </c:pt>
                <c:pt idx="534">
                  <c:v>61.399859999999997</c:v>
                </c:pt>
                <c:pt idx="535">
                  <c:v>61.232506000000001</c:v>
                </c:pt>
                <c:pt idx="536">
                  <c:v>61.069175999999999</c:v>
                </c:pt>
                <c:pt idx="537">
                  <c:v>60.905166999999999</c:v>
                </c:pt>
                <c:pt idx="538">
                  <c:v>60.743839000000001</c:v>
                </c:pt>
                <c:pt idx="539">
                  <c:v>60.583396999999998</c:v>
                </c:pt>
                <c:pt idx="540">
                  <c:v>60.425860999999998</c:v>
                </c:pt>
                <c:pt idx="541">
                  <c:v>60.263382</c:v>
                </c:pt>
                <c:pt idx="542">
                  <c:v>60.105826999999998</c:v>
                </c:pt>
                <c:pt idx="543">
                  <c:v>59.951850999999998</c:v>
                </c:pt>
                <c:pt idx="544">
                  <c:v>59.787993999999998</c:v>
                </c:pt>
                <c:pt idx="545">
                  <c:v>59.632427</c:v>
                </c:pt>
                <c:pt idx="546">
                  <c:v>59.483584999999998</c:v>
                </c:pt>
                <c:pt idx="547">
                  <c:v>59.325080999999997</c:v>
                </c:pt>
                <c:pt idx="548">
                  <c:v>59.170608999999999</c:v>
                </c:pt>
                <c:pt idx="549">
                  <c:v>59.019267999999997</c:v>
                </c:pt>
                <c:pt idx="550">
                  <c:v>58.878922000000003</c:v>
                </c:pt>
                <c:pt idx="551">
                  <c:v>58.728682999999997</c:v>
                </c:pt>
                <c:pt idx="552">
                  <c:v>58.579109000000003</c:v>
                </c:pt>
                <c:pt idx="553">
                  <c:v>58.43177</c:v>
                </c:pt>
                <c:pt idx="554">
                  <c:v>58.283749</c:v>
                </c:pt>
                <c:pt idx="555">
                  <c:v>58.143130999999997</c:v>
                </c:pt>
                <c:pt idx="556">
                  <c:v>57.995761999999999</c:v>
                </c:pt>
                <c:pt idx="557">
                  <c:v>57.855350000000001</c:v>
                </c:pt>
                <c:pt idx="558">
                  <c:v>57.714928</c:v>
                </c:pt>
                <c:pt idx="559">
                  <c:v>57.575394000000003</c:v>
                </c:pt>
                <c:pt idx="560">
                  <c:v>57.435177000000003</c:v>
                </c:pt>
                <c:pt idx="561">
                  <c:v>57.302138999999997</c:v>
                </c:pt>
                <c:pt idx="562">
                  <c:v>57.160107000000004</c:v>
                </c:pt>
                <c:pt idx="563">
                  <c:v>57.025032000000003</c:v>
                </c:pt>
                <c:pt idx="564">
                  <c:v>56.898712000000003</c:v>
                </c:pt>
                <c:pt idx="565">
                  <c:v>56.757098999999997</c:v>
                </c:pt>
                <c:pt idx="566">
                  <c:v>56.622447999999999</c:v>
                </c:pt>
                <c:pt idx="567">
                  <c:v>56.486660000000001</c:v>
                </c:pt>
                <c:pt idx="568">
                  <c:v>56.368850999999999</c:v>
                </c:pt>
                <c:pt idx="569">
                  <c:v>56.208537999999997</c:v>
                </c:pt>
                <c:pt idx="570">
                  <c:v>56.083739999999999</c:v>
                </c:pt>
                <c:pt idx="571">
                  <c:v>55.962981999999997</c:v>
                </c:pt>
                <c:pt idx="572">
                  <c:v>55.848289000000001</c:v>
                </c:pt>
                <c:pt idx="573">
                  <c:v>55.717171</c:v>
                </c:pt>
                <c:pt idx="574">
                  <c:v>55.593913999999998</c:v>
                </c:pt>
                <c:pt idx="575">
                  <c:v>55.469302999999996</c:v>
                </c:pt>
                <c:pt idx="576">
                  <c:v>55.347377999999999</c:v>
                </c:pt>
                <c:pt idx="577">
                  <c:v>55.231976000000003</c:v>
                </c:pt>
                <c:pt idx="578">
                  <c:v>55.105536999999998</c:v>
                </c:pt>
                <c:pt idx="579">
                  <c:v>54.982464</c:v>
                </c:pt>
                <c:pt idx="580">
                  <c:v>54.856910999999997</c:v>
                </c:pt>
                <c:pt idx="581">
                  <c:v>54.743049999999997</c:v>
                </c:pt>
                <c:pt idx="582">
                  <c:v>54.622204000000004</c:v>
                </c:pt>
                <c:pt idx="583">
                  <c:v>54.504500999999998</c:v>
                </c:pt>
                <c:pt idx="584">
                  <c:v>54.390166999999998</c:v>
                </c:pt>
                <c:pt idx="585">
                  <c:v>54.273345999999997</c:v>
                </c:pt>
                <c:pt idx="586">
                  <c:v>54.152920000000002</c:v>
                </c:pt>
                <c:pt idx="587">
                  <c:v>54.036312000000002</c:v>
                </c:pt>
                <c:pt idx="588">
                  <c:v>53.925998999999997</c:v>
                </c:pt>
                <c:pt idx="589">
                  <c:v>53.813651999999998</c:v>
                </c:pt>
                <c:pt idx="590">
                  <c:v>53.697020999999999</c:v>
                </c:pt>
                <c:pt idx="591">
                  <c:v>53.586685000000003</c:v>
                </c:pt>
                <c:pt idx="592">
                  <c:v>53.480175000000003</c:v>
                </c:pt>
                <c:pt idx="593">
                  <c:v>53.369148000000003</c:v>
                </c:pt>
                <c:pt idx="594">
                  <c:v>53.258567999999997</c:v>
                </c:pt>
                <c:pt idx="595">
                  <c:v>53.145274999999998</c:v>
                </c:pt>
                <c:pt idx="596">
                  <c:v>53.037609000000003</c:v>
                </c:pt>
                <c:pt idx="597">
                  <c:v>52.924301</c:v>
                </c:pt>
                <c:pt idx="598">
                  <c:v>52.816395</c:v>
                </c:pt>
                <c:pt idx="599">
                  <c:v>52.715916</c:v>
                </c:pt>
                <c:pt idx="600">
                  <c:v>52.613177999999998</c:v>
                </c:pt>
                <c:pt idx="601">
                  <c:v>52.509079</c:v>
                </c:pt>
                <c:pt idx="602">
                  <c:v>52.408805999999998</c:v>
                </c:pt>
                <c:pt idx="603">
                  <c:v>52.301991000000001</c:v>
                </c:pt>
                <c:pt idx="604">
                  <c:v>52.197876000000001</c:v>
                </c:pt>
                <c:pt idx="605">
                  <c:v>52.098033999999998</c:v>
                </c:pt>
                <c:pt idx="606">
                  <c:v>51.998859000000003</c:v>
                </c:pt>
                <c:pt idx="607">
                  <c:v>51.899684999999998</c:v>
                </c:pt>
                <c:pt idx="608">
                  <c:v>51.797569000000003</c:v>
                </c:pt>
                <c:pt idx="609">
                  <c:v>51.698830000000001</c:v>
                </c:pt>
                <c:pt idx="610">
                  <c:v>51.599181999999999</c:v>
                </c:pt>
                <c:pt idx="611">
                  <c:v>51.497498</c:v>
                </c:pt>
                <c:pt idx="612">
                  <c:v>51.399189</c:v>
                </c:pt>
                <c:pt idx="613">
                  <c:v>51.302906</c:v>
                </c:pt>
                <c:pt idx="614">
                  <c:v>51.200752000000001</c:v>
                </c:pt>
                <c:pt idx="615">
                  <c:v>51.107388</c:v>
                </c:pt>
                <c:pt idx="616">
                  <c:v>51.016044999999998</c:v>
                </c:pt>
                <c:pt idx="617">
                  <c:v>50.931465000000003</c:v>
                </c:pt>
                <c:pt idx="618">
                  <c:v>50.832222000000002</c:v>
                </c:pt>
                <c:pt idx="619">
                  <c:v>50.738379999999999</c:v>
                </c:pt>
                <c:pt idx="620">
                  <c:v>50.650855999999997</c:v>
                </c:pt>
                <c:pt idx="621">
                  <c:v>50.557003000000002</c:v>
                </c:pt>
                <c:pt idx="622">
                  <c:v>50.469242000000001</c:v>
                </c:pt>
                <c:pt idx="623">
                  <c:v>50.378310999999997</c:v>
                </c:pt>
                <c:pt idx="624">
                  <c:v>50.295051999999998</c:v>
                </c:pt>
                <c:pt idx="625">
                  <c:v>50.202534</c:v>
                </c:pt>
                <c:pt idx="626">
                  <c:v>50.115200000000002</c:v>
                </c:pt>
                <c:pt idx="627">
                  <c:v>50.029891999999997</c:v>
                </c:pt>
                <c:pt idx="628">
                  <c:v>49.945259</c:v>
                </c:pt>
                <c:pt idx="629">
                  <c:v>49.858134999999997</c:v>
                </c:pt>
                <c:pt idx="630">
                  <c:v>49.770553999999997</c:v>
                </c:pt>
                <c:pt idx="631">
                  <c:v>49.682293000000001</c:v>
                </c:pt>
                <c:pt idx="632">
                  <c:v>49.597636999999999</c:v>
                </c:pt>
                <c:pt idx="633">
                  <c:v>49.515236000000002</c:v>
                </c:pt>
                <c:pt idx="634">
                  <c:v>49.431927000000002</c:v>
                </c:pt>
                <c:pt idx="635">
                  <c:v>49.347256000000002</c:v>
                </c:pt>
                <c:pt idx="636">
                  <c:v>49.267772999999998</c:v>
                </c:pt>
                <c:pt idx="637">
                  <c:v>49.187835999999997</c:v>
                </c:pt>
                <c:pt idx="638">
                  <c:v>49.104961000000003</c:v>
                </c:pt>
                <c:pt idx="639">
                  <c:v>49.022078999999998</c:v>
                </c:pt>
                <c:pt idx="640">
                  <c:v>48.936706999999998</c:v>
                </c:pt>
                <c:pt idx="641">
                  <c:v>48.856299999999997</c:v>
                </c:pt>
                <c:pt idx="642">
                  <c:v>48.776566000000003</c:v>
                </c:pt>
                <c:pt idx="643">
                  <c:v>48.700893000000001</c:v>
                </c:pt>
                <c:pt idx="644">
                  <c:v>48.613917999999998</c:v>
                </c:pt>
                <c:pt idx="645">
                  <c:v>48.529881000000003</c:v>
                </c:pt>
                <c:pt idx="646">
                  <c:v>48.450127000000002</c:v>
                </c:pt>
                <c:pt idx="647">
                  <c:v>48.371048000000002</c:v>
                </c:pt>
                <c:pt idx="648">
                  <c:v>48.298965000000003</c:v>
                </c:pt>
                <c:pt idx="649">
                  <c:v>48.228465999999997</c:v>
                </c:pt>
                <c:pt idx="650">
                  <c:v>48.155926000000001</c:v>
                </c:pt>
                <c:pt idx="651">
                  <c:v>48.080672999999997</c:v>
                </c:pt>
                <c:pt idx="652">
                  <c:v>48.006546</c:v>
                </c:pt>
                <c:pt idx="653">
                  <c:v>47.936706999999998</c:v>
                </c:pt>
                <c:pt idx="654">
                  <c:v>47.852851999999999</c:v>
                </c:pt>
                <c:pt idx="655">
                  <c:v>47.776451000000002</c:v>
                </c:pt>
                <c:pt idx="656">
                  <c:v>47.69688</c:v>
                </c:pt>
                <c:pt idx="657">
                  <c:v>47.621825999999999</c:v>
                </c:pt>
                <c:pt idx="658">
                  <c:v>47.550837999999999</c:v>
                </c:pt>
                <c:pt idx="659">
                  <c:v>47.483916999999998</c:v>
                </c:pt>
                <c:pt idx="660">
                  <c:v>47.413826</c:v>
                </c:pt>
                <c:pt idx="661">
                  <c:v>47.344185000000003</c:v>
                </c:pt>
                <c:pt idx="662">
                  <c:v>47.274765000000002</c:v>
                </c:pt>
                <c:pt idx="663">
                  <c:v>47.201270999999998</c:v>
                </c:pt>
                <c:pt idx="664">
                  <c:v>47.129131000000001</c:v>
                </c:pt>
                <c:pt idx="665">
                  <c:v>47.062640999999999</c:v>
                </c:pt>
                <c:pt idx="666">
                  <c:v>46.989136000000002</c:v>
                </c:pt>
                <c:pt idx="667">
                  <c:v>46.918568</c:v>
                </c:pt>
                <c:pt idx="668">
                  <c:v>46.847092000000004</c:v>
                </c:pt>
                <c:pt idx="669">
                  <c:v>46.774929</c:v>
                </c:pt>
                <c:pt idx="670">
                  <c:v>46.708424000000001</c:v>
                </c:pt>
                <c:pt idx="671">
                  <c:v>46.640552999999997</c:v>
                </c:pt>
                <c:pt idx="672">
                  <c:v>46.572226999999998</c:v>
                </c:pt>
                <c:pt idx="673">
                  <c:v>46.503673999999997</c:v>
                </c:pt>
                <c:pt idx="674">
                  <c:v>46.437607</c:v>
                </c:pt>
                <c:pt idx="675">
                  <c:v>46.373569000000003</c:v>
                </c:pt>
                <c:pt idx="676">
                  <c:v>46.312922999999998</c:v>
                </c:pt>
                <c:pt idx="677">
                  <c:v>46.24662</c:v>
                </c:pt>
                <c:pt idx="678">
                  <c:v>46.181671000000001</c:v>
                </c:pt>
                <c:pt idx="679">
                  <c:v>46.120109999999997</c:v>
                </c:pt>
                <c:pt idx="680">
                  <c:v>46.053570000000001</c:v>
                </c:pt>
                <c:pt idx="681">
                  <c:v>45.992004000000001</c:v>
                </c:pt>
                <c:pt idx="682">
                  <c:v>45.927494000000003</c:v>
                </c:pt>
                <c:pt idx="683">
                  <c:v>45.864113000000003</c:v>
                </c:pt>
                <c:pt idx="684">
                  <c:v>45.80254</c:v>
                </c:pt>
                <c:pt idx="685">
                  <c:v>45.739829999999998</c:v>
                </c:pt>
                <c:pt idx="686">
                  <c:v>45.675533000000001</c:v>
                </c:pt>
                <c:pt idx="687">
                  <c:v>45.615989999999996</c:v>
                </c:pt>
                <c:pt idx="688">
                  <c:v>45.550102000000003</c:v>
                </c:pt>
                <c:pt idx="689">
                  <c:v>45.488059999999997</c:v>
                </c:pt>
                <c:pt idx="690">
                  <c:v>45.428733999999999</c:v>
                </c:pt>
                <c:pt idx="691">
                  <c:v>45.363514000000002</c:v>
                </c:pt>
                <c:pt idx="692">
                  <c:v>45.306674999999998</c:v>
                </c:pt>
                <c:pt idx="693">
                  <c:v>45.247337000000002</c:v>
                </c:pt>
                <c:pt idx="694">
                  <c:v>45.187095999999997</c:v>
                </c:pt>
                <c:pt idx="695">
                  <c:v>45.130470000000003</c:v>
                </c:pt>
                <c:pt idx="696">
                  <c:v>45.070220999999997</c:v>
                </c:pt>
                <c:pt idx="697">
                  <c:v>45.009968000000001</c:v>
                </c:pt>
                <c:pt idx="698">
                  <c:v>44.957417</c:v>
                </c:pt>
                <c:pt idx="699">
                  <c:v>44.902366999999998</c:v>
                </c:pt>
                <c:pt idx="700">
                  <c:v>44.845050999999998</c:v>
                </c:pt>
                <c:pt idx="701">
                  <c:v>44.783203</c:v>
                </c:pt>
                <c:pt idx="702">
                  <c:v>44.722484999999999</c:v>
                </c:pt>
                <c:pt idx="703">
                  <c:v>44.664932</c:v>
                </c:pt>
                <c:pt idx="704">
                  <c:v>44.613045</c:v>
                </c:pt>
                <c:pt idx="705">
                  <c:v>44.557755</c:v>
                </c:pt>
                <c:pt idx="706">
                  <c:v>44.499518999999999</c:v>
                </c:pt>
                <c:pt idx="707">
                  <c:v>44.442410000000002</c:v>
                </c:pt>
                <c:pt idx="708">
                  <c:v>44.389153</c:v>
                </c:pt>
                <c:pt idx="709">
                  <c:v>44.336575000000003</c:v>
                </c:pt>
                <c:pt idx="710">
                  <c:v>44.282634999999999</c:v>
                </c:pt>
                <c:pt idx="711">
                  <c:v>44.230277999999998</c:v>
                </c:pt>
                <c:pt idx="712">
                  <c:v>44.177689000000001</c:v>
                </c:pt>
                <c:pt idx="713">
                  <c:v>44.125103000000003</c:v>
                </c:pt>
                <c:pt idx="714">
                  <c:v>44.068885999999999</c:v>
                </c:pt>
                <c:pt idx="715">
                  <c:v>44.017879000000001</c:v>
                </c:pt>
                <c:pt idx="716">
                  <c:v>43.967551999999998</c:v>
                </c:pt>
                <c:pt idx="717">
                  <c:v>43.913817999999999</c:v>
                </c:pt>
                <c:pt idx="718">
                  <c:v>43.864165999999997</c:v>
                </c:pt>
                <c:pt idx="719">
                  <c:v>43.810431999999999</c:v>
                </c:pt>
                <c:pt idx="720">
                  <c:v>43.758960999999999</c:v>
                </c:pt>
                <c:pt idx="721">
                  <c:v>43.712254000000001</c:v>
                </c:pt>
                <c:pt idx="722">
                  <c:v>43.657375000000002</c:v>
                </c:pt>
                <c:pt idx="723">
                  <c:v>43.604312999999998</c:v>
                </c:pt>
                <c:pt idx="724">
                  <c:v>43.555103000000003</c:v>
                </c:pt>
                <c:pt idx="725">
                  <c:v>43.502032999999997</c:v>
                </c:pt>
                <c:pt idx="726">
                  <c:v>43.448962999999999</c:v>
                </c:pt>
                <c:pt idx="727">
                  <c:v>43.399067000000002</c:v>
                </c:pt>
                <c:pt idx="728">
                  <c:v>43.348258999999999</c:v>
                </c:pt>
                <c:pt idx="729">
                  <c:v>43.295406</c:v>
                </c:pt>
                <c:pt idx="730">
                  <c:v>43.244370000000004</c:v>
                </c:pt>
                <c:pt idx="731">
                  <c:v>43.205353000000002</c:v>
                </c:pt>
                <c:pt idx="732">
                  <c:v>43.159981000000002</c:v>
                </c:pt>
                <c:pt idx="733">
                  <c:v>43.114837999999999</c:v>
                </c:pt>
                <c:pt idx="734">
                  <c:v>43.066966999999998</c:v>
                </c:pt>
                <c:pt idx="735">
                  <c:v>43.014107000000003</c:v>
                </c:pt>
                <c:pt idx="736">
                  <c:v>42.970768</c:v>
                </c:pt>
                <c:pt idx="737">
                  <c:v>42.923575999999997</c:v>
                </c:pt>
                <c:pt idx="738">
                  <c:v>42.881144999999997</c:v>
                </c:pt>
                <c:pt idx="739">
                  <c:v>42.830997000000004</c:v>
                </c:pt>
                <c:pt idx="740">
                  <c:v>42.783344</c:v>
                </c:pt>
                <c:pt idx="741">
                  <c:v>42.739544000000002</c:v>
                </c:pt>
                <c:pt idx="742">
                  <c:v>42.694156999999997</c:v>
                </c:pt>
                <c:pt idx="743">
                  <c:v>42.649676999999997</c:v>
                </c:pt>
                <c:pt idx="744">
                  <c:v>42.605193999999997</c:v>
                </c:pt>
                <c:pt idx="745">
                  <c:v>42.563659999999999</c:v>
                </c:pt>
                <c:pt idx="746">
                  <c:v>42.515994999999997</c:v>
                </c:pt>
                <c:pt idx="747">
                  <c:v>42.474457000000001</c:v>
                </c:pt>
                <c:pt idx="748">
                  <c:v>42.427016999999999</c:v>
                </c:pt>
                <c:pt idx="749">
                  <c:v>42.384338</c:v>
                </c:pt>
                <c:pt idx="750">
                  <c:v>42.340302000000001</c:v>
                </c:pt>
                <c:pt idx="751">
                  <c:v>42.296261000000001</c:v>
                </c:pt>
                <c:pt idx="752">
                  <c:v>42.255169000000002</c:v>
                </c:pt>
                <c:pt idx="753">
                  <c:v>42.215209999999999</c:v>
                </c:pt>
                <c:pt idx="754">
                  <c:v>42.165035000000003</c:v>
                </c:pt>
                <c:pt idx="755">
                  <c:v>42.119853999999997</c:v>
                </c:pt>
                <c:pt idx="756">
                  <c:v>42.075122999999998</c:v>
                </c:pt>
                <c:pt idx="757">
                  <c:v>42.031300000000002</c:v>
                </c:pt>
                <c:pt idx="758">
                  <c:v>41.989970999999997</c:v>
                </c:pt>
                <c:pt idx="759">
                  <c:v>41.946373000000001</c:v>
                </c:pt>
                <c:pt idx="760">
                  <c:v>41.905723999999999</c:v>
                </c:pt>
                <c:pt idx="761">
                  <c:v>41.868251999999998</c:v>
                </c:pt>
                <c:pt idx="762">
                  <c:v>41.824421000000001</c:v>
                </c:pt>
                <c:pt idx="763">
                  <c:v>41.785587</c:v>
                </c:pt>
                <c:pt idx="764">
                  <c:v>41.740845</c:v>
                </c:pt>
                <c:pt idx="765">
                  <c:v>41.704731000000002</c:v>
                </c:pt>
                <c:pt idx="766">
                  <c:v>41.662483000000002</c:v>
                </c:pt>
                <c:pt idx="767">
                  <c:v>41.623866999999997</c:v>
                </c:pt>
                <c:pt idx="768">
                  <c:v>41.582073000000001</c:v>
                </c:pt>
                <c:pt idx="769">
                  <c:v>41.544589999999999</c:v>
                </c:pt>
                <c:pt idx="770">
                  <c:v>41.506428</c:v>
                </c:pt>
                <c:pt idx="771">
                  <c:v>41.476669000000001</c:v>
                </c:pt>
                <c:pt idx="772">
                  <c:v>41.434638999999997</c:v>
                </c:pt>
                <c:pt idx="773">
                  <c:v>41.395111</c:v>
                </c:pt>
                <c:pt idx="774">
                  <c:v>41.348762999999998</c:v>
                </c:pt>
                <c:pt idx="775">
                  <c:v>41.316043999999998</c:v>
                </c:pt>
                <c:pt idx="776">
                  <c:v>41.274918</c:v>
                </c:pt>
                <c:pt idx="777">
                  <c:v>41.234020000000001</c:v>
                </c:pt>
                <c:pt idx="778">
                  <c:v>41.192889999999998</c:v>
                </c:pt>
                <c:pt idx="779">
                  <c:v>41.150627</c:v>
                </c:pt>
                <c:pt idx="780">
                  <c:v>41.118130000000001</c:v>
                </c:pt>
                <c:pt idx="781">
                  <c:v>41.083362999999999</c:v>
                </c:pt>
                <c:pt idx="782">
                  <c:v>41.047908999999997</c:v>
                </c:pt>
                <c:pt idx="783">
                  <c:v>41.005637999999998</c:v>
                </c:pt>
                <c:pt idx="784">
                  <c:v>40.965183000000003</c:v>
                </c:pt>
                <c:pt idx="785">
                  <c:v>40.927909999999997</c:v>
                </c:pt>
                <c:pt idx="786">
                  <c:v>40.888362999999998</c:v>
                </c:pt>
                <c:pt idx="787">
                  <c:v>40.854495999999997</c:v>
                </c:pt>
                <c:pt idx="788">
                  <c:v>40.818126999999997</c:v>
                </c:pt>
                <c:pt idx="789">
                  <c:v>40.781078000000001</c:v>
                </c:pt>
                <c:pt idx="790">
                  <c:v>40.748798000000001</c:v>
                </c:pt>
                <c:pt idx="791">
                  <c:v>40.715839000000003</c:v>
                </c:pt>
                <c:pt idx="792">
                  <c:v>40.616706999999998</c:v>
                </c:pt>
                <c:pt idx="793">
                  <c:v>40.582377999999999</c:v>
                </c:pt>
                <c:pt idx="794">
                  <c:v>40.545318999999999</c:v>
                </c:pt>
                <c:pt idx="795">
                  <c:v>40.510078</c:v>
                </c:pt>
                <c:pt idx="796">
                  <c:v>40.474151999999997</c:v>
                </c:pt>
                <c:pt idx="797">
                  <c:v>40.437775000000002</c:v>
                </c:pt>
                <c:pt idx="798">
                  <c:v>40.406624000000001</c:v>
                </c:pt>
                <c:pt idx="799">
                  <c:v>40.371605000000002</c:v>
                </c:pt>
                <c:pt idx="800">
                  <c:v>40.335448999999997</c:v>
                </c:pt>
                <c:pt idx="801">
                  <c:v>40.300201000000001</c:v>
                </c:pt>
                <c:pt idx="802">
                  <c:v>40.268818000000003</c:v>
                </c:pt>
                <c:pt idx="803">
                  <c:v>40.236980000000003</c:v>
                </c:pt>
                <c:pt idx="804">
                  <c:v>40.211739000000001</c:v>
                </c:pt>
                <c:pt idx="805">
                  <c:v>40.180809000000004</c:v>
                </c:pt>
                <c:pt idx="806">
                  <c:v>40.143962999999999</c:v>
                </c:pt>
                <c:pt idx="807">
                  <c:v>40.109619000000002</c:v>
                </c:pt>
                <c:pt idx="808">
                  <c:v>40.075274999999998</c:v>
                </c:pt>
                <c:pt idx="809">
                  <c:v>40.044342</c:v>
                </c:pt>
                <c:pt idx="810">
                  <c:v>40.010452000000001</c:v>
                </c:pt>
                <c:pt idx="811">
                  <c:v>39.977924000000002</c:v>
                </c:pt>
                <c:pt idx="812">
                  <c:v>39.949717999999997</c:v>
                </c:pt>
                <c:pt idx="813">
                  <c:v>39.916733000000001</c:v>
                </c:pt>
                <c:pt idx="814">
                  <c:v>39.885112999999997</c:v>
                </c:pt>
                <c:pt idx="815">
                  <c:v>39.854855000000001</c:v>
                </c:pt>
                <c:pt idx="816">
                  <c:v>39.817318</c:v>
                </c:pt>
                <c:pt idx="817">
                  <c:v>39.786605999999999</c:v>
                </c:pt>
                <c:pt idx="818">
                  <c:v>39.758620999999998</c:v>
                </c:pt>
                <c:pt idx="819">
                  <c:v>39.727226000000002</c:v>
                </c:pt>
                <c:pt idx="820">
                  <c:v>39.697876000000001</c:v>
                </c:pt>
                <c:pt idx="821">
                  <c:v>39.67239</c:v>
                </c:pt>
                <c:pt idx="822">
                  <c:v>39.640307999999997</c:v>
                </c:pt>
                <c:pt idx="823">
                  <c:v>39.615051000000001</c:v>
                </c:pt>
                <c:pt idx="824">
                  <c:v>39.582058000000004</c:v>
                </c:pt>
                <c:pt idx="825">
                  <c:v>39.546562000000002</c:v>
                </c:pt>
                <c:pt idx="826">
                  <c:v>39.522666999999998</c:v>
                </c:pt>
                <c:pt idx="827">
                  <c:v>39.496268999999998</c:v>
                </c:pt>
                <c:pt idx="828">
                  <c:v>39.467140000000001</c:v>
                </c:pt>
                <c:pt idx="829">
                  <c:v>39.435054999999998</c:v>
                </c:pt>
                <c:pt idx="830">
                  <c:v>39.404102000000002</c:v>
                </c:pt>
                <c:pt idx="831">
                  <c:v>39.363818999999999</c:v>
                </c:pt>
                <c:pt idx="832">
                  <c:v>39.337189000000002</c:v>
                </c:pt>
                <c:pt idx="833">
                  <c:v>39.307372999999998</c:v>
                </c:pt>
                <c:pt idx="834">
                  <c:v>39.276648999999999</c:v>
                </c:pt>
                <c:pt idx="835">
                  <c:v>39.246830000000003</c:v>
                </c:pt>
                <c:pt idx="836">
                  <c:v>39.221111000000001</c:v>
                </c:pt>
                <c:pt idx="837">
                  <c:v>39.190609000000002</c:v>
                </c:pt>
                <c:pt idx="838">
                  <c:v>39.169894999999997</c:v>
                </c:pt>
                <c:pt idx="839">
                  <c:v>39.143261000000003</c:v>
                </c:pt>
                <c:pt idx="840">
                  <c:v>39.117538000000003</c:v>
                </c:pt>
                <c:pt idx="841">
                  <c:v>39.089993</c:v>
                </c:pt>
                <c:pt idx="842">
                  <c:v>39.064953000000003</c:v>
                </c:pt>
                <c:pt idx="843">
                  <c:v>39.036724</c:v>
                </c:pt>
                <c:pt idx="844">
                  <c:v>39.009174000000002</c:v>
                </c:pt>
                <c:pt idx="845">
                  <c:v>38.985270999999997</c:v>
                </c:pt>
                <c:pt idx="846">
                  <c:v>38.950665000000001</c:v>
                </c:pt>
                <c:pt idx="847">
                  <c:v>38.922890000000002</c:v>
                </c:pt>
                <c:pt idx="848">
                  <c:v>38.892605000000003</c:v>
                </c:pt>
                <c:pt idx="849">
                  <c:v>38.870063999999999</c:v>
                </c:pt>
                <c:pt idx="850">
                  <c:v>38.841830999999999</c:v>
                </c:pt>
                <c:pt idx="851">
                  <c:v>38.818607</c:v>
                </c:pt>
                <c:pt idx="852">
                  <c:v>38.793331000000002</c:v>
                </c:pt>
                <c:pt idx="853">
                  <c:v>38.764865999999998</c:v>
                </c:pt>
                <c:pt idx="854">
                  <c:v>38.742325000000001</c:v>
                </c:pt>
                <c:pt idx="855">
                  <c:v>38.718639000000003</c:v>
                </c:pt>
                <c:pt idx="856">
                  <c:v>38.691085999999999</c:v>
                </c:pt>
                <c:pt idx="857">
                  <c:v>38.669224</c:v>
                </c:pt>
                <c:pt idx="858">
                  <c:v>38.640072000000004</c:v>
                </c:pt>
                <c:pt idx="859">
                  <c:v>38.615932000000001</c:v>
                </c:pt>
                <c:pt idx="860">
                  <c:v>38.593842000000002</c:v>
                </c:pt>
                <c:pt idx="861">
                  <c:v>38.563094999999997</c:v>
                </c:pt>
                <c:pt idx="862">
                  <c:v>38.541457999999999</c:v>
                </c:pt>
                <c:pt idx="863">
                  <c:v>38.513900999999997</c:v>
                </c:pt>
                <c:pt idx="864">
                  <c:v>38.490211000000002</c:v>
                </c:pt>
                <c:pt idx="865">
                  <c:v>38.473129</c:v>
                </c:pt>
                <c:pt idx="866">
                  <c:v>38.448757000000001</c:v>
                </c:pt>
                <c:pt idx="867">
                  <c:v>38.423931000000003</c:v>
                </c:pt>
                <c:pt idx="868">
                  <c:v>38.398646999999997</c:v>
                </c:pt>
                <c:pt idx="869">
                  <c:v>38.376548999999997</c:v>
                </c:pt>
                <c:pt idx="870">
                  <c:v>38.356048999999999</c:v>
                </c:pt>
                <c:pt idx="871">
                  <c:v>38.328941</c:v>
                </c:pt>
                <c:pt idx="872">
                  <c:v>38.300694</c:v>
                </c:pt>
                <c:pt idx="873">
                  <c:v>38.274493999999997</c:v>
                </c:pt>
                <c:pt idx="874">
                  <c:v>38.251258999999997</c:v>
                </c:pt>
                <c:pt idx="875">
                  <c:v>38.224376999999997</c:v>
                </c:pt>
                <c:pt idx="876">
                  <c:v>38.198630999999999</c:v>
                </c:pt>
                <c:pt idx="877">
                  <c:v>38.178127000000003</c:v>
                </c:pt>
                <c:pt idx="878">
                  <c:v>38.156708000000002</c:v>
                </c:pt>
                <c:pt idx="879">
                  <c:v>38.138027000000001</c:v>
                </c:pt>
                <c:pt idx="880">
                  <c:v>38.112965000000003</c:v>
                </c:pt>
                <c:pt idx="881">
                  <c:v>38.088585000000002</c:v>
                </c:pt>
                <c:pt idx="882">
                  <c:v>38.063746999999999</c:v>
                </c:pt>
                <c:pt idx="883">
                  <c:v>38.038913999999998</c:v>
                </c:pt>
                <c:pt idx="884">
                  <c:v>38.020000000000003</c:v>
                </c:pt>
                <c:pt idx="885">
                  <c:v>37.996074999999998</c:v>
                </c:pt>
                <c:pt idx="886">
                  <c:v>37.976933000000002</c:v>
                </c:pt>
                <c:pt idx="887">
                  <c:v>37.950954000000003</c:v>
                </c:pt>
                <c:pt idx="888">
                  <c:v>37.933407000000003</c:v>
                </c:pt>
                <c:pt idx="889">
                  <c:v>37.908569</c:v>
                </c:pt>
                <c:pt idx="890">
                  <c:v>37.885323</c:v>
                </c:pt>
                <c:pt idx="891">
                  <c:v>37.866863000000002</c:v>
                </c:pt>
                <c:pt idx="892">
                  <c:v>37.845897999999998</c:v>
                </c:pt>
                <c:pt idx="893">
                  <c:v>37.826526999999999</c:v>
                </c:pt>
                <c:pt idx="894">
                  <c:v>37.807609999999997</c:v>
                </c:pt>
                <c:pt idx="895">
                  <c:v>37.785732000000003</c:v>
                </c:pt>
                <c:pt idx="896">
                  <c:v>37.763393000000001</c:v>
                </c:pt>
                <c:pt idx="897">
                  <c:v>37.749263999999997</c:v>
                </c:pt>
                <c:pt idx="898">
                  <c:v>37.725104999999999</c:v>
                </c:pt>
                <c:pt idx="899">
                  <c:v>37.697066999999997</c:v>
                </c:pt>
                <c:pt idx="900">
                  <c:v>37.678607999999997</c:v>
                </c:pt>
                <c:pt idx="901">
                  <c:v>37.657634999999999</c:v>
                </c:pt>
                <c:pt idx="902">
                  <c:v>37.632336000000002</c:v>
                </c:pt>
                <c:pt idx="903">
                  <c:v>37.612273999999999</c:v>
                </c:pt>
                <c:pt idx="904">
                  <c:v>37.588799000000002</c:v>
                </c:pt>
                <c:pt idx="905">
                  <c:v>37.571243000000003</c:v>
                </c:pt>
                <c:pt idx="906">
                  <c:v>37.550499000000002</c:v>
                </c:pt>
                <c:pt idx="907">
                  <c:v>37.52816</c:v>
                </c:pt>
                <c:pt idx="908">
                  <c:v>37.519497000000001</c:v>
                </c:pt>
                <c:pt idx="909">
                  <c:v>37.500576000000002</c:v>
                </c:pt>
                <c:pt idx="910">
                  <c:v>37.479832000000002</c:v>
                </c:pt>
                <c:pt idx="911">
                  <c:v>37.464328999999999</c:v>
                </c:pt>
                <c:pt idx="912">
                  <c:v>37.440845000000003</c:v>
                </c:pt>
                <c:pt idx="913">
                  <c:v>37.423290000000001</c:v>
                </c:pt>
                <c:pt idx="914">
                  <c:v>37.405281000000002</c:v>
                </c:pt>
                <c:pt idx="915">
                  <c:v>37.384987000000002</c:v>
                </c:pt>
                <c:pt idx="916">
                  <c:v>37.359451</c:v>
                </c:pt>
                <c:pt idx="917">
                  <c:v>37.331634999999999</c:v>
                </c:pt>
                <c:pt idx="918">
                  <c:v>37.305186999999997</c:v>
                </c:pt>
                <c:pt idx="919">
                  <c:v>37.289226999999997</c:v>
                </c:pt>
                <c:pt idx="920">
                  <c:v>37.276913</c:v>
                </c:pt>
                <c:pt idx="921">
                  <c:v>37.268932</c:v>
                </c:pt>
                <c:pt idx="922">
                  <c:v>37.246814999999998</c:v>
                </c:pt>
                <c:pt idx="923">
                  <c:v>37.226978000000003</c:v>
                </c:pt>
                <c:pt idx="924">
                  <c:v>37.205086000000001</c:v>
                </c:pt>
                <c:pt idx="925">
                  <c:v>37.188437999999998</c:v>
                </c:pt>
                <c:pt idx="926">
                  <c:v>37.170650000000002</c:v>
                </c:pt>
                <c:pt idx="927">
                  <c:v>37.152408999999999</c:v>
                </c:pt>
                <c:pt idx="928">
                  <c:v>37.134391999999998</c:v>
                </c:pt>
                <c:pt idx="929">
                  <c:v>37.118656000000001</c:v>
                </c:pt>
                <c:pt idx="930">
                  <c:v>37.104519000000003</c:v>
                </c:pt>
                <c:pt idx="931">
                  <c:v>37.081485999999998</c:v>
                </c:pt>
                <c:pt idx="932">
                  <c:v>37.062786000000003</c:v>
                </c:pt>
                <c:pt idx="933">
                  <c:v>37.046135</c:v>
                </c:pt>
                <c:pt idx="934">
                  <c:v>37.028117999999999</c:v>
                </c:pt>
                <c:pt idx="935">
                  <c:v>37.014664000000003</c:v>
                </c:pt>
                <c:pt idx="936">
                  <c:v>36.995049000000002</c:v>
                </c:pt>
                <c:pt idx="937">
                  <c:v>36.979537999999998</c:v>
                </c:pt>
                <c:pt idx="938">
                  <c:v>36.950802000000003</c:v>
                </c:pt>
                <c:pt idx="939">
                  <c:v>36.939166999999998</c:v>
                </c:pt>
                <c:pt idx="940">
                  <c:v>36.919781</c:v>
                </c:pt>
                <c:pt idx="941">
                  <c:v>36.908146000000002</c:v>
                </c:pt>
                <c:pt idx="942">
                  <c:v>36.887619000000001</c:v>
                </c:pt>
                <c:pt idx="943">
                  <c:v>36.867775000000002</c:v>
                </c:pt>
                <c:pt idx="944">
                  <c:v>36.850436999999999</c:v>
                </c:pt>
                <c:pt idx="945">
                  <c:v>36.837893999999999</c:v>
                </c:pt>
                <c:pt idx="946">
                  <c:v>36.819645000000001</c:v>
                </c:pt>
                <c:pt idx="947">
                  <c:v>36.803448000000003</c:v>
                </c:pt>
                <c:pt idx="948">
                  <c:v>36.793410999999999</c:v>
                </c:pt>
                <c:pt idx="949">
                  <c:v>36.774020999999998</c:v>
                </c:pt>
                <c:pt idx="950">
                  <c:v>36.757140999999997</c:v>
                </c:pt>
                <c:pt idx="951">
                  <c:v>36.740715000000002</c:v>
                </c:pt>
                <c:pt idx="952">
                  <c:v>36.722690999999998</c:v>
                </c:pt>
                <c:pt idx="953">
                  <c:v>36.708545999999998</c:v>
                </c:pt>
                <c:pt idx="954">
                  <c:v>36.693947000000001</c:v>
                </c:pt>
                <c:pt idx="955">
                  <c:v>36.676837999999996</c:v>
                </c:pt>
                <c:pt idx="956">
                  <c:v>36.662235000000003</c:v>
                </c:pt>
                <c:pt idx="957">
                  <c:v>36.641472</c:v>
                </c:pt>
                <c:pt idx="958">
                  <c:v>36.621623999999997</c:v>
                </c:pt>
                <c:pt idx="959">
                  <c:v>36.606796000000003</c:v>
                </c:pt>
                <c:pt idx="960">
                  <c:v>36.591735999999997</c:v>
                </c:pt>
                <c:pt idx="961">
                  <c:v>36.575310000000002</c:v>
                </c:pt>
                <c:pt idx="962">
                  <c:v>36.562077000000002</c:v>
                </c:pt>
                <c:pt idx="963">
                  <c:v>36.548839999999998</c:v>
                </c:pt>
                <c:pt idx="964">
                  <c:v>36.525112</c:v>
                </c:pt>
                <c:pt idx="965">
                  <c:v>36.513474000000002</c:v>
                </c:pt>
                <c:pt idx="966">
                  <c:v>36.501381000000002</c:v>
                </c:pt>
                <c:pt idx="967">
                  <c:v>36.483356000000001</c:v>
                </c:pt>
                <c:pt idx="968">
                  <c:v>36.466698000000001</c:v>
                </c:pt>
                <c:pt idx="969">
                  <c:v>36.451636999999998</c:v>
                </c:pt>
                <c:pt idx="970">
                  <c:v>36.435436000000003</c:v>
                </c:pt>
                <c:pt idx="971">
                  <c:v>36.429046999999997</c:v>
                </c:pt>
                <c:pt idx="972">
                  <c:v>36.415356000000003</c:v>
                </c:pt>
                <c:pt idx="973">
                  <c:v>36.401206999999999</c:v>
                </c:pt>
                <c:pt idx="974">
                  <c:v>36.388657000000002</c:v>
                </c:pt>
                <c:pt idx="975">
                  <c:v>36.379069999999999</c:v>
                </c:pt>
                <c:pt idx="976">
                  <c:v>36.364922</c:v>
                </c:pt>
                <c:pt idx="977">
                  <c:v>36.345295</c:v>
                </c:pt>
                <c:pt idx="978">
                  <c:v>36.324299000000003</c:v>
                </c:pt>
                <c:pt idx="979">
                  <c:v>36.312430999999997</c:v>
                </c:pt>
                <c:pt idx="980">
                  <c:v>36.301250000000003</c:v>
                </c:pt>
                <c:pt idx="981">
                  <c:v>36.286873</c:v>
                </c:pt>
                <c:pt idx="982">
                  <c:v>36.275005</c:v>
                </c:pt>
                <c:pt idx="983">
                  <c:v>36.261310999999999</c:v>
                </c:pt>
                <c:pt idx="984">
                  <c:v>36.249442999999999</c:v>
                </c:pt>
                <c:pt idx="985">
                  <c:v>36.236660000000001</c:v>
                </c:pt>
                <c:pt idx="986">
                  <c:v>36.213383</c:v>
                </c:pt>
                <c:pt idx="987">
                  <c:v>36.198090000000001</c:v>
                </c:pt>
                <c:pt idx="988">
                  <c:v>36.186450999999998</c:v>
                </c:pt>
                <c:pt idx="989">
                  <c:v>36.178234000000003</c:v>
                </c:pt>
                <c:pt idx="990">
                  <c:v>36.167732000000001</c:v>
                </c:pt>
                <c:pt idx="991">
                  <c:v>36.148788000000003</c:v>
                </c:pt>
                <c:pt idx="992">
                  <c:v>36.125736000000003</c:v>
                </c:pt>
                <c:pt idx="993">
                  <c:v>36.111584000000001</c:v>
                </c:pt>
                <c:pt idx="994">
                  <c:v>36.10154</c:v>
                </c:pt>
                <c:pt idx="995">
                  <c:v>36.086928999999998</c:v>
                </c:pt>
                <c:pt idx="996">
                  <c:v>36.085106000000003</c:v>
                </c:pt>
                <c:pt idx="997">
                  <c:v>36.069125999999997</c:v>
                </c:pt>
                <c:pt idx="998">
                  <c:v>36.048808999999999</c:v>
                </c:pt>
                <c:pt idx="999">
                  <c:v>36.040821000000001</c:v>
                </c:pt>
                <c:pt idx="1000">
                  <c:v>36.030318999999999</c:v>
                </c:pt>
                <c:pt idx="1001">
                  <c:v>36.018447999999999</c:v>
                </c:pt>
                <c:pt idx="1002">
                  <c:v>36.009315000000001</c:v>
                </c:pt>
                <c:pt idx="1003">
                  <c:v>35.990825999999998</c:v>
                </c:pt>
                <c:pt idx="1004">
                  <c:v>35.985348000000002</c:v>
                </c:pt>
                <c:pt idx="1005">
                  <c:v>35.957726000000001</c:v>
                </c:pt>
                <c:pt idx="1006">
                  <c:v>35.945853999999997</c:v>
                </c:pt>
                <c:pt idx="1007">
                  <c:v>35.945168000000002</c:v>
                </c:pt>
                <c:pt idx="1008">
                  <c:v>35.938549000000002</c:v>
                </c:pt>
                <c:pt idx="1009">
                  <c:v>35.918914999999998</c:v>
                </c:pt>
                <c:pt idx="1010">
                  <c:v>35.914802999999999</c:v>
                </c:pt>
                <c:pt idx="1011">
                  <c:v>35.886265000000002</c:v>
                </c:pt>
                <c:pt idx="1012">
                  <c:v>35.861834999999999</c:v>
                </c:pt>
                <c:pt idx="1013">
                  <c:v>35.855217000000003</c:v>
                </c:pt>
                <c:pt idx="1014">
                  <c:v>35.841746999999998</c:v>
                </c:pt>
                <c:pt idx="1015">
                  <c:v>35.835354000000002</c:v>
                </c:pt>
                <c:pt idx="1016">
                  <c:v>35.839233</c:v>
                </c:pt>
                <c:pt idx="1017">
                  <c:v>35.823708000000003</c:v>
                </c:pt>
                <c:pt idx="1018">
                  <c:v>35.814117000000003</c:v>
                </c:pt>
                <c:pt idx="1019">
                  <c:v>35.801788000000002</c:v>
                </c:pt>
                <c:pt idx="1020">
                  <c:v>35.790146</c:v>
                </c:pt>
                <c:pt idx="1021">
                  <c:v>35.773021999999997</c:v>
                </c:pt>
                <c:pt idx="1022">
                  <c:v>35.766171</c:v>
                </c:pt>
                <c:pt idx="1023">
                  <c:v>35.770966000000001</c:v>
                </c:pt>
                <c:pt idx="1024">
                  <c:v>35.760005999999997</c:v>
                </c:pt>
                <c:pt idx="1025">
                  <c:v>35.741055000000003</c:v>
                </c:pt>
                <c:pt idx="1026">
                  <c:v>35.733288000000002</c:v>
                </c:pt>
                <c:pt idx="1027">
                  <c:v>35.732146999999998</c:v>
                </c:pt>
                <c:pt idx="1028">
                  <c:v>35.713425000000001</c:v>
                </c:pt>
                <c:pt idx="1029">
                  <c:v>35.704517000000003</c:v>
                </c:pt>
                <c:pt idx="1030">
                  <c:v>35.699038999999999</c:v>
                </c:pt>
                <c:pt idx="1031">
                  <c:v>35.694015999999998</c:v>
                </c:pt>
                <c:pt idx="1032">
                  <c:v>35.680312999999998</c:v>
                </c:pt>
                <c:pt idx="1033">
                  <c:v>35.661361999999997</c:v>
                </c:pt>
                <c:pt idx="1034">
                  <c:v>35.653140999999998</c:v>
                </c:pt>
                <c:pt idx="1035">
                  <c:v>35.649028999999999</c:v>
                </c:pt>
                <c:pt idx="1036">
                  <c:v>35.632359000000001</c:v>
                </c:pt>
                <c:pt idx="1037">
                  <c:v>35.612492000000003</c:v>
                </c:pt>
                <c:pt idx="1038">
                  <c:v>35.613174000000001</c:v>
                </c:pt>
                <c:pt idx="1039">
                  <c:v>35.605412000000001</c:v>
                </c:pt>
                <c:pt idx="1040">
                  <c:v>35.600845</c:v>
                </c:pt>
                <c:pt idx="1041">
                  <c:v>35.583260000000003</c:v>
                </c:pt>
                <c:pt idx="1042">
                  <c:v>35.589652999999998</c:v>
                </c:pt>
                <c:pt idx="1043">
                  <c:v>35.577095</c:v>
                </c:pt>
                <c:pt idx="1044">
                  <c:v>35.556313000000003</c:v>
                </c:pt>
                <c:pt idx="1045">
                  <c:v>35.527763</c:v>
                </c:pt>
                <c:pt idx="1046">
                  <c:v>35.506981000000003</c:v>
                </c:pt>
                <c:pt idx="1047">
                  <c:v>35.491680000000002</c:v>
                </c:pt>
                <c:pt idx="1048">
                  <c:v>35.486426999999999</c:v>
                </c:pt>
                <c:pt idx="1049">
                  <c:v>35.485512</c:v>
                </c:pt>
                <c:pt idx="1050">
                  <c:v>35.463585000000002</c:v>
                </c:pt>
                <c:pt idx="1051">
                  <c:v>35.469982000000002</c:v>
                </c:pt>
                <c:pt idx="1052">
                  <c:v>35.464958000000003</c:v>
                </c:pt>
                <c:pt idx="1053">
                  <c:v>35.449654000000002</c:v>
                </c:pt>
                <c:pt idx="1054">
                  <c:v>35.440745999999997</c:v>
                </c:pt>
                <c:pt idx="1055">
                  <c:v>35.427956000000002</c:v>
                </c:pt>
                <c:pt idx="1056">
                  <c:v>35.415165000000002</c:v>
                </c:pt>
                <c:pt idx="1057">
                  <c:v>35.407173</c:v>
                </c:pt>
                <c:pt idx="1058">
                  <c:v>35.406944000000003</c:v>
                </c:pt>
                <c:pt idx="1059">
                  <c:v>35.380218999999997</c:v>
                </c:pt>
                <c:pt idx="1060">
                  <c:v>35.364913999999999</c:v>
                </c:pt>
                <c:pt idx="1061">
                  <c:v>35.346412999999998</c:v>
                </c:pt>
                <c:pt idx="1062">
                  <c:v>35.342987000000001</c:v>
                </c:pt>
                <c:pt idx="1063">
                  <c:v>35.346184000000001</c:v>
                </c:pt>
                <c:pt idx="1064">
                  <c:v>35.344357000000002</c:v>
                </c:pt>
                <c:pt idx="1065">
                  <c:v>35.340243999999998</c:v>
                </c:pt>
                <c:pt idx="1066">
                  <c:v>35.326084000000002</c:v>
                </c:pt>
                <c:pt idx="1067">
                  <c:v>35.310321999999999</c:v>
                </c:pt>
                <c:pt idx="1068">
                  <c:v>35.296616</c:v>
                </c:pt>
                <c:pt idx="1069">
                  <c:v>35.299587000000002</c:v>
                </c:pt>
                <c:pt idx="1070">
                  <c:v>35.304152999999999</c:v>
                </c:pt>
                <c:pt idx="1071">
                  <c:v>35.299357999999998</c:v>
                </c:pt>
                <c:pt idx="1072">
                  <c:v>35.288162</c:v>
                </c:pt>
                <c:pt idx="1073">
                  <c:v>35.275371999999997</c:v>
                </c:pt>
                <c:pt idx="1074">
                  <c:v>35.267605000000003</c:v>
                </c:pt>
                <c:pt idx="1075">
                  <c:v>35.263035000000002</c:v>
                </c:pt>
                <c:pt idx="1076">
                  <c:v>35.268062999999998</c:v>
                </c:pt>
                <c:pt idx="1077">
                  <c:v>35.240875000000003</c:v>
                </c:pt>
                <c:pt idx="1078">
                  <c:v>35.210948999999999</c:v>
                </c:pt>
                <c:pt idx="1079">
                  <c:v>35.201583999999997</c:v>
                </c:pt>
                <c:pt idx="1080">
                  <c:v>35.179423999999997</c:v>
                </c:pt>
                <c:pt idx="1081">
                  <c:v>35.187190999999999</c:v>
                </c:pt>
                <c:pt idx="1082">
                  <c:v>35.188107000000002</c:v>
                </c:pt>
                <c:pt idx="1083">
                  <c:v>35.184448000000003</c:v>
                </c:pt>
                <c:pt idx="1084">
                  <c:v>35.173026999999998</c:v>
                </c:pt>
                <c:pt idx="1085">
                  <c:v>35.155890999999997</c:v>
                </c:pt>
                <c:pt idx="1086">
                  <c:v>35.151778999999998</c:v>
                </c:pt>
                <c:pt idx="1087">
                  <c:v>35.140129000000002</c:v>
                </c:pt>
                <c:pt idx="1088">
                  <c:v>35.112712999999999</c:v>
                </c:pt>
                <c:pt idx="1089">
                  <c:v>35.114539999999998</c:v>
                </c:pt>
                <c:pt idx="1090">
                  <c:v>35.100605000000002</c:v>
                </c:pt>
                <c:pt idx="1091">
                  <c:v>35.082096</c:v>
                </c:pt>
                <c:pt idx="1092">
                  <c:v>35.089866999999998</c:v>
                </c:pt>
                <c:pt idx="1093">
                  <c:v>35.070675000000001</c:v>
                </c:pt>
                <c:pt idx="1094">
                  <c:v>35.090096000000003</c:v>
                </c:pt>
                <c:pt idx="1095">
                  <c:v>35.080039999999997</c:v>
                </c:pt>
                <c:pt idx="1096">
                  <c:v>35.060161999999998</c:v>
                </c:pt>
                <c:pt idx="1097">
                  <c:v>35.063591000000002</c:v>
                </c:pt>
                <c:pt idx="1098">
                  <c:v>35.050339000000001</c:v>
                </c:pt>
                <c:pt idx="1099">
                  <c:v>35.034801000000002</c:v>
                </c:pt>
                <c:pt idx="1100">
                  <c:v>35.025889999999997</c:v>
                </c:pt>
                <c:pt idx="1101">
                  <c:v>35.015835000000003</c:v>
                </c:pt>
                <c:pt idx="1102">
                  <c:v>35.012867</c:v>
                </c:pt>
                <c:pt idx="1103">
                  <c:v>35.001213</c:v>
                </c:pt>
                <c:pt idx="1104">
                  <c:v>34.986587999999998</c:v>
                </c:pt>
                <c:pt idx="1105">
                  <c:v>34.981563999999999</c:v>
                </c:pt>
                <c:pt idx="1106">
                  <c:v>34.975391000000002</c:v>
                </c:pt>
                <c:pt idx="1107">
                  <c:v>34.962597000000002</c:v>
                </c:pt>
                <c:pt idx="1108">
                  <c:v>34.955513000000003</c:v>
                </c:pt>
                <c:pt idx="1109">
                  <c:v>34.940658999999997</c:v>
                </c:pt>
                <c:pt idx="1110">
                  <c:v>34.938831</c:v>
                </c:pt>
                <c:pt idx="1111">
                  <c:v>34.922378999999999</c:v>
                </c:pt>
                <c:pt idx="1112">
                  <c:v>34.917580000000001</c:v>
                </c:pt>
                <c:pt idx="1113">
                  <c:v>34.913238999999997</c:v>
                </c:pt>
                <c:pt idx="1114">
                  <c:v>34.910953999999997</c:v>
                </c:pt>
                <c:pt idx="1115">
                  <c:v>34.904784999999997</c:v>
                </c:pt>
                <c:pt idx="1116">
                  <c:v>34.894043000000003</c:v>
                </c:pt>
                <c:pt idx="1117">
                  <c:v>34.891987</c:v>
                </c:pt>
                <c:pt idx="1118">
                  <c:v>34.884444999999999</c:v>
                </c:pt>
                <c:pt idx="1119">
                  <c:v>34.867764000000001</c:v>
                </c:pt>
                <c:pt idx="1120">
                  <c:v>34.859310000000001</c:v>
                </c:pt>
                <c:pt idx="1121">
                  <c:v>34.858395000000002</c:v>
                </c:pt>
                <c:pt idx="1122">
                  <c:v>34.845824999999998</c:v>
                </c:pt>
                <c:pt idx="1123">
                  <c:v>34.837826</c:v>
                </c:pt>
                <c:pt idx="1124">
                  <c:v>34.835082999999997</c:v>
                </c:pt>
                <c:pt idx="1125">
                  <c:v>34.828915000000002</c:v>
                </c:pt>
                <c:pt idx="1126">
                  <c:v>34.819316999999998</c:v>
                </c:pt>
                <c:pt idx="1127">
                  <c:v>34.806975999999999</c:v>
                </c:pt>
                <c:pt idx="1128">
                  <c:v>34.804462000000001</c:v>
                </c:pt>
                <c:pt idx="1129">
                  <c:v>34.795318999999999</c:v>
                </c:pt>
                <c:pt idx="1130">
                  <c:v>34.790061999999999</c:v>
                </c:pt>
                <c:pt idx="1131">
                  <c:v>34.787318999999997</c:v>
                </c:pt>
                <c:pt idx="1132">
                  <c:v>34.775894000000001</c:v>
                </c:pt>
                <c:pt idx="1133">
                  <c:v>34.770180000000003</c:v>
                </c:pt>
                <c:pt idx="1134">
                  <c:v>34.767207999999997</c:v>
                </c:pt>
                <c:pt idx="1135">
                  <c:v>34.755096000000002</c:v>
                </c:pt>
                <c:pt idx="1136">
                  <c:v>34.744354000000001</c:v>
                </c:pt>
                <c:pt idx="1137">
                  <c:v>34.743209999999998</c:v>
                </c:pt>
                <c:pt idx="1138">
                  <c:v>34.737952999999997</c:v>
                </c:pt>
                <c:pt idx="1139">
                  <c:v>34.729500000000002</c:v>
                </c:pt>
                <c:pt idx="1140">
                  <c:v>34.721271999999999</c:v>
                </c:pt>
                <c:pt idx="1141">
                  <c:v>34.715786000000001</c:v>
                </c:pt>
                <c:pt idx="1142">
                  <c:v>34.709156</c:v>
                </c:pt>
                <c:pt idx="1143">
                  <c:v>34.705956</c:v>
                </c:pt>
                <c:pt idx="1144">
                  <c:v>34.701842999999997</c:v>
                </c:pt>
                <c:pt idx="1145">
                  <c:v>34.696357999999996</c:v>
                </c:pt>
                <c:pt idx="1146">
                  <c:v>34.683331000000003</c:v>
                </c:pt>
                <c:pt idx="1147">
                  <c:v>34.678531999999997</c:v>
                </c:pt>
                <c:pt idx="1148">
                  <c:v>34.668242999999997</c:v>
                </c:pt>
                <c:pt idx="1149">
                  <c:v>34.658645999999997</c:v>
                </c:pt>
                <c:pt idx="1150">
                  <c:v>34.653618000000002</c:v>
                </c:pt>
                <c:pt idx="1151">
                  <c:v>34.648586000000002</c:v>
                </c:pt>
                <c:pt idx="1152">
                  <c:v>34.642189000000002</c:v>
                </c:pt>
                <c:pt idx="1153">
                  <c:v>34.630989</c:v>
                </c:pt>
                <c:pt idx="1154">
                  <c:v>34.623443999999999</c:v>
                </c:pt>
                <c:pt idx="1155">
                  <c:v>34.614075</c:v>
                </c:pt>
                <c:pt idx="1156">
                  <c:v>34.614758000000002</c:v>
                </c:pt>
                <c:pt idx="1157">
                  <c:v>34.606986999999997</c:v>
                </c:pt>
                <c:pt idx="1158">
                  <c:v>34.602874999999997</c:v>
                </c:pt>
                <c:pt idx="1159">
                  <c:v>34.593502000000001</c:v>
                </c:pt>
                <c:pt idx="1160">
                  <c:v>34.595787000000001</c:v>
                </c:pt>
                <c:pt idx="1161">
                  <c:v>34.589157</c:v>
                </c:pt>
                <c:pt idx="1162">
                  <c:v>34.581614999999999</c:v>
                </c:pt>
                <c:pt idx="1163">
                  <c:v>34.573386999999997</c:v>
                </c:pt>
                <c:pt idx="1164">
                  <c:v>34.571784999999998</c:v>
                </c:pt>
                <c:pt idx="1165">
                  <c:v>34.561957999999997</c:v>
                </c:pt>
                <c:pt idx="1166">
                  <c:v>34.556015000000002</c:v>
                </c:pt>
                <c:pt idx="1167">
                  <c:v>34.548470000000002</c:v>
                </c:pt>
                <c:pt idx="1168">
                  <c:v>34.537726999999997</c:v>
                </c:pt>
                <c:pt idx="1169">
                  <c:v>34.532696000000001</c:v>
                </c:pt>
                <c:pt idx="1170">
                  <c:v>34.522869</c:v>
                </c:pt>
                <c:pt idx="1171">
                  <c:v>34.517837999999998</c:v>
                </c:pt>
                <c:pt idx="1172">
                  <c:v>34.509608999999998</c:v>
                </c:pt>
                <c:pt idx="1173">
                  <c:v>34.506180000000001</c:v>
                </c:pt>
                <c:pt idx="1174">
                  <c:v>34.503666000000003</c:v>
                </c:pt>
                <c:pt idx="1175">
                  <c:v>34.502979000000003</c:v>
                </c:pt>
                <c:pt idx="1176">
                  <c:v>34.495663</c:v>
                </c:pt>
                <c:pt idx="1177">
                  <c:v>34.486289999999997</c:v>
                </c:pt>
                <c:pt idx="1178">
                  <c:v>34.480575999999999</c:v>
                </c:pt>
                <c:pt idx="1179">
                  <c:v>34.475548000000003</c:v>
                </c:pt>
                <c:pt idx="1180">
                  <c:v>34.463886000000002</c:v>
                </c:pt>
                <c:pt idx="1181">
                  <c:v>34.461601000000002</c:v>
                </c:pt>
                <c:pt idx="1182">
                  <c:v>34.455199999999998</c:v>
                </c:pt>
                <c:pt idx="1183">
                  <c:v>34.451542000000003</c:v>
                </c:pt>
                <c:pt idx="1184">
                  <c:v>34.445827000000001</c:v>
                </c:pt>
                <c:pt idx="1185">
                  <c:v>34.438740000000003</c:v>
                </c:pt>
                <c:pt idx="1186">
                  <c:v>34.432568000000003</c:v>
                </c:pt>
                <c:pt idx="1187">
                  <c:v>34.431880999999997</c:v>
                </c:pt>
                <c:pt idx="1188">
                  <c:v>34.42754</c:v>
                </c:pt>
                <c:pt idx="1189">
                  <c:v>34.423423999999997</c:v>
                </c:pt>
                <c:pt idx="1190">
                  <c:v>34.422049999999999</c:v>
                </c:pt>
                <c:pt idx="1191">
                  <c:v>34.417023</c:v>
                </c:pt>
                <c:pt idx="1192">
                  <c:v>34.408332999999999</c:v>
                </c:pt>
                <c:pt idx="1193">
                  <c:v>34.403534000000001</c:v>
                </c:pt>
                <c:pt idx="1194">
                  <c:v>34.401474</c:v>
                </c:pt>
                <c:pt idx="1195">
                  <c:v>34.394160999999997</c:v>
                </c:pt>
                <c:pt idx="1196">
                  <c:v>34.382956999999998</c:v>
                </c:pt>
                <c:pt idx="1197">
                  <c:v>34.370612999999999</c:v>
                </c:pt>
                <c:pt idx="1198">
                  <c:v>34.363979</c:v>
                </c:pt>
                <c:pt idx="1199">
                  <c:v>34.355293000000003</c:v>
                </c:pt>
                <c:pt idx="1200">
                  <c:v>34.351635000000002</c:v>
                </c:pt>
                <c:pt idx="1201">
                  <c:v>34.342945</c:v>
                </c:pt>
                <c:pt idx="1202">
                  <c:v>34.335856999999997</c:v>
                </c:pt>
                <c:pt idx="1203">
                  <c:v>34.334029999999998</c:v>
                </c:pt>
                <c:pt idx="1204">
                  <c:v>34.326942000000003</c:v>
                </c:pt>
                <c:pt idx="1205">
                  <c:v>34.327399999999997</c:v>
                </c:pt>
                <c:pt idx="1206">
                  <c:v>34.317570000000003</c:v>
                </c:pt>
                <c:pt idx="1207">
                  <c:v>34.307277999999997</c:v>
                </c:pt>
                <c:pt idx="1208">
                  <c:v>34.299731999999999</c:v>
                </c:pt>
                <c:pt idx="1209">
                  <c:v>34.302708000000003</c:v>
                </c:pt>
                <c:pt idx="1210">
                  <c:v>34.310023999999999</c:v>
                </c:pt>
                <c:pt idx="1211">
                  <c:v>34.292645</c:v>
                </c:pt>
                <c:pt idx="1212">
                  <c:v>34.290131000000002</c:v>
                </c:pt>
                <c:pt idx="1213">
                  <c:v>34.294018000000001</c:v>
                </c:pt>
                <c:pt idx="1214">
                  <c:v>34.288302999999999</c:v>
                </c:pt>
                <c:pt idx="1215">
                  <c:v>34.280987000000003</c:v>
                </c:pt>
                <c:pt idx="1216">
                  <c:v>34.273895000000003</c:v>
                </c:pt>
                <c:pt idx="1217">
                  <c:v>34.261780000000002</c:v>
                </c:pt>
                <c:pt idx="1218">
                  <c:v>34.259033000000002</c:v>
                </c:pt>
                <c:pt idx="1219">
                  <c:v>34.260635000000001</c:v>
                </c:pt>
                <c:pt idx="1220">
                  <c:v>34.246918000000001</c:v>
                </c:pt>
                <c:pt idx="1221">
                  <c:v>34.243484000000002</c:v>
                </c:pt>
                <c:pt idx="1222">
                  <c:v>34.236854999999998</c:v>
                </c:pt>
                <c:pt idx="1223">
                  <c:v>34.225650999999999</c:v>
                </c:pt>
                <c:pt idx="1224">
                  <c:v>34.220847999999997</c:v>
                </c:pt>
                <c:pt idx="1225">
                  <c:v>34.223820000000003</c:v>
                </c:pt>
                <c:pt idx="1226">
                  <c:v>34.221992</c:v>
                </c:pt>
                <c:pt idx="1227">
                  <c:v>34.214675999999997</c:v>
                </c:pt>
                <c:pt idx="1228">
                  <c:v>34.212387</c:v>
                </c:pt>
                <c:pt idx="1229">
                  <c:v>34.203701000000002</c:v>
                </c:pt>
                <c:pt idx="1230">
                  <c:v>34.202328000000001</c:v>
                </c:pt>
                <c:pt idx="1231">
                  <c:v>34.199126999999997</c:v>
                </c:pt>
                <c:pt idx="1232">
                  <c:v>34.200496999999999</c:v>
                </c:pt>
                <c:pt idx="1233">
                  <c:v>34.199814000000003</c:v>
                </c:pt>
                <c:pt idx="1234">
                  <c:v>34.176945000000003</c:v>
                </c:pt>
                <c:pt idx="1235">
                  <c:v>34.175570999999998</c:v>
                </c:pt>
                <c:pt idx="1236">
                  <c:v>34.166885000000001</c:v>
                </c:pt>
                <c:pt idx="1237">
                  <c:v>34.164825</c:v>
                </c:pt>
                <c:pt idx="1238">
                  <c:v>34.159336000000003</c:v>
                </c:pt>
                <c:pt idx="1239">
                  <c:v>34.155448999999997</c:v>
                </c:pt>
                <c:pt idx="1240">
                  <c:v>34.149734000000002</c:v>
                </c:pt>
                <c:pt idx="1241">
                  <c:v>34.142414000000002</c:v>
                </c:pt>
                <c:pt idx="1242">
                  <c:v>34.139442000000003</c:v>
                </c:pt>
                <c:pt idx="1243">
                  <c:v>34.138297999999999</c:v>
                </c:pt>
                <c:pt idx="1244">
                  <c:v>34.137385999999999</c:v>
                </c:pt>
                <c:pt idx="1245">
                  <c:v>34.123894</c:v>
                </c:pt>
                <c:pt idx="1246">
                  <c:v>34.113602</c:v>
                </c:pt>
                <c:pt idx="1247">
                  <c:v>34.118862</c:v>
                </c:pt>
                <c:pt idx="1248">
                  <c:v>34.112915000000001</c:v>
                </c:pt>
                <c:pt idx="1249">
                  <c:v>34.122520000000002</c:v>
                </c:pt>
                <c:pt idx="1250">
                  <c:v>34.116802</c:v>
                </c:pt>
                <c:pt idx="1251">
                  <c:v>34.111770999999997</c:v>
                </c:pt>
                <c:pt idx="1252">
                  <c:v>34.104911999999999</c:v>
                </c:pt>
                <c:pt idx="1253">
                  <c:v>34.10857</c:v>
                </c:pt>
                <c:pt idx="1254">
                  <c:v>34.098278000000001</c:v>
                </c:pt>
                <c:pt idx="1255">
                  <c:v>34.087761</c:v>
                </c:pt>
                <c:pt idx="1256">
                  <c:v>34.090504000000003</c:v>
                </c:pt>
                <c:pt idx="1257">
                  <c:v>34.085472000000003</c:v>
                </c:pt>
                <c:pt idx="1258">
                  <c:v>34.085929999999998</c:v>
                </c:pt>
                <c:pt idx="1259">
                  <c:v>34.076782000000001</c:v>
                </c:pt>
                <c:pt idx="1260">
                  <c:v>34.068092</c:v>
                </c:pt>
                <c:pt idx="1261">
                  <c:v>34.075867000000002</c:v>
                </c:pt>
                <c:pt idx="1262">
                  <c:v>34.072895000000003</c:v>
                </c:pt>
                <c:pt idx="1263">
                  <c:v>34.066947999999996</c:v>
                </c:pt>
                <c:pt idx="1264">
                  <c:v>34.058945000000001</c:v>
                </c:pt>
                <c:pt idx="1265">
                  <c:v>34.053913000000001</c:v>
                </c:pt>
                <c:pt idx="1266">
                  <c:v>34.041564999999999</c:v>
                </c:pt>
                <c:pt idx="1267">
                  <c:v>34.036762000000003</c:v>
                </c:pt>
                <c:pt idx="1268">
                  <c:v>34.037903</c:v>
                </c:pt>
                <c:pt idx="1269">
                  <c:v>34.033786999999997</c:v>
                </c:pt>
                <c:pt idx="1270">
                  <c:v>34.035617999999999</c:v>
                </c:pt>
                <c:pt idx="1271">
                  <c:v>34.030127999999998</c:v>
                </c:pt>
                <c:pt idx="1272">
                  <c:v>34.029212999999999</c:v>
                </c:pt>
                <c:pt idx="1273">
                  <c:v>34.028297000000002</c:v>
                </c:pt>
                <c:pt idx="1274">
                  <c:v>34.018692000000001</c:v>
                </c:pt>
                <c:pt idx="1275">
                  <c:v>34.015490999999997</c:v>
                </c:pt>
                <c:pt idx="1276">
                  <c:v>34.012520000000002</c:v>
                </c:pt>
                <c:pt idx="1277">
                  <c:v>34.008175000000001</c:v>
                </c:pt>
                <c:pt idx="1278">
                  <c:v>34.005656999999999</c:v>
                </c:pt>
                <c:pt idx="1279">
                  <c:v>34.001311999999999</c:v>
                </c:pt>
                <c:pt idx="1280">
                  <c:v>33.993991999999999</c:v>
                </c:pt>
                <c:pt idx="1281">
                  <c:v>33.996966999999998</c:v>
                </c:pt>
                <c:pt idx="1282">
                  <c:v>33.998111999999999</c:v>
                </c:pt>
                <c:pt idx="1283">
                  <c:v>33.993991999999999</c:v>
                </c:pt>
                <c:pt idx="1284">
                  <c:v>33.986217000000003</c:v>
                </c:pt>
                <c:pt idx="1285">
                  <c:v>33.981873</c:v>
                </c:pt>
                <c:pt idx="1286">
                  <c:v>33.976382999999998</c:v>
                </c:pt>
                <c:pt idx="1287">
                  <c:v>33.971581</c:v>
                </c:pt>
                <c:pt idx="1288">
                  <c:v>33.970435999999999</c:v>
                </c:pt>
                <c:pt idx="1289">
                  <c:v>33.975239000000002</c:v>
                </c:pt>
                <c:pt idx="1290">
                  <c:v>33.975467999999999</c:v>
                </c:pt>
                <c:pt idx="1291">
                  <c:v>33.970207000000002</c:v>
                </c:pt>
                <c:pt idx="1292">
                  <c:v>33.967236</c:v>
                </c:pt>
                <c:pt idx="1293">
                  <c:v>33.958770999999999</c:v>
                </c:pt>
                <c:pt idx="1294">
                  <c:v>33.953738999999999</c:v>
                </c:pt>
                <c:pt idx="1295">
                  <c:v>33.952595000000002</c:v>
                </c:pt>
                <c:pt idx="1296">
                  <c:v>33.952137</c:v>
                </c:pt>
                <c:pt idx="1297">
                  <c:v>33.948020999999997</c:v>
                </c:pt>
                <c:pt idx="1298">
                  <c:v>33.943676000000004</c:v>
                </c:pt>
                <c:pt idx="1299">
                  <c:v>33.940018000000002</c:v>
                </c:pt>
                <c:pt idx="1300">
                  <c:v>33.938415999999997</c:v>
                </c:pt>
                <c:pt idx="1301">
                  <c:v>33.939331000000003</c:v>
                </c:pt>
                <c:pt idx="1302">
                  <c:v>33.942988999999997</c:v>
                </c:pt>
                <c:pt idx="1303">
                  <c:v>33.933613000000001</c:v>
                </c:pt>
                <c:pt idx="1304">
                  <c:v>33.928122999999999</c:v>
                </c:pt>
                <c:pt idx="1305">
                  <c:v>33.924694000000002</c:v>
                </c:pt>
                <c:pt idx="1306">
                  <c:v>33.916229000000001</c:v>
                </c:pt>
                <c:pt idx="1307">
                  <c:v>33.909137999999999</c:v>
                </c:pt>
                <c:pt idx="1308">
                  <c:v>33.906165999999999</c:v>
                </c:pt>
                <c:pt idx="1309">
                  <c:v>33.904105999999999</c:v>
                </c:pt>
                <c:pt idx="1310">
                  <c:v>33.898617000000002</c:v>
                </c:pt>
                <c:pt idx="1311">
                  <c:v>33.896785999999999</c:v>
                </c:pt>
                <c:pt idx="1312">
                  <c:v>33.890155999999998</c:v>
                </c:pt>
                <c:pt idx="1313">
                  <c:v>33.887180000000001</c:v>
                </c:pt>
                <c:pt idx="1314">
                  <c:v>33.883750999999997</c:v>
                </c:pt>
                <c:pt idx="1315">
                  <c:v>33.886035999999997</c:v>
                </c:pt>
                <c:pt idx="1316">
                  <c:v>33.886723000000003</c:v>
                </c:pt>
                <c:pt idx="1317">
                  <c:v>33.884666000000003</c:v>
                </c:pt>
                <c:pt idx="1318">
                  <c:v>33.881691000000004</c:v>
                </c:pt>
                <c:pt idx="1319">
                  <c:v>33.874828000000001</c:v>
                </c:pt>
                <c:pt idx="1320">
                  <c:v>33.871398999999997</c:v>
                </c:pt>
                <c:pt idx="1321">
                  <c:v>33.866596000000001</c:v>
                </c:pt>
                <c:pt idx="1322">
                  <c:v>33.864306999999997</c:v>
                </c:pt>
                <c:pt idx="1323">
                  <c:v>33.854244000000001</c:v>
                </c:pt>
                <c:pt idx="1324">
                  <c:v>33.859276000000001</c:v>
                </c:pt>
                <c:pt idx="1325">
                  <c:v>33.849894999999997</c:v>
                </c:pt>
                <c:pt idx="1326">
                  <c:v>33.851269000000002</c:v>
                </c:pt>
                <c:pt idx="1327">
                  <c:v>33.848526</c:v>
                </c:pt>
                <c:pt idx="1328">
                  <c:v>33.845092999999999</c:v>
                </c:pt>
                <c:pt idx="1329">
                  <c:v>33.843719</c:v>
                </c:pt>
                <c:pt idx="1330">
                  <c:v>33.843491</c:v>
                </c:pt>
                <c:pt idx="1331">
                  <c:v>33.842579000000001</c:v>
                </c:pt>
                <c:pt idx="1332">
                  <c:v>33.838917000000002</c:v>
                </c:pt>
                <c:pt idx="1333">
                  <c:v>33.839374999999997</c:v>
                </c:pt>
                <c:pt idx="1334">
                  <c:v>33.835487000000001</c:v>
                </c:pt>
                <c:pt idx="1335">
                  <c:v>33.839374999999997</c:v>
                </c:pt>
                <c:pt idx="1336">
                  <c:v>33.835945000000002</c:v>
                </c:pt>
                <c:pt idx="1337">
                  <c:v>33.832740999999999</c:v>
                </c:pt>
                <c:pt idx="1338">
                  <c:v>33.834342999999997</c:v>
                </c:pt>
                <c:pt idx="1339">
                  <c:v>33.829310999999997</c:v>
                </c:pt>
                <c:pt idx="1340">
                  <c:v>33.825420000000001</c:v>
                </c:pt>
                <c:pt idx="1341">
                  <c:v>33.826107</c:v>
                </c:pt>
                <c:pt idx="1342">
                  <c:v>33.817870999999997</c:v>
                </c:pt>
                <c:pt idx="1343">
                  <c:v>33.819015999999998</c:v>
                </c:pt>
                <c:pt idx="1344">
                  <c:v>33.814442</c:v>
                </c:pt>
                <c:pt idx="1345">
                  <c:v>33.816043999999998</c:v>
                </c:pt>
                <c:pt idx="1346">
                  <c:v>33.811923999999998</c:v>
                </c:pt>
                <c:pt idx="1347">
                  <c:v>33.812153000000002</c:v>
                </c:pt>
                <c:pt idx="1348">
                  <c:v>33.816043999999998</c:v>
                </c:pt>
                <c:pt idx="1349">
                  <c:v>33.810783000000001</c:v>
                </c:pt>
                <c:pt idx="1350">
                  <c:v>33.807121000000002</c:v>
                </c:pt>
                <c:pt idx="1351">
                  <c:v>33.798428000000001</c:v>
                </c:pt>
                <c:pt idx="1352">
                  <c:v>33.800488000000001</c:v>
                </c:pt>
                <c:pt idx="1353">
                  <c:v>33.794769000000002</c:v>
                </c:pt>
                <c:pt idx="1354">
                  <c:v>33.794311999999998</c:v>
                </c:pt>
                <c:pt idx="1355">
                  <c:v>33.787449000000002</c:v>
                </c:pt>
                <c:pt idx="1356">
                  <c:v>33.783562000000003</c:v>
                </c:pt>
                <c:pt idx="1357">
                  <c:v>33.779671</c:v>
                </c:pt>
                <c:pt idx="1358">
                  <c:v>33.773266</c:v>
                </c:pt>
                <c:pt idx="1359">
                  <c:v>33.777839999999998</c:v>
                </c:pt>
                <c:pt idx="1360">
                  <c:v>33.770290000000003</c:v>
                </c:pt>
                <c:pt idx="1361">
                  <c:v>33.777152999999998</c:v>
                </c:pt>
                <c:pt idx="1362">
                  <c:v>33.772579</c:v>
                </c:pt>
                <c:pt idx="1363">
                  <c:v>33.779899999999998</c:v>
                </c:pt>
                <c:pt idx="1364">
                  <c:v>33.768920999999999</c:v>
                </c:pt>
              </c:numCache>
            </c:numRef>
          </c:yVal>
          <c:smooth val="1"/>
        </c:ser>
        <c:ser>
          <c:idx val="0"/>
          <c:order val="1"/>
          <c:tx>
            <c:v>Object Temp</c:v>
          </c:tx>
          <c:marker>
            <c:symbol val="none"/>
          </c:marker>
          <c:yVal>
            <c:numRef>
              <c:f>[0]!Tobj</c:f>
              <c:numCache>
                <c:formatCode>###.###E+#</c:formatCode>
                <c:ptCount val="1365"/>
                <c:pt idx="0">
                  <c:v>24.027274400365911</c:v>
                </c:pt>
                <c:pt idx="1">
                  <c:v>24.125455817683985</c:v>
                </c:pt>
                <c:pt idx="2">
                  <c:v>24.190050205662601</c:v>
                </c:pt>
                <c:pt idx="3">
                  <c:v>24.221129391743148</c:v>
                </c:pt>
                <c:pt idx="4">
                  <c:v>24.252220881115306</c:v>
                </c:pt>
                <c:pt idx="5">
                  <c:v>24.351430537890565</c:v>
                </c:pt>
                <c:pt idx="6">
                  <c:v>24.482769630424457</c:v>
                </c:pt>
                <c:pt idx="7">
                  <c:v>24.44701890717846</c:v>
                </c:pt>
                <c:pt idx="8">
                  <c:v>24.544888621256973</c:v>
                </c:pt>
                <c:pt idx="9">
                  <c:v>24.710486728113381</c:v>
                </c:pt>
                <c:pt idx="10">
                  <c:v>25.173592934605495</c:v>
                </c:pt>
                <c:pt idx="11">
                  <c:v>25.338132391817567</c:v>
                </c:pt>
                <c:pt idx="12">
                  <c:v>25.501260670067836</c:v>
                </c:pt>
                <c:pt idx="13">
                  <c:v>25.76419627675881</c:v>
                </c:pt>
                <c:pt idx="14">
                  <c:v>25.861910556373914</c:v>
                </c:pt>
                <c:pt idx="15">
                  <c:v>25.992422004158584</c:v>
                </c:pt>
                <c:pt idx="16">
                  <c:v>26.024183426925106</c:v>
                </c:pt>
                <c:pt idx="17">
                  <c:v>26.285722786605447</c:v>
                </c:pt>
                <c:pt idx="18">
                  <c:v>26.219013247007354</c:v>
                </c:pt>
                <c:pt idx="19">
                  <c:v>26.41346524207853</c:v>
                </c:pt>
                <c:pt idx="20">
                  <c:v>26.608634097826894</c:v>
                </c:pt>
                <c:pt idx="21">
                  <c:v>26.672875766026038</c:v>
                </c:pt>
                <c:pt idx="22">
                  <c:v>26.834934703336216</c:v>
                </c:pt>
                <c:pt idx="23">
                  <c:v>26.964173590962844</c:v>
                </c:pt>
                <c:pt idx="24">
                  <c:v>27.125755631173149</c:v>
                </c:pt>
                <c:pt idx="25">
                  <c:v>27.318446453110937</c:v>
                </c:pt>
                <c:pt idx="26">
                  <c:v>27.316315953825097</c:v>
                </c:pt>
                <c:pt idx="27">
                  <c:v>27.670406988243087</c:v>
                </c:pt>
                <c:pt idx="28">
                  <c:v>27.798567150262215</c:v>
                </c:pt>
                <c:pt idx="29">
                  <c:v>27.894317589940385</c:v>
                </c:pt>
                <c:pt idx="30">
                  <c:v>28.118767613495208</c:v>
                </c:pt>
                <c:pt idx="31">
                  <c:v>28.245314771708422</c:v>
                </c:pt>
                <c:pt idx="32">
                  <c:v>28.404826090964207</c:v>
                </c:pt>
                <c:pt idx="33">
                  <c:v>28.691097181005716</c:v>
                </c:pt>
                <c:pt idx="34">
                  <c:v>28.785998277545332</c:v>
                </c:pt>
                <c:pt idx="35">
                  <c:v>28.879799917116941</c:v>
                </c:pt>
                <c:pt idx="36">
                  <c:v>29.102029626999865</c:v>
                </c:pt>
                <c:pt idx="37">
                  <c:v>29.291973823853823</c:v>
                </c:pt>
                <c:pt idx="38">
                  <c:v>29.512286144556867</c:v>
                </c:pt>
                <c:pt idx="39">
                  <c:v>29.763764068318721</c:v>
                </c:pt>
                <c:pt idx="40">
                  <c:v>29.982069042639012</c:v>
                </c:pt>
                <c:pt idx="41">
                  <c:v>30.296310602205097</c:v>
                </c:pt>
                <c:pt idx="42">
                  <c:v>30.577217985574123</c:v>
                </c:pt>
                <c:pt idx="43">
                  <c:v>30.795692782247272</c:v>
                </c:pt>
                <c:pt idx="44">
                  <c:v>31.137635864305992</c:v>
                </c:pt>
                <c:pt idx="45">
                  <c:v>31.354889737796555</c:v>
                </c:pt>
                <c:pt idx="46">
                  <c:v>31.539644055029385</c:v>
                </c:pt>
                <c:pt idx="47">
                  <c:v>31.756027404233578</c:v>
                </c:pt>
                <c:pt idx="48">
                  <c:v>32.032876173181592</c:v>
                </c:pt>
                <c:pt idx="49">
                  <c:v>32.217331931523745</c:v>
                </c:pt>
                <c:pt idx="50">
                  <c:v>32.523695638267441</c:v>
                </c:pt>
                <c:pt idx="51">
                  <c:v>32.737967886214108</c:v>
                </c:pt>
                <c:pt idx="52">
                  <c:v>32.950858698023467</c:v>
                </c:pt>
                <c:pt idx="53">
                  <c:v>33.22536426282312</c:v>
                </c:pt>
                <c:pt idx="54">
                  <c:v>33.436319823079771</c:v>
                </c:pt>
                <c:pt idx="55">
                  <c:v>33.890913209982841</c:v>
                </c:pt>
                <c:pt idx="56">
                  <c:v>34.162869603084403</c:v>
                </c:pt>
                <c:pt idx="57">
                  <c:v>34.433194638310397</c:v>
                </c:pt>
                <c:pt idx="58">
                  <c:v>34.673575971576838</c:v>
                </c:pt>
                <c:pt idx="59">
                  <c:v>34.91249430200611</c:v>
                </c:pt>
                <c:pt idx="60">
                  <c:v>35.211685235146319</c:v>
                </c:pt>
                <c:pt idx="61">
                  <c:v>35.389536597589711</c:v>
                </c:pt>
                <c:pt idx="62">
                  <c:v>35.657494615779342</c:v>
                </c:pt>
                <c:pt idx="63">
                  <c:v>35.894111966873027</c:v>
                </c:pt>
                <c:pt idx="64">
                  <c:v>36.131053303596843</c:v>
                </c:pt>
                <c:pt idx="65">
                  <c:v>36.366574195139947</c:v>
                </c:pt>
                <c:pt idx="66">
                  <c:v>36.51371583063451</c:v>
                </c:pt>
                <c:pt idx="67">
                  <c:v>36.807363360177987</c:v>
                </c:pt>
                <c:pt idx="68">
                  <c:v>37.158119052126835</c:v>
                </c:pt>
                <c:pt idx="69">
                  <c:v>37.509365761513322</c:v>
                </c:pt>
                <c:pt idx="70">
                  <c:v>37.858563569892908</c:v>
                </c:pt>
                <c:pt idx="71">
                  <c:v>38.061852623580421</c:v>
                </c:pt>
                <c:pt idx="72">
                  <c:v>38.380132792662891</c:v>
                </c:pt>
                <c:pt idx="73">
                  <c:v>38.582388401501646</c:v>
                </c:pt>
                <c:pt idx="74">
                  <c:v>38.726374250567176</c:v>
                </c:pt>
                <c:pt idx="75">
                  <c:v>39.100291319257849</c:v>
                </c:pt>
                <c:pt idx="76">
                  <c:v>39.185941607848008</c:v>
                </c:pt>
                <c:pt idx="77">
                  <c:v>39.529477251078845</c:v>
                </c:pt>
                <c:pt idx="78">
                  <c:v>39.700815037560233</c:v>
                </c:pt>
                <c:pt idx="79">
                  <c:v>40.042636082200431</c:v>
                </c:pt>
                <c:pt idx="80">
                  <c:v>40.327162997897062</c:v>
                </c:pt>
                <c:pt idx="81">
                  <c:v>40.52481230876873</c:v>
                </c:pt>
                <c:pt idx="82">
                  <c:v>40.863114240729544</c:v>
                </c:pt>
                <c:pt idx="83">
                  <c:v>41.258392696802616</c:v>
                </c:pt>
                <c:pt idx="84">
                  <c:v>41.539585329592683</c:v>
                </c:pt>
                <c:pt idx="85">
                  <c:v>41.819219444128464</c:v>
                </c:pt>
                <c:pt idx="86">
                  <c:v>41.986796650885594</c:v>
                </c:pt>
                <c:pt idx="87">
                  <c:v>42.26522840591366</c:v>
                </c:pt>
                <c:pt idx="88">
                  <c:v>42.515806356161193</c:v>
                </c:pt>
                <c:pt idx="89">
                  <c:v>42.654406823506804</c:v>
                </c:pt>
                <c:pt idx="90">
                  <c:v>42.986606803367181</c:v>
                </c:pt>
                <c:pt idx="91">
                  <c:v>43.09684580832203</c:v>
                </c:pt>
                <c:pt idx="92">
                  <c:v>43.344652468014999</c:v>
                </c:pt>
                <c:pt idx="93">
                  <c:v>43.703005740442734</c:v>
                </c:pt>
                <c:pt idx="94">
                  <c:v>43.812488636417243</c:v>
                </c:pt>
                <c:pt idx="95">
                  <c:v>44.113549791533728</c:v>
                </c:pt>
                <c:pt idx="96">
                  <c:v>44.413744344462089</c:v>
                </c:pt>
                <c:pt idx="97">
                  <c:v>44.904075667486495</c:v>
                </c:pt>
                <c:pt idx="98">
                  <c:v>45.066757352438231</c:v>
                </c:pt>
                <c:pt idx="99">
                  <c:v>45.282773493094055</c:v>
                </c:pt>
                <c:pt idx="100">
                  <c:v>45.553289002309725</c:v>
                </c:pt>
                <c:pt idx="101">
                  <c:v>45.660852136271444</c:v>
                </c:pt>
                <c:pt idx="102">
                  <c:v>46.010600196780786</c:v>
                </c:pt>
                <c:pt idx="103">
                  <c:v>46.198500337768394</c:v>
                </c:pt>
                <c:pt idx="104">
                  <c:v>46.438337031596518</c:v>
                </c:pt>
                <c:pt idx="105">
                  <c:v>46.813003508761255</c:v>
                </c:pt>
                <c:pt idx="106">
                  <c:v>47.026188998369037</c:v>
                </c:pt>
                <c:pt idx="107">
                  <c:v>47.238217665561137</c:v>
                </c:pt>
                <c:pt idx="108">
                  <c:v>47.450542880910177</c:v>
                </c:pt>
                <c:pt idx="109">
                  <c:v>47.688987813692052</c:v>
                </c:pt>
                <c:pt idx="110">
                  <c:v>47.820189055370577</c:v>
                </c:pt>
                <c:pt idx="111">
                  <c:v>48.110685794484937</c:v>
                </c:pt>
                <c:pt idx="112">
                  <c:v>48.294872841978531</c:v>
                </c:pt>
                <c:pt idx="113">
                  <c:v>48.557035964677766</c:v>
                </c:pt>
                <c:pt idx="114">
                  <c:v>48.714163761970724</c:v>
                </c:pt>
                <c:pt idx="115">
                  <c:v>48.975994039422858</c:v>
                </c:pt>
                <c:pt idx="116">
                  <c:v>49.210316741710869</c:v>
                </c:pt>
                <c:pt idx="117">
                  <c:v>49.418712530752487</c:v>
                </c:pt>
                <c:pt idx="118">
                  <c:v>49.677421440580588</c:v>
                </c:pt>
                <c:pt idx="119">
                  <c:v>50.066712934333282</c:v>
                </c:pt>
                <c:pt idx="120">
                  <c:v>50.195701741181892</c:v>
                </c:pt>
                <c:pt idx="121">
                  <c:v>50.42803627932102</c:v>
                </c:pt>
                <c:pt idx="122">
                  <c:v>50.633370901182843</c:v>
                </c:pt>
                <c:pt idx="123">
                  <c:v>50.864750145202208</c:v>
                </c:pt>
                <c:pt idx="124">
                  <c:v>50.99277548590868</c:v>
                </c:pt>
                <c:pt idx="125">
                  <c:v>51.197028637031792</c:v>
                </c:pt>
                <c:pt idx="126">
                  <c:v>51.427185105135436</c:v>
                </c:pt>
                <c:pt idx="127">
                  <c:v>51.63127762706813</c:v>
                </c:pt>
                <c:pt idx="128">
                  <c:v>51.834980002203338</c:v>
                </c:pt>
                <c:pt idx="129">
                  <c:v>52.139473062226386</c:v>
                </c:pt>
                <c:pt idx="130">
                  <c:v>52.215130040942142</c:v>
                </c:pt>
                <c:pt idx="131">
                  <c:v>52.468474194208795</c:v>
                </c:pt>
                <c:pt idx="132">
                  <c:v>52.669278056860321</c:v>
                </c:pt>
                <c:pt idx="133">
                  <c:v>53.073012610677154</c:v>
                </c:pt>
                <c:pt idx="134">
                  <c:v>53.248803793222521</c:v>
                </c:pt>
                <c:pt idx="135">
                  <c:v>53.424306884962277</c:v>
                </c:pt>
                <c:pt idx="136">
                  <c:v>53.598878140952479</c:v>
                </c:pt>
                <c:pt idx="137">
                  <c:v>53.848968089266691</c:v>
                </c:pt>
                <c:pt idx="138">
                  <c:v>53.973474420298885</c:v>
                </c:pt>
                <c:pt idx="139">
                  <c:v>54.172132235784431</c:v>
                </c:pt>
                <c:pt idx="140">
                  <c:v>54.371057761771624</c:v>
                </c:pt>
                <c:pt idx="141">
                  <c:v>54.519852847952222</c:v>
                </c:pt>
                <c:pt idx="142">
                  <c:v>54.643587132471737</c:v>
                </c:pt>
                <c:pt idx="143">
                  <c:v>54.86645240977856</c:v>
                </c:pt>
                <c:pt idx="144">
                  <c:v>55.187209236008016</c:v>
                </c:pt>
                <c:pt idx="145">
                  <c:v>55.334881579769103</c:v>
                </c:pt>
                <c:pt idx="146">
                  <c:v>55.506396885001948</c:v>
                </c:pt>
                <c:pt idx="147">
                  <c:v>55.923559045601962</c:v>
                </c:pt>
                <c:pt idx="148">
                  <c:v>55.947508911136822</c:v>
                </c:pt>
                <c:pt idx="149">
                  <c:v>56.241193640680933</c:v>
                </c:pt>
                <c:pt idx="150">
                  <c:v>56.436338528059025</c:v>
                </c:pt>
                <c:pt idx="151">
                  <c:v>56.582314532891644</c:v>
                </c:pt>
                <c:pt idx="152">
                  <c:v>56.728094067902248</c:v>
                </c:pt>
                <c:pt idx="153">
                  <c:v>56.921762186813396</c:v>
                </c:pt>
                <c:pt idx="154">
                  <c:v>57.164260000433842</c:v>
                </c:pt>
                <c:pt idx="155">
                  <c:v>57.333507007655896</c:v>
                </c:pt>
                <c:pt idx="156">
                  <c:v>57.50249023537458</c:v>
                </c:pt>
                <c:pt idx="157">
                  <c:v>57.622861985258396</c:v>
                </c:pt>
                <c:pt idx="158">
                  <c:v>57.839079453522629</c:v>
                </c:pt>
                <c:pt idx="159">
                  <c:v>58.175804351135355</c:v>
                </c:pt>
                <c:pt idx="160">
                  <c:v>58.367499867865376</c:v>
                </c:pt>
                <c:pt idx="161">
                  <c:v>58.486334980359686</c:v>
                </c:pt>
                <c:pt idx="162">
                  <c:v>58.629583669393298</c:v>
                </c:pt>
                <c:pt idx="163">
                  <c:v>58.844392699021</c:v>
                </c:pt>
                <c:pt idx="164">
                  <c:v>58.963291951906797</c:v>
                </c:pt>
                <c:pt idx="165">
                  <c:v>59.177444253600868</c:v>
                </c:pt>
                <c:pt idx="166">
                  <c:v>59.367385515994783</c:v>
                </c:pt>
                <c:pt idx="167">
                  <c:v>59.46194611073372</c:v>
                </c:pt>
                <c:pt idx="168">
                  <c:v>59.72256482944573</c:v>
                </c:pt>
                <c:pt idx="169">
                  <c:v>59.958331886072472</c:v>
                </c:pt>
                <c:pt idx="170">
                  <c:v>60.312164615738652</c:v>
                </c:pt>
                <c:pt idx="171">
                  <c:v>60.428912909162193</c:v>
                </c:pt>
                <c:pt idx="172">
                  <c:v>60.56963757351383</c:v>
                </c:pt>
                <c:pt idx="173">
                  <c:v>60.780665291857645</c:v>
                </c:pt>
                <c:pt idx="174">
                  <c:v>60.967842750325531</c:v>
                </c:pt>
                <c:pt idx="175">
                  <c:v>61.061033665446587</c:v>
                </c:pt>
                <c:pt idx="176">
                  <c:v>61.154146734763117</c:v>
                </c:pt>
                <c:pt idx="177">
                  <c:v>61.31731890017204</c:v>
                </c:pt>
                <c:pt idx="178">
                  <c:v>61.456909528493156</c:v>
                </c:pt>
                <c:pt idx="179">
                  <c:v>61.573008821008841</c:v>
                </c:pt>
                <c:pt idx="180">
                  <c:v>61.897871617743476</c:v>
                </c:pt>
                <c:pt idx="181">
                  <c:v>62.036727829578297</c:v>
                </c:pt>
                <c:pt idx="182">
                  <c:v>62.19859556333023</c:v>
                </c:pt>
                <c:pt idx="183">
                  <c:v>62.313916252247452</c:v>
                </c:pt>
                <c:pt idx="184">
                  <c:v>62.429116946880356</c:v>
                </c:pt>
                <c:pt idx="185">
                  <c:v>62.636601826920696</c:v>
                </c:pt>
                <c:pt idx="186">
                  <c:v>62.774530799173988</c:v>
                </c:pt>
                <c:pt idx="187">
                  <c:v>62.935318665287809</c:v>
                </c:pt>
                <c:pt idx="188">
                  <c:v>63.141853060030542</c:v>
                </c:pt>
                <c:pt idx="189">
                  <c:v>63.324009762611468</c:v>
                </c:pt>
                <c:pt idx="190">
                  <c:v>63.529817349819496</c:v>
                </c:pt>
                <c:pt idx="191">
                  <c:v>63.666637431749564</c:v>
                </c:pt>
                <c:pt idx="192">
                  <c:v>63.84897281366375</c:v>
                </c:pt>
                <c:pt idx="193">
                  <c:v>63.985398867290996</c:v>
                </c:pt>
                <c:pt idx="194">
                  <c:v>64.189978965643434</c:v>
                </c:pt>
                <c:pt idx="195">
                  <c:v>64.257748141969614</c:v>
                </c:pt>
                <c:pt idx="196">
                  <c:v>64.416394612848478</c:v>
                </c:pt>
                <c:pt idx="197">
                  <c:v>64.552124451129316</c:v>
                </c:pt>
                <c:pt idx="198">
                  <c:v>64.733007514767962</c:v>
                </c:pt>
                <c:pt idx="199">
                  <c:v>64.913095231529439</c:v>
                </c:pt>
                <c:pt idx="200">
                  <c:v>65.161112667085433</c:v>
                </c:pt>
                <c:pt idx="201">
                  <c:v>65.34100578076476</c:v>
                </c:pt>
                <c:pt idx="202">
                  <c:v>65.408080856361835</c:v>
                </c:pt>
                <c:pt idx="203">
                  <c:v>65.5430997435667</c:v>
                </c:pt>
                <c:pt idx="204">
                  <c:v>65.766778806405114</c:v>
                </c:pt>
                <c:pt idx="205">
                  <c:v>65.811167345442357</c:v>
                </c:pt>
                <c:pt idx="206">
                  <c:v>65.990501306135059</c:v>
                </c:pt>
                <c:pt idx="207">
                  <c:v>66.057187216242482</c:v>
                </c:pt>
                <c:pt idx="208">
                  <c:v>66.235636743426994</c:v>
                </c:pt>
                <c:pt idx="209">
                  <c:v>66.39100144907411</c:v>
                </c:pt>
                <c:pt idx="210">
                  <c:v>66.613471960851541</c:v>
                </c:pt>
                <c:pt idx="211">
                  <c:v>66.76831654784462</c:v>
                </c:pt>
                <c:pt idx="212">
                  <c:v>66.923423521718576</c:v>
                </c:pt>
                <c:pt idx="213">
                  <c:v>67.034420637879975</c:v>
                </c:pt>
                <c:pt idx="214">
                  <c:v>67.122665251997716</c:v>
                </c:pt>
                <c:pt idx="215">
                  <c:v>67.298949565245437</c:v>
                </c:pt>
                <c:pt idx="216">
                  <c:v>67.475892170738405</c:v>
                </c:pt>
                <c:pt idx="217">
                  <c:v>67.563325435324998</c:v>
                </c:pt>
                <c:pt idx="218">
                  <c:v>67.827539646822856</c:v>
                </c:pt>
                <c:pt idx="219">
                  <c:v>67.91516464796166</c:v>
                </c:pt>
                <c:pt idx="220">
                  <c:v>68.04670470877295</c:v>
                </c:pt>
                <c:pt idx="221">
                  <c:v>68.200049500144871</c:v>
                </c:pt>
                <c:pt idx="222">
                  <c:v>68.375109073391002</c:v>
                </c:pt>
                <c:pt idx="223">
                  <c:v>68.484212148640211</c:v>
                </c:pt>
                <c:pt idx="224">
                  <c:v>68.593209910680571</c:v>
                </c:pt>
                <c:pt idx="225">
                  <c:v>68.767656856461826</c:v>
                </c:pt>
                <c:pt idx="226">
                  <c:v>68.875935639745762</c:v>
                </c:pt>
                <c:pt idx="227">
                  <c:v>69.180605321406915</c:v>
                </c:pt>
                <c:pt idx="228">
                  <c:v>69.22368305402199</c:v>
                </c:pt>
                <c:pt idx="229">
                  <c:v>69.39715359347224</c:v>
                </c:pt>
                <c:pt idx="230">
                  <c:v>69.548666091664188</c:v>
                </c:pt>
                <c:pt idx="231">
                  <c:v>69.634966295203242</c:v>
                </c:pt>
                <c:pt idx="232">
                  <c:v>69.807803722641097</c:v>
                </c:pt>
                <c:pt idx="233">
                  <c:v>69.82944397955049</c:v>
                </c:pt>
                <c:pt idx="234">
                  <c:v>70.04518481509291</c:v>
                </c:pt>
                <c:pt idx="235">
                  <c:v>70.216962703419881</c:v>
                </c:pt>
                <c:pt idx="236">
                  <c:v>70.367377012672307</c:v>
                </c:pt>
                <c:pt idx="237">
                  <c:v>70.474571624937823</c:v>
                </c:pt>
                <c:pt idx="238">
                  <c:v>70.49566098031903</c:v>
                </c:pt>
                <c:pt idx="239">
                  <c:v>70.66718365880206</c:v>
                </c:pt>
                <c:pt idx="240">
                  <c:v>70.795550269545402</c:v>
                </c:pt>
                <c:pt idx="241">
                  <c:v>70.838030466960106</c:v>
                </c:pt>
                <c:pt idx="242">
                  <c:v>70.966204507653856</c:v>
                </c:pt>
                <c:pt idx="243">
                  <c:v>71.201155039588514</c:v>
                </c:pt>
                <c:pt idx="244">
                  <c:v>71.371609699356043</c:v>
                </c:pt>
                <c:pt idx="245">
                  <c:v>71.456536384332878</c:v>
                </c:pt>
                <c:pt idx="246">
                  <c:v>71.626606685479999</c:v>
                </c:pt>
                <c:pt idx="247">
                  <c:v>71.711343689039666</c:v>
                </c:pt>
                <c:pt idx="248">
                  <c:v>71.881031647875488</c:v>
                </c:pt>
                <c:pt idx="249">
                  <c:v>71.944348804149001</c:v>
                </c:pt>
                <c:pt idx="250">
                  <c:v>72.177274643804765</c:v>
                </c:pt>
                <c:pt idx="251">
                  <c:v>72.240427617794012</c:v>
                </c:pt>
                <c:pt idx="252">
                  <c:v>72.367025826691304</c:v>
                </c:pt>
                <c:pt idx="253">
                  <c:v>72.514611096555882</c:v>
                </c:pt>
                <c:pt idx="254">
                  <c:v>72.662004623713699</c:v>
                </c:pt>
                <c:pt idx="255">
                  <c:v>72.682712162896848</c:v>
                </c:pt>
                <c:pt idx="256">
                  <c:v>72.850953196735475</c:v>
                </c:pt>
                <c:pt idx="257">
                  <c:v>73.061000494998439</c:v>
                </c:pt>
                <c:pt idx="258">
                  <c:v>73.207687322882975</c:v>
                </c:pt>
                <c:pt idx="259">
                  <c:v>73.249290429925395</c:v>
                </c:pt>
                <c:pt idx="260">
                  <c:v>73.416694806572309</c:v>
                </c:pt>
                <c:pt idx="261">
                  <c:v>73.500115987583342</c:v>
                </c:pt>
                <c:pt idx="262">
                  <c:v>73.583477450311307</c:v>
                </c:pt>
                <c:pt idx="263">
                  <c:v>73.792174524325219</c:v>
                </c:pt>
                <c:pt idx="264">
                  <c:v>73.812689465867379</c:v>
                </c:pt>
                <c:pt idx="265">
                  <c:v>74.083485957947687</c:v>
                </c:pt>
                <c:pt idx="266">
                  <c:v>74.208053487292261</c:v>
                </c:pt>
                <c:pt idx="267">
                  <c:v>74.228496831274754</c:v>
                </c:pt>
                <c:pt idx="268">
                  <c:v>74.415243590030116</c:v>
                </c:pt>
                <c:pt idx="269">
                  <c:v>74.518698931462609</c:v>
                </c:pt>
                <c:pt idx="270">
                  <c:v>74.539450973428188</c:v>
                </c:pt>
                <c:pt idx="271">
                  <c:v>74.663523686229553</c:v>
                </c:pt>
                <c:pt idx="272">
                  <c:v>74.931946740904777</c:v>
                </c:pt>
                <c:pt idx="273">
                  <c:v>75.055594921073578</c:v>
                </c:pt>
                <c:pt idx="274">
                  <c:v>75.117193289944225</c:v>
                </c:pt>
                <c:pt idx="275">
                  <c:v>75.178760597078849</c:v>
                </c:pt>
                <c:pt idx="276">
                  <c:v>75.343706344369082</c:v>
                </c:pt>
                <c:pt idx="277">
                  <c:v>75.405150977342373</c:v>
                </c:pt>
                <c:pt idx="278">
                  <c:v>75.507718900899533</c:v>
                </c:pt>
                <c:pt idx="279">
                  <c:v>75.610195827358268</c:v>
                </c:pt>
                <c:pt idx="280">
                  <c:v>75.814877456508725</c:v>
                </c:pt>
                <c:pt idx="281">
                  <c:v>75.937917580110252</c:v>
                </c:pt>
                <c:pt idx="282">
                  <c:v>75.999049580155997</c:v>
                </c:pt>
                <c:pt idx="283">
                  <c:v>76.18292587633664</c:v>
                </c:pt>
                <c:pt idx="284">
                  <c:v>76.264368033340531</c:v>
                </c:pt>
                <c:pt idx="285">
                  <c:v>76.264037055514791</c:v>
                </c:pt>
                <c:pt idx="286">
                  <c:v>76.366174073892694</c:v>
                </c:pt>
                <c:pt idx="287">
                  <c:v>76.528747439597851</c:v>
                </c:pt>
                <c:pt idx="288">
                  <c:v>76.67105653210217</c:v>
                </c:pt>
                <c:pt idx="289">
                  <c:v>76.8338509105958</c:v>
                </c:pt>
                <c:pt idx="290">
                  <c:v>76.935154777552157</c:v>
                </c:pt>
                <c:pt idx="291">
                  <c:v>76.955146916385843</c:v>
                </c:pt>
                <c:pt idx="292">
                  <c:v>77.096929222733309</c:v>
                </c:pt>
                <c:pt idx="293">
                  <c:v>77.157776520895368</c:v>
                </c:pt>
                <c:pt idx="294">
                  <c:v>77.238536944475811</c:v>
                </c:pt>
                <c:pt idx="295">
                  <c:v>77.440352355677817</c:v>
                </c:pt>
                <c:pt idx="296">
                  <c:v>77.561335657452673</c:v>
                </c:pt>
                <c:pt idx="297">
                  <c:v>77.621935292490946</c:v>
                </c:pt>
                <c:pt idx="298">
                  <c:v>77.722552822778255</c:v>
                </c:pt>
                <c:pt idx="299">
                  <c:v>77.762591107013748</c:v>
                </c:pt>
                <c:pt idx="300">
                  <c:v>77.903384432400458</c:v>
                </c:pt>
                <c:pt idx="301">
                  <c:v>77.963499063696872</c:v>
                </c:pt>
                <c:pt idx="302">
                  <c:v>78.044006010437784</c:v>
                </c:pt>
                <c:pt idx="303">
                  <c:v>78.124155289782379</c:v>
                </c:pt>
                <c:pt idx="304">
                  <c:v>78.364870198140807</c:v>
                </c:pt>
                <c:pt idx="305">
                  <c:v>78.484889516831345</c:v>
                </c:pt>
                <c:pt idx="306">
                  <c:v>78.584761233713266</c:v>
                </c:pt>
                <c:pt idx="307">
                  <c:v>78.624509609093991</c:v>
                </c:pt>
                <c:pt idx="308">
                  <c:v>78.724263249088892</c:v>
                </c:pt>
                <c:pt idx="309">
                  <c:v>78.804236873459843</c:v>
                </c:pt>
                <c:pt idx="310">
                  <c:v>78.88386455376326</c:v>
                </c:pt>
                <c:pt idx="311">
                  <c:v>78.963438870060429</c:v>
                </c:pt>
                <c:pt idx="312">
                  <c:v>79.122710501985864</c:v>
                </c:pt>
                <c:pt idx="313">
                  <c:v>79.261857817799523</c:v>
                </c:pt>
                <c:pt idx="314">
                  <c:v>79.380953653584129</c:v>
                </c:pt>
                <c:pt idx="315">
                  <c:v>79.440596744222773</c:v>
                </c:pt>
                <c:pt idx="316">
                  <c:v>79.499927491744756</c:v>
                </c:pt>
                <c:pt idx="317">
                  <c:v>79.539373408620463</c:v>
                </c:pt>
                <c:pt idx="318">
                  <c:v>79.717684365368086</c:v>
                </c:pt>
                <c:pt idx="319">
                  <c:v>79.737510350410105</c:v>
                </c:pt>
                <c:pt idx="320">
                  <c:v>79.935035315339633</c:v>
                </c:pt>
                <c:pt idx="321">
                  <c:v>79.97433927914517</c:v>
                </c:pt>
                <c:pt idx="322">
                  <c:v>80.172002409861477</c:v>
                </c:pt>
                <c:pt idx="323">
                  <c:v>80.191480662924221</c:v>
                </c:pt>
                <c:pt idx="324">
                  <c:v>80.270171086201174</c:v>
                </c:pt>
                <c:pt idx="325">
                  <c:v>80.289901691029513</c:v>
                </c:pt>
                <c:pt idx="326">
                  <c:v>80.4867589546825</c:v>
                </c:pt>
                <c:pt idx="327">
                  <c:v>80.506189826514003</c:v>
                </c:pt>
                <c:pt idx="328">
                  <c:v>80.624020182628556</c:v>
                </c:pt>
                <c:pt idx="329">
                  <c:v>80.722078488087561</c:v>
                </c:pt>
                <c:pt idx="330">
                  <c:v>80.820055020456039</c:v>
                </c:pt>
                <c:pt idx="331">
                  <c:v>80.859324286230901</c:v>
                </c:pt>
                <c:pt idx="332">
                  <c:v>81.035617930325145</c:v>
                </c:pt>
                <c:pt idx="333">
                  <c:v>81.094154792116456</c:v>
                </c:pt>
                <c:pt idx="334">
                  <c:v>81.191820129589644</c:v>
                </c:pt>
                <c:pt idx="335">
                  <c:v>81.250282051849069</c:v>
                </c:pt>
                <c:pt idx="336">
                  <c:v>81.406447702021239</c:v>
                </c:pt>
                <c:pt idx="337">
                  <c:v>81.523618241831798</c:v>
                </c:pt>
                <c:pt idx="338">
                  <c:v>81.620925009712437</c:v>
                </c:pt>
                <c:pt idx="339">
                  <c:v>81.698664219173338</c:v>
                </c:pt>
                <c:pt idx="340">
                  <c:v>81.795827062564854</c:v>
                </c:pt>
                <c:pt idx="341">
                  <c:v>81.776353088069925</c:v>
                </c:pt>
                <c:pt idx="342">
                  <c:v>81.931815309463047</c:v>
                </c:pt>
                <c:pt idx="343">
                  <c:v>82.048216923215136</c:v>
                </c:pt>
                <c:pt idx="344">
                  <c:v>82.106257652804061</c:v>
                </c:pt>
                <c:pt idx="345">
                  <c:v>82.183679951203146</c:v>
                </c:pt>
                <c:pt idx="346">
                  <c:v>82.241885697256237</c:v>
                </c:pt>
                <c:pt idx="347">
                  <c:v>82.377356390690068</c:v>
                </c:pt>
                <c:pt idx="348">
                  <c:v>82.493316694614748</c:v>
                </c:pt>
                <c:pt idx="349">
                  <c:v>82.493091760256164</c:v>
                </c:pt>
                <c:pt idx="350">
                  <c:v>82.589825214146913</c:v>
                </c:pt>
                <c:pt idx="351">
                  <c:v>82.705355459377813</c:v>
                </c:pt>
                <c:pt idx="352">
                  <c:v>82.801692915111914</c:v>
                </c:pt>
                <c:pt idx="353">
                  <c:v>82.898167714617387</c:v>
                </c:pt>
                <c:pt idx="354">
                  <c:v>82.897951981306448</c:v>
                </c:pt>
                <c:pt idx="355">
                  <c:v>83.0326676479051</c:v>
                </c:pt>
                <c:pt idx="356">
                  <c:v>83.090446463523961</c:v>
                </c:pt>
                <c:pt idx="357">
                  <c:v>83.128738236963159</c:v>
                </c:pt>
                <c:pt idx="358">
                  <c:v>83.263189086115176</c:v>
                </c:pt>
                <c:pt idx="359">
                  <c:v>83.397485773377809</c:v>
                </c:pt>
                <c:pt idx="360">
                  <c:v>83.493259325138069</c:v>
                </c:pt>
                <c:pt idx="361">
                  <c:v>83.512243385354338</c:v>
                </c:pt>
                <c:pt idx="362">
                  <c:v>83.665618314482344</c:v>
                </c:pt>
                <c:pt idx="363">
                  <c:v>83.684574681296397</c:v>
                </c:pt>
                <c:pt idx="364">
                  <c:v>83.760975144908343</c:v>
                </c:pt>
                <c:pt idx="365">
                  <c:v>83.818390826714733</c:v>
                </c:pt>
                <c:pt idx="366">
                  <c:v>84.047379878653771</c:v>
                </c:pt>
                <c:pt idx="367">
                  <c:v>84.047379878653771</c:v>
                </c:pt>
                <c:pt idx="368">
                  <c:v>84.161707720430684</c:v>
                </c:pt>
                <c:pt idx="369">
                  <c:v>84.199665908120323</c:v>
                </c:pt>
                <c:pt idx="370">
                  <c:v>84.237801445427294</c:v>
                </c:pt>
                <c:pt idx="371">
                  <c:v>84.313847395136577</c:v>
                </c:pt>
                <c:pt idx="372">
                  <c:v>84.504027557473023</c:v>
                </c:pt>
                <c:pt idx="373">
                  <c:v>84.52286308046871</c:v>
                </c:pt>
                <c:pt idx="374">
                  <c:v>84.617732017856895</c:v>
                </c:pt>
                <c:pt idx="375">
                  <c:v>84.674724734288759</c:v>
                </c:pt>
                <c:pt idx="376">
                  <c:v>84.712525393134115</c:v>
                </c:pt>
                <c:pt idx="377">
                  <c:v>84.902060593222473</c:v>
                </c:pt>
                <c:pt idx="378">
                  <c:v>84.902060593222473</c:v>
                </c:pt>
                <c:pt idx="379">
                  <c:v>84.977683818506364</c:v>
                </c:pt>
                <c:pt idx="380">
                  <c:v>85.091115913497163</c:v>
                </c:pt>
                <c:pt idx="381">
                  <c:v>85.147706192421424</c:v>
                </c:pt>
                <c:pt idx="382">
                  <c:v>85.260976242638264</c:v>
                </c:pt>
                <c:pt idx="383">
                  <c:v>85.317654128474032</c:v>
                </c:pt>
                <c:pt idx="384">
                  <c:v>85.411889447546855</c:v>
                </c:pt>
                <c:pt idx="385">
                  <c:v>85.487191473382211</c:v>
                </c:pt>
                <c:pt idx="386">
                  <c:v>85.524906362911963</c:v>
                </c:pt>
                <c:pt idx="387">
                  <c:v>85.618977793770682</c:v>
                </c:pt>
                <c:pt idx="388">
                  <c:v>85.656490164597471</c:v>
                </c:pt>
                <c:pt idx="389">
                  <c:v>85.769275438398324</c:v>
                </c:pt>
                <c:pt idx="390">
                  <c:v>85.86315558390595</c:v>
                </c:pt>
                <c:pt idx="391">
                  <c:v>85.975898435700117</c:v>
                </c:pt>
                <c:pt idx="392">
                  <c:v>86.013301158378624</c:v>
                </c:pt>
                <c:pt idx="393">
                  <c:v>86.013301158378624</c:v>
                </c:pt>
                <c:pt idx="394">
                  <c:v>86.182005583834894</c:v>
                </c:pt>
                <c:pt idx="395">
                  <c:v>86.125599170139083</c:v>
                </c:pt>
                <c:pt idx="396">
                  <c:v>86.237940665014378</c:v>
                </c:pt>
                <c:pt idx="397">
                  <c:v>86.387611371393348</c:v>
                </c:pt>
                <c:pt idx="398">
                  <c:v>86.406324731593088</c:v>
                </c:pt>
                <c:pt idx="399">
                  <c:v>86.443600909986969</c:v>
                </c:pt>
                <c:pt idx="400">
                  <c:v>86.555642225872134</c:v>
                </c:pt>
                <c:pt idx="401">
                  <c:v>86.555642225872134</c:v>
                </c:pt>
                <c:pt idx="402">
                  <c:v>86.667577935579118</c:v>
                </c:pt>
                <c:pt idx="403">
                  <c:v>86.835350915880952</c:v>
                </c:pt>
                <c:pt idx="404">
                  <c:v>86.853859552168672</c:v>
                </c:pt>
                <c:pt idx="405">
                  <c:v>86.909636266118468</c:v>
                </c:pt>
                <c:pt idx="406">
                  <c:v>87.021368614360256</c:v>
                </c:pt>
                <c:pt idx="407">
                  <c:v>87.058460845080106</c:v>
                </c:pt>
                <c:pt idx="408">
                  <c:v>87.132740544888748</c:v>
                </c:pt>
                <c:pt idx="409">
                  <c:v>87.169925197285522</c:v>
                </c:pt>
                <c:pt idx="410">
                  <c:v>87.281285227589876</c:v>
                </c:pt>
                <c:pt idx="411">
                  <c:v>87.392541166920523</c:v>
                </c:pt>
                <c:pt idx="412">
                  <c:v>87.410975042164239</c:v>
                </c:pt>
                <c:pt idx="413">
                  <c:v>87.522228307484625</c:v>
                </c:pt>
                <c:pt idx="414">
                  <c:v>87.577698157225086</c:v>
                </c:pt>
                <c:pt idx="415">
                  <c:v>87.596107320813758</c:v>
                </c:pt>
                <c:pt idx="416">
                  <c:v>87.670169795202241</c:v>
                </c:pt>
                <c:pt idx="417">
                  <c:v>87.836418003298036</c:v>
                </c:pt>
                <c:pt idx="418">
                  <c:v>87.89185552756669</c:v>
                </c:pt>
                <c:pt idx="419">
                  <c:v>87.94715886113147</c:v>
                </c:pt>
                <c:pt idx="420">
                  <c:v>87.965623415051596</c:v>
                </c:pt>
                <c:pt idx="421">
                  <c:v>88.002438633729525</c:v>
                </c:pt>
                <c:pt idx="422">
                  <c:v>88.131464674902702</c:v>
                </c:pt>
                <c:pt idx="423">
                  <c:v>88.149900066452062</c:v>
                </c:pt>
                <c:pt idx="424">
                  <c:v>88.223511903742633</c:v>
                </c:pt>
                <c:pt idx="425">
                  <c:v>88.370699421266465</c:v>
                </c:pt>
                <c:pt idx="426">
                  <c:v>88.462562766332667</c:v>
                </c:pt>
                <c:pt idx="427">
                  <c:v>88.462562766332667</c:v>
                </c:pt>
                <c:pt idx="428">
                  <c:v>88.572725147201993</c:v>
                </c:pt>
                <c:pt idx="429">
                  <c:v>88.609362259470004</c:v>
                </c:pt>
                <c:pt idx="430">
                  <c:v>88.682786073828936</c:v>
                </c:pt>
                <c:pt idx="431">
                  <c:v>88.66434512081122</c:v>
                </c:pt>
                <c:pt idx="432">
                  <c:v>88.719304778856213</c:v>
                </c:pt>
                <c:pt idx="433">
                  <c:v>88.847559341529404</c:v>
                </c:pt>
                <c:pt idx="434">
                  <c:v>88.700878594221706</c:v>
                </c:pt>
                <c:pt idx="435">
                  <c:v>88.792496440135551</c:v>
                </c:pt>
                <c:pt idx="436">
                  <c:v>88.774089704753749</c:v>
                </c:pt>
                <c:pt idx="437">
                  <c:v>88.755685665446663</c:v>
                </c:pt>
                <c:pt idx="438">
                  <c:v>88.719007001506554</c:v>
                </c:pt>
                <c:pt idx="439">
                  <c:v>88.608843757606962</c:v>
                </c:pt>
                <c:pt idx="440">
                  <c:v>88.590428697827519</c:v>
                </c:pt>
                <c:pt idx="441">
                  <c:v>88.516963221776621</c:v>
                </c:pt>
                <c:pt idx="442">
                  <c:v>88.406634841479161</c:v>
                </c:pt>
                <c:pt idx="443">
                  <c:v>88.314658082697349</c:v>
                </c:pt>
                <c:pt idx="444">
                  <c:v>88.167313370451836</c:v>
                </c:pt>
                <c:pt idx="445">
                  <c:v>88.038273179064106</c:v>
                </c:pt>
                <c:pt idx="446">
                  <c:v>87.779777089156312</c:v>
                </c:pt>
                <c:pt idx="447">
                  <c:v>87.687303022331093</c:v>
                </c:pt>
                <c:pt idx="448">
                  <c:v>87.465126612501649</c:v>
                </c:pt>
                <c:pt idx="449">
                  <c:v>87.353884239185675</c:v>
                </c:pt>
                <c:pt idx="450">
                  <c:v>87.14967062982231</c:v>
                </c:pt>
                <c:pt idx="451">
                  <c:v>86.982333398202684</c:v>
                </c:pt>
                <c:pt idx="452">
                  <c:v>86.796129146703208</c:v>
                </c:pt>
                <c:pt idx="453">
                  <c:v>86.385459532176753</c:v>
                </c:pt>
                <c:pt idx="454">
                  <c:v>86.235801604223354</c:v>
                </c:pt>
                <c:pt idx="455">
                  <c:v>85.935878943668456</c:v>
                </c:pt>
                <c:pt idx="456">
                  <c:v>85.82321394445006</c:v>
                </c:pt>
                <c:pt idx="457">
                  <c:v>85.541086393303544</c:v>
                </c:pt>
                <c:pt idx="458">
                  <c:v>85.352630866945503</c:v>
                </c:pt>
                <c:pt idx="459">
                  <c:v>84.899121023398266</c:v>
                </c:pt>
                <c:pt idx="460">
                  <c:v>84.67171837265505</c:v>
                </c:pt>
                <c:pt idx="461">
                  <c:v>84.462884395036497</c:v>
                </c:pt>
                <c:pt idx="462">
                  <c:v>84.196565438914377</c:v>
                </c:pt>
                <c:pt idx="463">
                  <c:v>83.948734977607671</c:v>
                </c:pt>
                <c:pt idx="464">
                  <c:v>83.719509519004646</c:v>
                </c:pt>
                <c:pt idx="465">
                  <c:v>83.508997450985078</c:v>
                </c:pt>
                <c:pt idx="466">
                  <c:v>82.971459948536449</c:v>
                </c:pt>
                <c:pt idx="467">
                  <c:v>82.682489245859756</c:v>
                </c:pt>
                <c:pt idx="468">
                  <c:v>82.470129089211696</c:v>
                </c:pt>
                <c:pt idx="469">
                  <c:v>82.257387814113997</c:v>
                </c:pt>
                <c:pt idx="470">
                  <c:v>81.986072461662218</c:v>
                </c:pt>
                <c:pt idx="471">
                  <c:v>81.713992780542583</c:v>
                </c:pt>
                <c:pt idx="472">
                  <c:v>81.421926950128295</c:v>
                </c:pt>
                <c:pt idx="473">
                  <c:v>80.992253776919995</c:v>
                </c:pt>
                <c:pt idx="474">
                  <c:v>80.757225855106753</c:v>
                </c:pt>
                <c:pt idx="475">
                  <c:v>80.502082750806267</c:v>
                </c:pt>
                <c:pt idx="476">
                  <c:v>80.266074902634728</c:v>
                </c:pt>
                <c:pt idx="477">
                  <c:v>79.97021679741863</c:v>
                </c:pt>
                <c:pt idx="478">
                  <c:v>79.733133613090274</c:v>
                </c:pt>
                <c:pt idx="479">
                  <c:v>79.277383887990084</c:v>
                </c:pt>
                <c:pt idx="480">
                  <c:v>79.098564758713337</c:v>
                </c:pt>
                <c:pt idx="481">
                  <c:v>78.759841393824843</c:v>
                </c:pt>
                <c:pt idx="482">
                  <c:v>78.520294199617069</c:v>
                </c:pt>
                <c:pt idx="483">
                  <c:v>78.380331961928164</c:v>
                </c:pt>
                <c:pt idx="484">
                  <c:v>78.140007027332274</c:v>
                </c:pt>
                <c:pt idx="485">
                  <c:v>77.617369745532358</c:v>
                </c:pt>
                <c:pt idx="486">
                  <c:v>77.375465018166949</c:v>
                </c:pt>
                <c:pt idx="487">
                  <c:v>77.133058421286648</c:v>
                </c:pt>
                <c:pt idx="488">
                  <c:v>76.930419722529734</c:v>
                </c:pt>
                <c:pt idx="489">
                  <c:v>76.666778897671406</c:v>
                </c:pt>
                <c:pt idx="490">
                  <c:v>76.463571891175377</c:v>
                </c:pt>
                <c:pt idx="491">
                  <c:v>76.09663817271877</c:v>
                </c:pt>
                <c:pt idx="492">
                  <c:v>75.790188517512888</c:v>
                </c:pt>
                <c:pt idx="493">
                  <c:v>75.646901941576004</c:v>
                </c:pt>
                <c:pt idx="494">
                  <c:v>75.297900757003561</c:v>
                </c:pt>
                <c:pt idx="495">
                  <c:v>75.195134086465089</c:v>
                </c:pt>
                <c:pt idx="496">
                  <c:v>74.906902509654913</c:v>
                </c:pt>
                <c:pt idx="497">
                  <c:v>74.700289810869492</c:v>
                </c:pt>
                <c:pt idx="498">
                  <c:v>74.286535700437298</c:v>
                </c:pt>
                <c:pt idx="499">
                  <c:v>74.037265017155732</c:v>
                </c:pt>
                <c:pt idx="500">
                  <c:v>73.74612072179724</c:v>
                </c:pt>
                <c:pt idx="501">
                  <c:v>73.558568726971657</c:v>
                </c:pt>
                <c:pt idx="502">
                  <c:v>73.3494991385258</c:v>
                </c:pt>
                <c:pt idx="503">
                  <c:v>73.161296977170537</c:v>
                </c:pt>
                <c:pt idx="504">
                  <c:v>73.014705099504965</c:v>
                </c:pt>
                <c:pt idx="505">
                  <c:v>72.573471075839279</c:v>
                </c:pt>
                <c:pt idx="506">
                  <c:v>72.383992615098066</c:v>
                </c:pt>
                <c:pt idx="507">
                  <c:v>72.214962975408184</c:v>
                </c:pt>
                <c:pt idx="508">
                  <c:v>71.897997441225073</c:v>
                </c:pt>
                <c:pt idx="509">
                  <c:v>71.68620081107531</c:v>
                </c:pt>
                <c:pt idx="510">
                  <c:v>71.494892305220617</c:v>
                </c:pt>
                <c:pt idx="511">
                  <c:v>71.346150802578052</c:v>
                </c:pt>
                <c:pt idx="512">
                  <c:v>70.919741736303934</c:v>
                </c:pt>
                <c:pt idx="513">
                  <c:v>70.770248697102261</c:v>
                </c:pt>
                <c:pt idx="514">
                  <c:v>70.534936458086008</c:v>
                </c:pt>
                <c:pt idx="515">
                  <c:v>70.255833613153129</c:v>
                </c:pt>
                <c:pt idx="516">
                  <c:v>70.126960335813578</c:v>
                </c:pt>
                <c:pt idx="517">
                  <c:v>69.933377846259759</c:v>
                </c:pt>
                <c:pt idx="518">
                  <c:v>69.674363757055119</c:v>
                </c:pt>
                <c:pt idx="519">
                  <c:v>69.544829886883633</c:v>
                </c:pt>
                <c:pt idx="520">
                  <c:v>69.154941497597292</c:v>
                </c:pt>
                <c:pt idx="521">
                  <c:v>68.981404305945603</c:v>
                </c:pt>
                <c:pt idx="522">
                  <c:v>68.807602645162831</c:v>
                </c:pt>
                <c:pt idx="523">
                  <c:v>68.568191801135981</c:v>
                </c:pt>
                <c:pt idx="524">
                  <c:v>68.371515137454878</c:v>
                </c:pt>
                <c:pt idx="525">
                  <c:v>68.174914019670496</c:v>
                </c:pt>
                <c:pt idx="526">
                  <c:v>67.867983765313284</c:v>
                </c:pt>
                <c:pt idx="527">
                  <c:v>67.648541201544731</c:v>
                </c:pt>
                <c:pt idx="528">
                  <c:v>67.494678811150493</c:v>
                </c:pt>
                <c:pt idx="529">
                  <c:v>67.274071809130646</c:v>
                </c:pt>
                <c:pt idx="530">
                  <c:v>67.141763229859521</c:v>
                </c:pt>
                <c:pt idx="531">
                  <c:v>66.98720790935829</c:v>
                </c:pt>
                <c:pt idx="532">
                  <c:v>66.854564028268783</c:v>
                </c:pt>
                <c:pt idx="533">
                  <c:v>66.410831811309492</c:v>
                </c:pt>
                <c:pt idx="534">
                  <c:v>66.277507461722109</c:v>
                </c:pt>
                <c:pt idx="535">
                  <c:v>66.099032050432356</c:v>
                </c:pt>
                <c:pt idx="536">
                  <c:v>65.920735646083926</c:v>
                </c:pt>
                <c:pt idx="537">
                  <c:v>65.831481867639354</c:v>
                </c:pt>
                <c:pt idx="538">
                  <c:v>65.562821428325265</c:v>
                </c:pt>
                <c:pt idx="539">
                  <c:v>65.473282019376597</c:v>
                </c:pt>
                <c:pt idx="540">
                  <c:v>65.203756289993407</c:v>
                </c:pt>
                <c:pt idx="541">
                  <c:v>65.024030324248429</c:v>
                </c:pt>
                <c:pt idx="542">
                  <c:v>64.844017349287697</c:v>
                </c:pt>
                <c:pt idx="543">
                  <c:v>64.753902898683066</c:v>
                </c:pt>
                <c:pt idx="544">
                  <c:v>64.550387009637518</c:v>
                </c:pt>
                <c:pt idx="545">
                  <c:v>64.482629729434848</c:v>
                </c:pt>
                <c:pt idx="546">
                  <c:v>64.233836712044024</c:v>
                </c:pt>
                <c:pt idx="547">
                  <c:v>64.052046297624031</c:v>
                </c:pt>
                <c:pt idx="548">
                  <c:v>63.893175554001459</c:v>
                </c:pt>
                <c:pt idx="549">
                  <c:v>63.665317058813571</c:v>
                </c:pt>
                <c:pt idx="550">
                  <c:v>63.505893925324585</c:v>
                </c:pt>
                <c:pt idx="551">
                  <c:v>63.483100694712277</c:v>
                </c:pt>
                <c:pt idx="552">
                  <c:v>63.323418292428698</c:v>
                </c:pt>
                <c:pt idx="553">
                  <c:v>63.117256953721835</c:v>
                </c:pt>
                <c:pt idx="554">
                  <c:v>62.979949265228697</c:v>
                </c:pt>
                <c:pt idx="555">
                  <c:v>62.750202174219055</c:v>
                </c:pt>
                <c:pt idx="556">
                  <c:v>62.589463186833825</c:v>
                </c:pt>
                <c:pt idx="557">
                  <c:v>62.33640593441703</c:v>
                </c:pt>
                <c:pt idx="558">
                  <c:v>62.290333950600711</c:v>
                </c:pt>
                <c:pt idx="559">
                  <c:v>62.128392823002969</c:v>
                </c:pt>
                <c:pt idx="560">
                  <c:v>61.989858664626354</c:v>
                </c:pt>
                <c:pt idx="561">
                  <c:v>61.87374041859141</c:v>
                </c:pt>
                <c:pt idx="562">
                  <c:v>61.619042576385482</c:v>
                </c:pt>
                <c:pt idx="563">
                  <c:v>61.503078400137952</c:v>
                </c:pt>
                <c:pt idx="564">
                  <c:v>61.363762068678398</c:v>
                </c:pt>
                <c:pt idx="565">
                  <c:v>61.270233262141744</c:v>
                </c:pt>
                <c:pt idx="566">
                  <c:v>61.107336408291303</c:v>
                </c:pt>
                <c:pt idx="567">
                  <c:v>60.990835535460747</c:v>
                </c:pt>
                <c:pt idx="568">
                  <c:v>60.780262554194053</c:v>
                </c:pt>
                <c:pt idx="569">
                  <c:v>60.546446295845385</c:v>
                </c:pt>
                <c:pt idx="570">
                  <c:v>60.45278201943654</c:v>
                </c:pt>
                <c:pt idx="571">
                  <c:v>60.312137506785859</c:v>
                </c:pt>
                <c:pt idx="572">
                  <c:v>60.194221550553721</c:v>
                </c:pt>
                <c:pt idx="573">
                  <c:v>60.029732300787089</c:v>
                </c:pt>
                <c:pt idx="574">
                  <c:v>59.888547355830838</c:v>
                </c:pt>
                <c:pt idx="575">
                  <c:v>59.699435324503497</c:v>
                </c:pt>
                <c:pt idx="576">
                  <c:v>59.581439888576028</c:v>
                </c:pt>
                <c:pt idx="577">
                  <c:v>59.416035088212539</c:v>
                </c:pt>
                <c:pt idx="578">
                  <c:v>59.345071703893666</c:v>
                </c:pt>
                <c:pt idx="579">
                  <c:v>59.226103696874134</c:v>
                </c:pt>
                <c:pt idx="580">
                  <c:v>59.107600091045526</c:v>
                </c:pt>
                <c:pt idx="581">
                  <c:v>58.893973515982395</c:v>
                </c:pt>
                <c:pt idx="582">
                  <c:v>58.750722724827995</c:v>
                </c:pt>
                <c:pt idx="583">
                  <c:v>58.703131331113241</c:v>
                </c:pt>
                <c:pt idx="584">
                  <c:v>58.560234162377697</c:v>
                </c:pt>
                <c:pt idx="585">
                  <c:v>58.512560708212447</c:v>
                </c:pt>
                <c:pt idx="586">
                  <c:v>58.393287048006243</c:v>
                </c:pt>
                <c:pt idx="587">
                  <c:v>58.249374967554161</c:v>
                </c:pt>
                <c:pt idx="588">
                  <c:v>58.153736304433664</c:v>
                </c:pt>
                <c:pt idx="589">
                  <c:v>58.129813692561527</c:v>
                </c:pt>
                <c:pt idx="590">
                  <c:v>57.985552925068362</c:v>
                </c:pt>
                <c:pt idx="591">
                  <c:v>57.793729584628693</c:v>
                </c:pt>
                <c:pt idx="592">
                  <c:v>57.697692697471439</c:v>
                </c:pt>
                <c:pt idx="593">
                  <c:v>57.529426628996987</c:v>
                </c:pt>
                <c:pt idx="594">
                  <c:v>57.384364687314303</c:v>
                </c:pt>
                <c:pt idx="595">
                  <c:v>57.167353140108276</c:v>
                </c:pt>
                <c:pt idx="596">
                  <c:v>57.022440807770408</c:v>
                </c:pt>
                <c:pt idx="597">
                  <c:v>56.925088650607336</c:v>
                </c:pt>
                <c:pt idx="598">
                  <c:v>56.852494820772847</c:v>
                </c:pt>
                <c:pt idx="599">
                  <c:v>56.804072305924365</c:v>
                </c:pt>
                <c:pt idx="600">
                  <c:v>56.682922660047723</c:v>
                </c:pt>
                <c:pt idx="601">
                  <c:v>56.63442540055172</c:v>
                </c:pt>
                <c:pt idx="602">
                  <c:v>56.488159272547819</c:v>
                </c:pt>
                <c:pt idx="603">
                  <c:v>56.245021475470082</c:v>
                </c:pt>
                <c:pt idx="604">
                  <c:v>56.098879967836069</c:v>
                </c:pt>
                <c:pt idx="605">
                  <c:v>56.098879967836069</c:v>
                </c:pt>
                <c:pt idx="606">
                  <c:v>55.87864290372886</c:v>
                </c:pt>
                <c:pt idx="607">
                  <c:v>55.829786558808109</c:v>
                </c:pt>
                <c:pt idx="608">
                  <c:v>55.756461203460788</c:v>
                </c:pt>
                <c:pt idx="609">
                  <c:v>55.609001120926223</c:v>
                </c:pt>
                <c:pt idx="610">
                  <c:v>55.486515218808393</c:v>
                </c:pt>
                <c:pt idx="611">
                  <c:v>55.388427796361043</c:v>
                </c:pt>
                <c:pt idx="612">
                  <c:v>55.363892208431139</c:v>
                </c:pt>
                <c:pt idx="613">
                  <c:v>55.314138842088141</c:v>
                </c:pt>
                <c:pt idx="614">
                  <c:v>55.215894333131303</c:v>
                </c:pt>
                <c:pt idx="615">
                  <c:v>55.092964557926052</c:v>
                </c:pt>
                <c:pt idx="616">
                  <c:v>54.846015072122327</c:v>
                </c:pt>
                <c:pt idx="617">
                  <c:v>54.722665510301908</c:v>
                </c:pt>
                <c:pt idx="618">
                  <c:v>54.673286681424429</c:v>
                </c:pt>
                <c:pt idx="619">
                  <c:v>54.623885529198617</c:v>
                </c:pt>
                <c:pt idx="620">
                  <c:v>54.524336918459653</c:v>
                </c:pt>
                <c:pt idx="621">
                  <c:v>54.326323011559055</c:v>
                </c:pt>
                <c:pt idx="622">
                  <c:v>54.301546002512907</c:v>
                </c:pt>
                <c:pt idx="623">
                  <c:v>54.152765705738432</c:v>
                </c:pt>
                <c:pt idx="624">
                  <c:v>54.028626954828155</c:v>
                </c:pt>
                <c:pt idx="625">
                  <c:v>53.903653550467141</c:v>
                </c:pt>
                <c:pt idx="626">
                  <c:v>53.829014996495516</c:v>
                </c:pt>
                <c:pt idx="627">
                  <c:v>53.704503704770218</c:v>
                </c:pt>
                <c:pt idx="628">
                  <c:v>53.704503704770218</c:v>
                </c:pt>
                <c:pt idx="629">
                  <c:v>53.554902079195131</c:v>
                </c:pt>
                <c:pt idx="630">
                  <c:v>53.454351615903306</c:v>
                </c:pt>
                <c:pt idx="631">
                  <c:v>53.329407838116424</c:v>
                </c:pt>
                <c:pt idx="632">
                  <c:v>53.279390136929749</c:v>
                </c:pt>
                <c:pt idx="633">
                  <c:v>53.229349433025106</c:v>
                </c:pt>
                <c:pt idx="634">
                  <c:v>53.204320447336613</c:v>
                </c:pt>
                <c:pt idx="635">
                  <c:v>53.053316653506158</c:v>
                </c:pt>
                <c:pt idx="636">
                  <c:v>52.978088796034342</c:v>
                </c:pt>
                <c:pt idx="637">
                  <c:v>52.852593226631086</c:v>
                </c:pt>
                <c:pt idx="638">
                  <c:v>52.752092319942449</c:v>
                </c:pt>
                <c:pt idx="639">
                  <c:v>52.676655578463908</c:v>
                </c:pt>
                <c:pt idx="640">
                  <c:v>52.625618553639981</c:v>
                </c:pt>
                <c:pt idx="641">
                  <c:v>52.55009196213615</c:v>
                </c:pt>
                <c:pt idx="642">
                  <c:v>52.499711696314762</c:v>
                </c:pt>
                <c:pt idx="643">
                  <c:v>52.44930803710713</c:v>
                </c:pt>
                <c:pt idx="644">
                  <c:v>52.171668619172124</c:v>
                </c:pt>
                <c:pt idx="645">
                  <c:v>52.121112282834019</c:v>
                </c:pt>
                <c:pt idx="646">
                  <c:v>52.069803561197432</c:v>
                </c:pt>
                <c:pt idx="647">
                  <c:v>51.96856961150479</c:v>
                </c:pt>
                <c:pt idx="648">
                  <c:v>51.917917154410986</c:v>
                </c:pt>
                <c:pt idx="649">
                  <c:v>51.765817544132346</c:v>
                </c:pt>
                <c:pt idx="650">
                  <c:v>51.715070174668199</c:v>
                </c:pt>
                <c:pt idx="651">
                  <c:v>51.56268520415</c:v>
                </c:pt>
                <c:pt idx="652">
                  <c:v>51.511101498233245</c:v>
                </c:pt>
                <c:pt idx="653">
                  <c:v>51.460233262860754</c:v>
                </c:pt>
                <c:pt idx="654">
                  <c:v>51.460233262860754</c:v>
                </c:pt>
                <c:pt idx="655">
                  <c:v>51.358424990069125</c:v>
                </c:pt>
                <c:pt idx="656">
                  <c:v>51.307484900057716</c:v>
                </c:pt>
                <c:pt idx="657">
                  <c:v>51.154520499053888</c:v>
                </c:pt>
                <c:pt idx="658">
                  <c:v>51.128257796048558</c:v>
                </c:pt>
                <c:pt idx="659">
                  <c:v>51.026133736321015</c:v>
                </c:pt>
                <c:pt idx="660">
                  <c:v>50.92391306993369</c:v>
                </c:pt>
                <c:pt idx="661">
                  <c:v>50.821595583380201</c:v>
                </c:pt>
                <c:pt idx="662">
                  <c:v>50.821595583380201</c:v>
                </c:pt>
                <c:pt idx="663">
                  <c:v>50.71918106241111</c:v>
                </c:pt>
                <c:pt idx="664">
                  <c:v>50.590266925850244</c:v>
                </c:pt>
                <c:pt idx="665">
                  <c:v>50.487629958334367</c:v>
                </c:pt>
                <c:pt idx="666">
                  <c:v>50.461955452675738</c:v>
                </c:pt>
                <c:pt idx="667">
                  <c:v>50.333491171993956</c:v>
                </c:pt>
                <c:pt idx="668">
                  <c:v>50.307779941563581</c:v>
                </c:pt>
                <c:pt idx="669">
                  <c:v>50.179131730318772</c:v>
                </c:pt>
                <c:pt idx="670">
                  <c:v>50.153383652309685</c:v>
                </c:pt>
                <c:pt idx="671">
                  <c:v>50.023779092861901</c:v>
                </c:pt>
                <c:pt idx="672">
                  <c:v>49.920598475405257</c:v>
                </c:pt>
                <c:pt idx="673">
                  <c:v>49.946402898129065</c:v>
                </c:pt>
                <c:pt idx="674">
                  <c:v>49.894787868016238</c:v>
                </c:pt>
                <c:pt idx="675">
                  <c:v>49.843148085400344</c:v>
                </c:pt>
                <c:pt idx="676">
                  <c:v>49.71394015465853</c:v>
                </c:pt>
                <c:pt idx="677">
                  <c:v>49.662213519704437</c:v>
                </c:pt>
                <c:pt idx="678">
                  <c:v>49.583796592312581</c:v>
                </c:pt>
                <c:pt idx="679">
                  <c:v>49.532006017523258</c:v>
                </c:pt>
                <c:pt idx="680">
                  <c:v>49.506101375920139</c:v>
                </c:pt>
                <c:pt idx="681">
                  <c:v>49.480190493503812</c:v>
                </c:pt>
                <c:pt idx="682">
                  <c:v>49.402420366268473</c:v>
                </c:pt>
                <c:pt idx="683">
                  <c:v>49.298639278653297</c:v>
                </c:pt>
                <c:pt idx="684">
                  <c:v>49.193970665021482</c:v>
                </c:pt>
                <c:pt idx="685">
                  <c:v>49.115991104351053</c:v>
                </c:pt>
                <c:pt idx="686">
                  <c:v>49.063973265446577</c:v>
                </c:pt>
                <c:pt idx="687">
                  <c:v>48.985899238239995</c:v>
                </c:pt>
                <c:pt idx="688">
                  <c:v>48.907768402808074</c:v>
                </c:pt>
                <c:pt idx="689">
                  <c:v>48.907768402808074</c:v>
                </c:pt>
                <c:pt idx="690">
                  <c:v>48.725241656472974</c:v>
                </c:pt>
                <c:pt idx="691">
                  <c:v>48.724444894614805</c:v>
                </c:pt>
                <c:pt idx="692">
                  <c:v>48.776628794748774</c:v>
                </c:pt>
                <c:pt idx="693">
                  <c:v>48.59387398547068</c:v>
                </c:pt>
                <c:pt idx="694">
                  <c:v>48.489302684934387</c:v>
                </c:pt>
                <c:pt idx="695">
                  <c:v>48.463143916665388</c:v>
                </c:pt>
                <c:pt idx="696">
                  <c:v>48.515455072320492</c:v>
                </c:pt>
                <c:pt idx="697">
                  <c:v>48.436978763879779</c:v>
                </c:pt>
                <c:pt idx="698">
                  <c:v>48.27904802943101</c:v>
                </c:pt>
                <c:pt idx="699">
                  <c:v>48.252837218179934</c:v>
                </c:pt>
                <c:pt idx="700">
                  <c:v>48.27904802943101</c:v>
                </c:pt>
                <c:pt idx="701">
                  <c:v>48.174166284901446</c:v>
                </c:pt>
                <c:pt idx="702">
                  <c:v>48.200396349580387</c:v>
                </c:pt>
                <c:pt idx="703">
                  <c:v>48.069181737978965</c:v>
                </c:pt>
                <c:pt idx="704">
                  <c:v>47.937806129726084</c:v>
                </c:pt>
                <c:pt idx="705">
                  <c:v>47.831775008519287</c:v>
                </c:pt>
                <c:pt idx="706">
                  <c:v>47.779126084271411</c:v>
                </c:pt>
                <c:pt idx="707">
                  <c:v>47.752791902443391</c:v>
                </c:pt>
                <c:pt idx="708">
                  <c:v>47.64739029017494</c:v>
                </c:pt>
                <c:pt idx="709">
                  <c:v>47.64739029017494</c:v>
                </c:pt>
                <c:pt idx="710">
                  <c:v>47.594650500803141</c:v>
                </c:pt>
                <c:pt idx="711">
                  <c:v>47.568270847218173</c:v>
                </c:pt>
                <c:pt idx="712">
                  <c:v>47.51549200351235</c:v>
                </c:pt>
                <c:pt idx="713">
                  <c:v>47.541884682704847</c:v>
                </c:pt>
                <c:pt idx="714">
                  <c:v>47.435453227686367</c:v>
                </c:pt>
                <c:pt idx="715">
                  <c:v>47.382607389053817</c:v>
                </c:pt>
                <c:pt idx="716">
                  <c:v>47.250378316472791</c:v>
                </c:pt>
                <c:pt idx="717">
                  <c:v>47.250378316472791</c:v>
                </c:pt>
                <c:pt idx="718">
                  <c:v>47.144477061938858</c:v>
                </c:pt>
                <c:pt idx="719">
                  <c:v>47.091487019026602</c:v>
                </c:pt>
                <c:pt idx="720">
                  <c:v>47.117985328289535</c:v>
                </c:pt>
                <c:pt idx="721">
                  <c:v>47.011952599443987</c:v>
                </c:pt>
                <c:pt idx="722">
                  <c:v>46.851870628640029</c:v>
                </c:pt>
                <c:pt idx="723">
                  <c:v>46.825305467395083</c:v>
                </c:pt>
                <c:pt idx="724">
                  <c:v>46.904981111997188</c:v>
                </c:pt>
                <c:pt idx="725">
                  <c:v>46.74557025924571</c:v>
                </c:pt>
                <c:pt idx="726">
                  <c:v>46.692380311605291</c:v>
                </c:pt>
                <c:pt idx="727">
                  <c:v>46.692380311605291</c:v>
                </c:pt>
                <c:pt idx="728">
                  <c:v>46.585920736006869</c:v>
                </c:pt>
                <c:pt idx="729">
                  <c:v>46.558450321440944</c:v>
                </c:pt>
                <c:pt idx="730">
                  <c:v>46.531811258402456</c:v>
                </c:pt>
                <c:pt idx="731">
                  <c:v>46.425188355761293</c:v>
                </c:pt>
                <c:pt idx="732">
                  <c:v>46.398515948013767</c:v>
                </c:pt>
                <c:pt idx="733">
                  <c:v>46.371836859632253</c:v>
                </c:pt>
                <c:pt idx="734">
                  <c:v>46.318458625342089</c:v>
                </c:pt>
                <c:pt idx="735">
                  <c:v>46.184895854689444</c:v>
                </c:pt>
                <c:pt idx="736">
                  <c:v>46.184895854689444</c:v>
                </c:pt>
                <c:pt idx="737">
                  <c:v>46.158163180332224</c:v>
                </c:pt>
                <c:pt idx="738">
                  <c:v>46.130576563839895</c:v>
                </c:pt>
                <c:pt idx="739">
                  <c:v>46.023548178015858</c:v>
                </c:pt>
                <c:pt idx="740">
                  <c:v>45.943206173286399</c:v>
                </c:pt>
                <c:pt idx="741">
                  <c:v>45.862803436605191</c:v>
                </c:pt>
                <c:pt idx="742">
                  <c:v>45.862803436605191</c:v>
                </c:pt>
                <c:pt idx="743">
                  <c:v>45.782339860744685</c:v>
                </c:pt>
                <c:pt idx="744">
                  <c:v>45.83598900986425</c:v>
                </c:pt>
                <c:pt idx="745">
                  <c:v>45.728663624206945</c:v>
                </c:pt>
                <c:pt idx="746">
                  <c:v>45.674103727332238</c:v>
                </c:pt>
                <c:pt idx="747">
                  <c:v>45.647240966775598</c:v>
                </c:pt>
                <c:pt idx="748">
                  <c:v>45.620371413904536</c:v>
                </c:pt>
                <c:pt idx="749">
                  <c:v>45.647240966775598</c:v>
                </c:pt>
                <c:pt idx="750">
                  <c:v>45.647240966775598</c:v>
                </c:pt>
                <c:pt idx="751">
                  <c:v>45.539721961298369</c:v>
                </c:pt>
                <c:pt idx="752">
                  <c:v>45.566611915180317</c:v>
                </c:pt>
                <c:pt idx="753">
                  <c:v>45.485921624395417</c:v>
                </c:pt>
                <c:pt idx="754">
                  <c:v>45.296542288029855</c:v>
                </c:pt>
                <c:pt idx="755">
                  <c:v>45.296542288029855</c:v>
                </c:pt>
                <c:pt idx="756">
                  <c:v>45.161678117322424</c:v>
                </c:pt>
                <c:pt idx="757">
                  <c:v>45.242617183772836</c:v>
                </c:pt>
                <c:pt idx="758">
                  <c:v>45.134684702881771</c:v>
                </c:pt>
                <c:pt idx="759">
                  <c:v>45.053663225611729</c:v>
                </c:pt>
                <c:pt idx="760">
                  <c:v>45.053663225611729</c:v>
                </c:pt>
                <c:pt idx="761">
                  <c:v>45.052797810885693</c:v>
                </c:pt>
                <c:pt idx="762">
                  <c:v>44.890563458952442</c:v>
                </c:pt>
                <c:pt idx="763">
                  <c:v>44.917619761026799</c:v>
                </c:pt>
                <c:pt idx="764">
                  <c:v>44.890563458952442</c:v>
                </c:pt>
                <c:pt idx="765">
                  <c:v>44.863500249925266</c:v>
                </c:pt>
                <c:pt idx="766">
                  <c:v>44.782269139953257</c:v>
                </c:pt>
                <c:pt idx="767">
                  <c:v>44.700975719015958</c:v>
                </c:pt>
                <c:pt idx="768">
                  <c:v>44.673864045868527</c:v>
                </c:pt>
                <c:pt idx="769">
                  <c:v>44.645872316496593</c:v>
                </c:pt>
                <c:pt idx="770">
                  <c:v>44.672991846815933</c:v>
                </c:pt>
                <c:pt idx="771">
                  <c:v>44.672991846815933</c:v>
                </c:pt>
                <c:pt idx="772">
                  <c:v>44.618745841556461</c:v>
                </c:pt>
                <c:pt idx="773">
                  <c:v>44.510170412512593</c:v>
                </c:pt>
                <c:pt idx="774">
                  <c:v>44.428665718429386</c:v>
                </c:pt>
                <c:pt idx="775">
                  <c:v>44.455840922157961</c:v>
                </c:pt>
                <c:pt idx="776">
                  <c:v>44.428665718429386</c:v>
                </c:pt>
                <c:pt idx="777">
                  <c:v>44.428665718429386</c:v>
                </c:pt>
                <c:pt idx="778">
                  <c:v>44.291805900017039</c:v>
                </c:pt>
                <c:pt idx="779">
                  <c:v>44.373418091661335</c:v>
                </c:pt>
                <c:pt idx="780">
                  <c:v>44.346221020167093</c:v>
                </c:pt>
                <c:pt idx="781">
                  <c:v>44.264587842968808</c:v>
                </c:pt>
                <c:pt idx="782">
                  <c:v>44.210130713913259</c:v>
                </c:pt>
                <c:pt idx="783">
                  <c:v>44.182891633489248</c:v>
                </c:pt>
                <c:pt idx="784">
                  <c:v>44.155645536849931</c:v>
                </c:pt>
                <c:pt idx="785">
                  <c:v>44.155645536849931</c:v>
                </c:pt>
                <c:pt idx="786">
                  <c:v>44.072984709462617</c:v>
                </c:pt>
                <c:pt idx="787">
                  <c:v>44.100252805235527</c:v>
                </c:pt>
                <c:pt idx="788">
                  <c:v>43.963841947909486</c:v>
                </c:pt>
                <c:pt idx="789">
                  <c:v>43.881910860562812</c:v>
                </c:pt>
                <c:pt idx="790">
                  <c:v>43.772570504109297</c:v>
                </c:pt>
                <c:pt idx="791">
                  <c:v>43.854586377117244</c:v>
                </c:pt>
                <c:pt idx="792">
                  <c:v>43.745217724646295</c:v>
                </c:pt>
                <c:pt idx="793">
                  <c:v>43.717857860491335</c:v>
                </c:pt>
                <c:pt idx="794">
                  <c:v>43.745217724646295</c:v>
                </c:pt>
                <c:pt idx="795">
                  <c:v>43.744332245324188</c:v>
                </c:pt>
                <c:pt idx="796">
                  <c:v>43.580061049689334</c:v>
                </c:pt>
                <c:pt idx="797">
                  <c:v>43.662228588774553</c:v>
                </c:pt>
                <c:pt idx="798">
                  <c:v>43.580061049689334</c:v>
                </c:pt>
                <c:pt idx="799">
                  <c:v>43.552657653818073</c:v>
                </c:pt>
                <c:pt idx="800">
                  <c:v>43.497829511969144</c:v>
                </c:pt>
                <c:pt idx="801">
                  <c:v>43.415533859182801</c:v>
                </c:pt>
                <c:pt idx="802">
                  <c:v>43.470404757362417</c:v>
                </c:pt>
                <c:pt idx="803">
                  <c:v>43.415533859182801</c:v>
                </c:pt>
                <c:pt idx="804">
                  <c:v>43.27733635615914</c:v>
                </c:pt>
                <c:pt idx="805">
                  <c:v>43.359741937496892</c:v>
                </c:pt>
                <c:pt idx="806">
                  <c:v>43.222363513768187</c:v>
                </c:pt>
                <c:pt idx="807">
                  <c:v>43.222363513768187</c:v>
                </c:pt>
                <c:pt idx="808">
                  <c:v>43.167362000196988</c:v>
                </c:pt>
                <c:pt idx="809">
                  <c:v>43.19486634306088</c:v>
                </c:pt>
                <c:pt idx="810">
                  <c:v>43.167362000196988</c:v>
                </c:pt>
                <c:pt idx="811">
                  <c:v>43.222363513768187</c:v>
                </c:pt>
                <c:pt idx="812">
                  <c:v>43.112331780529871</c:v>
                </c:pt>
                <c:pt idx="813">
                  <c:v>43.13895658439202</c:v>
                </c:pt>
                <c:pt idx="814">
                  <c:v>43.001286485518165</c:v>
                </c:pt>
                <c:pt idx="815">
                  <c:v>43.111436944939783</c:v>
                </c:pt>
                <c:pt idx="816">
                  <c:v>43.001286485518165</c:v>
                </c:pt>
                <c:pt idx="817">
                  <c:v>42.946168053423264</c:v>
                </c:pt>
                <c:pt idx="818">
                  <c:v>42.891020772843888</c:v>
                </c:pt>
                <c:pt idx="819">
                  <c:v>42.891020772843888</c:v>
                </c:pt>
                <c:pt idx="820">
                  <c:v>42.863436303357616</c:v>
                </c:pt>
                <c:pt idx="821">
                  <c:v>42.725405487303533</c:v>
                </c:pt>
                <c:pt idx="822">
                  <c:v>42.835844608524269</c:v>
                </c:pt>
                <c:pt idx="823">
                  <c:v>42.696874717736137</c:v>
                </c:pt>
                <c:pt idx="824">
                  <c:v>42.669238631728945</c:v>
                </c:pt>
                <c:pt idx="825">
                  <c:v>42.586286814648986</c:v>
                </c:pt>
                <c:pt idx="826">
                  <c:v>42.613944684635442</c:v>
                </c:pt>
                <c:pt idx="827">
                  <c:v>42.613944684635442</c:v>
                </c:pt>
                <c:pt idx="828">
                  <c:v>42.530949259513989</c:v>
                </c:pt>
                <c:pt idx="829">
                  <c:v>42.586286814648986</c:v>
                </c:pt>
                <c:pt idx="830">
                  <c:v>42.55862167442865</c:v>
                </c:pt>
                <c:pt idx="831">
                  <c:v>42.586286814648986</c:v>
                </c:pt>
                <c:pt idx="832">
                  <c:v>42.503269565440121</c:v>
                </c:pt>
                <c:pt idx="833">
                  <c:v>42.503269565440121</c:v>
                </c:pt>
                <c:pt idx="834">
                  <c:v>42.446983019370577</c:v>
                </c:pt>
                <c:pt idx="835">
                  <c:v>42.502366160542635</c:v>
                </c:pt>
                <c:pt idx="836">
                  <c:v>42.419280511371994</c:v>
                </c:pt>
                <c:pt idx="837">
                  <c:v>42.280658417809434</c:v>
                </c:pt>
                <c:pt idx="838">
                  <c:v>42.225158371443626</c:v>
                </c:pt>
                <c:pt idx="839">
                  <c:v>42.169629008732045</c:v>
                </c:pt>
                <c:pt idx="840">
                  <c:v>42.141853322449833</c:v>
                </c:pt>
                <c:pt idx="841">
                  <c:v>42.141853322449833</c:v>
                </c:pt>
                <c:pt idx="842">
                  <c:v>42.197397356889041</c:v>
                </c:pt>
                <c:pt idx="843">
                  <c:v>42.029763634852316</c:v>
                </c:pt>
                <c:pt idx="844">
                  <c:v>42.057569674649756</c:v>
                </c:pt>
                <c:pt idx="845">
                  <c:v>42.057569674649756</c:v>
                </c:pt>
                <c:pt idx="846">
                  <c:v>42.057569674649756</c:v>
                </c:pt>
                <c:pt idx="847">
                  <c:v>42.029763634852316</c:v>
                </c:pt>
                <c:pt idx="848">
                  <c:v>41.946301329291487</c:v>
                </c:pt>
                <c:pt idx="849">
                  <c:v>41.918465816870707</c:v>
                </c:pt>
                <c:pt idx="850">
                  <c:v>42.029763634852316</c:v>
                </c:pt>
                <c:pt idx="851">
                  <c:v>41.946301329291487</c:v>
                </c:pt>
                <c:pt idx="852">
                  <c:v>41.946301329291487</c:v>
                </c:pt>
                <c:pt idx="853">
                  <c:v>41.834914984037539</c:v>
                </c:pt>
                <c:pt idx="854">
                  <c:v>41.83400094762942</c:v>
                </c:pt>
                <c:pt idx="855">
                  <c:v>41.83400094762942</c:v>
                </c:pt>
                <c:pt idx="856">
                  <c:v>41.750380697745186</c:v>
                </c:pt>
                <c:pt idx="857">
                  <c:v>41.722492472139095</c:v>
                </c:pt>
                <c:pt idx="858">
                  <c:v>41.694596834390893</c:v>
                </c:pt>
                <c:pt idx="859">
                  <c:v>41.610865402290869</c:v>
                </c:pt>
                <c:pt idx="860">
                  <c:v>41.666693779902857</c:v>
                </c:pt>
                <c:pt idx="861">
                  <c:v>41.638783304071922</c:v>
                </c:pt>
                <c:pt idx="862">
                  <c:v>41.610865402290869</c:v>
                </c:pt>
                <c:pt idx="863">
                  <c:v>41.498200020769616</c:v>
                </c:pt>
                <c:pt idx="864">
                  <c:v>41.554089805878448</c:v>
                </c:pt>
                <c:pt idx="865">
                  <c:v>41.470243956146362</c:v>
                </c:pt>
                <c:pt idx="866">
                  <c:v>41.498200020769616</c:v>
                </c:pt>
                <c:pt idx="867">
                  <c:v>41.442280437298848</c:v>
                </c:pt>
                <c:pt idx="868">
                  <c:v>41.526148635803622</c:v>
                </c:pt>
                <c:pt idx="869">
                  <c:v>41.442280437298848</c:v>
                </c:pt>
                <c:pt idx="870">
                  <c:v>41.330351726810477</c:v>
                </c:pt>
                <c:pt idx="871">
                  <c:v>41.386331018368992</c:v>
                </c:pt>
                <c:pt idx="872">
                  <c:v>41.386331018368992</c:v>
                </c:pt>
                <c:pt idx="873">
                  <c:v>41.358345108994172</c:v>
                </c:pt>
                <c:pt idx="874">
                  <c:v>41.218303376764993</c:v>
                </c:pt>
                <c:pt idx="875">
                  <c:v>41.245404744176653</c:v>
                </c:pt>
                <c:pt idx="876">
                  <c:v>41.21738045673959</c:v>
                </c:pt>
                <c:pt idx="877">
                  <c:v>41.301430847704921</c:v>
                </c:pt>
                <c:pt idx="878">
                  <c:v>41.245404744176653</c:v>
                </c:pt>
                <c:pt idx="879">
                  <c:v>41.21738045673959</c:v>
                </c:pt>
                <c:pt idx="880">
                  <c:v>41.189348672620213</c:v>
                </c:pt>
                <c:pt idx="881">
                  <c:v>41.161309387137919</c:v>
                </c:pt>
                <c:pt idx="882">
                  <c:v>41.189348672620213</c:v>
                </c:pt>
                <c:pt idx="883">
                  <c:v>41.189348672620213</c:v>
                </c:pt>
                <c:pt idx="884">
                  <c:v>41.133262595606652</c:v>
                </c:pt>
                <c:pt idx="885">
                  <c:v>41.161309387137919</c:v>
                </c:pt>
                <c:pt idx="886">
                  <c:v>41.049077137795621</c:v>
                </c:pt>
                <c:pt idx="887">
                  <c:v>41.02100027512148</c:v>
                </c:pt>
                <c:pt idx="888">
                  <c:v>40.963898481076114</c:v>
                </c:pt>
                <c:pt idx="889">
                  <c:v>40.991991378548448</c:v>
                </c:pt>
                <c:pt idx="890">
                  <c:v>40.991991378548448</c:v>
                </c:pt>
                <c:pt idx="891">
                  <c:v>40.851451448730472</c:v>
                </c:pt>
                <c:pt idx="892">
                  <c:v>40.963898481076114</c:v>
                </c:pt>
                <c:pt idx="893">
                  <c:v>40.851451448730472</c:v>
                </c:pt>
                <c:pt idx="894">
                  <c:v>40.823320806379684</c:v>
                </c:pt>
                <c:pt idx="895">
                  <c:v>40.963898481076114</c:v>
                </c:pt>
                <c:pt idx="896">
                  <c:v>40.879574532640788</c:v>
                </c:pt>
                <c:pt idx="897">
                  <c:v>40.851451448730472</c:v>
                </c:pt>
                <c:pt idx="898">
                  <c:v>40.823320806379684</c:v>
                </c:pt>
                <c:pt idx="899">
                  <c:v>40.823320806379684</c:v>
                </c:pt>
                <c:pt idx="900">
                  <c:v>40.767036827385141</c:v>
                </c:pt>
                <c:pt idx="901">
                  <c:v>40.766110723509826</c:v>
                </c:pt>
                <c:pt idx="902">
                  <c:v>40.709794505101911</c:v>
                </c:pt>
                <c:pt idx="903">
                  <c:v>40.737956403297005</c:v>
                </c:pt>
                <c:pt idx="904">
                  <c:v>40.597071037210014</c:v>
                </c:pt>
                <c:pt idx="905">
                  <c:v>40.681625024163679</c:v>
                </c:pt>
                <c:pt idx="906">
                  <c:v>40.540663711362697</c:v>
                </c:pt>
                <c:pt idx="907">
                  <c:v>40.568871177595668</c:v>
                </c:pt>
                <c:pt idx="908">
                  <c:v>40.568871177595668</c:v>
                </c:pt>
                <c:pt idx="909">
                  <c:v>40.597071037210014</c:v>
                </c:pt>
                <c:pt idx="910">
                  <c:v>40.427757684388268</c:v>
                </c:pt>
                <c:pt idx="911">
                  <c:v>40.512448633721931</c:v>
                </c:pt>
                <c:pt idx="912">
                  <c:v>40.484225939879195</c:v>
                </c:pt>
                <c:pt idx="913">
                  <c:v>40.455995625035655</c:v>
                </c:pt>
                <c:pt idx="914">
                  <c:v>40.455995625035655</c:v>
                </c:pt>
                <c:pt idx="915">
                  <c:v>40.426826053699131</c:v>
                </c:pt>
                <c:pt idx="916">
                  <c:v>40.398579503064695</c:v>
                </c:pt>
                <c:pt idx="917">
                  <c:v>40.285516892542944</c:v>
                </c:pt>
                <c:pt idx="918">
                  <c:v>40.370325316452636</c:v>
                </c:pt>
                <c:pt idx="919">
                  <c:v>40.285516892542944</c:v>
                </c:pt>
                <c:pt idx="920">
                  <c:v>40.285516892542944</c:v>
                </c:pt>
                <c:pt idx="921">
                  <c:v>40.313794016017368</c:v>
                </c:pt>
                <c:pt idx="922">
                  <c:v>40.313794016017368</c:v>
                </c:pt>
                <c:pt idx="923">
                  <c:v>40.200639571086128</c:v>
                </c:pt>
                <c:pt idx="924">
                  <c:v>40.228939674917228</c:v>
                </c:pt>
                <c:pt idx="925">
                  <c:v>40.172331797448408</c:v>
                </c:pt>
                <c:pt idx="926">
                  <c:v>40.228939674917228</c:v>
                </c:pt>
                <c:pt idx="927">
                  <c:v>40.143081110145545</c:v>
                </c:pt>
                <c:pt idx="928">
                  <c:v>40.029738535345757</c:v>
                </c:pt>
                <c:pt idx="929">
                  <c:v>40.086425202349403</c:v>
                </c:pt>
                <c:pt idx="930">
                  <c:v>40.086425202349403</c:v>
                </c:pt>
                <c:pt idx="931">
                  <c:v>40.058085716183768</c:v>
                </c:pt>
                <c:pt idx="932">
                  <c:v>40.058085716183768</c:v>
                </c:pt>
                <c:pt idx="933">
                  <c:v>40.086425202349403</c:v>
                </c:pt>
                <c:pt idx="934">
                  <c:v>39.973021070140533</c:v>
                </c:pt>
                <c:pt idx="935">
                  <c:v>40.001383654958545</c:v>
                </c:pt>
                <c:pt idx="936">
                  <c:v>40.029738535345757</c:v>
                </c:pt>
                <c:pt idx="937">
                  <c:v>40.001383654958545</c:v>
                </c:pt>
                <c:pt idx="938">
                  <c:v>39.94465077600546</c:v>
                </c:pt>
                <c:pt idx="939">
                  <c:v>39.973021070140533</c:v>
                </c:pt>
                <c:pt idx="940">
                  <c:v>39.916272767662122</c:v>
                </c:pt>
                <c:pt idx="941">
                  <c:v>39.915335863977475</c:v>
                </c:pt>
                <c:pt idx="942">
                  <c:v>39.915335863977475</c:v>
                </c:pt>
                <c:pt idx="943">
                  <c:v>39.972086138337772</c:v>
                </c:pt>
                <c:pt idx="944">
                  <c:v>39.915335863977475</c:v>
                </c:pt>
                <c:pt idx="945">
                  <c:v>39.801742640039834</c:v>
                </c:pt>
                <c:pt idx="946">
                  <c:v>39.830152542689518</c:v>
                </c:pt>
                <c:pt idx="947">
                  <c:v>39.830152542689518</c:v>
                </c:pt>
                <c:pt idx="948">
                  <c:v>39.858554710955445</c:v>
                </c:pt>
                <c:pt idx="949">
                  <c:v>39.830152542689518</c:v>
                </c:pt>
                <c:pt idx="950">
                  <c:v>39.858554710955445</c:v>
                </c:pt>
                <c:pt idx="951">
                  <c:v>39.744899611920232</c:v>
                </c:pt>
                <c:pt idx="952">
                  <c:v>39.773324998090573</c:v>
                </c:pt>
                <c:pt idx="953">
                  <c:v>39.688025587207449</c:v>
                </c:pt>
                <c:pt idx="954">
                  <c:v>39.744899611920232</c:v>
                </c:pt>
                <c:pt idx="955">
                  <c:v>39.716466476602875</c:v>
                </c:pt>
                <c:pt idx="956">
                  <c:v>39.688025587207449</c:v>
                </c:pt>
                <c:pt idx="957">
                  <c:v>39.573241842676453</c:v>
                </c:pt>
                <c:pt idx="958">
                  <c:v>39.630179961803549</c:v>
                </c:pt>
                <c:pt idx="959">
                  <c:v>39.658637364693845</c:v>
                </c:pt>
                <c:pt idx="960">
                  <c:v>39.544761116532015</c:v>
                </c:pt>
                <c:pt idx="961">
                  <c:v>39.601714789448295</c:v>
                </c:pt>
                <c:pt idx="962">
                  <c:v>39.630179961803549</c:v>
                </c:pt>
                <c:pt idx="963">
                  <c:v>39.601714789448295</c:v>
                </c:pt>
                <c:pt idx="964">
                  <c:v>39.544761116532015</c:v>
                </c:pt>
                <c:pt idx="965">
                  <c:v>39.544761116532015</c:v>
                </c:pt>
                <c:pt idx="966">
                  <c:v>39.51627260605386</c:v>
                </c:pt>
                <c:pt idx="967">
                  <c:v>39.51627260605386</c:v>
                </c:pt>
                <c:pt idx="968">
                  <c:v>39.430760318928492</c:v>
                </c:pt>
                <c:pt idx="969">
                  <c:v>39.430760318928492</c:v>
                </c:pt>
                <c:pt idx="970">
                  <c:v>39.459272212225926</c:v>
                </c:pt>
                <c:pt idx="971">
                  <c:v>39.486837018376434</c:v>
                </c:pt>
                <c:pt idx="972">
                  <c:v>39.372769852963813</c:v>
                </c:pt>
                <c:pt idx="973">
                  <c:v>39.372769852963813</c:v>
                </c:pt>
                <c:pt idx="974">
                  <c:v>39.287137441199093</c:v>
                </c:pt>
                <c:pt idx="975">
                  <c:v>39.372769852963813</c:v>
                </c:pt>
                <c:pt idx="976">
                  <c:v>39.315689401559894</c:v>
                </c:pt>
                <c:pt idx="977">
                  <c:v>39.315689401559894</c:v>
                </c:pt>
                <c:pt idx="978">
                  <c:v>39.258577651058715</c:v>
                </c:pt>
                <c:pt idx="979">
                  <c:v>39.258577651058715</c:v>
                </c:pt>
                <c:pt idx="980">
                  <c:v>39.372769852963813</c:v>
                </c:pt>
                <c:pt idx="981">
                  <c:v>39.287137441199093</c:v>
                </c:pt>
                <c:pt idx="982">
                  <c:v>39.372769852963813</c:v>
                </c:pt>
                <c:pt idx="983">
                  <c:v>39.287137441199093</c:v>
                </c:pt>
                <c:pt idx="984">
                  <c:v>39.315689401559894</c:v>
                </c:pt>
                <c:pt idx="985">
                  <c:v>39.201434561385156</c:v>
                </c:pt>
                <c:pt idx="986">
                  <c:v>39.143315108625188</c:v>
                </c:pt>
                <c:pt idx="987">
                  <c:v>39.143315108625188</c:v>
                </c:pt>
                <c:pt idx="988">
                  <c:v>39.229068033252815</c:v>
                </c:pt>
                <c:pt idx="989">
                  <c:v>39.114715096200996</c:v>
                </c:pt>
                <c:pt idx="990">
                  <c:v>39.00023639105774</c:v>
                </c:pt>
                <c:pt idx="991">
                  <c:v>39.143315108625188</c:v>
                </c:pt>
                <c:pt idx="992">
                  <c:v>39.086107223277509</c:v>
                </c:pt>
                <c:pt idx="993">
                  <c:v>39.057491484811862</c:v>
                </c:pt>
                <c:pt idx="994">
                  <c:v>39.086107223277509</c:v>
                </c:pt>
                <c:pt idx="995">
                  <c:v>39.114715096200996</c:v>
                </c:pt>
                <c:pt idx="996">
                  <c:v>39.114715096200996</c:v>
                </c:pt>
                <c:pt idx="997">
                  <c:v>39.171907265587606</c:v>
                </c:pt>
                <c:pt idx="998">
                  <c:v>39.086107223277509</c:v>
                </c:pt>
                <c:pt idx="999">
                  <c:v>39.143315108625188</c:v>
                </c:pt>
                <c:pt idx="1000">
                  <c:v>39.028867875756248</c:v>
                </c:pt>
                <c:pt idx="1001">
                  <c:v>39.171907265587606</c:v>
                </c:pt>
                <c:pt idx="1002">
                  <c:v>38.999292669668421</c:v>
                </c:pt>
                <c:pt idx="1003">
                  <c:v>38.999292669668421</c:v>
                </c:pt>
                <c:pt idx="1004">
                  <c:v>38.970652304630732</c:v>
                </c:pt>
                <c:pt idx="1005">
                  <c:v>39.027925153430886</c:v>
                </c:pt>
                <c:pt idx="1006">
                  <c:v>38.999292669668421</c:v>
                </c:pt>
                <c:pt idx="1007">
                  <c:v>38.970652304630732</c:v>
                </c:pt>
                <c:pt idx="1008">
                  <c:v>38.913347910471145</c:v>
                </c:pt>
                <c:pt idx="1009">
                  <c:v>38.827332082909834</c:v>
                </c:pt>
                <c:pt idx="1010">
                  <c:v>38.913347910471145</c:v>
                </c:pt>
                <c:pt idx="1011">
                  <c:v>38.769948647672152</c:v>
                </c:pt>
                <c:pt idx="1012">
                  <c:v>38.798644323705332</c:v>
                </c:pt>
                <c:pt idx="1013">
                  <c:v>38.741245049710756</c:v>
                </c:pt>
                <c:pt idx="1014">
                  <c:v>38.827332082909834</c:v>
                </c:pt>
                <c:pt idx="1015">
                  <c:v>38.798644323705332</c:v>
                </c:pt>
                <c:pt idx="1016">
                  <c:v>38.798644323705332</c:v>
                </c:pt>
                <c:pt idx="1017">
                  <c:v>38.88468387120605</c:v>
                </c:pt>
                <c:pt idx="1018">
                  <c:v>38.798644323705332</c:v>
                </c:pt>
                <c:pt idx="1019">
                  <c:v>38.88468387120605</c:v>
                </c:pt>
                <c:pt idx="1020">
                  <c:v>38.741245049710756</c:v>
                </c:pt>
                <c:pt idx="1021">
                  <c:v>38.741245049710756</c:v>
                </c:pt>
                <c:pt idx="1022">
                  <c:v>38.798644323705332</c:v>
                </c:pt>
                <c:pt idx="1023">
                  <c:v>38.711586052154701</c:v>
                </c:pt>
                <c:pt idx="1024">
                  <c:v>38.769948647672152</c:v>
                </c:pt>
                <c:pt idx="1025">
                  <c:v>38.682865590953156</c:v>
                </c:pt>
                <c:pt idx="1026">
                  <c:v>38.711586052154701</c:v>
                </c:pt>
                <c:pt idx="1027">
                  <c:v>38.711586052154701</c:v>
                </c:pt>
                <c:pt idx="1028">
                  <c:v>38.711586052154701</c:v>
                </c:pt>
                <c:pt idx="1029">
                  <c:v>38.711586052154701</c:v>
                </c:pt>
                <c:pt idx="1030">
                  <c:v>38.711586052154701</c:v>
                </c:pt>
                <c:pt idx="1031">
                  <c:v>38.654137191914003</c:v>
                </c:pt>
                <c:pt idx="1032">
                  <c:v>38.625400849916502</c:v>
                </c:pt>
                <c:pt idx="1033">
                  <c:v>38.625400849916502</c:v>
                </c:pt>
                <c:pt idx="1034">
                  <c:v>38.596656559834003</c:v>
                </c:pt>
                <c:pt idx="1035">
                  <c:v>38.539144114884834</c:v>
                </c:pt>
                <c:pt idx="1036">
                  <c:v>38.510375949739455</c:v>
                </c:pt>
                <c:pt idx="1037">
                  <c:v>38.539144114884834</c:v>
                </c:pt>
                <c:pt idx="1038">
                  <c:v>38.510375949739455</c:v>
                </c:pt>
                <c:pt idx="1039">
                  <c:v>38.567904316535589</c:v>
                </c:pt>
                <c:pt idx="1040">
                  <c:v>38.510375949739455</c:v>
                </c:pt>
                <c:pt idx="1041">
                  <c:v>38.481599815953018</c:v>
                </c:pt>
                <c:pt idx="1042">
                  <c:v>38.510375949739455</c:v>
                </c:pt>
                <c:pt idx="1043">
                  <c:v>38.451865460694762</c:v>
                </c:pt>
                <c:pt idx="1044">
                  <c:v>38.451865460694762</c:v>
                </c:pt>
                <c:pt idx="1045">
                  <c:v>38.394271287045115</c:v>
                </c:pt>
                <c:pt idx="1046">
                  <c:v>38.451865460694762</c:v>
                </c:pt>
                <c:pt idx="1047">
                  <c:v>38.423072366218321</c:v>
                </c:pt>
                <c:pt idx="1048">
                  <c:v>38.423072366218321</c:v>
                </c:pt>
                <c:pt idx="1049">
                  <c:v>38.365462218006144</c:v>
                </c:pt>
                <c:pt idx="1050">
                  <c:v>38.451865460694762</c:v>
                </c:pt>
                <c:pt idx="1051">
                  <c:v>38.307820089630752</c:v>
                </c:pt>
                <c:pt idx="1052">
                  <c:v>38.394271287045115</c:v>
                </c:pt>
                <c:pt idx="1053">
                  <c:v>38.394271287045115</c:v>
                </c:pt>
                <c:pt idx="1054">
                  <c:v>38.365462218006144</c:v>
                </c:pt>
                <c:pt idx="1055">
                  <c:v>38.423072366218321</c:v>
                </c:pt>
                <c:pt idx="1056">
                  <c:v>38.278987019931265</c:v>
                </c:pt>
                <c:pt idx="1057">
                  <c:v>38.365462218006144</c:v>
                </c:pt>
                <c:pt idx="1058">
                  <c:v>38.394271287045115</c:v>
                </c:pt>
                <c:pt idx="1059">
                  <c:v>38.336645153927634</c:v>
                </c:pt>
                <c:pt idx="1060">
                  <c:v>38.336645153927634</c:v>
                </c:pt>
                <c:pt idx="1061">
                  <c:v>38.250145939639083</c:v>
                </c:pt>
                <c:pt idx="1062">
                  <c:v>38.307820089630752</c:v>
                </c:pt>
                <c:pt idx="1063">
                  <c:v>38.451865460694762</c:v>
                </c:pt>
                <c:pt idx="1064">
                  <c:v>38.393325307054056</c:v>
                </c:pt>
                <c:pt idx="1065">
                  <c:v>38.364515230255847</c:v>
                </c:pt>
                <c:pt idx="1066">
                  <c:v>38.249194915008957</c:v>
                </c:pt>
                <c:pt idx="1067">
                  <c:v>38.335697157834375</c:v>
                </c:pt>
                <c:pt idx="1068">
                  <c:v>38.278037005398744</c:v>
                </c:pt>
                <c:pt idx="1069">
                  <c:v>38.249194915008957</c:v>
                </c:pt>
                <c:pt idx="1070">
                  <c:v>38.278037005398744</c:v>
                </c:pt>
                <c:pt idx="1071">
                  <c:v>38.335697157834375</c:v>
                </c:pt>
                <c:pt idx="1072">
                  <c:v>38.364515230255847</c:v>
                </c:pt>
                <c:pt idx="1073">
                  <c:v>38.278037005398744</c:v>
                </c:pt>
                <c:pt idx="1074">
                  <c:v>38.30687108461035</c:v>
                </c:pt>
                <c:pt idx="1075">
                  <c:v>38.191486679909076</c:v>
                </c:pt>
                <c:pt idx="1076">
                  <c:v>38.248250180416107</c:v>
                </c:pt>
                <c:pt idx="1077">
                  <c:v>38.305928366914088</c:v>
                </c:pt>
                <c:pt idx="1078">
                  <c:v>38.190539926079225</c:v>
                </c:pt>
                <c:pt idx="1079">
                  <c:v>38.132797562271094</c:v>
                </c:pt>
                <c:pt idx="1080">
                  <c:v>38.103914326282109</c:v>
                </c:pt>
                <c:pt idx="1081">
                  <c:v>38.103914326282109</c:v>
                </c:pt>
                <c:pt idx="1082">
                  <c:v>38.132797562271094</c:v>
                </c:pt>
                <c:pt idx="1083">
                  <c:v>38.132797562271094</c:v>
                </c:pt>
                <c:pt idx="1084">
                  <c:v>38.103914326282109</c:v>
                </c:pt>
                <c:pt idx="1085">
                  <c:v>38.075023047274954</c:v>
                </c:pt>
                <c:pt idx="1086">
                  <c:v>38.132797562271094</c:v>
                </c:pt>
                <c:pt idx="1087">
                  <c:v>38.046123720021228</c:v>
                </c:pt>
                <c:pt idx="1088">
                  <c:v>38.103914326282109</c:v>
                </c:pt>
                <c:pt idx="1089">
                  <c:v>37.988300899837441</c:v>
                </c:pt>
                <c:pt idx="1090">
                  <c:v>38.046123720021228</c:v>
                </c:pt>
                <c:pt idx="1091">
                  <c:v>38.017216339288325</c:v>
                </c:pt>
                <c:pt idx="1092">
                  <c:v>37.959377396424145</c:v>
                </c:pt>
                <c:pt idx="1093">
                  <c:v>37.988300899837441</c:v>
                </c:pt>
                <c:pt idx="1094">
                  <c:v>37.959377396424145</c:v>
                </c:pt>
                <c:pt idx="1095">
                  <c:v>37.93044582379946</c:v>
                </c:pt>
                <c:pt idx="1096">
                  <c:v>37.93044582379946</c:v>
                </c:pt>
                <c:pt idx="1097">
                  <c:v>37.988300899837441</c:v>
                </c:pt>
                <c:pt idx="1098">
                  <c:v>37.988300899837441</c:v>
                </c:pt>
                <c:pt idx="1099">
                  <c:v>37.900555596910408</c:v>
                </c:pt>
                <c:pt idx="1100">
                  <c:v>37.93044582379946</c:v>
                </c:pt>
                <c:pt idx="1101">
                  <c:v>37.958428844901391</c:v>
                </c:pt>
                <c:pt idx="1102">
                  <c:v>37.987353361566761</c:v>
                </c:pt>
                <c:pt idx="1103">
                  <c:v>37.842650027644424</c:v>
                </c:pt>
                <c:pt idx="1104">
                  <c:v>37.929496258434199</c:v>
                </c:pt>
                <c:pt idx="1105">
                  <c:v>37.871606855069217</c:v>
                </c:pt>
                <c:pt idx="1106">
                  <c:v>37.929496258434199</c:v>
                </c:pt>
                <c:pt idx="1107">
                  <c:v>38.045178206487435</c:v>
                </c:pt>
                <c:pt idx="1108">
                  <c:v>37.900555596910408</c:v>
                </c:pt>
                <c:pt idx="1109">
                  <c:v>37.813685109364201</c:v>
                </c:pt>
                <c:pt idx="1110">
                  <c:v>37.871606855069217</c:v>
                </c:pt>
                <c:pt idx="1111">
                  <c:v>37.813685109364201</c:v>
                </c:pt>
                <c:pt idx="1112">
                  <c:v>37.78471209495234</c:v>
                </c:pt>
                <c:pt idx="1113">
                  <c:v>37.78471209495234</c:v>
                </c:pt>
                <c:pt idx="1114">
                  <c:v>37.75573097912627</c:v>
                </c:pt>
                <c:pt idx="1115">
                  <c:v>37.75573097912627</c:v>
                </c:pt>
                <c:pt idx="1116">
                  <c:v>37.78471209495234</c:v>
                </c:pt>
                <c:pt idx="1117">
                  <c:v>37.726741756598187</c:v>
                </c:pt>
                <c:pt idx="1118">
                  <c:v>37.813685109364201</c:v>
                </c:pt>
                <c:pt idx="1119">
                  <c:v>37.697744422075232</c:v>
                </c:pt>
                <c:pt idx="1120">
                  <c:v>37.75573097912627</c:v>
                </c:pt>
                <c:pt idx="1121">
                  <c:v>37.78471209495234</c:v>
                </c:pt>
                <c:pt idx="1122">
                  <c:v>37.842650027644424</c:v>
                </c:pt>
                <c:pt idx="1123">
                  <c:v>37.78471209495234</c:v>
                </c:pt>
                <c:pt idx="1124">
                  <c:v>37.75573097912627</c:v>
                </c:pt>
                <c:pt idx="1125">
                  <c:v>37.75573097912627</c:v>
                </c:pt>
                <c:pt idx="1126">
                  <c:v>37.813685109364201</c:v>
                </c:pt>
                <c:pt idx="1127">
                  <c:v>37.813685109364201</c:v>
                </c:pt>
                <c:pt idx="1128">
                  <c:v>37.813685109364201</c:v>
                </c:pt>
                <c:pt idx="1129">
                  <c:v>37.813685109364201</c:v>
                </c:pt>
                <c:pt idx="1130">
                  <c:v>37.78471209495234</c:v>
                </c:pt>
                <c:pt idx="1131">
                  <c:v>37.783763761568252</c:v>
                </c:pt>
                <c:pt idx="1132">
                  <c:v>37.754781629719218</c:v>
                </c:pt>
                <c:pt idx="1133">
                  <c:v>37.696793038841975</c:v>
                </c:pt>
                <c:pt idx="1134">
                  <c:v>37.667786569221164</c:v>
                </c:pt>
                <c:pt idx="1135">
                  <c:v>37.696793038841975</c:v>
                </c:pt>
                <c:pt idx="1136">
                  <c:v>37.725791390575182</c:v>
                </c:pt>
                <c:pt idx="1137">
                  <c:v>37.609749255091174</c:v>
                </c:pt>
                <c:pt idx="1138">
                  <c:v>37.696793038841975</c:v>
                </c:pt>
                <c:pt idx="1139">
                  <c:v>37.667786569221164</c:v>
                </c:pt>
                <c:pt idx="1140">
                  <c:v>37.63877197640744</c:v>
                </c:pt>
                <c:pt idx="1141">
                  <c:v>37.551679405683103</c:v>
                </c:pt>
                <c:pt idx="1142">
                  <c:v>37.696793038841975</c:v>
                </c:pt>
                <c:pt idx="1143">
                  <c:v>37.696793038841975</c:v>
                </c:pt>
                <c:pt idx="1144">
                  <c:v>37.667786569221164</c:v>
                </c:pt>
                <c:pt idx="1145">
                  <c:v>37.667786569221164</c:v>
                </c:pt>
                <c:pt idx="1146">
                  <c:v>37.696793038841975</c:v>
                </c:pt>
                <c:pt idx="1147">
                  <c:v>37.637824872997271</c:v>
                </c:pt>
                <c:pt idx="1148">
                  <c:v>37.608801134062674</c:v>
                </c:pt>
                <c:pt idx="1149">
                  <c:v>37.550729247631011</c:v>
                </c:pt>
                <c:pt idx="1150">
                  <c:v>37.608801134062674</c:v>
                </c:pt>
                <c:pt idx="1151">
                  <c:v>37.550729247631011</c:v>
                </c:pt>
                <c:pt idx="1152">
                  <c:v>37.579769260714443</c:v>
                </c:pt>
                <c:pt idx="1153">
                  <c:v>37.579769260714443</c:v>
                </c:pt>
                <c:pt idx="1154">
                  <c:v>37.579769260714443</c:v>
                </c:pt>
                <c:pt idx="1155">
                  <c:v>37.463560316673636</c:v>
                </c:pt>
                <c:pt idx="1156">
                  <c:v>37.521681089485924</c:v>
                </c:pt>
                <c:pt idx="1157">
                  <c:v>37.463560316673636</c:v>
                </c:pt>
                <c:pt idx="1158">
                  <c:v>37.637824872997271</c:v>
                </c:pt>
                <c:pt idx="1159">
                  <c:v>37.579769260714443</c:v>
                </c:pt>
                <c:pt idx="1160">
                  <c:v>37.521681089485924</c:v>
                </c:pt>
                <c:pt idx="1161">
                  <c:v>37.492624780946016</c:v>
                </c:pt>
                <c:pt idx="1162">
                  <c:v>37.492624780946016</c:v>
                </c:pt>
                <c:pt idx="1163">
                  <c:v>37.521681089485924</c:v>
                </c:pt>
                <c:pt idx="1164">
                  <c:v>37.492624780946016</c:v>
                </c:pt>
                <c:pt idx="1165">
                  <c:v>37.463560316673636</c:v>
                </c:pt>
                <c:pt idx="1166">
                  <c:v>37.463560316673636</c:v>
                </c:pt>
                <c:pt idx="1167">
                  <c:v>37.40540689955202</c:v>
                </c:pt>
                <c:pt idx="1168">
                  <c:v>37.434487691325273</c:v>
                </c:pt>
                <c:pt idx="1169">
                  <c:v>37.40540689955202</c:v>
                </c:pt>
                <c:pt idx="1170">
                  <c:v>37.492624780946016</c:v>
                </c:pt>
                <c:pt idx="1171">
                  <c:v>37.463560316673636</c:v>
                </c:pt>
                <c:pt idx="1172">
                  <c:v>37.434487691325273</c:v>
                </c:pt>
                <c:pt idx="1173">
                  <c:v>37.434487691325273</c:v>
                </c:pt>
                <c:pt idx="1174">
                  <c:v>37.376317935998998</c:v>
                </c:pt>
                <c:pt idx="1175">
                  <c:v>37.434487691325273</c:v>
                </c:pt>
                <c:pt idx="1176">
                  <c:v>37.376317935998998</c:v>
                </c:pt>
                <c:pt idx="1177">
                  <c:v>37.40540689955202</c:v>
                </c:pt>
                <c:pt idx="1178">
                  <c:v>37.376317935998998</c:v>
                </c:pt>
                <c:pt idx="1179">
                  <c:v>37.347220795306555</c:v>
                </c:pt>
                <c:pt idx="1180">
                  <c:v>37.40540689955202</c:v>
                </c:pt>
                <c:pt idx="1181">
                  <c:v>37.40540689955202</c:v>
                </c:pt>
                <c:pt idx="1182">
                  <c:v>37.40540689955202</c:v>
                </c:pt>
                <c:pt idx="1183">
                  <c:v>37.40540689955202</c:v>
                </c:pt>
                <c:pt idx="1184">
                  <c:v>37.434487691325273</c:v>
                </c:pt>
                <c:pt idx="1185">
                  <c:v>37.376317935998998</c:v>
                </c:pt>
                <c:pt idx="1186">
                  <c:v>37.375367980082046</c:v>
                </c:pt>
                <c:pt idx="1187">
                  <c:v>37.346269817776886</c:v>
                </c:pt>
                <c:pt idx="1188">
                  <c:v>37.346269817776886</c:v>
                </c:pt>
                <c:pt idx="1189">
                  <c:v>37.229795283762599</c:v>
                </c:pt>
                <c:pt idx="1190">
                  <c:v>37.28804893847996</c:v>
                </c:pt>
                <c:pt idx="1191">
                  <c:v>37.28804893847996</c:v>
                </c:pt>
                <c:pt idx="1192">
                  <c:v>37.28804893847996</c:v>
                </c:pt>
                <c:pt idx="1193">
                  <c:v>37.317163472366758</c:v>
                </c:pt>
                <c:pt idx="1194">
                  <c:v>37.229795283762599</c:v>
                </c:pt>
                <c:pt idx="1195">
                  <c:v>37.229795283762599</c:v>
                </c:pt>
                <c:pt idx="1196">
                  <c:v>37.28804893847996</c:v>
                </c:pt>
                <c:pt idx="1197">
                  <c:v>37.28804893847996</c:v>
                </c:pt>
                <c:pt idx="1198">
                  <c:v>37.346269817776886</c:v>
                </c:pt>
                <c:pt idx="1199">
                  <c:v>37.317163472366758</c:v>
                </c:pt>
                <c:pt idx="1200">
                  <c:v>37.28804893847996</c:v>
                </c:pt>
                <c:pt idx="1201">
                  <c:v>37.28804893847996</c:v>
                </c:pt>
                <c:pt idx="1202">
                  <c:v>37.258926210739787</c:v>
                </c:pt>
                <c:pt idx="1203">
                  <c:v>37.171508810540274</c:v>
                </c:pt>
                <c:pt idx="1204">
                  <c:v>37.229795283762599</c:v>
                </c:pt>
                <c:pt idx="1205">
                  <c:v>37.258926210739787</c:v>
                </c:pt>
                <c:pt idx="1206">
                  <c:v>37.229795283762599</c:v>
                </c:pt>
                <c:pt idx="1207">
                  <c:v>37.200656152160946</c:v>
                </c:pt>
                <c:pt idx="1208">
                  <c:v>37.28804893847996</c:v>
                </c:pt>
                <c:pt idx="1209">
                  <c:v>37.200656152160946</c:v>
                </c:pt>
                <c:pt idx="1210">
                  <c:v>37.28804893847996</c:v>
                </c:pt>
                <c:pt idx="1211">
                  <c:v>37.317163472366758</c:v>
                </c:pt>
                <c:pt idx="1212">
                  <c:v>37.346269817776886</c:v>
                </c:pt>
                <c:pt idx="1213">
                  <c:v>37.346269817776886</c:v>
                </c:pt>
                <c:pt idx="1214">
                  <c:v>37.258926210739787</c:v>
                </c:pt>
                <c:pt idx="1215">
                  <c:v>37.171508810540274</c:v>
                </c:pt>
                <c:pt idx="1216">
                  <c:v>37.317163472366758</c:v>
                </c:pt>
                <c:pt idx="1217">
                  <c:v>37.170558027059656</c:v>
                </c:pt>
                <c:pt idx="1218">
                  <c:v>37.141401445588372</c:v>
                </c:pt>
                <c:pt idx="1219">
                  <c:v>37.170558027059656</c:v>
                </c:pt>
                <c:pt idx="1220">
                  <c:v>37.228846547340368</c:v>
                </c:pt>
                <c:pt idx="1221">
                  <c:v>37.28710224671147</c:v>
                </c:pt>
                <c:pt idx="1222">
                  <c:v>37.170558027059656</c:v>
                </c:pt>
                <c:pt idx="1223">
                  <c:v>37.141401445588372</c:v>
                </c:pt>
                <c:pt idx="1224">
                  <c:v>37.024692851299221</c:v>
                </c:pt>
                <c:pt idx="1225">
                  <c:v>37.112236642690448</c:v>
                </c:pt>
                <c:pt idx="1226">
                  <c:v>37.083063612955357</c:v>
                </c:pt>
                <c:pt idx="1227">
                  <c:v>37.170558027059656</c:v>
                </c:pt>
                <c:pt idx="1228">
                  <c:v>37.141401445588372</c:v>
                </c:pt>
                <c:pt idx="1229">
                  <c:v>37.112236642690448</c:v>
                </c:pt>
                <c:pt idx="1230">
                  <c:v>37.083063612955357</c:v>
                </c:pt>
                <c:pt idx="1231">
                  <c:v>37.083063612955357</c:v>
                </c:pt>
                <c:pt idx="1232">
                  <c:v>37.112236642690448</c:v>
                </c:pt>
                <c:pt idx="1233">
                  <c:v>37.05388235096558</c:v>
                </c:pt>
                <c:pt idx="1234">
                  <c:v>36.995495108527507</c:v>
                </c:pt>
                <c:pt idx="1235">
                  <c:v>37.141401445588372</c:v>
                </c:pt>
                <c:pt idx="1236">
                  <c:v>37.112236642690448</c:v>
                </c:pt>
                <c:pt idx="1237">
                  <c:v>37.170558027059656</c:v>
                </c:pt>
                <c:pt idx="1238">
                  <c:v>37.083063612955357</c:v>
                </c:pt>
                <c:pt idx="1239">
                  <c:v>37.199706392510222</c:v>
                </c:pt>
                <c:pt idx="1240">
                  <c:v>37.112236642690448</c:v>
                </c:pt>
                <c:pt idx="1241">
                  <c:v>37.083063612955357</c:v>
                </c:pt>
                <c:pt idx="1242">
                  <c:v>37.141401445588372</c:v>
                </c:pt>
                <c:pt idx="1243">
                  <c:v>37.170558027059656</c:v>
                </c:pt>
                <c:pt idx="1244">
                  <c:v>37.024692851299221</c:v>
                </c:pt>
                <c:pt idx="1245">
                  <c:v>37.05388235096558</c:v>
                </c:pt>
                <c:pt idx="1246">
                  <c:v>37.083063612955357</c:v>
                </c:pt>
                <c:pt idx="1247">
                  <c:v>37.141401445588372</c:v>
                </c:pt>
                <c:pt idx="1248">
                  <c:v>37.05388235096558</c:v>
                </c:pt>
                <c:pt idx="1249">
                  <c:v>37.05388235096558</c:v>
                </c:pt>
                <c:pt idx="1250">
                  <c:v>37.141401445588372</c:v>
                </c:pt>
                <c:pt idx="1251">
                  <c:v>37.14045597449541</c:v>
                </c:pt>
                <c:pt idx="1252">
                  <c:v>37.083063612955357</c:v>
                </c:pt>
                <c:pt idx="1253">
                  <c:v>37.052933807132945</c:v>
                </c:pt>
                <c:pt idx="1254">
                  <c:v>37.052933807132945</c:v>
                </c:pt>
                <c:pt idx="1255">
                  <c:v>37.052933807132945</c:v>
                </c:pt>
                <c:pt idx="1256">
                  <c:v>37.052933807132945</c:v>
                </c:pt>
                <c:pt idx="1257">
                  <c:v>37.023743282012617</c:v>
                </c:pt>
                <c:pt idx="1258">
                  <c:v>36.906898690066157</c:v>
                </c:pt>
                <c:pt idx="1259">
                  <c:v>36.936122222652557</c:v>
                </c:pt>
                <c:pt idx="1260">
                  <c:v>36.936122222652557</c:v>
                </c:pt>
                <c:pt idx="1261">
                  <c:v>36.906898690066157</c:v>
                </c:pt>
                <c:pt idx="1262">
                  <c:v>37.023743282012617</c:v>
                </c:pt>
                <c:pt idx="1263">
                  <c:v>36.99454451318303</c:v>
                </c:pt>
                <c:pt idx="1264">
                  <c:v>36.99454451318303</c:v>
                </c:pt>
                <c:pt idx="1265">
                  <c:v>37.052933807132945</c:v>
                </c:pt>
                <c:pt idx="1266">
                  <c:v>36.936122222652557</c:v>
                </c:pt>
                <c:pt idx="1267">
                  <c:v>36.99454451318303</c:v>
                </c:pt>
                <c:pt idx="1268">
                  <c:v>37.052933807132945</c:v>
                </c:pt>
                <c:pt idx="1269">
                  <c:v>36.99454451318303</c:v>
                </c:pt>
                <c:pt idx="1270">
                  <c:v>36.99454451318303</c:v>
                </c:pt>
                <c:pt idx="1271">
                  <c:v>36.99454451318303</c:v>
                </c:pt>
                <c:pt idx="1272">
                  <c:v>37.082116093972331</c:v>
                </c:pt>
                <c:pt idx="1273">
                  <c:v>37.023743282012617</c:v>
                </c:pt>
                <c:pt idx="1274">
                  <c:v>36.965337495209553</c:v>
                </c:pt>
                <c:pt idx="1275">
                  <c:v>36.99454451318303</c:v>
                </c:pt>
                <c:pt idx="1276">
                  <c:v>36.99454451318303</c:v>
                </c:pt>
                <c:pt idx="1277">
                  <c:v>36.936122222652557</c:v>
                </c:pt>
                <c:pt idx="1278">
                  <c:v>36.906898690066157</c:v>
                </c:pt>
                <c:pt idx="1279">
                  <c:v>36.936122222652557</c:v>
                </c:pt>
                <c:pt idx="1280">
                  <c:v>36.906898690066157</c:v>
                </c:pt>
                <c:pt idx="1281">
                  <c:v>36.877666891999297</c:v>
                </c:pt>
                <c:pt idx="1282">
                  <c:v>36.848426822994782</c:v>
                </c:pt>
                <c:pt idx="1283">
                  <c:v>36.936122222652557</c:v>
                </c:pt>
                <c:pt idx="1284">
                  <c:v>36.877666891999297</c:v>
                </c:pt>
                <c:pt idx="1285">
                  <c:v>36.936122222652557</c:v>
                </c:pt>
                <c:pt idx="1286">
                  <c:v>36.877666891999297</c:v>
                </c:pt>
                <c:pt idx="1287">
                  <c:v>36.936122222652557</c:v>
                </c:pt>
                <c:pt idx="1288">
                  <c:v>36.818228064436312</c:v>
                </c:pt>
                <c:pt idx="1289">
                  <c:v>36.84747743813756</c:v>
                </c:pt>
                <c:pt idx="1290">
                  <c:v>36.788970408259388</c:v>
                </c:pt>
                <c:pt idx="1291">
                  <c:v>36.759704464131914</c:v>
                </c:pt>
                <c:pt idx="1292">
                  <c:v>36.84747743813756</c:v>
                </c:pt>
                <c:pt idx="1293">
                  <c:v>36.84747743813756</c:v>
                </c:pt>
                <c:pt idx="1294">
                  <c:v>36.84747743813756</c:v>
                </c:pt>
                <c:pt idx="1295">
                  <c:v>36.876718534831411</c:v>
                </c:pt>
                <c:pt idx="1296">
                  <c:v>36.788970408259388</c:v>
                </c:pt>
                <c:pt idx="1297">
                  <c:v>36.818228064436312</c:v>
                </c:pt>
                <c:pt idx="1298">
                  <c:v>36.759704464131914</c:v>
                </c:pt>
                <c:pt idx="1299">
                  <c:v>36.905951359981316</c:v>
                </c:pt>
                <c:pt idx="1300">
                  <c:v>36.788970408259388</c:v>
                </c:pt>
                <c:pt idx="1301">
                  <c:v>36.818228064436312</c:v>
                </c:pt>
                <c:pt idx="1302">
                  <c:v>36.818228064436312</c:v>
                </c:pt>
                <c:pt idx="1303">
                  <c:v>36.818228064436312</c:v>
                </c:pt>
                <c:pt idx="1304">
                  <c:v>36.818228064436312</c:v>
                </c:pt>
                <c:pt idx="1305">
                  <c:v>36.788970408259388</c:v>
                </c:pt>
                <c:pt idx="1306">
                  <c:v>36.818228064436312</c:v>
                </c:pt>
                <c:pt idx="1307">
                  <c:v>36.759704464131914</c:v>
                </c:pt>
                <c:pt idx="1308">
                  <c:v>36.84747743813756</c:v>
                </c:pt>
                <c:pt idx="1309">
                  <c:v>36.701147690099106</c:v>
                </c:pt>
                <c:pt idx="1310">
                  <c:v>36.818228064436312</c:v>
                </c:pt>
                <c:pt idx="1311">
                  <c:v>36.759704464131914</c:v>
                </c:pt>
                <c:pt idx="1312">
                  <c:v>36.84747743813756</c:v>
                </c:pt>
                <c:pt idx="1313">
                  <c:v>36.642557698428107</c:v>
                </c:pt>
                <c:pt idx="1314">
                  <c:v>36.759704464131914</c:v>
                </c:pt>
                <c:pt idx="1315">
                  <c:v>36.701147690099106</c:v>
                </c:pt>
                <c:pt idx="1316">
                  <c:v>36.84747743813756</c:v>
                </c:pt>
                <c:pt idx="1317">
                  <c:v>36.759704464131914</c:v>
                </c:pt>
                <c:pt idx="1318">
                  <c:v>36.759704464131914</c:v>
                </c:pt>
                <c:pt idx="1319">
                  <c:v>36.84747743813756</c:v>
                </c:pt>
                <c:pt idx="1320">
                  <c:v>36.876718534831411</c:v>
                </c:pt>
                <c:pt idx="1321">
                  <c:v>36.905951359981316</c:v>
                </c:pt>
                <c:pt idx="1322">
                  <c:v>36.876718534831411</c:v>
                </c:pt>
                <c:pt idx="1323">
                  <c:v>36.84747743813756</c:v>
                </c:pt>
                <c:pt idx="1324">
                  <c:v>36.818228064436312</c:v>
                </c:pt>
                <c:pt idx="1325">
                  <c:v>36.759704464131914</c:v>
                </c:pt>
                <c:pt idx="1326">
                  <c:v>36.701147690099106</c:v>
                </c:pt>
                <c:pt idx="1327">
                  <c:v>36.818228064436312</c:v>
                </c:pt>
                <c:pt idx="1328">
                  <c:v>36.642557698428107</c:v>
                </c:pt>
                <c:pt idx="1329">
                  <c:v>36.759704464131914</c:v>
                </c:pt>
                <c:pt idx="1330">
                  <c:v>36.788970408259388</c:v>
                </c:pt>
                <c:pt idx="1331">
                  <c:v>36.788025317954407</c:v>
                </c:pt>
                <c:pt idx="1332">
                  <c:v>36.875776525214803</c:v>
                </c:pt>
                <c:pt idx="1333">
                  <c:v>36.758758345716558</c:v>
                </c:pt>
                <c:pt idx="1334">
                  <c:v>36.729483079440172</c:v>
                </c:pt>
                <c:pt idx="1335">
                  <c:v>36.729483079440172</c:v>
                </c:pt>
                <c:pt idx="1336">
                  <c:v>36.641607461484341</c:v>
                </c:pt>
                <c:pt idx="1337">
                  <c:v>36.758758345716558</c:v>
                </c:pt>
                <c:pt idx="1338">
                  <c:v>36.582982145248593</c:v>
                </c:pt>
                <c:pt idx="1339">
                  <c:v>36.700199513638438</c:v>
                </c:pt>
                <c:pt idx="1340">
                  <c:v>36.641607461484341</c:v>
                </c:pt>
                <c:pt idx="1341">
                  <c:v>36.729483079440172</c:v>
                </c:pt>
                <c:pt idx="1342">
                  <c:v>36.641607461484341</c:v>
                </c:pt>
                <c:pt idx="1343">
                  <c:v>36.758758345716558</c:v>
                </c:pt>
                <c:pt idx="1344">
                  <c:v>36.700199513638438</c:v>
                </c:pt>
                <c:pt idx="1345">
                  <c:v>36.670907642819145</c:v>
                </c:pt>
                <c:pt idx="1346">
                  <c:v>36.670907642819145</c:v>
                </c:pt>
                <c:pt idx="1347">
                  <c:v>36.729483079440172</c:v>
                </c:pt>
                <c:pt idx="1348">
                  <c:v>36.61229896413073</c:v>
                </c:pt>
                <c:pt idx="1349">
                  <c:v>36.788025317954407</c:v>
                </c:pt>
                <c:pt idx="1350">
                  <c:v>36.641607461484341</c:v>
                </c:pt>
                <c:pt idx="1351">
                  <c:v>36.670907642819145</c:v>
                </c:pt>
                <c:pt idx="1352">
                  <c:v>36.729483079440172</c:v>
                </c:pt>
                <c:pt idx="1353">
                  <c:v>36.817284001634164</c:v>
                </c:pt>
                <c:pt idx="1354">
                  <c:v>36.758758345716558</c:v>
                </c:pt>
                <c:pt idx="1355">
                  <c:v>36.700199513638438</c:v>
                </c:pt>
                <c:pt idx="1356">
                  <c:v>36.641607461484341</c:v>
                </c:pt>
                <c:pt idx="1357">
                  <c:v>36.758758345716558</c:v>
                </c:pt>
                <c:pt idx="1358">
                  <c:v>36.729483079440172</c:v>
                </c:pt>
                <c:pt idx="1359">
                  <c:v>36.700199513638438</c:v>
                </c:pt>
                <c:pt idx="1360">
                  <c:v>36.700199513638438</c:v>
                </c:pt>
                <c:pt idx="1361">
                  <c:v>36.700199513638438</c:v>
                </c:pt>
                <c:pt idx="1362">
                  <c:v>36.758758345716558</c:v>
                </c:pt>
                <c:pt idx="1363">
                  <c:v>36.788025317954407</c:v>
                </c:pt>
                <c:pt idx="1364">
                  <c:v>36.817284001634164</c:v>
                </c:pt>
              </c:numCache>
            </c:numRef>
          </c:yVal>
          <c:smooth val="1"/>
        </c:ser>
        <c:ser>
          <c:idx val="1"/>
          <c:order val="2"/>
          <c:tx>
            <c:v>Object Temp Transient Corrected</c:v>
          </c:tx>
          <c:marker>
            <c:symbol val="none"/>
          </c:marker>
          <c:yVal>
            <c:numRef>
              <c:f>[0]!TobjTC</c:f>
              <c:numCache>
                <c:formatCode>###.###E+#</c:formatCode>
                <c:ptCount val="1365"/>
                <c:pt idx="0">
                  <c:v>24.027274400365911</c:v>
                </c:pt>
                <c:pt idx="1">
                  <c:v>24.323964130925276</c:v>
                </c:pt>
                <c:pt idx="2">
                  <c:v>24.738323600389176</c:v>
                </c:pt>
                <c:pt idx="3">
                  <c:v>25.17375395876406</c:v>
                </c:pt>
                <c:pt idx="4">
                  <c:v>25.586601582506805</c:v>
                </c:pt>
                <c:pt idx="5">
                  <c:v>25.83582409503752</c:v>
                </c:pt>
                <c:pt idx="6">
                  <c:v>26.135950090774234</c:v>
                </c:pt>
                <c:pt idx="7">
                  <c:v>26.414039577707367</c:v>
                </c:pt>
                <c:pt idx="8">
                  <c:v>26.682360559514564</c:v>
                </c:pt>
                <c:pt idx="9">
                  <c:v>26.810590676902784</c:v>
                </c:pt>
                <c:pt idx="10">
                  <c:v>27.066721076808136</c:v>
                </c:pt>
                <c:pt idx="11">
                  <c:v>27.207447737616178</c:v>
                </c:pt>
                <c:pt idx="12">
                  <c:v>27.428178474050586</c:v>
                </c:pt>
                <c:pt idx="13">
                  <c:v>27.567938636512011</c:v>
                </c:pt>
                <c:pt idx="14">
                  <c:v>27.645921825480379</c:v>
                </c:pt>
                <c:pt idx="15">
                  <c:v>27.70209302999103</c:v>
                </c:pt>
                <c:pt idx="16">
                  <c:v>27.734172805306819</c:v>
                </c:pt>
                <c:pt idx="17">
                  <c:v>27.799757743015363</c:v>
                </c:pt>
                <c:pt idx="18">
                  <c:v>27.832245525454827</c:v>
                </c:pt>
                <c:pt idx="19">
                  <c:v>28.025774641743219</c:v>
                </c:pt>
                <c:pt idx="20">
                  <c:v>28.163076708782441</c:v>
                </c:pt>
                <c:pt idx="21">
                  <c:v>28.252061199535696</c:v>
                </c:pt>
                <c:pt idx="22">
                  <c:v>28.334979937982073</c:v>
                </c:pt>
                <c:pt idx="23">
                  <c:v>28.41466019841916</c:v>
                </c:pt>
                <c:pt idx="24">
                  <c:v>28.502939577741682</c:v>
                </c:pt>
                <c:pt idx="25">
                  <c:v>28.739356439599529</c:v>
                </c:pt>
                <c:pt idx="26">
                  <c:v>29.004415182414789</c:v>
                </c:pt>
                <c:pt idx="27">
                  <c:v>29.330869563813064</c:v>
                </c:pt>
                <c:pt idx="28">
                  <c:v>29.51348846690016</c:v>
                </c:pt>
                <c:pt idx="29">
                  <c:v>29.616015186232701</c:v>
                </c:pt>
                <c:pt idx="30">
                  <c:v>29.704618287388818</c:v>
                </c:pt>
                <c:pt idx="31">
                  <c:v>29.90874154737697</c:v>
                </c:pt>
                <c:pt idx="32">
                  <c:v>30.037605387284742</c:v>
                </c:pt>
                <c:pt idx="33">
                  <c:v>30.287518199127682</c:v>
                </c:pt>
                <c:pt idx="34">
                  <c:v>30.430519120419419</c:v>
                </c:pt>
                <c:pt idx="35">
                  <c:v>30.647718132152026</c:v>
                </c:pt>
                <c:pt idx="36">
                  <c:v>30.785964173608857</c:v>
                </c:pt>
                <c:pt idx="37">
                  <c:v>30.886366802878069</c:v>
                </c:pt>
                <c:pt idx="38">
                  <c:v>31.110639266070347</c:v>
                </c:pt>
                <c:pt idx="39">
                  <c:v>31.399177121328577</c:v>
                </c:pt>
                <c:pt idx="40">
                  <c:v>31.83548044238842</c:v>
                </c:pt>
                <c:pt idx="41">
                  <c:v>32.088943573268388</c:v>
                </c:pt>
                <c:pt idx="42">
                  <c:v>32.379480194860989</c:v>
                </c:pt>
                <c:pt idx="43">
                  <c:v>32.54734662176741</c:v>
                </c:pt>
                <c:pt idx="44">
                  <c:v>32.81092951270098</c:v>
                </c:pt>
                <c:pt idx="45">
                  <c:v>32.975150073287097</c:v>
                </c:pt>
                <c:pt idx="46">
                  <c:v>33.215570978271913</c:v>
                </c:pt>
                <c:pt idx="47">
                  <c:v>33.367760164312472</c:v>
                </c:pt>
                <c:pt idx="48">
                  <c:v>33.620071790327273</c:v>
                </c:pt>
                <c:pt idx="49">
                  <c:v>33.778188122850338</c:v>
                </c:pt>
                <c:pt idx="50">
                  <c:v>34.042042071082335</c:v>
                </c:pt>
                <c:pt idx="51">
                  <c:v>34.216425459663505</c:v>
                </c:pt>
                <c:pt idx="52">
                  <c:v>34.4751732997698</c:v>
                </c:pt>
                <c:pt idx="53">
                  <c:v>34.657888433969021</c:v>
                </c:pt>
                <c:pt idx="54">
                  <c:v>35.046110586805803</c:v>
                </c:pt>
                <c:pt idx="55">
                  <c:v>35.441700665717242</c:v>
                </c:pt>
                <c:pt idx="56">
                  <c:v>35.68648764655314</c:v>
                </c:pt>
                <c:pt idx="57">
                  <c:v>35.982917465326125</c:v>
                </c:pt>
                <c:pt idx="58">
                  <c:v>36.17322865890236</c:v>
                </c:pt>
                <c:pt idx="59">
                  <c:v>36.438226702970006</c:v>
                </c:pt>
                <c:pt idx="60">
                  <c:v>36.62627207014387</c:v>
                </c:pt>
                <c:pt idx="61">
                  <c:v>36.883844657766602</c:v>
                </c:pt>
                <c:pt idx="62">
                  <c:v>37.064139724674718</c:v>
                </c:pt>
                <c:pt idx="63">
                  <c:v>37.329059341002015</c:v>
                </c:pt>
                <c:pt idx="64">
                  <c:v>37.510944931761514</c:v>
                </c:pt>
                <c:pt idx="65">
                  <c:v>37.777445260287436</c:v>
                </c:pt>
                <c:pt idx="66">
                  <c:v>37.943850699993249</c:v>
                </c:pt>
                <c:pt idx="67">
                  <c:v>38.209354775354761</c:v>
                </c:pt>
                <c:pt idx="68">
                  <c:v>38.653670257202428</c:v>
                </c:pt>
                <c:pt idx="69">
                  <c:v>38.937900348692772</c:v>
                </c:pt>
                <c:pt idx="70">
                  <c:v>39.268284188044049</c:v>
                </c:pt>
                <c:pt idx="71">
                  <c:v>39.474768280612622</c:v>
                </c:pt>
                <c:pt idx="72">
                  <c:v>39.761995684849595</c:v>
                </c:pt>
                <c:pt idx="73">
                  <c:v>39.949130532444933</c:v>
                </c:pt>
                <c:pt idx="74">
                  <c:v>40.077689649099995</c:v>
                </c:pt>
                <c:pt idx="75">
                  <c:v>40.342095877648134</c:v>
                </c:pt>
                <c:pt idx="76">
                  <c:v>40.505725776019098</c:v>
                </c:pt>
                <c:pt idx="77">
                  <c:v>40.782401853197833</c:v>
                </c:pt>
                <c:pt idx="78">
                  <c:v>40.967368121139074</c:v>
                </c:pt>
                <c:pt idx="79">
                  <c:v>41.257018091115846</c:v>
                </c:pt>
                <c:pt idx="80">
                  <c:v>41.472923478367896</c:v>
                </c:pt>
                <c:pt idx="81">
                  <c:v>41.757492824575877</c:v>
                </c:pt>
                <c:pt idx="82">
                  <c:v>42.209592624906932</c:v>
                </c:pt>
                <c:pt idx="83">
                  <c:v>42.513827232284186</c:v>
                </c:pt>
                <c:pt idx="84">
                  <c:v>42.731445841023316</c:v>
                </c:pt>
                <c:pt idx="85">
                  <c:v>43.026450944387186</c:v>
                </c:pt>
                <c:pt idx="86">
                  <c:v>43.220571140554014</c:v>
                </c:pt>
                <c:pt idx="87">
                  <c:v>43.499759915328411</c:v>
                </c:pt>
                <c:pt idx="88">
                  <c:v>43.69989379583248</c:v>
                </c:pt>
                <c:pt idx="89">
                  <c:v>43.843802270758189</c:v>
                </c:pt>
                <c:pt idx="90">
                  <c:v>44.111699420726119</c:v>
                </c:pt>
                <c:pt idx="91">
                  <c:v>44.286794935051688</c:v>
                </c:pt>
                <c:pt idx="92">
                  <c:v>44.552029706661123</c:v>
                </c:pt>
                <c:pt idx="93">
                  <c:v>44.767615536882886</c:v>
                </c:pt>
                <c:pt idx="94">
                  <c:v>44.921469936798218</c:v>
                </c:pt>
                <c:pt idx="95">
                  <c:v>45.192004933428144</c:v>
                </c:pt>
                <c:pt idx="96">
                  <c:v>45.519853634199123</c:v>
                </c:pt>
                <c:pt idx="97">
                  <c:v>45.909335564384264</c:v>
                </c:pt>
                <c:pt idx="98">
                  <c:v>46.160708571875581</c:v>
                </c:pt>
                <c:pt idx="99">
                  <c:v>46.459678131290147</c:v>
                </c:pt>
                <c:pt idx="100">
                  <c:v>46.674582901762712</c:v>
                </c:pt>
                <c:pt idx="101">
                  <c:v>46.821222779991338</c:v>
                </c:pt>
                <c:pt idx="102">
                  <c:v>47.089787846364281</c:v>
                </c:pt>
                <c:pt idx="103">
                  <c:v>47.280892335002918</c:v>
                </c:pt>
                <c:pt idx="104">
                  <c:v>47.663469660645752</c:v>
                </c:pt>
                <c:pt idx="105">
                  <c:v>47.933923809236099</c:v>
                </c:pt>
                <c:pt idx="106">
                  <c:v>48.126734121868452</c:v>
                </c:pt>
                <c:pt idx="107">
                  <c:v>48.392330993970639</c:v>
                </c:pt>
                <c:pt idx="108">
                  <c:v>48.579545250103536</c:v>
                </c:pt>
                <c:pt idx="109">
                  <c:v>48.736048157718862</c:v>
                </c:pt>
                <c:pt idx="110">
                  <c:v>48.971413045057645</c:v>
                </c:pt>
                <c:pt idx="111">
                  <c:v>49.159106873737102</c:v>
                </c:pt>
                <c:pt idx="112">
                  <c:v>49.310923481692043</c:v>
                </c:pt>
                <c:pt idx="113">
                  <c:v>49.571007325987097</c:v>
                </c:pt>
                <c:pt idx="114">
                  <c:v>49.754558560043066</c:v>
                </c:pt>
                <c:pt idx="115">
                  <c:v>49.919710738226641</c:v>
                </c:pt>
                <c:pt idx="116">
                  <c:v>50.185155597522389</c:v>
                </c:pt>
                <c:pt idx="117">
                  <c:v>50.38383322325717</c:v>
                </c:pt>
                <c:pt idx="118">
                  <c:v>50.773407513228634</c:v>
                </c:pt>
                <c:pt idx="119">
                  <c:v>51.057106613233955</c:v>
                </c:pt>
                <c:pt idx="120">
                  <c:v>51.246833547047984</c:v>
                </c:pt>
                <c:pt idx="121">
                  <c:v>51.406785001425973</c:v>
                </c:pt>
                <c:pt idx="122">
                  <c:v>51.658328187473053</c:v>
                </c:pt>
                <c:pt idx="123">
                  <c:v>51.849421469343802</c:v>
                </c:pt>
                <c:pt idx="124">
                  <c:v>51.994124682268477</c:v>
                </c:pt>
                <c:pt idx="125">
                  <c:v>52.235236542116553</c:v>
                </c:pt>
                <c:pt idx="126">
                  <c:v>52.419462191831286</c:v>
                </c:pt>
                <c:pt idx="127">
                  <c:v>52.574697689636565</c:v>
                </c:pt>
                <c:pt idx="128">
                  <c:v>52.719663225354886</c:v>
                </c:pt>
                <c:pt idx="129">
                  <c:v>52.988364817004843</c:v>
                </c:pt>
                <c:pt idx="130">
                  <c:v>53.169629343209621</c:v>
                </c:pt>
                <c:pt idx="131">
                  <c:v>53.335409200225023</c:v>
                </c:pt>
                <c:pt idx="132">
                  <c:v>53.697075427008976</c:v>
                </c:pt>
                <c:pt idx="133">
                  <c:v>53.972717577893725</c:v>
                </c:pt>
                <c:pt idx="134">
                  <c:v>54.172070630982084</c:v>
                </c:pt>
                <c:pt idx="135">
                  <c:v>54.332679665933426</c:v>
                </c:pt>
                <c:pt idx="136">
                  <c:v>54.578338265331894</c:v>
                </c:pt>
                <c:pt idx="137">
                  <c:v>54.771038684729923</c:v>
                </c:pt>
                <c:pt idx="138">
                  <c:v>54.917916637121273</c:v>
                </c:pt>
                <c:pt idx="139">
                  <c:v>55.157793543379817</c:v>
                </c:pt>
                <c:pt idx="140">
                  <c:v>55.336598028811807</c:v>
                </c:pt>
                <c:pt idx="141">
                  <c:v>55.477618574199624</c:v>
                </c:pt>
                <c:pt idx="142">
                  <c:v>55.596040192836639</c:v>
                </c:pt>
                <c:pt idx="143">
                  <c:v>55.723506700889132</c:v>
                </c:pt>
                <c:pt idx="144">
                  <c:v>55.983498211030309</c:v>
                </c:pt>
                <c:pt idx="145">
                  <c:v>56.176043086842895</c:v>
                </c:pt>
                <c:pt idx="146">
                  <c:v>56.438153705792551</c:v>
                </c:pt>
                <c:pt idx="147">
                  <c:v>56.774052680252993</c:v>
                </c:pt>
                <c:pt idx="148">
                  <c:v>56.973726915685674</c:v>
                </c:pt>
                <c:pt idx="149">
                  <c:v>57.146990289647228</c:v>
                </c:pt>
                <c:pt idx="150">
                  <c:v>57.297520422958769</c:v>
                </c:pt>
                <c:pt idx="151">
                  <c:v>57.43082932574886</c:v>
                </c:pt>
                <c:pt idx="152">
                  <c:v>57.556718407513372</c:v>
                </c:pt>
                <c:pt idx="153">
                  <c:v>57.789793109758527</c:v>
                </c:pt>
                <c:pt idx="154">
                  <c:v>57.98075433354505</c:v>
                </c:pt>
                <c:pt idx="155">
                  <c:v>58.140959972548458</c:v>
                </c:pt>
                <c:pt idx="156">
                  <c:v>58.286928437871453</c:v>
                </c:pt>
                <c:pt idx="157">
                  <c:v>58.418152005270862</c:v>
                </c:pt>
                <c:pt idx="158">
                  <c:v>58.659261749451026</c:v>
                </c:pt>
                <c:pt idx="159">
                  <c:v>58.875649793450862</c:v>
                </c:pt>
                <c:pt idx="160">
                  <c:v>59.060902216848113</c:v>
                </c:pt>
                <c:pt idx="161">
                  <c:v>59.315516887008947</c:v>
                </c:pt>
                <c:pt idx="162">
                  <c:v>59.498935028207846</c:v>
                </c:pt>
                <c:pt idx="163">
                  <c:v>59.658948039729026</c:v>
                </c:pt>
                <c:pt idx="164">
                  <c:v>59.792986186842803</c:v>
                </c:pt>
                <c:pt idx="165">
                  <c:v>59.93206912511932</c:v>
                </c:pt>
                <c:pt idx="166">
                  <c:v>60.074611108564582</c:v>
                </c:pt>
                <c:pt idx="167">
                  <c:v>60.203580088829973</c:v>
                </c:pt>
                <c:pt idx="168">
                  <c:v>60.356039100611369</c:v>
                </c:pt>
                <c:pt idx="169">
                  <c:v>60.62042411352526</c:v>
                </c:pt>
                <c:pt idx="170">
                  <c:v>60.862117957666356</c:v>
                </c:pt>
                <c:pt idx="171">
                  <c:v>61.151380373695432</c:v>
                </c:pt>
                <c:pt idx="172">
                  <c:v>61.357739580442384</c:v>
                </c:pt>
                <c:pt idx="173">
                  <c:v>61.53278893100314</c:v>
                </c:pt>
                <c:pt idx="174">
                  <c:v>61.690805158570399</c:v>
                </c:pt>
                <c:pt idx="175">
                  <c:v>61.82424577001477</c:v>
                </c:pt>
                <c:pt idx="176">
                  <c:v>61.942574775308138</c:v>
                </c:pt>
                <c:pt idx="177">
                  <c:v>62.06540973754386</c:v>
                </c:pt>
                <c:pt idx="178">
                  <c:v>62.188830313345662</c:v>
                </c:pt>
                <c:pt idx="179">
                  <c:v>62.309057668478189</c:v>
                </c:pt>
                <c:pt idx="180">
                  <c:v>62.564085279636856</c:v>
                </c:pt>
                <c:pt idx="181">
                  <c:v>62.756838400622257</c:v>
                </c:pt>
                <c:pt idx="182">
                  <c:v>62.919810457174428</c:v>
                </c:pt>
                <c:pt idx="183">
                  <c:v>63.059066114388969</c:v>
                </c:pt>
                <c:pt idx="184">
                  <c:v>63.184903472844212</c:v>
                </c:pt>
                <c:pt idx="185">
                  <c:v>63.32160769758142</c:v>
                </c:pt>
                <c:pt idx="186">
                  <c:v>63.455256563297588</c:v>
                </c:pt>
                <c:pt idx="187">
                  <c:v>63.592187331853204</c:v>
                </c:pt>
                <c:pt idx="188">
                  <c:v>63.741517860440609</c:v>
                </c:pt>
                <c:pt idx="189">
                  <c:v>64.084477250324028</c:v>
                </c:pt>
                <c:pt idx="190">
                  <c:v>64.323919268088829</c:v>
                </c:pt>
                <c:pt idx="191">
                  <c:v>64.497157212394228</c:v>
                </c:pt>
                <c:pt idx="192">
                  <c:v>64.644568300098967</c:v>
                </c:pt>
                <c:pt idx="193">
                  <c:v>64.773156691667836</c:v>
                </c:pt>
                <c:pt idx="194">
                  <c:v>64.906707765644626</c:v>
                </c:pt>
                <c:pt idx="195">
                  <c:v>65.021092430280461</c:v>
                </c:pt>
                <c:pt idx="196">
                  <c:v>65.140473259653348</c:v>
                </c:pt>
                <c:pt idx="197">
                  <c:v>65.260727290380487</c:v>
                </c:pt>
                <c:pt idx="198">
                  <c:v>65.391461883741968</c:v>
                </c:pt>
                <c:pt idx="199">
                  <c:v>65.62384790492311</c:v>
                </c:pt>
                <c:pt idx="200">
                  <c:v>65.821144342066702</c:v>
                </c:pt>
                <c:pt idx="201">
                  <c:v>65.992004643583059</c:v>
                </c:pt>
                <c:pt idx="202">
                  <c:v>66.128447046763739</c:v>
                </c:pt>
                <c:pt idx="203">
                  <c:v>66.163472647325065</c:v>
                </c:pt>
                <c:pt idx="204">
                  <c:v>66.360550969393501</c:v>
                </c:pt>
                <c:pt idx="205">
                  <c:v>66.509315422933767</c:v>
                </c:pt>
                <c:pt idx="206">
                  <c:v>66.560846063163282</c:v>
                </c:pt>
                <c:pt idx="207">
                  <c:v>66.645910752348229</c:v>
                </c:pt>
                <c:pt idx="208">
                  <c:v>66.767666184777909</c:v>
                </c:pt>
                <c:pt idx="209">
                  <c:v>66.998598416782002</c:v>
                </c:pt>
                <c:pt idx="210">
                  <c:v>67.197185041557589</c:v>
                </c:pt>
                <c:pt idx="211">
                  <c:v>67.459909857315665</c:v>
                </c:pt>
                <c:pt idx="212">
                  <c:v>67.653424431543584</c:v>
                </c:pt>
                <c:pt idx="213">
                  <c:v>67.710412030729557</c:v>
                </c:pt>
                <c:pt idx="214">
                  <c:v>67.793026430762922</c:v>
                </c:pt>
                <c:pt idx="215">
                  <c:v>67.996787337747918</c:v>
                </c:pt>
                <c:pt idx="216">
                  <c:v>68.074354528216944</c:v>
                </c:pt>
                <c:pt idx="217">
                  <c:v>68.263396320764116</c:v>
                </c:pt>
                <c:pt idx="218">
                  <c:v>68.441775582174003</c:v>
                </c:pt>
                <c:pt idx="219">
                  <c:v>68.586781394888874</c:v>
                </c:pt>
                <c:pt idx="220">
                  <c:v>68.719798340543704</c:v>
                </c:pt>
                <c:pt idx="221">
                  <c:v>68.851156568244633</c:v>
                </c:pt>
                <c:pt idx="222">
                  <c:v>68.987656704173006</c:v>
                </c:pt>
                <c:pt idx="223">
                  <c:v>69.116512724040987</c:v>
                </c:pt>
                <c:pt idx="224">
                  <c:v>69.240011041839637</c:v>
                </c:pt>
                <c:pt idx="225">
                  <c:v>69.372650203777283</c:v>
                </c:pt>
                <c:pt idx="226">
                  <c:v>69.589486460773969</c:v>
                </c:pt>
                <c:pt idx="227">
                  <c:v>69.787048131122674</c:v>
                </c:pt>
                <c:pt idx="228">
                  <c:v>69.93198413447027</c:v>
                </c:pt>
                <c:pt idx="229">
                  <c:v>70.069271775817001</c:v>
                </c:pt>
                <c:pt idx="230">
                  <c:v>70.201307104397074</c:v>
                </c:pt>
                <c:pt idx="231">
                  <c:v>70.31935278739607</c:v>
                </c:pt>
                <c:pt idx="232">
                  <c:v>70.445211699662778</c:v>
                </c:pt>
                <c:pt idx="233">
                  <c:v>70.459206104376506</c:v>
                </c:pt>
                <c:pt idx="234">
                  <c:v>70.547978433572609</c:v>
                </c:pt>
                <c:pt idx="235">
                  <c:v>70.762626306747379</c:v>
                </c:pt>
                <c:pt idx="236">
                  <c:v>70.941028782771824</c:v>
                </c:pt>
                <c:pt idx="237">
                  <c:v>71.091130527754515</c:v>
                </c:pt>
                <c:pt idx="238">
                  <c:v>71.207088612566793</c:v>
                </c:pt>
                <c:pt idx="239">
                  <c:v>71.328836049952614</c:v>
                </c:pt>
                <c:pt idx="240">
                  <c:v>71.448667793364535</c:v>
                </c:pt>
                <c:pt idx="241">
                  <c:v>71.551153557635331</c:v>
                </c:pt>
                <c:pt idx="242">
                  <c:v>71.657451101899284</c:v>
                </c:pt>
                <c:pt idx="243">
                  <c:v>71.788378423406158</c:v>
                </c:pt>
                <c:pt idx="244">
                  <c:v>71.926493702516026</c:v>
                </c:pt>
                <c:pt idx="245">
                  <c:v>72.053572431782555</c:v>
                </c:pt>
                <c:pt idx="246">
                  <c:v>72.188780729950949</c:v>
                </c:pt>
                <c:pt idx="247">
                  <c:v>72.313644643719854</c:v>
                </c:pt>
                <c:pt idx="248">
                  <c:v>72.447095066844057</c:v>
                </c:pt>
                <c:pt idx="249">
                  <c:v>72.566362980570986</c:v>
                </c:pt>
                <c:pt idx="250">
                  <c:v>72.707897157434218</c:v>
                </c:pt>
                <c:pt idx="251">
                  <c:v>72.833619056364739</c:v>
                </c:pt>
                <c:pt idx="252">
                  <c:v>72.959264648909226</c:v>
                </c:pt>
                <c:pt idx="253">
                  <c:v>73.089009955193703</c:v>
                </c:pt>
                <c:pt idx="254">
                  <c:v>73.221999073337884</c:v>
                </c:pt>
                <c:pt idx="255">
                  <c:v>73.332485724714289</c:v>
                </c:pt>
                <c:pt idx="256">
                  <c:v>73.454200291332995</c:v>
                </c:pt>
                <c:pt idx="257">
                  <c:v>73.593181041245316</c:v>
                </c:pt>
                <c:pt idx="258">
                  <c:v>73.733422300169053</c:v>
                </c:pt>
                <c:pt idx="259">
                  <c:v>73.853852187447202</c:v>
                </c:pt>
                <c:pt idx="260">
                  <c:v>73.983358408216176</c:v>
                </c:pt>
                <c:pt idx="261">
                  <c:v>74.103486216288729</c:v>
                </c:pt>
                <c:pt idx="262">
                  <c:v>74.216099646448711</c:v>
                </c:pt>
                <c:pt idx="263">
                  <c:v>74.347535822012901</c:v>
                </c:pt>
                <c:pt idx="264">
                  <c:v>74.456743912059096</c:v>
                </c:pt>
                <c:pt idx="265">
                  <c:v>74.597761727539037</c:v>
                </c:pt>
                <c:pt idx="266">
                  <c:v>74.735253282681555</c:v>
                </c:pt>
                <c:pt idx="267">
                  <c:v>74.849291711866655</c:v>
                </c:pt>
                <c:pt idx="268">
                  <c:v>74.977521270758047</c:v>
                </c:pt>
                <c:pt idx="269">
                  <c:v>75.100599592368411</c:v>
                </c:pt>
                <c:pt idx="270">
                  <c:v>75.117490936530814</c:v>
                </c:pt>
                <c:pt idx="271">
                  <c:v>75.189951549622251</c:v>
                </c:pt>
                <c:pt idx="272">
                  <c:v>75.406902544962207</c:v>
                </c:pt>
                <c:pt idx="273">
                  <c:v>75.583146571977807</c:v>
                </c:pt>
                <c:pt idx="274">
                  <c:v>75.723269220720283</c:v>
                </c:pt>
                <c:pt idx="275">
                  <c:v>75.839719047092373</c:v>
                </c:pt>
                <c:pt idx="276">
                  <c:v>75.875797712365653</c:v>
                </c:pt>
                <c:pt idx="277">
                  <c:v>75.948094916893439</c:v>
                </c:pt>
                <c:pt idx="278">
                  <c:v>76.044990951206131</c:v>
                </c:pt>
                <c:pt idx="279">
                  <c:v>76.154036024000561</c:v>
                </c:pt>
                <c:pt idx="280">
                  <c:v>76.373022496436775</c:v>
                </c:pt>
                <c:pt idx="281">
                  <c:v>76.458334023807268</c:v>
                </c:pt>
                <c:pt idx="282">
                  <c:v>76.554656543466209</c:v>
                </c:pt>
                <c:pt idx="283">
                  <c:v>76.677733977874198</c:v>
                </c:pt>
                <c:pt idx="284">
                  <c:v>76.798062665420161</c:v>
                </c:pt>
                <c:pt idx="285">
                  <c:v>76.897686356372986</c:v>
                </c:pt>
                <c:pt idx="286">
                  <c:v>76.915351873650437</c:v>
                </c:pt>
                <c:pt idx="287">
                  <c:v>77.080869996228117</c:v>
                </c:pt>
                <c:pt idx="288">
                  <c:v>77.228765791837446</c:v>
                </c:pt>
                <c:pt idx="289">
                  <c:v>77.287777131182366</c:v>
                </c:pt>
                <c:pt idx="290">
                  <c:v>77.38414093967009</c:v>
                </c:pt>
                <c:pt idx="291">
                  <c:v>77.482587053568594</c:v>
                </c:pt>
                <c:pt idx="292">
                  <c:v>77.599887789089109</c:v>
                </c:pt>
                <c:pt idx="293">
                  <c:v>77.628258126069667</c:v>
                </c:pt>
                <c:pt idx="294">
                  <c:v>77.704298594717471</c:v>
                </c:pt>
                <c:pt idx="295">
                  <c:v>77.910882631631793</c:v>
                </c:pt>
                <c:pt idx="296">
                  <c:v>78.080124264937155</c:v>
                </c:pt>
                <c:pt idx="297">
                  <c:v>78.132195690136271</c:v>
                </c:pt>
                <c:pt idx="298">
                  <c:v>78.219999784150161</c:v>
                </c:pt>
                <c:pt idx="299">
                  <c:v>78.313858948689088</c:v>
                </c:pt>
                <c:pt idx="300">
                  <c:v>78.426264220126072</c:v>
                </c:pt>
                <c:pt idx="301">
                  <c:v>78.533733665220069</c:v>
                </c:pt>
                <c:pt idx="302">
                  <c:v>78.555923924973825</c:v>
                </c:pt>
                <c:pt idx="303">
                  <c:v>78.624908494310787</c:v>
                </c:pt>
                <c:pt idx="304">
                  <c:v>78.749021140547583</c:v>
                </c:pt>
                <c:pt idx="305">
                  <c:v>78.884771057460028</c:v>
                </c:pt>
                <c:pt idx="306">
                  <c:v>79.02075480006053</c:v>
                </c:pt>
                <c:pt idx="307">
                  <c:v>79.141961967785363</c:v>
                </c:pt>
                <c:pt idx="308">
                  <c:v>79.261425969890865</c:v>
                </c:pt>
                <c:pt idx="309">
                  <c:v>79.291917895513905</c:v>
                </c:pt>
                <c:pt idx="310">
                  <c:v>79.36617103017619</c:v>
                </c:pt>
                <c:pt idx="311">
                  <c:v>79.461753162380234</c:v>
                </c:pt>
                <c:pt idx="312">
                  <c:v>79.582030256331024</c:v>
                </c:pt>
                <c:pt idx="313">
                  <c:v>79.713162749091055</c:v>
                </c:pt>
                <c:pt idx="314">
                  <c:v>79.846065272544706</c:v>
                </c:pt>
                <c:pt idx="315">
                  <c:v>79.88472006886866</c:v>
                </c:pt>
                <c:pt idx="316">
                  <c:v>79.961889925494035</c:v>
                </c:pt>
                <c:pt idx="317">
                  <c:v>80.052093904145394</c:v>
                </c:pt>
                <c:pt idx="318">
                  <c:v>80.172004446433675</c:v>
                </c:pt>
                <c:pt idx="319">
                  <c:v>80.197339876337665</c:v>
                </c:pt>
                <c:pt idx="320">
                  <c:v>80.375781717889538</c:v>
                </c:pt>
                <c:pt idx="321">
                  <c:v>80.515928520323925</c:v>
                </c:pt>
                <c:pt idx="322">
                  <c:v>80.579430156838299</c:v>
                </c:pt>
                <c:pt idx="323">
                  <c:v>80.663011275580487</c:v>
                </c:pt>
                <c:pt idx="324">
                  <c:v>80.762819694020621</c:v>
                </c:pt>
                <c:pt idx="325">
                  <c:v>80.775405824238248</c:v>
                </c:pt>
                <c:pt idx="326">
                  <c:v>80.863497188889085</c:v>
                </c:pt>
                <c:pt idx="327">
                  <c:v>80.961093019897731</c:v>
                </c:pt>
                <c:pt idx="328">
                  <c:v>81.076496761685547</c:v>
                </c:pt>
                <c:pt idx="329">
                  <c:v>81.19662458635149</c:v>
                </c:pt>
                <c:pt idx="330">
                  <c:v>81.317163287346219</c:v>
                </c:pt>
                <c:pt idx="331">
                  <c:v>81.343262682075107</c:v>
                </c:pt>
                <c:pt idx="332">
                  <c:v>81.43345712380183</c:v>
                </c:pt>
                <c:pt idx="333">
                  <c:v>81.537747470819383</c:v>
                </c:pt>
                <c:pt idx="334">
                  <c:v>81.652851600123455</c:v>
                </c:pt>
                <c:pt idx="335">
                  <c:v>81.763895885073211</c:v>
                </c:pt>
                <c:pt idx="336">
                  <c:v>81.888119329438538</c:v>
                </c:pt>
                <c:pt idx="337">
                  <c:v>81.932724875725455</c:v>
                </c:pt>
                <c:pt idx="338">
                  <c:v>82.021628495095911</c:v>
                </c:pt>
                <c:pt idx="339">
                  <c:v>82.12847377227979</c:v>
                </c:pt>
                <c:pt idx="340">
                  <c:v>82.245386021292376</c:v>
                </c:pt>
                <c:pt idx="341">
                  <c:v>82.261832805603433</c:v>
                </c:pt>
                <c:pt idx="342">
                  <c:v>82.342501787734577</c:v>
                </c:pt>
                <c:pt idx="343">
                  <c:v>82.452060793777491</c:v>
                </c:pt>
                <c:pt idx="344">
                  <c:v>82.564347790004717</c:v>
                </c:pt>
                <c:pt idx="345">
                  <c:v>82.677401324243391</c:v>
                </c:pt>
                <c:pt idx="346">
                  <c:v>82.703935740629731</c:v>
                </c:pt>
                <c:pt idx="347">
                  <c:v>82.787018881828288</c:v>
                </c:pt>
                <c:pt idx="348">
                  <c:v>82.897420061698384</c:v>
                </c:pt>
                <c:pt idx="349">
                  <c:v>82.998217456114944</c:v>
                </c:pt>
                <c:pt idx="350">
                  <c:v>83.025614800368842</c:v>
                </c:pt>
                <c:pt idx="351">
                  <c:v>83.18675471549389</c:v>
                </c:pt>
                <c:pt idx="352">
                  <c:v>83.324710408679621</c:v>
                </c:pt>
                <c:pt idx="353">
                  <c:v>83.368511241258005</c:v>
                </c:pt>
                <c:pt idx="354">
                  <c:v>83.431784068054142</c:v>
                </c:pt>
                <c:pt idx="355">
                  <c:v>83.526095149451436</c:v>
                </c:pt>
                <c:pt idx="356">
                  <c:v>83.543548241260922</c:v>
                </c:pt>
                <c:pt idx="357">
                  <c:v>83.603096849659948</c:v>
                </c:pt>
                <c:pt idx="358">
                  <c:v>83.700185013690799</c:v>
                </c:pt>
                <c:pt idx="359">
                  <c:v>83.818133089798636</c:v>
                </c:pt>
                <c:pt idx="360">
                  <c:v>83.939653043381412</c:v>
                </c:pt>
                <c:pt idx="361">
                  <c:v>84.045521835062203</c:v>
                </c:pt>
                <c:pt idx="362">
                  <c:v>84.084388240431664</c:v>
                </c:pt>
                <c:pt idx="363">
                  <c:v>84.152713552190519</c:v>
                </c:pt>
                <c:pt idx="364">
                  <c:v>84.242596767763786</c:v>
                </c:pt>
                <c:pt idx="365">
                  <c:v>84.258787975206673</c:v>
                </c:pt>
                <c:pt idx="366">
                  <c:v>84.435010573534456</c:v>
                </c:pt>
                <c:pt idx="367">
                  <c:v>84.488827019062001</c:v>
                </c:pt>
                <c:pt idx="368">
                  <c:v>84.581187053010225</c:v>
                </c:pt>
                <c:pt idx="369">
                  <c:v>84.678535177854499</c:v>
                </c:pt>
                <c:pt idx="370">
                  <c:v>84.694698165620366</c:v>
                </c:pt>
                <c:pt idx="371">
                  <c:v>84.760045223800404</c:v>
                </c:pt>
                <c:pt idx="372">
                  <c:v>84.872432690835637</c:v>
                </c:pt>
                <c:pt idx="373">
                  <c:v>84.979448755911278</c:v>
                </c:pt>
                <c:pt idx="374">
                  <c:v>85.091902113458474</c:v>
                </c:pt>
                <c:pt idx="375">
                  <c:v>85.119463260043915</c:v>
                </c:pt>
                <c:pt idx="376">
                  <c:v>85.183347008940103</c:v>
                </c:pt>
                <c:pt idx="377">
                  <c:v>85.292658784652801</c:v>
                </c:pt>
                <c:pt idx="378">
                  <c:v>85.314018159293738</c:v>
                </c:pt>
                <c:pt idx="379">
                  <c:v>85.384928100980588</c:v>
                </c:pt>
                <c:pt idx="380">
                  <c:v>85.487413585201111</c:v>
                </c:pt>
                <c:pt idx="381">
                  <c:v>85.594545425374974</c:v>
                </c:pt>
                <c:pt idx="382">
                  <c:v>85.711066765737939</c:v>
                </c:pt>
                <c:pt idx="383">
                  <c:v>85.742441587777577</c:v>
                </c:pt>
                <c:pt idx="384">
                  <c:v>85.820539139714668</c:v>
                </c:pt>
                <c:pt idx="385">
                  <c:v>85.918490634162751</c:v>
                </c:pt>
                <c:pt idx="386">
                  <c:v>85.938651071200383</c:v>
                </c:pt>
                <c:pt idx="387">
                  <c:v>86.012093216473758</c:v>
                </c:pt>
                <c:pt idx="388">
                  <c:v>86.101413205204324</c:v>
                </c:pt>
                <c:pt idx="389">
                  <c:v>86.209113823603758</c:v>
                </c:pt>
                <c:pt idx="390">
                  <c:v>86.322204858692857</c:v>
                </c:pt>
                <c:pt idx="391">
                  <c:v>86.36237664918626</c:v>
                </c:pt>
                <c:pt idx="392">
                  <c:v>86.436024232585453</c:v>
                </c:pt>
                <c:pt idx="393">
                  <c:v>86.437660223058998</c:v>
                </c:pt>
                <c:pt idx="394">
                  <c:v>86.515900075378894</c:v>
                </c:pt>
                <c:pt idx="395">
                  <c:v>86.59323017233757</c:v>
                </c:pt>
                <c:pt idx="396">
                  <c:v>86.692962500711218</c:v>
                </c:pt>
                <c:pt idx="397">
                  <c:v>86.811778776174833</c:v>
                </c:pt>
                <c:pt idx="398">
                  <c:v>86.83876474878771</c:v>
                </c:pt>
                <c:pt idx="399">
                  <c:v>86.902094608320269</c:v>
                </c:pt>
                <c:pt idx="400">
                  <c:v>86.995580882028591</c:v>
                </c:pt>
                <c:pt idx="401">
                  <c:v>87.005391570698691</c:v>
                </c:pt>
                <c:pt idx="402">
                  <c:v>87.073851384870864</c:v>
                </c:pt>
                <c:pt idx="403">
                  <c:v>87.184909898783701</c:v>
                </c:pt>
                <c:pt idx="404">
                  <c:v>87.291174464976564</c:v>
                </c:pt>
                <c:pt idx="405">
                  <c:v>87.395496249671538</c:v>
                </c:pt>
                <c:pt idx="406">
                  <c:v>87.42911050561824</c:v>
                </c:pt>
                <c:pt idx="407">
                  <c:v>87.497154169141936</c:v>
                </c:pt>
                <c:pt idx="408">
                  <c:v>87.586580224074098</c:v>
                </c:pt>
                <c:pt idx="409">
                  <c:v>87.600735780267797</c:v>
                </c:pt>
                <c:pt idx="410">
                  <c:v>87.67227699856403</c:v>
                </c:pt>
                <c:pt idx="411">
                  <c:v>87.774404980678725</c:v>
                </c:pt>
                <c:pt idx="412">
                  <c:v>87.873416556299901</c:v>
                </c:pt>
                <c:pt idx="413">
                  <c:v>87.906249192584639</c:v>
                </c:pt>
                <c:pt idx="414">
                  <c:v>87.979146161783319</c:v>
                </c:pt>
                <c:pt idx="415">
                  <c:v>88.062444123679711</c:v>
                </c:pt>
                <c:pt idx="416">
                  <c:v>88.080001083771123</c:v>
                </c:pt>
                <c:pt idx="417">
                  <c:v>88.24178379672837</c:v>
                </c:pt>
                <c:pt idx="418">
                  <c:v>88.298260143899796</c:v>
                </c:pt>
                <c:pt idx="419">
                  <c:v>88.380415315480903</c:v>
                </c:pt>
                <c:pt idx="420">
                  <c:v>88.388983746081081</c:v>
                </c:pt>
                <c:pt idx="421">
                  <c:v>88.443099210714237</c:v>
                </c:pt>
                <c:pt idx="422">
                  <c:v>88.535952293390281</c:v>
                </c:pt>
                <c:pt idx="423">
                  <c:v>88.551955396612613</c:v>
                </c:pt>
                <c:pt idx="424">
                  <c:v>88.618540532537438</c:v>
                </c:pt>
                <c:pt idx="425">
                  <c:v>88.724494225182838</c:v>
                </c:pt>
                <c:pt idx="426">
                  <c:v>88.841533529175123</c:v>
                </c:pt>
                <c:pt idx="427">
                  <c:v>88.867537373749926</c:v>
                </c:pt>
                <c:pt idx="428">
                  <c:v>88.945743896720572</c:v>
                </c:pt>
                <c:pt idx="429">
                  <c:v>89.036839453843044</c:v>
                </c:pt>
                <c:pt idx="430">
                  <c:v>89.061118747577112</c:v>
                </c:pt>
                <c:pt idx="431">
                  <c:v>89.114917204424273</c:v>
                </c:pt>
                <c:pt idx="432">
                  <c:v>89.191675208172626</c:v>
                </c:pt>
                <c:pt idx="433">
                  <c:v>89.292213343742716</c:v>
                </c:pt>
                <c:pt idx="434">
                  <c:v>89.275829009918255</c:v>
                </c:pt>
                <c:pt idx="435">
                  <c:v>89.316243909743051</c:v>
                </c:pt>
                <c:pt idx="436">
                  <c:v>89.366056986679155</c:v>
                </c:pt>
                <c:pt idx="437">
                  <c:v>89.414926532515665</c:v>
                </c:pt>
                <c:pt idx="438">
                  <c:v>89.378485147082671</c:v>
                </c:pt>
                <c:pt idx="439">
                  <c:v>89.362365521213064</c:v>
                </c:pt>
                <c:pt idx="440">
                  <c:v>89.366767781030987</c:v>
                </c:pt>
                <c:pt idx="441">
                  <c:v>89.29226390008381</c:v>
                </c:pt>
                <c:pt idx="442">
                  <c:v>89.248701868999589</c:v>
                </c:pt>
                <c:pt idx="443">
                  <c:v>89.14218119464627</c:v>
                </c:pt>
                <c:pt idx="444">
                  <c:v>89.071841511586271</c:v>
                </c:pt>
                <c:pt idx="445">
                  <c:v>88.940065555780421</c:v>
                </c:pt>
                <c:pt idx="446">
                  <c:v>88.753095068193389</c:v>
                </c:pt>
                <c:pt idx="447">
                  <c:v>88.643760275679298</c:v>
                </c:pt>
                <c:pt idx="448">
                  <c:v>88.470496537934764</c:v>
                </c:pt>
                <c:pt idx="449">
                  <c:v>88.284706024318183</c:v>
                </c:pt>
                <c:pt idx="450">
                  <c:v>88.157359664721625</c:v>
                </c:pt>
                <c:pt idx="451">
                  <c:v>87.982283735974079</c:v>
                </c:pt>
                <c:pt idx="452">
                  <c:v>87.781084157620143</c:v>
                </c:pt>
                <c:pt idx="453">
                  <c:v>87.523658668767155</c:v>
                </c:pt>
                <c:pt idx="454">
                  <c:v>87.356839079459306</c:v>
                </c:pt>
                <c:pt idx="455">
                  <c:v>87.127275806997844</c:v>
                </c:pt>
                <c:pt idx="456">
                  <c:v>86.899286495772344</c:v>
                </c:pt>
                <c:pt idx="457">
                  <c:v>86.647392206549284</c:v>
                </c:pt>
                <c:pt idx="458">
                  <c:v>86.400308023976081</c:v>
                </c:pt>
                <c:pt idx="459">
                  <c:v>86.107219271851974</c:v>
                </c:pt>
                <c:pt idx="460">
                  <c:v>85.824416719990808</c:v>
                </c:pt>
                <c:pt idx="461">
                  <c:v>85.554693444576088</c:v>
                </c:pt>
                <c:pt idx="462">
                  <c:v>85.284621258586526</c:v>
                </c:pt>
                <c:pt idx="463">
                  <c:v>85.01837800551003</c:v>
                </c:pt>
                <c:pt idx="464">
                  <c:v>84.759165795039848</c:v>
                </c:pt>
                <c:pt idx="465">
                  <c:v>84.509469616801908</c:v>
                </c:pt>
                <c:pt idx="466">
                  <c:v>84.202071096397731</c:v>
                </c:pt>
                <c:pt idx="467">
                  <c:v>83.898277072034233</c:v>
                </c:pt>
                <c:pt idx="468">
                  <c:v>83.612721014577019</c:v>
                </c:pt>
                <c:pt idx="469">
                  <c:v>83.341698577258441</c:v>
                </c:pt>
                <c:pt idx="470">
                  <c:v>83.070599936645635</c:v>
                </c:pt>
                <c:pt idx="471">
                  <c:v>82.718256208662737</c:v>
                </c:pt>
                <c:pt idx="472">
                  <c:v>82.410289992642646</c:v>
                </c:pt>
                <c:pt idx="473">
                  <c:v>82.097368047046771</c:v>
                </c:pt>
                <c:pt idx="474">
                  <c:v>81.811720082392711</c:v>
                </c:pt>
                <c:pt idx="475">
                  <c:v>81.539199578652173</c:v>
                </c:pt>
                <c:pt idx="476">
                  <c:v>81.278206649464565</c:v>
                </c:pt>
                <c:pt idx="477">
                  <c:v>80.930515292477025</c:v>
                </c:pt>
                <c:pt idx="478">
                  <c:v>80.639316479682734</c:v>
                </c:pt>
                <c:pt idx="479">
                  <c:v>80.335789524124692</c:v>
                </c:pt>
                <c:pt idx="480">
                  <c:v>80.069636785894232</c:v>
                </c:pt>
                <c:pt idx="481">
                  <c:v>79.713276768011198</c:v>
                </c:pt>
                <c:pt idx="482">
                  <c:v>79.41796939962002</c:v>
                </c:pt>
                <c:pt idx="483">
                  <c:v>79.176391191494133</c:v>
                </c:pt>
                <c:pt idx="484">
                  <c:v>78.948647893741537</c:v>
                </c:pt>
                <c:pt idx="485">
                  <c:v>78.586090789481503</c:v>
                </c:pt>
                <c:pt idx="486">
                  <c:v>78.286112579963842</c:v>
                </c:pt>
                <c:pt idx="487">
                  <c:v>78.020734962010636</c:v>
                </c:pt>
                <c:pt idx="488">
                  <c:v>77.697283110029119</c:v>
                </c:pt>
                <c:pt idx="489">
                  <c:v>77.427862950202638</c:v>
                </c:pt>
                <c:pt idx="490">
                  <c:v>77.196967471384966</c:v>
                </c:pt>
                <c:pt idx="491">
                  <c:v>76.868898200087997</c:v>
                </c:pt>
                <c:pt idx="492">
                  <c:v>76.58824336181064</c:v>
                </c:pt>
                <c:pt idx="493">
                  <c:v>76.36100104169445</c:v>
                </c:pt>
                <c:pt idx="494">
                  <c:v>76.039225051431572</c:v>
                </c:pt>
                <c:pt idx="495">
                  <c:v>75.804916883180852</c:v>
                </c:pt>
                <c:pt idx="496">
                  <c:v>75.585944444584186</c:v>
                </c:pt>
                <c:pt idx="497">
                  <c:v>75.299001993835844</c:v>
                </c:pt>
                <c:pt idx="498">
                  <c:v>75.030448397061406</c:v>
                </c:pt>
                <c:pt idx="499">
                  <c:v>74.705398225879975</c:v>
                </c:pt>
                <c:pt idx="500">
                  <c:v>74.437586245005718</c:v>
                </c:pt>
                <c:pt idx="501">
                  <c:v>74.216164765686429</c:v>
                </c:pt>
                <c:pt idx="502">
                  <c:v>73.928233327050663</c:v>
                </c:pt>
                <c:pt idx="503">
                  <c:v>73.706043100962532</c:v>
                </c:pt>
                <c:pt idx="504">
                  <c:v>73.526465850879703</c:v>
                </c:pt>
                <c:pt idx="505">
                  <c:v>73.223223584112418</c:v>
                </c:pt>
                <c:pt idx="506">
                  <c:v>72.987746189461177</c:v>
                </c:pt>
                <c:pt idx="507">
                  <c:v>72.704466273461662</c:v>
                </c:pt>
                <c:pt idx="508">
                  <c:v>72.465811741117207</c:v>
                </c:pt>
                <c:pt idx="509">
                  <c:v>72.263418704820978</c:v>
                </c:pt>
                <c:pt idx="510">
                  <c:v>71.993179041200591</c:v>
                </c:pt>
                <c:pt idx="511">
                  <c:v>71.793833078705617</c:v>
                </c:pt>
                <c:pt idx="512">
                  <c:v>71.487798927428287</c:v>
                </c:pt>
                <c:pt idx="513">
                  <c:v>71.265546724339643</c:v>
                </c:pt>
                <c:pt idx="514">
                  <c:v>71.072114678907937</c:v>
                </c:pt>
                <c:pt idx="515">
                  <c:v>70.790826084998045</c:v>
                </c:pt>
                <c:pt idx="516">
                  <c:v>70.587226749485325</c:v>
                </c:pt>
                <c:pt idx="517">
                  <c:v>70.41391556192832</c:v>
                </c:pt>
                <c:pt idx="518">
                  <c:v>70.150394263228677</c:v>
                </c:pt>
                <c:pt idx="519">
                  <c:v>69.959906321546725</c:v>
                </c:pt>
                <c:pt idx="520">
                  <c:v>69.666654744016583</c:v>
                </c:pt>
                <c:pt idx="521">
                  <c:v>69.450220648037401</c:v>
                </c:pt>
                <c:pt idx="522">
                  <c:v>69.274027112605495</c:v>
                </c:pt>
                <c:pt idx="523">
                  <c:v>69.104209873348893</c:v>
                </c:pt>
                <c:pt idx="524">
                  <c:v>68.849409414848537</c:v>
                </c:pt>
                <c:pt idx="525">
                  <c:v>68.649502858298334</c:v>
                </c:pt>
                <c:pt idx="526">
                  <c:v>68.362569153863603</c:v>
                </c:pt>
                <c:pt idx="527">
                  <c:v>68.141324152129627</c:v>
                </c:pt>
                <c:pt idx="528">
                  <c:v>67.96490011553928</c:v>
                </c:pt>
                <c:pt idx="529">
                  <c:v>67.706452287078179</c:v>
                </c:pt>
                <c:pt idx="530">
                  <c:v>67.521337470925559</c:v>
                </c:pt>
                <c:pt idx="531">
                  <c:v>67.371173835039968</c:v>
                </c:pt>
                <c:pt idx="532">
                  <c:v>67.241828727090024</c:v>
                </c:pt>
                <c:pt idx="533">
                  <c:v>66.967320151626382</c:v>
                </c:pt>
                <c:pt idx="534">
                  <c:v>66.764357675185693</c:v>
                </c:pt>
                <c:pt idx="535">
                  <c:v>66.499260134286686</c:v>
                </c:pt>
                <c:pt idx="536">
                  <c:v>66.30430323158194</c:v>
                </c:pt>
                <c:pt idx="537">
                  <c:v>66.162183530256485</c:v>
                </c:pt>
                <c:pt idx="538">
                  <c:v>65.920326105584294</c:v>
                </c:pt>
                <c:pt idx="539">
                  <c:v>65.757747329854894</c:v>
                </c:pt>
                <c:pt idx="540">
                  <c:v>65.509209279261128</c:v>
                </c:pt>
                <c:pt idx="541">
                  <c:v>65.32949866638009</c:v>
                </c:pt>
                <c:pt idx="542">
                  <c:v>65.182754565743835</c:v>
                </c:pt>
                <c:pt idx="543">
                  <c:v>65.067184814413565</c:v>
                </c:pt>
                <c:pt idx="544">
                  <c:v>64.851717346651228</c:v>
                </c:pt>
                <c:pt idx="545">
                  <c:v>64.710661605994972</c:v>
                </c:pt>
                <c:pt idx="546">
                  <c:v>64.574888448635761</c:v>
                </c:pt>
                <c:pt idx="547">
                  <c:v>64.351394964181907</c:v>
                </c:pt>
                <c:pt idx="548">
                  <c:v>64.188370586553901</c:v>
                </c:pt>
                <c:pt idx="549">
                  <c:v>63.945812844977596</c:v>
                </c:pt>
                <c:pt idx="550">
                  <c:v>63.775044903667656</c:v>
                </c:pt>
                <c:pt idx="551">
                  <c:v>63.667012145021168</c:v>
                </c:pt>
                <c:pt idx="552">
                  <c:v>63.568477762804221</c:v>
                </c:pt>
                <c:pt idx="553">
                  <c:v>63.364894880983314</c:v>
                </c:pt>
                <c:pt idx="554">
                  <c:v>63.219887916643103</c:v>
                </c:pt>
                <c:pt idx="555">
                  <c:v>62.989244209062157</c:v>
                </c:pt>
                <c:pt idx="556">
                  <c:v>62.827246356234909</c:v>
                </c:pt>
                <c:pt idx="557">
                  <c:v>62.679777843939149</c:v>
                </c:pt>
                <c:pt idx="558">
                  <c:v>62.572309660784107</c:v>
                </c:pt>
                <c:pt idx="559">
                  <c:v>62.369482785384115</c:v>
                </c:pt>
                <c:pt idx="560">
                  <c:v>62.225116792065634</c:v>
                </c:pt>
                <c:pt idx="561">
                  <c:v>62.017159900538893</c:v>
                </c:pt>
                <c:pt idx="562">
                  <c:v>61.854840538577172</c:v>
                </c:pt>
                <c:pt idx="563">
                  <c:v>61.734855739398363</c:v>
                </c:pt>
                <c:pt idx="564">
                  <c:v>61.630833600144406</c:v>
                </c:pt>
                <c:pt idx="565">
                  <c:v>61.443795591095018</c:v>
                </c:pt>
                <c:pt idx="566">
                  <c:v>61.307523199990818</c:v>
                </c:pt>
                <c:pt idx="567">
                  <c:v>61.202779644570512</c:v>
                </c:pt>
                <c:pt idx="568">
                  <c:v>60.995906722619026</c:v>
                </c:pt>
                <c:pt idx="569">
                  <c:v>60.83251914504762</c:v>
                </c:pt>
                <c:pt idx="570">
                  <c:v>60.712466406915574</c:v>
                </c:pt>
                <c:pt idx="571">
                  <c:v>60.605914428571204</c:v>
                </c:pt>
                <c:pt idx="572">
                  <c:v>60.409703644748404</c:v>
                </c:pt>
                <c:pt idx="573">
                  <c:v>60.265354811014205</c:v>
                </c:pt>
                <c:pt idx="574">
                  <c:v>60.148953628455537</c:v>
                </c:pt>
                <c:pt idx="575">
                  <c:v>59.935945255798927</c:v>
                </c:pt>
                <c:pt idx="576">
                  <c:v>59.791184724808303</c:v>
                </c:pt>
                <c:pt idx="577">
                  <c:v>59.671802458975883</c:v>
                </c:pt>
                <c:pt idx="578">
                  <c:v>59.579838507841735</c:v>
                </c:pt>
                <c:pt idx="579">
                  <c:v>59.394273487230826</c:v>
                </c:pt>
                <c:pt idx="580">
                  <c:v>59.268045642660795</c:v>
                </c:pt>
                <c:pt idx="581">
                  <c:v>59.151841166712416</c:v>
                </c:pt>
                <c:pt idx="582">
                  <c:v>58.947457162435477</c:v>
                </c:pt>
                <c:pt idx="583">
                  <c:v>58.824147434614666</c:v>
                </c:pt>
                <c:pt idx="584">
                  <c:v>58.726670338565576</c:v>
                </c:pt>
                <c:pt idx="585">
                  <c:v>58.657031022386228</c:v>
                </c:pt>
                <c:pt idx="586">
                  <c:v>58.588178321484833</c:v>
                </c:pt>
                <c:pt idx="587">
                  <c:v>58.411054452953536</c:v>
                </c:pt>
                <c:pt idx="588">
                  <c:v>58.293981046601907</c:v>
                </c:pt>
                <c:pt idx="589">
                  <c:v>58.221796580433839</c:v>
                </c:pt>
                <c:pt idx="590">
                  <c:v>58.050919601912668</c:v>
                </c:pt>
                <c:pt idx="591">
                  <c:v>57.925258640698601</c:v>
                </c:pt>
                <c:pt idx="592">
                  <c:v>57.835202847167707</c:v>
                </c:pt>
                <c:pt idx="593">
                  <c:v>57.747292005093179</c:v>
                </c:pt>
                <c:pt idx="594">
                  <c:v>57.558124533099644</c:v>
                </c:pt>
                <c:pt idx="595">
                  <c:v>57.409957057615316</c:v>
                </c:pt>
                <c:pt idx="596">
                  <c:v>57.290417250714668</c:v>
                </c:pt>
                <c:pt idx="597">
                  <c:v>57.091138998185151</c:v>
                </c:pt>
                <c:pt idx="598">
                  <c:v>56.96771959014297</c:v>
                </c:pt>
                <c:pt idx="599">
                  <c:v>56.889587054162256</c:v>
                </c:pt>
                <c:pt idx="600">
                  <c:v>56.820993537575859</c:v>
                </c:pt>
                <c:pt idx="601">
                  <c:v>56.767320365463263</c:v>
                </c:pt>
                <c:pt idx="602">
                  <c:v>56.600348563319734</c:v>
                </c:pt>
                <c:pt idx="603">
                  <c:v>56.462519003851419</c:v>
                </c:pt>
                <c:pt idx="604">
                  <c:v>56.34970368996256</c:v>
                </c:pt>
                <c:pt idx="605">
                  <c:v>56.275495230944088</c:v>
                </c:pt>
                <c:pt idx="606">
                  <c:v>56.07977029824103</c:v>
                </c:pt>
                <c:pt idx="607">
                  <c:v>55.960003888705629</c:v>
                </c:pt>
                <c:pt idx="608">
                  <c:v>55.877432187715904</c:v>
                </c:pt>
                <c:pt idx="609">
                  <c:v>55.696396793258721</c:v>
                </c:pt>
                <c:pt idx="610">
                  <c:v>55.578014323737122</c:v>
                </c:pt>
                <c:pt idx="611">
                  <c:v>55.49424422616417</c:v>
                </c:pt>
                <c:pt idx="612">
                  <c:v>55.44066750503486</c:v>
                </c:pt>
                <c:pt idx="613">
                  <c:v>55.296409274148793</c:v>
                </c:pt>
                <c:pt idx="614">
                  <c:v>55.208948280813829</c:v>
                </c:pt>
                <c:pt idx="615">
                  <c:v>55.142916515017411</c:v>
                </c:pt>
                <c:pt idx="616">
                  <c:v>54.954854565811694</c:v>
                </c:pt>
                <c:pt idx="617">
                  <c:v>54.831211486331398</c:v>
                </c:pt>
                <c:pt idx="618">
                  <c:v>54.753315165778872</c:v>
                </c:pt>
                <c:pt idx="619">
                  <c:v>54.699641634019493</c:v>
                </c:pt>
                <c:pt idx="620">
                  <c:v>54.544700643042191</c:v>
                </c:pt>
                <c:pt idx="621">
                  <c:v>54.429045438914301</c:v>
                </c:pt>
                <c:pt idx="622">
                  <c:v>54.360376435306932</c:v>
                </c:pt>
                <c:pt idx="623">
                  <c:v>54.292927716847714</c:v>
                </c:pt>
                <c:pt idx="624">
                  <c:v>54.224497600943366</c:v>
                </c:pt>
                <c:pt idx="625">
                  <c:v>54.047222799490562</c:v>
                </c:pt>
                <c:pt idx="626">
                  <c:v>53.935741609906309</c:v>
                </c:pt>
                <c:pt idx="627">
                  <c:v>53.848769042109879</c:v>
                </c:pt>
                <c:pt idx="628">
                  <c:v>53.795490120310014</c:v>
                </c:pt>
                <c:pt idx="629">
                  <c:v>53.732700139519196</c:v>
                </c:pt>
                <c:pt idx="630">
                  <c:v>53.564035176318143</c:v>
                </c:pt>
                <c:pt idx="631">
                  <c:v>53.449305061524619</c:v>
                </c:pt>
                <c:pt idx="632">
                  <c:v>53.374645939558711</c:v>
                </c:pt>
                <c:pt idx="633">
                  <c:v>53.321178852109938</c:v>
                </c:pt>
                <c:pt idx="634">
                  <c:v>53.28316241547828</c:v>
                </c:pt>
                <c:pt idx="635">
                  <c:v>53.12382188391684</c:v>
                </c:pt>
                <c:pt idx="636">
                  <c:v>53.02667632052141</c:v>
                </c:pt>
                <c:pt idx="637">
                  <c:v>52.951038709087413</c:v>
                </c:pt>
                <c:pt idx="638">
                  <c:v>52.886743366121657</c:v>
                </c:pt>
                <c:pt idx="639">
                  <c:v>52.830015269909026</c:v>
                </c:pt>
                <c:pt idx="640">
                  <c:v>52.675316528915403</c:v>
                </c:pt>
                <c:pt idx="641">
                  <c:v>52.582004078512156</c:v>
                </c:pt>
                <c:pt idx="642">
                  <c:v>52.524591830391884</c:v>
                </c:pt>
                <c:pt idx="643">
                  <c:v>52.484960666005449</c:v>
                </c:pt>
                <c:pt idx="644">
                  <c:v>52.407523161241329</c:v>
                </c:pt>
                <c:pt idx="645">
                  <c:v>52.34137060107831</c:v>
                </c:pt>
                <c:pt idx="646">
                  <c:v>52.17621623445234</c:v>
                </c:pt>
                <c:pt idx="647">
                  <c:v>52.068188211060388</c:v>
                </c:pt>
                <c:pt idx="648">
                  <c:v>51.998240615602988</c:v>
                </c:pt>
                <c:pt idx="649">
                  <c:v>51.927795144359052</c:v>
                </c:pt>
                <c:pt idx="650">
                  <c:v>51.870870077854953</c:v>
                </c:pt>
                <c:pt idx="651">
                  <c:v>51.800594050986966</c:v>
                </c:pt>
                <c:pt idx="652">
                  <c:v>51.631443882438198</c:v>
                </c:pt>
                <c:pt idx="653">
                  <c:v>51.530488052746328</c:v>
                </c:pt>
                <c:pt idx="654">
                  <c:v>51.476433569633393</c:v>
                </c:pt>
                <c:pt idx="655">
                  <c:v>51.428816010331325</c:v>
                </c:pt>
                <c:pt idx="656">
                  <c:v>51.390136692830957</c:v>
                </c:pt>
                <c:pt idx="657">
                  <c:v>51.334354505276117</c:v>
                </c:pt>
                <c:pt idx="658">
                  <c:v>51.181492638348544</c:v>
                </c:pt>
                <c:pt idx="659">
                  <c:v>51.083441223562211</c:v>
                </c:pt>
                <c:pt idx="660">
                  <c:v>51.011334677105864</c:v>
                </c:pt>
                <c:pt idx="661">
                  <c:v>50.949252420198469</c:v>
                </c:pt>
                <c:pt idx="662">
                  <c:v>50.90924362705573</c:v>
                </c:pt>
                <c:pt idx="663">
                  <c:v>50.862537579118559</c:v>
                </c:pt>
                <c:pt idx="664">
                  <c:v>50.695878988532229</c:v>
                </c:pt>
                <c:pt idx="665">
                  <c:v>50.586912456996778</c:v>
                </c:pt>
                <c:pt idx="666">
                  <c:v>50.521546623406728</c:v>
                </c:pt>
                <c:pt idx="667">
                  <c:v>50.459691061430291</c:v>
                </c:pt>
                <c:pt idx="668">
                  <c:v>50.414761956132445</c:v>
                </c:pt>
                <c:pt idx="669">
                  <c:v>50.358898535998186</c:v>
                </c:pt>
                <c:pt idx="670">
                  <c:v>50.312552306589303</c:v>
                </c:pt>
                <c:pt idx="671">
                  <c:v>50.144107748784563</c:v>
                </c:pt>
                <c:pt idx="672">
                  <c:v>50.032996554318707</c:v>
                </c:pt>
                <c:pt idx="673">
                  <c:v>49.975866361368091</c:v>
                </c:pt>
                <c:pt idx="674">
                  <c:v>49.935761163813197</c:v>
                </c:pt>
                <c:pt idx="675">
                  <c:v>49.902901152045118</c:v>
                </c:pt>
                <c:pt idx="676">
                  <c:v>49.856497327245521</c:v>
                </c:pt>
                <c:pt idx="677">
                  <c:v>49.812471519607406</c:v>
                </c:pt>
                <c:pt idx="678">
                  <c:v>49.655648216957552</c:v>
                </c:pt>
                <c:pt idx="679">
                  <c:v>49.564303569824901</c:v>
                </c:pt>
                <c:pt idx="680">
                  <c:v>49.512708546416505</c:v>
                </c:pt>
                <c:pt idx="681">
                  <c:v>49.482235316291138</c:v>
                </c:pt>
                <c:pt idx="682">
                  <c:v>49.451883353357566</c:v>
                </c:pt>
                <c:pt idx="683">
                  <c:v>49.412593970401858</c:v>
                </c:pt>
                <c:pt idx="684">
                  <c:v>49.255288595237381</c:v>
                </c:pt>
                <c:pt idx="685">
                  <c:v>49.159303265334785</c:v>
                </c:pt>
                <c:pt idx="686">
                  <c:v>49.09936789677397</c:v>
                </c:pt>
                <c:pt idx="687">
                  <c:v>49.052144038604837</c:v>
                </c:pt>
                <c:pt idx="688">
                  <c:v>49.008543481966441</c:v>
                </c:pt>
                <c:pt idx="689">
                  <c:v>48.979554420572512</c:v>
                </c:pt>
                <c:pt idx="690">
                  <c:v>48.923382853584613</c:v>
                </c:pt>
                <c:pt idx="691">
                  <c:v>48.77154904136799</c:v>
                </c:pt>
                <c:pt idx="692">
                  <c:v>48.705440277731526</c:v>
                </c:pt>
                <c:pt idx="693">
                  <c:v>48.642808691006024</c:v>
                </c:pt>
                <c:pt idx="694">
                  <c:v>48.58790197978994</c:v>
                </c:pt>
                <c:pt idx="695">
                  <c:v>48.548426796099733</c:v>
                </c:pt>
                <c:pt idx="696">
                  <c:v>48.533123740774634</c:v>
                </c:pt>
                <c:pt idx="697">
                  <c:v>48.50866611694331</c:v>
                </c:pt>
                <c:pt idx="698">
                  <c:v>48.350282602908159</c:v>
                </c:pt>
                <c:pt idx="699">
                  <c:v>48.263371976383809</c:v>
                </c:pt>
                <c:pt idx="700">
                  <c:v>48.226089636158555</c:v>
                </c:pt>
                <c:pt idx="701">
                  <c:v>48.191439824455664</c:v>
                </c:pt>
                <c:pt idx="702">
                  <c:v>48.178678909507838</c:v>
                </c:pt>
                <c:pt idx="703">
                  <c:v>48.148038623802087</c:v>
                </c:pt>
                <c:pt idx="704">
                  <c:v>48.100741601662037</c:v>
                </c:pt>
                <c:pt idx="705">
                  <c:v>47.934014672240828</c:v>
                </c:pt>
                <c:pt idx="706">
                  <c:v>47.8353150131354</c:v>
                </c:pt>
                <c:pt idx="707">
                  <c:v>47.778192958462299</c:v>
                </c:pt>
                <c:pt idx="708">
                  <c:v>47.727647184857666</c:v>
                </c:pt>
                <c:pt idx="709">
                  <c:v>47.696967999418277</c:v>
                </c:pt>
                <c:pt idx="710">
                  <c:v>47.667724685864712</c:v>
                </c:pt>
                <c:pt idx="711">
                  <c:v>47.642565162384201</c:v>
                </c:pt>
                <c:pt idx="712">
                  <c:v>47.613987871686419</c:v>
                </c:pt>
                <c:pt idx="713">
                  <c:v>47.597670163171792</c:v>
                </c:pt>
                <c:pt idx="714">
                  <c:v>47.453905671936482</c:v>
                </c:pt>
                <c:pt idx="715">
                  <c:v>47.37288994543254</c:v>
                </c:pt>
                <c:pt idx="716">
                  <c:v>47.308309380369188</c:v>
                </c:pt>
                <c:pt idx="717">
                  <c:v>47.272685252117547</c:v>
                </c:pt>
                <c:pt idx="718">
                  <c:v>47.232609797826974</c:v>
                </c:pt>
                <c:pt idx="719">
                  <c:v>47.195721822992724</c:v>
                </c:pt>
                <c:pt idx="720">
                  <c:v>47.174978184740368</c:v>
                </c:pt>
                <c:pt idx="721">
                  <c:v>47.139252316978514</c:v>
                </c:pt>
                <c:pt idx="722">
                  <c:v>46.969106320873351</c:v>
                </c:pt>
                <c:pt idx="723">
                  <c:v>46.872798996604132</c:v>
                </c:pt>
                <c:pt idx="724">
                  <c:v>46.838763093465083</c:v>
                </c:pt>
                <c:pt idx="725">
                  <c:v>46.795814012653082</c:v>
                </c:pt>
                <c:pt idx="726">
                  <c:v>46.760537010453739</c:v>
                </c:pt>
                <c:pt idx="727">
                  <c:v>46.738152711706661</c:v>
                </c:pt>
                <c:pt idx="728">
                  <c:v>46.702449724304373</c:v>
                </c:pt>
                <c:pt idx="729">
                  <c:v>46.559384805337899</c:v>
                </c:pt>
                <c:pt idx="730">
                  <c:v>46.485367520199127</c:v>
                </c:pt>
                <c:pt idx="731">
                  <c:v>46.432215405277198</c:v>
                </c:pt>
                <c:pt idx="732">
                  <c:v>46.400809090687162</c:v>
                </c:pt>
                <c:pt idx="733">
                  <c:v>46.380214510437</c:v>
                </c:pt>
                <c:pt idx="734">
                  <c:v>46.358980034635408</c:v>
                </c:pt>
                <c:pt idx="735">
                  <c:v>46.318826972849777</c:v>
                </c:pt>
                <c:pt idx="736">
                  <c:v>46.288839174256879</c:v>
                </c:pt>
                <c:pt idx="737">
                  <c:v>46.260782605751402</c:v>
                </c:pt>
                <c:pt idx="738">
                  <c:v>46.122036703680095</c:v>
                </c:pt>
                <c:pt idx="739">
                  <c:v>46.034719764002674</c:v>
                </c:pt>
                <c:pt idx="740">
                  <c:v>45.975840638499996</c:v>
                </c:pt>
                <c:pt idx="741">
                  <c:v>45.92887822584153</c:v>
                </c:pt>
                <c:pt idx="742">
                  <c:v>45.901053632439812</c:v>
                </c:pt>
                <c:pt idx="743">
                  <c:v>45.868539664138595</c:v>
                </c:pt>
                <c:pt idx="744">
                  <c:v>45.856769894286117</c:v>
                </c:pt>
                <c:pt idx="745">
                  <c:v>45.827989825316322</c:v>
                </c:pt>
                <c:pt idx="746">
                  <c:v>45.683276463393319</c:v>
                </c:pt>
                <c:pt idx="747">
                  <c:v>45.607763763649615</c:v>
                </c:pt>
                <c:pt idx="748">
                  <c:v>45.569317926321986</c:v>
                </c:pt>
                <c:pt idx="749">
                  <c:v>45.560337812535145</c:v>
                </c:pt>
                <c:pt idx="750">
                  <c:v>45.562983018293991</c:v>
                </c:pt>
                <c:pt idx="751">
                  <c:v>45.549481825222003</c:v>
                </c:pt>
                <c:pt idx="752">
                  <c:v>45.547600240378202</c:v>
                </c:pt>
                <c:pt idx="753">
                  <c:v>45.532077694511123</c:v>
                </c:pt>
                <c:pt idx="754">
                  <c:v>45.370611830661353</c:v>
                </c:pt>
                <c:pt idx="755">
                  <c:v>45.287256672168581</c:v>
                </c:pt>
                <c:pt idx="756">
                  <c:v>45.220990458885822</c:v>
                </c:pt>
                <c:pt idx="757">
                  <c:v>45.200653914879595</c:v>
                </c:pt>
                <c:pt idx="758">
                  <c:v>45.172651316478159</c:v>
                </c:pt>
                <c:pt idx="759">
                  <c:v>45.139962895315904</c:v>
                </c:pt>
                <c:pt idx="760">
                  <c:v>45.117368926773487</c:v>
                </c:pt>
                <c:pt idx="761">
                  <c:v>44.988541791230773</c:v>
                </c:pt>
                <c:pt idx="762">
                  <c:v>44.899367881142481</c:v>
                </c:pt>
                <c:pt idx="763">
                  <c:v>44.861309391695173</c:v>
                </c:pt>
                <c:pt idx="764">
                  <c:v>44.842138345584516</c:v>
                </c:pt>
                <c:pt idx="765">
                  <c:v>44.831397321094457</c:v>
                </c:pt>
                <c:pt idx="766">
                  <c:v>44.812558010320991</c:v>
                </c:pt>
                <c:pt idx="767">
                  <c:v>44.784829656348592</c:v>
                </c:pt>
                <c:pt idx="768">
                  <c:v>44.759388731602854</c:v>
                </c:pt>
                <c:pt idx="769">
                  <c:v>44.621592424835981</c:v>
                </c:pt>
                <c:pt idx="770">
                  <c:v>44.562909317472702</c:v>
                </c:pt>
                <c:pt idx="771">
                  <c:v>44.543574984865529</c:v>
                </c:pt>
                <c:pt idx="772">
                  <c:v>44.533795628496605</c:v>
                </c:pt>
                <c:pt idx="773">
                  <c:v>44.514170682405059</c:v>
                </c:pt>
                <c:pt idx="774">
                  <c:v>44.488124120190648</c:v>
                </c:pt>
                <c:pt idx="775">
                  <c:v>44.476301970272587</c:v>
                </c:pt>
                <c:pt idx="776">
                  <c:v>44.463554750343647</c:v>
                </c:pt>
                <c:pt idx="777">
                  <c:v>44.454645020992579</c:v>
                </c:pt>
                <c:pt idx="778">
                  <c:v>44.307393643092311</c:v>
                </c:pt>
                <c:pt idx="779">
                  <c:v>44.251916179252973</c:v>
                </c:pt>
                <c:pt idx="780">
                  <c:v>44.229583900190462</c:v>
                </c:pt>
                <c:pt idx="781">
                  <c:v>44.211859283422704</c:v>
                </c:pt>
                <c:pt idx="782">
                  <c:v>44.196674154128416</c:v>
                </c:pt>
                <c:pt idx="783">
                  <c:v>44.185012956633066</c:v>
                </c:pt>
                <c:pt idx="784">
                  <c:v>44.173795729927761</c:v>
                </c:pt>
                <c:pt idx="785">
                  <c:v>44.166959607662079</c:v>
                </c:pt>
                <c:pt idx="786">
                  <c:v>44.032473606061181</c:v>
                </c:pt>
                <c:pt idx="787">
                  <c:v>43.976708797515542</c:v>
                </c:pt>
                <c:pt idx="788">
                  <c:v>43.932516591839388</c:v>
                </c:pt>
                <c:pt idx="789">
                  <c:v>43.897414607993802</c:v>
                </c:pt>
                <c:pt idx="790">
                  <c:v>43.857445306365079</c:v>
                </c:pt>
                <c:pt idx="791">
                  <c:v>43.847881495107174</c:v>
                </c:pt>
                <c:pt idx="792">
                  <c:v>43.821948396447901</c:v>
                </c:pt>
                <c:pt idx="793">
                  <c:v>43.79788940874024</c:v>
                </c:pt>
                <c:pt idx="794">
                  <c:v>43.785411106906693</c:v>
                </c:pt>
                <c:pt idx="795">
                  <c:v>43.661908624167701</c:v>
                </c:pt>
                <c:pt idx="796">
                  <c:v>43.576334877243013</c:v>
                </c:pt>
                <c:pt idx="797">
                  <c:v>43.552050639896244</c:v>
                </c:pt>
                <c:pt idx="798">
                  <c:v>43.532765332075357</c:v>
                </c:pt>
                <c:pt idx="799">
                  <c:v>43.521811006129703</c:v>
                </c:pt>
                <c:pt idx="800">
                  <c:v>43.508051645091953</c:v>
                </c:pt>
                <c:pt idx="801">
                  <c:v>43.484166511730741</c:v>
                </c:pt>
                <c:pt idx="802">
                  <c:v>43.478187058376072</c:v>
                </c:pt>
                <c:pt idx="803">
                  <c:v>43.463719209203234</c:v>
                </c:pt>
                <c:pt idx="804">
                  <c:v>43.310647672854195</c:v>
                </c:pt>
                <c:pt idx="805">
                  <c:v>43.251120234615286</c:v>
                </c:pt>
                <c:pt idx="806">
                  <c:v>43.203734224816955</c:v>
                </c:pt>
                <c:pt idx="807">
                  <c:v>43.182489150423322</c:v>
                </c:pt>
                <c:pt idx="808">
                  <c:v>43.164476891017344</c:v>
                </c:pt>
                <c:pt idx="809">
                  <c:v>43.161566307704518</c:v>
                </c:pt>
                <c:pt idx="810">
                  <c:v>43.157331414671255</c:v>
                </c:pt>
                <c:pt idx="811">
                  <c:v>43.167103268902515</c:v>
                </c:pt>
                <c:pt idx="812">
                  <c:v>43.154206265011553</c:v>
                </c:pt>
                <c:pt idx="813">
                  <c:v>43.035205849975682</c:v>
                </c:pt>
                <c:pt idx="814">
                  <c:v>42.958837281142827</c:v>
                </c:pt>
                <c:pt idx="815">
                  <c:v>42.947677624150842</c:v>
                </c:pt>
                <c:pt idx="816">
                  <c:v>42.93337537618396</c:v>
                </c:pt>
                <c:pt idx="817">
                  <c:v>42.920915208254989</c:v>
                </c:pt>
                <c:pt idx="818">
                  <c:v>42.905921665112828</c:v>
                </c:pt>
                <c:pt idx="819">
                  <c:v>42.897533155907723</c:v>
                </c:pt>
                <c:pt idx="820">
                  <c:v>42.887468103674941</c:v>
                </c:pt>
                <c:pt idx="821">
                  <c:v>42.853105677249722</c:v>
                </c:pt>
                <c:pt idx="822">
                  <c:v>42.848484769581809</c:v>
                </c:pt>
                <c:pt idx="823">
                  <c:v>42.702190610878965</c:v>
                </c:pt>
                <c:pt idx="824">
                  <c:v>42.626075389126591</c:v>
                </c:pt>
                <c:pt idx="825">
                  <c:v>42.576397441407977</c:v>
                </c:pt>
                <c:pt idx="826">
                  <c:v>42.558891257880454</c:v>
                </c:pt>
                <c:pt idx="827">
                  <c:v>42.554896132208839</c:v>
                </c:pt>
                <c:pt idx="828">
                  <c:v>42.541097450697841</c:v>
                </c:pt>
                <c:pt idx="829">
                  <c:v>42.544733044143499</c:v>
                </c:pt>
                <c:pt idx="830">
                  <c:v>42.544268716755553</c:v>
                </c:pt>
                <c:pt idx="831">
                  <c:v>42.550727675497697</c:v>
                </c:pt>
                <c:pt idx="832">
                  <c:v>42.540068357677569</c:v>
                </c:pt>
                <c:pt idx="833">
                  <c:v>42.532007989520409</c:v>
                </c:pt>
                <c:pt idx="834">
                  <c:v>42.399035938348518</c:v>
                </c:pt>
                <c:pt idx="835">
                  <c:v>42.35023521289061</c:v>
                </c:pt>
                <c:pt idx="836">
                  <c:v>42.322358798884785</c:v>
                </c:pt>
                <c:pt idx="837">
                  <c:v>42.288984352256335</c:v>
                </c:pt>
                <c:pt idx="838">
                  <c:v>42.261194177933007</c:v>
                </c:pt>
                <c:pt idx="839">
                  <c:v>42.233862681613687</c:v>
                </c:pt>
                <c:pt idx="840">
                  <c:v>42.210048766311168</c:v>
                </c:pt>
                <c:pt idx="841">
                  <c:v>42.193162618685363</c:v>
                </c:pt>
                <c:pt idx="842">
                  <c:v>42.192062420522149</c:v>
                </c:pt>
                <c:pt idx="843">
                  <c:v>42.042417732528051</c:v>
                </c:pt>
                <c:pt idx="844">
                  <c:v>41.975234321436233</c:v>
                </c:pt>
                <c:pt idx="845">
                  <c:v>41.949601288113854</c:v>
                </c:pt>
                <c:pt idx="846">
                  <c:v>41.945945029436508</c:v>
                </c:pt>
                <c:pt idx="847">
                  <c:v>41.947558419761563</c:v>
                </c:pt>
                <c:pt idx="848">
                  <c:v>41.93821088795255</c:v>
                </c:pt>
                <c:pt idx="849">
                  <c:v>41.928803231441421</c:v>
                </c:pt>
                <c:pt idx="850">
                  <c:v>41.945723765590913</c:v>
                </c:pt>
                <c:pt idx="851">
                  <c:v>41.943874851263608</c:v>
                </c:pt>
                <c:pt idx="852">
                  <c:v>41.94318151267381</c:v>
                </c:pt>
                <c:pt idx="853">
                  <c:v>41.920820283862504</c:v>
                </c:pt>
                <c:pt idx="854">
                  <c:v>41.786800778566629</c:v>
                </c:pt>
                <c:pt idx="855">
                  <c:v>41.726325302184847</c:v>
                </c:pt>
                <c:pt idx="856">
                  <c:v>41.689181582339515</c:v>
                </c:pt>
                <c:pt idx="857">
                  <c:v>41.67067425539333</c:v>
                </c:pt>
                <c:pt idx="858">
                  <c:v>41.660356675389671</c:v>
                </c:pt>
                <c:pt idx="859">
                  <c:v>41.64139123315136</c:v>
                </c:pt>
                <c:pt idx="860">
                  <c:v>41.641014794159389</c:v>
                </c:pt>
                <c:pt idx="861">
                  <c:v>41.637305628328086</c:v>
                </c:pt>
                <c:pt idx="862">
                  <c:v>41.630059402325514</c:v>
                </c:pt>
                <c:pt idx="863">
                  <c:v>41.485899357708561</c:v>
                </c:pt>
                <c:pt idx="864">
                  <c:v>41.428981713102743</c:v>
                </c:pt>
                <c:pt idx="865">
                  <c:v>41.394895340464494</c:v>
                </c:pt>
                <c:pt idx="866">
                  <c:v>41.390170017764035</c:v>
                </c:pt>
                <c:pt idx="867">
                  <c:v>41.385355908400754</c:v>
                </c:pt>
                <c:pt idx="868">
                  <c:v>41.404381374921563</c:v>
                </c:pt>
                <c:pt idx="869">
                  <c:v>41.40647743298608</c:v>
                </c:pt>
                <c:pt idx="870">
                  <c:v>41.387958696576348</c:v>
                </c:pt>
                <c:pt idx="871">
                  <c:v>41.385658120881281</c:v>
                </c:pt>
                <c:pt idx="872">
                  <c:v>41.384607698670237</c:v>
                </c:pt>
                <c:pt idx="873">
                  <c:v>41.378643997925813</c:v>
                </c:pt>
                <c:pt idx="874">
                  <c:v>41.346148596385476</c:v>
                </c:pt>
                <c:pt idx="875">
                  <c:v>41.208851093066713</c:v>
                </c:pt>
                <c:pt idx="876">
                  <c:v>41.140327585634651</c:v>
                </c:pt>
                <c:pt idx="877">
                  <c:v>41.130472676308798</c:v>
                </c:pt>
                <c:pt idx="878">
                  <c:v>41.128210387574292</c:v>
                </c:pt>
                <c:pt idx="879">
                  <c:v>41.130894778171815</c:v>
                </c:pt>
                <c:pt idx="880">
                  <c:v>41.133494665123472</c:v>
                </c:pt>
                <c:pt idx="881">
                  <c:v>41.13360208762748</c:v>
                </c:pt>
                <c:pt idx="882">
                  <c:v>41.141479137855647</c:v>
                </c:pt>
                <c:pt idx="883">
                  <c:v>41.14908974606432</c:v>
                </c:pt>
                <c:pt idx="884">
                  <c:v>41.144745728018322</c:v>
                </c:pt>
                <c:pt idx="885">
                  <c:v>41.147351504313612</c:v>
                </c:pt>
                <c:pt idx="886">
                  <c:v>41.127272005844105</c:v>
                </c:pt>
                <c:pt idx="887">
                  <c:v>41.105762817320318</c:v>
                </c:pt>
                <c:pt idx="888">
                  <c:v>40.96002635260529</c:v>
                </c:pt>
                <c:pt idx="889">
                  <c:v>40.896099150650464</c:v>
                </c:pt>
                <c:pt idx="890">
                  <c:v>40.873113829129359</c:v>
                </c:pt>
                <c:pt idx="891">
                  <c:v>40.843459286605032</c:v>
                </c:pt>
                <c:pt idx="892">
                  <c:v>40.852373877211861</c:v>
                </c:pt>
                <c:pt idx="893">
                  <c:v>40.843076976506453</c:v>
                </c:pt>
                <c:pt idx="894">
                  <c:v>40.833657299688696</c:v>
                </c:pt>
                <c:pt idx="895">
                  <c:v>40.856429045195284</c:v>
                </c:pt>
                <c:pt idx="896">
                  <c:v>40.859090725607842</c:v>
                </c:pt>
                <c:pt idx="897">
                  <c:v>40.856382124963446</c:v>
                </c:pt>
                <c:pt idx="898">
                  <c:v>40.849061231636867</c:v>
                </c:pt>
                <c:pt idx="899">
                  <c:v>40.843487971698423</c:v>
                </c:pt>
                <c:pt idx="900">
                  <c:v>40.827942501697123</c:v>
                </c:pt>
                <c:pt idx="901">
                  <c:v>40.697986835961913</c:v>
                </c:pt>
                <c:pt idx="902">
                  <c:v>40.629836150291432</c:v>
                </c:pt>
                <c:pt idx="903">
                  <c:v>40.609192801199292</c:v>
                </c:pt>
                <c:pt idx="904">
                  <c:v>40.581384065740465</c:v>
                </c:pt>
                <c:pt idx="905">
                  <c:v>40.586217635912433</c:v>
                </c:pt>
                <c:pt idx="906">
                  <c:v>40.567967092270941</c:v>
                </c:pt>
                <c:pt idx="907">
                  <c:v>40.562666012693597</c:v>
                </c:pt>
                <c:pt idx="908">
                  <c:v>40.560618080122062</c:v>
                </c:pt>
                <c:pt idx="909">
                  <c:v>40.565935886352477</c:v>
                </c:pt>
                <c:pt idx="910">
                  <c:v>40.53711467876807</c:v>
                </c:pt>
                <c:pt idx="911">
                  <c:v>40.531470713563039</c:v>
                </c:pt>
                <c:pt idx="912">
                  <c:v>40.521595192872127</c:v>
                </c:pt>
                <c:pt idx="913">
                  <c:v>40.508219271652344</c:v>
                </c:pt>
                <c:pt idx="914">
                  <c:v>40.497620938113691</c:v>
                </c:pt>
                <c:pt idx="915">
                  <c:v>40.36554786938742</c:v>
                </c:pt>
                <c:pt idx="916">
                  <c:v>40.301466517810759</c:v>
                </c:pt>
                <c:pt idx="917">
                  <c:v>40.255846749561236</c:v>
                </c:pt>
                <c:pt idx="918">
                  <c:v>40.253315563037347</c:v>
                </c:pt>
                <c:pt idx="919">
                  <c:v>40.24449101173002</c:v>
                </c:pt>
                <c:pt idx="920">
                  <c:v>40.243538635964903</c:v>
                </c:pt>
                <c:pt idx="921">
                  <c:v>40.252097149424216</c:v>
                </c:pt>
                <c:pt idx="922">
                  <c:v>40.261141158458024</c:v>
                </c:pt>
                <c:pt idx="923">
                  <c:v>40.247061541944198</c:v>
                </c:pt>
                <c:pt idx="924">
                  <c:v>40.242249933334797</c:v>
                </c:pt>
                <c:pt idx="925">
                  <c:v>40.227553586961633</c:v>
                </c:pt>
                <c:pt idx="926">
                  <c:v>40.227403407651551</c:v>
                </c:pt>
                <c:pt idx="927">
                  <c:v>40.092134774692198</c:v>
                </c:pt>
                <c:pt idx="928">
                  <c:v>40.008616434345569</c:v>
                </c:pt>
                <c:pt idx="929">
                  <c:v>39.981606913964939</c:v>
                </c:pt>
                <c:pt idx="930">
                  <c:v>39.97703822682579</c:v>
                </c:pt>
                <c:pt idx="931">
                  <c:v>39.977927905292468</c:v>
                </c:pt>
                <c:pt idx="932">
                  <c:v>39.984768924867431</c:v>
                </c:pt>
                <c:pt idx="933">
                  <c:v>39.999587836970164</c:v>
                </c:pt>
                <c:pt idx="934">
                  <c:v>39.990963657157536</c:v>
                </c:pt>
                <c:pt idx="935">
                  <c:v>39.991061763593009</c:v>
                </c:pt>
                <c:pt idx="936">
                  <c:v>39.997605928355256</c:v>
                </c:pt>
                <c:pt idx="937">
                  <c:v>39.997646573913244</c:v>
                </c:pt>
                <c:pt idx="938">
                  <c:v>39.986618244195711</c:v>
                </c:pt>
                <c:pt idx="939">
                  <c:v>39.983641378348366</c:v>
                </c:pt>
                <c:pt idx="940">
                  <c:v>39.970013113960491</c:v>
                </c:pt>
                <c:pt idx="941">
                  <c:v>39.840576275806875</c:v>
                </c:pt>
                <c:pt idx="942">
                  <c:v>39.784508211804265</c:v>
                </c:pt>
                <c:pt idx="943">
                  <c:v>39.77946401282211</c:v>
                </c:pt>
                <c:pt idx="944">
                  <c:v>39.781099035161304</c:v>
                </c:pt>
                <c:pt idx="945">
                  <c:v>39.769891202399208</c:v>
                </c:pt>
                <c:pt idx="946">
                  <c:v>39.772745397290883</c:v>
                </c:pt>
                <c:pt idx="947">
                  <c:v>39.778708469097779</c:v>
                </c:pt>
                <c:pt idx="948">
                  <c:v>39.791367779535861</c:v>
                </c:pt>
                <c:pt idx="949">
                  <c:v>39.797138291681499</c:v>
                </c:pt>
                <c:pt idx="950">
                  <c:v>39.808230058362966</c:v>
                </c:pt>
                <c:pt idx="951">
                  <c:v>39.794848287596601</c:v>
                </c:pt>
                <c:pt idx="952">
                  <c:v>39.790114340765648</c:v>
                </c:pt>
                <c:pt idx="953">
                  <c:v>39.769438807005614</c:v>
                </c:pt>
                <c:pt idx="954">
                  <c:v>39.764376382868392</c:v>
                </c:pt>
                <c:pt idx="955">
                  <c:v>39.754701625390851</c:v>
                </c:pt>
                <c:pt idx="956">
                  <c:v>39.741310736885545</c:v>
                </c:pt>
                <c:pt idx="957">
                  <c:v>39.588861622329119</c:v>
                </c:pt>
                <c:pt idx="958">
                  <c:v>39.525944461663329</c:v>
                </c:pt>
                <c:pt idx="959">
                  <c:v>39.509815390523229</c:v>
                </c:pt>
                <c:pt idx="960">
                  <c:v>39.49118643471644</c:v>
                </c:pt>
                <c:pt idx="961">
                  <c:v>39.49793342191748</c:v>
                </c:pt>
                <c:pt idx="962">
                  <c:v>39.515171393606103</c:v>
                </c:pt>
                <c:pt idx="963">
                  <c:v>39.526952250004598</c:v>
                </c:pt>
                <c:pt idx="964">
                  <c:v>39.52719569280864</c:v>
                </c:pt>
                <c:pt idx="965">
                  <c:v>39.528717842640638</c:v>
                </c:pt>
                <c:pt idx="966">
                  <c:v>39.525033930631189</c:v>
                </c:pt>
                <c:pt idx="967">
                  <c:v>39.522564755119788</c:v>
                </c:pt>
                <c:pt idx="968">
                  <c:v>39.503773371360168</c:v>
                </c:pt>
                <c:pt idx="969">
                  <c:v>39.488912464028239</c:v>
                </c:pt>
                <c:pt idx="970">
                  <c:v>39.482829478345707</c:v>
                </c:pt>
                <c:pt idx="971">
                  <c:v>39.364633835754397</c:v>
                </c:pt>
                <c:pt idx="972">
                  <c:v>39.294866093876813</c:v>
                </c:pt>
                <c:pt idx="973">
                  <c:v>39.267639261047918</c:v>
                </c:pt>
                <c:pt idx="974">
                  <c:v>39.24584377270493</c:v>
                </c:pt>
                <c:pt idx="975">
                  <c:v>39.255828391679202</c:v>
                </c:pt>
                <c:pt idx="976">
                  <c:v>39.258556536012307</c:v>
                </c:pt>
                <c:pt idx="977">
                  <c:v>39.264437166850463</c:v>
                </c:pt>
                <c:pt idx="978">
                  <c:v>39.259936050144852</c:v>
                </c:pt>
                <c:pt idx="979">
                  <c:v>39.257666906062347</c:v>
                </c:pt>
                <c:pt idx="980">
                  <c:v>39.279490353148098</c:v>
                </c:pt>
                <c:pt idx="981">
                  <c:v>39.280300902866884</c:v>
                </c:pt>
                <c:pt idx="982">
                  <c:v>39.298363729584437</c:v>
                </c:pt>
                <c:pt idx="983">
                  <c:v>39.29585968232459</c:v>
                </c:pt>
                <c:pt idx="984">
                  <c:v>39.299670395369034</c:v>
                </c:pt>
                <c:pt idx="985">
                  <c:v>39.279929987984744</c:v>
                </c:pt>
                <c:pt idx="986">
                  <c:v>39.133249627302114</c:v>
                </c:pt>
                <c:pt idx="987">
                  <c:v>39.063730520094836</c:v>
                </c:pt>
                <c:pt idx="988">
                  <c:v>39.053943578582292</c:v>
                </c:pt>
                <c:pt idx="989">
                  <c:v>39.040367532970322</c:v>
                </c:pt>
                <c:pt idx="990">
                  <c:v>39.016889916571699</c:v>
                </c:pt>
                <c:pt idx="991">
                  <c:v>39.032918237617473</c:v>
                </c:pt>
                <c:pt idx="992">
                  <c:v>39.037999444608168</c:v>
                </c:pt>
                <c:pt idx="993">
                  <c:v>39.038563159704793</c:v>
                </c:pt>
                <c:pt idx="994">
                  <c:v>39.046071770845586</c:v>
                </c:pt>
                <c:pt idx="995">
                  <c:v>39.058600667857483</c:v>
                </c:pt>
                <c:pt idx="996">
                  <c:v>39.069103700988236</c:v>
                </c:pt>
                <c:pt idx="997">
                  <c:v>39.089232742604501</c:v>
                </c:pt>
                <c:pt idx="998">
                  <c:v>39.088348423455521</c:v>
                </c:pt>
                <c:pt idx="999">
                  <c:v>39.099186317163714</c:v>
                </c:pt>
                <c:pt idx="1000">
                  <c:v>39.085029260412135</c:v>
                </c:pt>
                <c:pt idx="1001">
                  <c:v>39.102348917351023</c:v>
                </c:pt>
                <c:pt idx="1002">
                  <c:v>38.962233827383727</c:v>
                </c:pt>
                <c:pt idx="1003">
                  <c:v>38.898025759139273</c:v>
                </c:pt>
                <c:pt idx="1004">
                  <c:v>38.869596931046125</c:v>
                </c:pt>
                <c:pt idx="1005">
                  <c:v>38.875514927097491</c:v>
                </c:pt>
                <c:pt idx="1006">
                  <c:v>38.884821457599166</c:v>
                </c:pt>
                <c:pt idx="1007">
                  <c:v>38.892717040431883</c:v>
                </c:pt>
                <c:pt idx="1008">
                  <c:v>38.891278293096406</c:v>
                </c:pt>
                <c:pt idx="1009">
                  <c:v>38.8751475142166</c:v>
                </c:pt>
                <c:pt idx="1010">
                  <c:v>38.880784393268762</c:v>
                </c:pt>
                <c:pt idx="1011">
                  <c:v>38.857413688702934</c:v>
                </c:pt>
                <c:pt idx="1012">
                  <c:v>38.844937890062511</c:v>
                </c:pt>
                <c:pt idx="1013">
                  <c:v>38.823765930420429</c:v>
                </c:pt>
                <c:pt idx="1014">
                  <c:v>38.824219342262964</c:v>
                </c:pt>
                <c:pt idx="1015">
                  <c:v>38.818948404734989</c:v>
                </c:pt>
                <c:pt idx="1016">
                  <c:v>38.814794028379488</c:v>
                </c:pt>
                <c:pt idx="1017">
                  <c:v>38.828715907329197</c:v>
                </c:pt>
                <c:pt idx="1018">
                  <c:v>38.822667908999101</c:v>
                </c:pt>
                <c:pt idx="1019">
                  <c:v>38.835050909196298</c:v>
                </c:pt>
                <c:pt idx="1020">
                  <c:v>38.816277605231768</c:v>
                </c:pt>
                <c:pt idx="1021">
                  <c:v>38.801263814887946</c:v>
                </c:pt>
                <c:pt idx="1022">
                  <c:v>38.80073555151845</c:v>
                </c:pt>
                <c:pt idx="1023">
                  <c:v>38.663097657000833</c:v>
                </c:pt>
                <c:pt idx="1024">
                  <c:v>38.732167741661954</c:v>
                </c:pt>
                <c:pt idx="1025">
                  <c:v>38.63129217029541</c:v>
                </c:pt>
                <c:pt idx="1026">
                  <c:v>38.592804828856323</c:v>
                </c:pt>
                <c:pt idx="1027">
                  <c:v>38.583850586532314</c:v>
                </c:pt>
                <c:pt idx="1028">
                  <c:v>38.589777565519668</c:v>
                </c:pt>
                <c:pt idx="1029">
                  <c:v>38.602369416721587</c:v>
                </c:pt>
                <c:pt idx="1030">
                  <c:v>38.617151635805889</c:v>
                </c:pt>
                <c:pt idx="1031">
                  <c:v>38.620310027662839</c:v>
                </c:pt>
                <c:pt idx="1032">
                  <c:v>38.618784360896747</c:v>
                </c:pt>
                <c:pt idx="1033">
                  <c:v>38.618581397331717</c:v>
                </c:pt>
                <c:pt idx="1034">
                  <c:v>38.613280433123577</c:v>
                </c:pt>
                <c:pt idx="1035">
                  <c:v>38.597903272003329</c:v>
                </c:pt>
                <c:pt idx="1036">
                  <c:v>38.580067779438394</c:v>
                </c:pt>
                <c:pt idx="1037">
                  <c:v>38.571685085113998</c:v>
                </c:pt>
                <c:pt idx="1038">
                  <c:v>38.55930444852261</c:v>
                </c:pt>
                <c:pt idx="1039">
                  <c:v>38.560953175957515</c:v>
                </c:pt>
                <c:pt idx="1040">
                  <c:v>38.550794959366243</c:v>
                </c:pt>
                <c:pt idx="1041">
                  <c:v>38.536930260775762</c:v>
                </c:pt>
                <c:pt idx="1042">
                  <c:v>38.531604000893509</c:v>
                </c:pt>
                <c:pt idx="1043">
                  <c:v>38.395537540371137</c:v>
                </c:pt>
                <c:pt idx="1044">
                  <c:v>38.334815338551316</c:v>
                </c:pt>
                <c:pt idx="1045">
                  <c:v>38.303519842125972</c:v>
                </c:pt>
                <c:pt idx="1046">
                  <c:v>38.307302106973573</c:v>
                </c:pt>
                <c:pt idx="1047">
                  <c:v>38.314923608219871</c:v>
                </c:pt>
                <c:pt idx="1048">
                  <c:v>38.327235223505333</c:v>
                </c:pt>
                <c:pt idx="1049">
                  <c:v>38.329287139583698</c:v>
                </c:pt>
                <c:pt idx="1050">
                  <c:v>38.350449686086861</c:v>
                </c:pt>
                <c:pt idx="1051">
                  <c:v>38.339909168338345</c:v>
                </c:pt>
                <c:pt idx="1052">
                  <c:v>38.349573862466684</c:v>
                </c:pt>
                <c:pt idx="1053">
                  <c:v>38.357788718042052</c:v>
                </c:pt>
                <c:pt idx="1054">
                  <c:v>38.358888522827286</c:v>
                </c:pt>
                <c:pt idx="1055">
                  <c:v>38.371464500190235</c:v>
                </c:pt>
                <c:pt idx="1056">
                  <c:v>38.352812312457857</c:v>
                </c:pt>
                <c:pt idx="1057">
                  <c:v>38.355248356973803</c:v>
                </c:pt>
                <c:pt idx="1058">
                  <c:v>38.362996596717053</c:v>
                </c:pt>
                <c:pt idx="1059">
                  <c:v>38.357692481647781</c:v>
                </c:pt>
                <c:pt idx="1060">
                  <c:v>38.353462720203559</c:v>
                </c:pt>
                <c:pt idx="1061">
                  <c:v>38.332787176402242</c:v>
                </c:pt>
                <c:pt idx="1062">
                  <c:v>38.327786450497349</c:v>
                </c:pt>
                <c:pt idx="1063">
                  <c:v>38.352597873485315</c:v>
                </c:pt>
                <c:pt idx="1064">
                  <c:v>38.240560161847675</c:v>
                </c:pt>
                <c:pt idx="1065">
                  <c:v>38.193304795504794</c:v>
                </c:pt>
                <c:pt idx="1066">
                  <c:v>38.1612369329454</c:v>
                </c:pt>
                <c:pt idx="1067">
                  <c:v>38.170213882554599</c:v>
                </c:pt>
                <c:pt idx="1068">
                  <c:v>38.176224691685135</c:v>
                </c:pt>
                <c:pt idx="1069">
                  <c:v>38.181485251879941</c:v>
                </c:pt>
                <c:pt idx="1070">
                  <c:v>38.195197571415882</c:v>
                </c:pt>
                <c:pt idx="1071">
                  <c:v>38.219940716180197</c:v>
                </c:pt>
                <c:pt idx="1072">
                  <c:v>38.246842179527604</c:v>
                </c:pt>
                <c:pt idx="1073">
                  <c:v>38.251872097771574</c:v>
                </c:pt>
                <c:pt idx="1074">
                  <c:v>38.262146676890147</c:v>
                </c:pt>
                <c:pt idx="1075">
                  <c:v>38.247579065617515</c:v>
                </c:pt>
                <c:pt idx="1076">
                  <c:v>38.127098160915025</c:v>
                </c:pt>
                <c:pt idx="1077">
                  <c:v>38.090619582921434</c:v>
                </c:pt>
                <c:pt idx="1078">
                  <c:v>38.067238822800256</c:v>
                </c:pt>
                <c:pt idx="1079">
                  <c:v>38.054328062954355</c:v>
                </c:pt>
                <c:pt idx="1080">
                  <c:v>38.048631379808832</c:v>
                </c:pt>
                <c:pt idx="1081">
                  <c:v>38.050321017757206</c:v>
                </c:pt>
                <c:pt idx="1082">
                  <c:v>38.061198227757799</c:v>
                </c:pt>
                <c:pt idx="1083">
                  <c:v>38.072147417845201</c:v>
                </c:pt>
                <c:pt idx="1084">
                  <c:v>38.076477896057497</c:v>
                </c:pt>
                <c:pt idx="1085">
                  <c:v>38.074972869825501</c:v>
                </c:pt>
                <c:pt idx="1086">
                  <c:v>38.085809788478542</c:v>
                </c:pt>
                <c:pt idx="1087">
                  <c:v>38.077435400865618</c:v>
                </c:pt>
                <c:pt idx="1088">
                  <c:v>38.082469028781382</c:v>
                </c:pt>
                <c:pt idx="1089">
                  <c:v>38.063477933680673</c:v>
                </c:pt>
                <c:pt idx="1090">
                  <c:v>38.059912662161764</c:v>
                </c:pt>
                <c:pt idx="1091">
                  <c:v>38.051316724574612</c:v>
                </c:pt>
                <c:pt idx="1092">
                  <c:v>38.032894836186948</c:v>
                </c:pt>
                <c:pt idx="1093">
                  <c:v>38.023955640961589</c:v>
                </c:pt>
                <c:pt idx="1094">
                  <c:v>38.011027743867828</c:v>
                </c:pt>
                <c:pt idx="1095">
                  <c:v>37.994904008892583</c:v>
                </c:pt>
                <c:pt idx="1096">
                  <c:v>37.982007961297327</c:v>
                </c:pt>
                <c:pt idx="1097">
                  <c:v>37.983263904135413</c:v>
                </c:pt>
                <c:pt idx="1098">
                  <c:v>37.984269716353857</c:v>
                </c:pt>
                <c:pt idx="1099">
                  <c:v>37.846764804447034</c:v>
                </c:pt>
                <c:pt idx="1100">
                  <c:v>37.911593498701656</c:v>
                </c:pt>
                <c:pt idx="1101">
                  <c:v>37.829297364648212</c:v>
                </c:pt>
                <c:pt idx="1102">
                  <c:v>37.805974657942912</c:v>
                </c:pt>
                <c:pt idx="1103">
                  <c:v>37.780320803107308</c:v>
                </c:pt>
                <c:pt idx="1104">
                  <c:v>37.790385416352706</c:v>
                </c:pt>
                <c:pt idx="1105">
                  <c:v>37.794763053473844</c:v>
                </c:pt>
                <c:pt idx="1106">
                  <c:v>37.814594493804478</c:v>
                </c:pt>
                <c:pt idx="1107">
                  <c:v>37.8564471683992</c:v>
                </c:pt>
                <c:pt idx="1108">
                  <c:v>37.862706948071391</c:v>
                </c:pt>
                <c:pt idx="1109">
                  <c:v>37.851364186057928</c:v>
                </c:pt>
                <c:pt idx="1110">
                  <c:v>37.854490212601149</c:v>
                </c:pt>
                <c:pt idx="1111">
                  <c:v>37.845775383167251</c:v>
                </c:pt>
                <c:pt idx="1112">
                  <c:v>37.833230349131171</c:v>
                </c:pt>
                <c:pt idx="1113">
                  <c:v>37.823327273099096</c:v>
                </c:pt>
                <c:pt idx="1114">
                  <c:v>37.80968832595277</c:v>
                </c:pt>
                <c:pt idx="1115">
                  <c:v>37.798825043659349</c:v>
                </c:pt>
                <c:pt idx="1116">
                  <c:v>37.795959378237988</c:v>
                </c:pt>
                <c:pt idx="1117">
                  <c:v>37.78208999405161</c:v>
                </c:pt>
                <c:pt idx="1118">
                  <c:v>37.78839351421378</c:v>
                </c:pt>
                <c:pt idx="1119">
                  <c:v>37.770254383635226</c:v>
                </c:pt>
                <c:pt idx="1120">
                  <c:v>37.76734411856912</c:v>
                </c:pt>
                <c:pt idx="1121">
                  <c:v>37.770814364284149</c:v>
                </c:pt>
                <c:pt idx="1122">
                  <c:v>37.785179488342294</c:v>
                </c:pt>
                <c:pt idx="1123">
                  <c:v>37.78508480382218</c:v>
                </c:pt>
                <c:pt idx="1124">
                  <c:v>37.779213315175426</c:v>
                </c:pt>
                <c:pt idx="1125">
                  <c:v>37.774516413741075</c:v>
                </c:pt>
                <c:pt idx="1126">
                  <c:v>37.782349892476645</c:v>
                </c:pt>
                <c:pt idx="1127">
                  <c:v>37.788616779620725</c:v>
                </c:pt>
                <c:pt idx="1128">
                  <c:v>37.793630351829393</c:v>
                </c:pt>
                <c:pt idx="1129">
                  <c:v>37.797641247092329</c:v>
                </c:pt>
                <c:pt idx="1130">
                  <c:v>37.795055382908515</c:v>
                </c:pt>
                <c:pt idx="1131">
                  <c:v>37.671896106425983</c:v>
                </c:pt>
                <c:pt idx="1132">
                  <c:v>37.615997066732191</c:v>
                </c:pt>
                <c:pt idx="1133">
                  <c:v>37.588676653479041</c:v>
                </c:pt>
                <c:pt idx="1134">
                  <c:v>37.578414517176135</c:v>
                </c:pt>
                <c:pt idx="1135">
                  <c:v>37.586448073191768</c:v>
                </c:pt>
                <c:pt idx="1136">
                  <c:v>37.604935491290654</c:v>
                </c:pt>
                <c:pt idx="1137">
                  <c:v>37.600263697962156</c:v>
                </c:pt>
                <c:pt idx="1138">
                  <c:v>37.616191861778574</c:v>
                </c:pt>
                <c:pt idx="1139">
                  <c:v>37.624483679255263</c:v>
                </c:pt>
                <c:pt idx="1140">
                  <c:v>37.626124747391479</c:v>
                </c:pt>
                <c:pt idx="1141">
                  <c:v>37.610505118827028</c:v>
                </c:pt>
                <c:pt idx="1142">
                  <c:v>37.62732498339588</c:v>
                </c:pt>
                <c:pt idx="1143">
                  <c:v>37.640955963934083</c:v>
                </c:pt>
                <c:pt idx="1144">
                  <c:v>37.646164462938984</c:v>
                </c:pt>
                <c:pt idx="1145">
                  <c:v>37.650394311107767</c:v>
                </c:pt>
                <c:pt idx="1146">
                  <c:v>37.65961732873744</c:v>
                </c:pt>
                <c:pt idx="1147">
                  <c:v>37.534149439415245</c:v>
                </c:pt>
                <c:pt idx="1148">
                  <c:v>37.47647882520296</c:v>
                </c:pt>
                <c:pt idx="1149">
                  <c:v>37.447774447535721</c:v>
                </c:pt>
                <c:pt idx="1150">
                  <c:v>37.453872756891826</c:v>
                </c:pt>
                <c:pt idx="1151">
                  <c:v>37.457575000291776</c:v>
                </c:pt>
                <c:pt idx="1152">
                  <c:v>37.472616478225177</c:v>
                </c:pt>
                <c:pt idx="1153">
                  <c:v>37.488409121856307</c:v>
                </c:pt>
                <c:pt idx="1154">
                  <c:v>37.503298586050903</c:v>
                </c:pt>
                <c:pt idx="1155">
                  <c:v>37.493319181469289</c:v>
                </c:pt>
                <c:pt idx="1156">
                  <c:v>37.497773220640184</c:v>
                </c:pt>
                <c:pt idx="1157">
                  <c:v>37.490199232557629</c:v>
                </c:pt>
                <c:pt idx="1158">
                  <c:v>37.519286257168304</c:v>
                </c:pt>
                <c:pt idx="1159">
                  <c:v>37.531119849538072</c:v>
                </c:pt>
                <c:pt idx="1160">
                  <c:v>37.52907420439066</c:v>
                </c:pt>
                <c:pt idx="1161">
                  <c:v>37.521689557377783</c:v>
                </c:pt>
                <c:pt idx="1162">
                  <c:v>37.515819744749081</c:v>
                </c:pt>
                <c:pt idx="1163">
                  <c:v>37.516957908880769</c:v>
                </c:pt>
                <c:pt idx="1164">
                  <c:v>37.512070814668562</c:v>
                </c:pt>
                <c:pt idx="1165">
                  <c:v>37.502356430449019</c:v>
                </c:pt>
                <c:pt idx="1166">
                  <c:v>37.494589836922543</c:v>
                </c:pt>
                <c:pt idx="1167">
                  <c:v>37.476748824501001</c:v>
                </c:pt>
                <c:pt idx="1168">
                  <c:v>37.468293943643211</c:v>
                </c:pt>
                <c:pt idx="1169">
                  <c:v>37.455714941843993</c:v>
                </c:pt>
                <c:pt idx="1170">
                  <c:v>37.463095954680696</c:v>
                </c:pt>
                <c:pt idx="1171">
                  <c:v>37.463188253928216</c:v>
                </c:pt>
                <c:pt idx="1172">
                  <c:v>37.457447797420393</c:v>
                </c:pt>
                <c:pt idx="1173">
                  <c:v>37.452855569809067</c:v>
                </c:pt>
                <c:pt idx="1174">
                  <c:v>37.437547919142041</c:v>
                </c:pt>
                <c:pt idx="1175">
                  <c:v>37.436935799277464</c:v>
                </c:pt>
                <c:pt idx="1176">
                  <c:v>37.424812182016026</c:v>
                </c:pt>
                <c:pt idx="1177">
                  <c:v>37.420931098767241</c:v>
                </c:pt>
                <c:pt idx="1178">
                  <c:v>37.412008450155525</c:v>
                </c:pt>
                <c:pt idx="1179">
                  <c:v>37.399050909548158</c:v>
                </c:pt>
                <c:pt idx="1180">
                  <c:v>37.400322101769603</c:v>
                </c:pt>
                <c:pt idx="1181">
                  <c:v>37.401339057858479</c:v>
                </c:pt>
                <c:pt idx="1182">
                  <c:v>37.402152624116617</c:v>
                </c:pt>
                <c:pt idx="1183">
                  <c:v>37.402803477955359</c:v>
                </c:pt>
                <c:pt idx="1184">
                  <c:v>37.409140319880571</c:v>
                </c:pt>
                <c:pt idx="1185">
                  <c:v>37.402575842654748</c:v>
                </c:pt>
                <c:pt idx="1186">
                  <c:v>37.275747508934714</c:v>
                </c:pt>
                <c:pt idx="1187">
                  <c:v>37.217084945980936</c:v>
                </c:pt>
                <c:pt idx="1188">
                  <c:v>37.19929242813766</c:v>
                </c:pt>
                <c:pt idx="1189">
                  <c:v>37.179196850536499</c:v>
                </c:pt>
                <c:pt idx="1190">
                  <c:v>37.185262408696289</c:v>
                </c:pt>
                <c:pt idx="1191">
                  <c:v>37.196398229358536</c:v>
                </c:pt>
                <c:pt idx="1192">
                  <c:v>37.20907599474225</c:v>
                </c:pt>
                <c:pt idx="1193">
                  <c:v>37.227303203736852</c:v>
                </c:pt>
                <c:pt idx="1194">
                  <c:v>37.225765796140728</c:v>
                </c:pt>
                <c:pt idx="1195">
                  <c:v>37.225350223540786</c:v>
                </c:pt>
                <c:pt idx="1196">
                  <c:v>37.237157505609801</c:v>
                </c:pt>
                <c:pt idx="1197">
                  <c:v>37.246896318743303</c:v>
                </c:pt>
                <c:pt idx="1198">
                  <c:v>37.266507483907851</c:v>
                </c:pt>
                <c:pt idx="1199">
                  <c:v>37.276480516741159</c:v>
                </c:pt>
                <c:pt idx="1200">
                  <c:v>37.278699275615963</c:v>
                </c:pt>
                <c:pt idx="1201">
                  <c:v>37.280512252957251</c:v>
                </c:pt>
                <c:pt idx="1202">
                  <c:v>37.276160861774272</c:v>
                </c:pt>
                <c:pt idx="1203">
                  <c:v>37.255209924553057</c:v>
                </c:pt>
                <c:pt idx="1204">
                  <c:v>37.250114687150017</c:v>
                </c:pt>
                <c:pt idx="1205">
                  <c:v>37.251869608401009</c:v>
                </c:pt>
                <c:pt idx="1206">
                  <c:v>37.247450312146022</c:v>
                </c:pt>
                <c:pt idx="1207">
                  <c:v>37.238088820603707</c:v>
                </c:pt>
                <c:pt idx="1208">
                  <c:v>37.248079249799133</c:v>
                </c:pt>
                <c:pt idx="1209">
                  <c:v>37.238593672835272</c:v>
                </c:pt>
                <c:pt idx="1210">
                  <c:v>37.248484151987505</c:v>
                </c:pt>
                <c:pt idx="1211">
                  <c:v>37.262219671774197</c:v>
                </c:pt>
                <c:pt idx="1212">
                  <c:v>37.279029494459323</c:v>
                </c:pt>
                <c:pt idx="1213">
                  <c:v>37.292477435213605</c:v>
                </c:pt>
                <c:pt idx="1214">
                  <c:v>37.285767115910517</c:v>
                </c:pt>
                <c:pt idx="1215">
                  <c:v>37.262915410153752</c:v>
                </c:pt>
                <c:pt idx="1216">
                  <c:v>37.273764995824436</c:v>
                </c:pt>
                <c:pt idx="1217">
                  <c:v>37.131492212716267</c:v>
                </c:pt>
                <c:pt idx="1218">
                  <c:v>37.060560563563172</c:v>
                </c:pt>
                <c:pt idx="1219">
                  <c:v>37.038855164448613</c:v>
                </c:pt>
                <c:pt idx="1220">
                  <c:v>37.050656368504832</c:v>
                </c:pt>
                <c:pt idx="1221">
                  <c:v>37.082240131382299</c:v>
                </c:pt>
                <c:pt idx="1222">
                  <c:v>37.090471270718119</c:v>
                </c:pt>
                <c:pt idx="1223">
                  <c:v>37.094996762268806</c:v>
                </c:pt>
                <c:pt idx="1224">
                  <c:v>37.077536004475022</c:v>
                </c:pt>
                <c:pt idx="1225">
                  <c:v>37.082437940224892</c:v>
                </c:pt>
                <c:pt idx="1226">
                  <c:v>37.081339838703684</c:v>
                </c:pt>
                <c:pt idx="1227">
                  <c:v>37.098450164049879</c:v>
                </c:pt>
                <c:pt idx="1228">
                  <c:v>37.106600312038793</c:v>
                </c:pt>
                <c:pt idx="1229">
                  <c:v>37.10746343982747</c:v>
                </c:pt>
                <c:pt idx="1230">
                  <c:v>37.102424947139184</c:v>
                </c:pt>
                <c:pt idx="1231">
                  <c:v>37.098457564059927</c:v>
                </c:pt>
                <c:pt idx="1232">
                  <c:v>37.101156326189859</c:v>
                </c:pt>
                <c:pt idx="1233">
                  <c:v>37.091667279683719</c:v>
                </c:pt>
                <c:pt idx="1234">
                  <c:v>37.072412282973744</c:v>
                </c:pt>
                <c:pt idx="1235">
                  <c:v>37.086197795407784</c:v>
                </c:pt>
                <c:pt idx="1236">
                  <c:v>37.09139817072716</c:v>
                </c:pt>
                <c:pt idx="1237">
                  <c:v>37.10722570801255</c:v>
                </c:pt>
                <c:pt idx="1238">
                  <c:v>37.102390626361029</c:v>
                </c:pt>
                <c:pt idx="1239">
                  <c:v>37.121852183807519</c:v>
                </c:pt>
                <c:pt idx="1240">
                  <c:v>37.119928117304106</c:v>
                </c:pt>
                <c:pt idx="1241">
                  <c:v>37.112554641304094</c:v>
                </c:pt>
                <c:pt idx="1242">
                  <c:v>37.118323657277386</c:v>
                </c:pt>
                <c:pt idx="1243">
                  <c:v>37.128770324361994</c:v>
                </c:pt>
                <c:pt idx="1244">
                  <c:v>37.107954705451107</c:v>
                </c:pt>
                <c:pt idx="1245">
                  <c:v>37.097140159996073</c:v>
                </c:pt>
                <c:pt idx="1246">
                  <c:v>37.094324805865753</c:v>
                </c:pt>
                <c:pt idx="1247">
                  <c:v>37.103740106992042</c:v>
                </c:pt>
                <c:pt idx="1248">
                  <c:v>37.093768539682216</c:v>
                </c:pt>
                <c:pt idx="1249">
                  <c:v>37.085791292276141</c:v>
                </c:pt>
                <c:pt idx="1250">
                  <c:v>37.096913317145763</c:v>
                </c:pt>
                <c:pt idx="1251">
                  <c:v>36.983951763164534</c:v>
                </c:pt>
                <c:pt idx="1252">
                  <c:v>37.052268018436877</c:v>
                </c:pt>
                <c:pt idx="1253">
                  <c:v>36.959918850488286</c:v>
                </c:pt>
                <c:pt idx="1254">
                  <c:v>36.923082130639735</c:v>
                </c:pt>
                <c:pt idx="1255">
                  <c:v>36.91580648573099</c:v>
                </c:pt>
                <c:pt idx="1256">
                  <c:v>36.92329077805195</c:v>
                </c:pt>
                <c:pt idx="1257">
                  <c:v>36.931415504666461</c:v>
                </c:pt>
                <c:pt idx="1258">
                  <c:v>36.91932538753754</c:v>
                </c:pt>
                <c:pt idx="1259">
                  <c:v>36.918374221021352</c:v>
                </c:pt>
                <c:pt idx="1260">
                  <c:v>36.919337609087556</c:v>
                </c:pt>
                <c:pt idx="1261">
                  <c:v>36.915297697940716</c:v>
                </c:pt>
                <c:pt idx="1262">
                  <c:v>36.936056604409735</c:v>
                </c:pt>
                <c:pt idx="1263">
                  <c:v>36.947195907326886</c:v>
                </c:pt>
                <c:pt idx="1264">
                  <c:v>36.956330663004529</c:v>
                </c:pt>
                <c:pt idx="1265">
                  <c:v>36.975450426654817</c:v>
                </c:pt>
                <c:pt idx="1266">
                  <c:v>36.967464130730562</c:v>
                </c:pt>
                <c:pt idx="1267">
                  <c:v>36.972807855133951</c:v>
                </c:pt>
                <c:pt idx="1268">
                  <c:v>36.988789658821034</c:v>
                </c:pt>
                <c:pt idx="1269">
                  <c:v>36.989914582971238</c:v>
                </c:pt>
                <c:pt idx="1270">
                  <c:v>36.990824940984218</c:v>
                </c:pt>
                <c:pt idx="1271">
                  <c:v>36.991559478607741</c:v>
                </c:pt>
                <c:pt idx="1272">
                  <c:v>37.009665180354411</c:v>
                </c:pt>
                <c:pt idx="1273">
                  <c:v>37.012477425985956</c:v>
                </c:pt>
                <c:pt idx="1274">
                  <c:v>37.003047413866462</c:v>
                </c:pt>
                <c:pt idx="1275">
                  <c:v>37.001345618494611</c:v>
                </c:pt>
                <c:pt idx="1276">
                  <c:v>36.999984668291205</c:v>
                </c:pt>
                <c:pt idx="1277">
                  <c:v>36.987211741431494</c:v>
                </c:pt>
                <c:pt idx="1278">
                  <c:v>36.971148868444963</c:v>
                </c:pt>
                <c:pt idx="1279">
                  <c:v>36.964143381702954</c:v>
                </c:pt>
                <c:pt idx="1280">
                  <c:v>36.952694348798744</c:v>
                </c:pt>
                <c:pt idx="1281">
                  <c:v>36.937688800676668</c:v>
                </c:pt>
                <c:pt idx="1282">
                  <c:v>36.919836371073337</c:v>
                </c:pt>
                <c:pt idx="1283">
                  <c:v>36.923093520966347</c:v>
                </c:pt>
                <c:pt idx="1284">
                  <c:v>36.914008182912269</c:v>
                </c:pt>
                <c:pt idx="1285">
                  <c:v>36.918430983508095</c:v>
                </c:pt>
                <c:pt idx="1286">
                  <c:v>36.91027816079248</c:v>
                </c:pt>
                <c:pt idx="1287">
                  <c:v>36.915446970517678</c:v>
                </c:pt>
                <c:pt idx="1288">
                  <c:v>36.77394858611801</c:v>
                </c:pt>
                <c:pt idx="1289">
                  <c:v>36.715528980772291</c:v>
                </c:pt>
                <c:pt idx="1290">
                  <c:v>36.686348247694852</c:v>
                </c:pt>
                <c:pt idx="1291">
                  <c:v>36.674701801539712</c:v>
                </c:pt>
                <c:pt idx="1292">
                  <c:v>36.693483751804607</c:v>
                </c:pt>
                <c:pt idx="1293">
                  <c:v>36.714820027724826</c:v>
                </c:pt>
                <c:pt idx="1294">
                  <c:v>36.735674552961065</c:v>
                </c:pt>
                <c:pt idx="1295">
                  <c:v>36.760478326123348</c:v>
                </c:pt>
                <c:pt idx="1296">
                  <c:v>36.764132060174042</c:v>
                </c:pt>
                <c:pt idx="1297">
                  <c:v>36.773724823247953</c:v>
                </c:pt>
                <c:pt idx="1298">
                  <c:v>36.770184480526034</c:v>
                </c:pt>
                <c:pt idx="1299">
                  <c:v>36.796896721846494</c:v>
                </c:pt>
                <c:pt idx="1300">
                  <c:v>36.795046479704958</c:v>
                </c:pt>
                <c:pt idx="1301">
                  <c:v>36.799523854420528</c:v>
                </c:pt>
                <c:pt idx="1302">
                  <c:v>36.80316933123197</c:v>
                </c:pt>
                <c:pt idx="1303">
                  <c:v>36.806123858810679</c:v>
                </c:pt>
                <c:pt idx="1304">
                  <c:v>36.808510368517474</c:v>
                </c:pt>
                <c:pt idx="1305">
                  <c:v>36.804581771787696</c:v>
                </c:pt>
                <c:pt idx="1306">
                  <c:v>36.807298671013413</c:v>
                </c:pt>
                <c:pt idx="1307">
                  <c:v>36.797772409853721</c:v>
                </c:pt>
                <c:pt idx="1308">
                  <c:v>36.807708967421149</c:v>
                </c:pt>
                <c:pt idx="1309">
                  <c:v>36.786394039320321</c:v>
                </c:pt>
                <c:pt idx="1310">
                  <c:v>36.792759242578143</c:v>
                </c:pt>
                <c:pt idx="1311">
                  <c:v>36.786147325285114</c:v>
                </c:pt>
                <c:pt idx="1312">
                  <c:v>36.798412771383269</c:v>
                </c:pt>
                <c:pt idx="1313">
                  <c:v>36.767241410222027</c:v>
                </c:pt>
                <c:pt idx="1314">
                  <c:v>36.765733813297601</c:v>
                </c:pt>
                <c:pt idx="1315">
                  <c:v>36.75281646396337</c:v>
                </c:pt>
                <c:pt idx="1316">
                  <c:v>36.771748584087362</c:v>
                </c:pt>
                <c:pt idx="1317">
                  <c:v>36.769339715231673</c:v>
                </c:pt>
                <c:pt idx="1318">
                  <c:v>36.767412638092992</c:v>
                </c:pt>
                <c:pt idx="1319">
                  <c:v>36.783425581964366</c:v>
                </c:pt>
                <c:pt idx="1320">
                  <c:v>36.802084162857966</c:v>
                </c:pt>
                <c:pt idx="1321">
                  <c:v>36.82285759647641</c:v>
                </c:pt>
                <c:pt idx="1322">
                  <c:v>36.83362978066269</c:v>
                </c:pt>
                <c:pt idx="1323">
                  <c:v>36.836399310066177</c:v>
                </c:pt>
                <c:pt idx="1324">
                  <c:v>36.832765059685023</c:v>
                </c:pt>
                <c:pt idx="1325">
                  <c:v>36.818152939820806</c:v>
                </c:pt>
                <c:pt idx="1326">
                  <c:v>36.794751889424084</c:v>
                </c:pt>
                <c:pt idx="1327">
                  <c:v>36.7994471241554</c:v>
                </c:pt>
                <c:pt idx="1328">
                  <c:v>36.768069238846998</c:v>
                </c:pt>
                <c:pt idx="1329">
                  <c:v>36.766396283806323</c:v>
                </c:pt>
                <c:pt idx="1330">
                  <c:v>36.770911108638359</c:v>
                </c:pt>
                <c:pt idx="1331">
                  <c:v>36.652240341690209</c:v>
                </c:pt>
                <c:pt idx="1332">
                  <c:v>36.623840371292737</c:v>
                </c:pt>
                <c:pt idx="1333">
                  <c:v>36.606940957648106</c:v>
                </c:pt>
                <c:pt idx="1334">
                  <c:v>36.605123301331659</c:v>
                </c:pt>
                <c:pt idx="1335">
                  <c:v>36.614203635601655</c:v>
                </c:pt>
                <c:pt idx="1336">
                  <c:v>36.610202810239826</c:v>
                </c:pt>
                <c:pt idx="1337">
                  <c:v>36.634231935147277</c:v>
                </c:pt>
                <c:pt idx="1338">
                  <c:v>36.620567167533153</c:v>
                </c:pt>
                <c:pt idx="1339">
                  <c:v>36.634447143241459</c:v>
                </c:pt>
                <c:pt idx="1340">
                  <c:v>36.63465063825754</c:v>
                </c:pt>
                <c:pt idx="1341">
                  <c:v>36.652880621029752</c:v>
                </c:pt>
                <c:pt idx="1342">
                  <c:v>36.650183712832259</c:v>
                </c:pt>
                <c:pt idx="1343">
                  <c:v>36.671633575598776</c:v>
                </c:pt>
                <c:pt idx="1344">
                  <c:v>36.677187635140967</c:v>
                </c:pt>
                <c:pt idx="1345">
                  <c:v>36.675836132901253</c:v>
                </c:pt>
                <c:pt idx="1346">
                  <c:v>36.674793132672598</c:v>
                </c:pt>
                <c:pt idx="1347">
                  <c:v>36.68569676021113</c:v>
                </c:pt>
                <c:pt idx="1348">
                  <c:v>36.6709965605055</c:v>
                </c:pt>
                <c:pt idx="1349">
                  <c:v>36.694389948756772</c:v>
                </c:pt>
                <c:pt idx="1350">
                  <c:v>36.683826022837202</c:v>
                </c:pt>
                <c:pt idx="1351">
                  <c:v>36.6812378910193</c:v>
                </c:pt>
                <c:pt idx="1352">
                  <c:v>36.690884256730847</c:v>
                </c:pt>
                <c:pt idx="1353">
                  <c:v>36.716162603889941</c:v>
                </c:pt>
                <c:pt idx="1354">
                  <c:v>36.724680790617754</c:v>
                </c:pt>
                <c:pt idx="1355">
                  <c:v>36.719783957912163</c:v>
                </c:pt>
                <c:pt idx="1356">
                  <c:v>36.70414831204419</c:v>
                </c:pt>
                <c:pt idx="1357">
                  <c:v>36.715070111065017</c:v>
                </c:pt>
                <c:pt idx="1358">
                  <c:v>36.717952580076513</c:v>
                </c:pt>
                <c:pt idx="1359">
                  <c:v>36.714401891969544</c:v>
                </c:pt>
                <c:pt idx="1360">
                  <c:v>36.711561371411726</c:v>
                </c:pt>
                <c:pt idx="1361">
                  <c:v>36.709288972922089</c:v>
                </c:pt>
                <c:pt idx="1362">
                  <c:v>36.719182831329221</c:v>
                </c:pt>
                <c:pt idx="1363">
                  <c:v>36.732951318965938</c:v>
                </c:pt>
                <c:pt idx="1364">
                  <c:v>36.749817849688256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15040"/>
        <c:axId val="153016576"/>
      </c:scatterChart>
      <c:valAx>
        <c:axId val="1530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016576"/>
        <c:crosses val="autoZero"/>
        <c:crossBetween val="midCat"/>
      </c:valAx>
      <c:valAx>
        <c:axId val="15301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015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manual!$C$8</c:f>
              <c:strCache>
                <c:ptCount val="1"/>
                <c:pt idx="0">
                  <c:v>Reference Object  Temp (C)</c:v>
                </c:pt>
              </c:strCache>
            </c:strRef>
          </c:tx>
          <c:marker>
            <c:symbol val="none"/>
          </c:marker>
          <c:yVal>
            <c:numRef>
              <c:f>[0]!RefTemp</c:f>
              <c:numCache>
                <c:formatCode>General</c:formatCode>
                <c:ptCount val="1365"/>
                <c:pt idx="0">
                  <c:v>25.1404</c:v>
                </c:pt>
                <c:pt idx="1">
                  <c:v>25.161617</c:v>
                </c:pt>
                <c:pt idx="2">
                  <c:v>25.190442999999998</c:v>
                </c:pt>
                <c:pt idx="3">
                  <c:v>25.213736000000001</c:v>
                </c:pt>
                <c:pt idx="4">
                  <c:v>25.240255000000001</c:v>
                </c:pt>
                <c:pt idx="5">
                  <c:v>25.256166</c:v>
                </c:pt>
                <c:pt idx="6">
                  <c:v>25.216964999999998</c:v>
                </c:pt>
                <c:pt idx="7">
                  <c:v>25.173378</c:v>
                </c:pt>
                <c:pt idx="8">
                  <c:v>25.203588</c:v>
                </c:pt>
                <c:pt idx="9">
                  <c:v>25.257318000000001</c:v>
                </c:pt>
                <c:pt idx="10">
                  <c:v>25.325806</c:v>
                </c:pt>
                <c:pt idx="11">
                  <c:v>25.418036000000001</c:v>
                </c:pt>
                <c:pt idx="12">
                  <c:v>25.525010999999999</c:v>
                </c:pt>
                <c:pt idx="13">
                  <c:v>25.644655</c:v>
                </c:pt>
                <c:pt idx="14">
                  <c:v>25.778578</c:v>
                </c:pt>
                <c:pt idx="15">
                  <c:v>25.929075000000001</c:v>
                </c:pt>
                <c:pt idx="16">
                  <c:v>26.076557000000001</c:v>
                </c:pt>
                <c:pt idx="17">
                  <c:v>26.256042000000001</c:v>
                </c:pt>
                <c:pt idx="18">
                  <c:v>26.437798999999998</c:v>
                </c:pt>
                <c:pt idx="19">
                  <c:v>26.633806</c:v>
                </c:pt>
                <c:pt idx="20">
                  <c:v>26.844743999999999</c:v>
                </c:pt>
                <c:pt idx="21">
                  <c:v>27.059093000000001</c:v>
                </c:pt>
                <c:pt idx="22">
                  <c:v>27.289048999999999</c:v>
                </c:pt>
                <c:pt idx="23">
                  <c:v>27.521259000000001</c:v>
                </c:pt>
                <c:pt idx="24">
                  <c:v>27.773432</c:v>
                </c:pt>
                <c:pt idx="25">
                  <c:v>28.025773999999998</c:v>
                </c:pt>
                <c:pt idx="26">
                  <c:v>28.302202000000001</c:v>
                </c:pt>
                <c:pt idx="27">
                  <c:v>28.573958999999999</c:v>
                </c:pt>
                <c:pt idx="28">
                  <c:v>28.837143000000001</c:v>
                </c:pt>
                <c:pt idx="29">
                  <c:v>29.129902000000001</c:v>
                </c:pt>
                <c:pt idx="30">
                  <c:v>29.431767000000001</c:v>
                </c:pt>
                <c:pt idx="31">
                  <c:v>29.720686000000001</c:v>
                </c:pt>
                <c:pt idx="32">
                  <c:v>30.021235000000001</c:v>
                </c:pt>
                <c:pt idx="33">
                  <c:v>30.324451</c:v>
                </c:pt>
                <c:pt idx="34">
                  <c:v>30.635840999999999</c:v>
                </c:pt>
                <c:pt idx="35">
                  <c:v>30.943010000000001</c:v>
                </c:pt>
                <c:pt idx="36">
                  <c:v>31.232893000000001</c:v>
                </c:pt>
                <c:pt idx="37">
                  <c:v>31.561436</c:v>
                </c:pt>
                <c:pt idx="38">
                  <c:v>31.859169000000001</c:v>
                </c:pt>
                <c:pt idx="39">
                  <c:v>32.185226</c:v>
                </c:pt>
                <c:pt idx="40">
                  <c:v>32.503857000000004</c:v>
                </c:pt>
                <c:pt idx="41">
                  <c:v>32.814835000000002</c:v>
                </c:pt>
                <c:pt idx="42">
                  <c:v>33.130299000000001</c:v>
                </c:pt>
                <c:pt idx="43">
                  <c:v>33.454365000000003</c:v>
                </c:pt>
                <c:pt idx="44">
                  <c:v>33.775813999999997</c:v>
                </c:pt>
                <c:pt idx="45">
                  <c:v>34.093280999999998</c:v>
                </c:pt>
                <c:pt idx="46">
                  <c:v>34.41431</c:v>
                </c:pt>
                <c:pt idx="47">
                  <c:v>34.733643000000001</c:v>
                </c:pt>
                <c:pt idx="48">
                  <c:v>35.057453000000002</c:v>
                </c:pt>
                <c:pt idx="49">
                  <c:v>35.376595000000002</c:v>
                </c:pt>
                <c:pt idx="50">
                  <c:v>35.701808999999997</c:v>
                </c:pt>
                <c:pt idx="51">
                  <c:v>36.027611</c:v>
                </c:pt>
                <c:pt idx="52">
                  <c:v>36.356281000000003</c:v>
                </c:pt>
                <c:pt idx="53">
                  <c:v>36.663406000000002</c:v>
                </c:pt>
                <c:pt idx="54">
                  <c:v>37.009448999999996</c:v>
                </c:pt>
                <c:pt idx="55">
                  <c:v>37.343753999999997</c:v>
                </c:pt>
                <c:pt idx="56">
                  <c:v>37.671345000000002</c:v>
                </c:pt>
                <c:pt idx="57">
                  <c:v>37.996558999999998</c:v>
                </c:pt>
                <c:pt idx="58">
                  <c:v>38.313479999999998</c:v>
                </c:pt>
                <c:pt idx="59">
                  <c:v>38.637146000000001</c:v>
                </c:pt>
                <c:pt idx="60">
                  <c:v>38.966633000000002</c:v>
                </c:pt>
                <c:pt idx="61">
                  <c:v>39.289425000000001</c:v>
                </c:pt>
                <c:pt idx="62">
                  <c:v>39.612578999999997</c:v>
                </c:pt>
                <c:pt idx="63">
                  <c:v>39.929046999999997</c:v>
                </c:pt>
                <c:pt idx="64">
                  <c:v>40.254748999999997</c:v>
                </c:pt>
                <c:pt idx="65">
                  <c:v>40.574905000000001</c:v>
                </c:pt>
                <c:pt idx="66">
                  <c:v>40.883152000000003</c:v>
                </c:pt>
                <c:pt idx="67">
                  <c:v>41.194499999999998</c:v>
                </c:pt>
                <c:pt idx="68">
                  <c:v>41.509624000000002</c:v>
                </c:pt>
                <c:pt idx="69">
                  <c:v>41.816035999999997</c:v>
                </c:pt>
                <c:pt idx="70">
                  <c:v>42.118960999999999</c:v>
                </c:pt>
                <c:pt idx="71">
                  <c:v>42.432479999999998</c:v>
                </c:pt>
                <c:pt idx="72">
                  <c:v>42.735022999999998</c:v>
                </c:pt>
                <c:pt idx="73">
                  <c:v>43.038173999999998</c:v>
                </c:pt>
                <c:pt idx="74">
                  <c:v>43.354626000000003</c:v>
                </c:pt>
                <c:pt idx="75">
                  <c:v>43.649909999999998</c:v>
                </c:pt>
                <c:pt idx="76">
                  <c:v>43.962128</c:v>
                </c:pt>
                <c:pt idx="77">
                  <c:v>44.264294</c:v>
                </c:pt>
                <c:pt idx="78">
                  <c:v>44.557549000000002</c:v>
                </c:pt>
                <c:pt idx="79">
                  <c:v>44.851413999999998</c:v>
                </c:pt>
                <c:pt idx="80">
                  <c:v>45.135016999999998</c:v>
                </c:pt>
                <c:pt idx="81">
                  <c:v>45.437354999999997</c:v>
                </c:pt>
                <c:pt idx="82">
                  <c:v>45.725811</c:v>
                </c:pt>
                <c:pt idx="83">
                  <c:v>46.004471000000002</c:v>
                </c:pt>
                <c:pt idx="84">
                  <c:v>46.294837999999999</c:v>
                </c:pt>
                <c:pt idx="85">
                  <c:v>46.567722000000003</c:v>
                </c:pt>
                <c:pt idx="86">
                  <c:v>46.856155000000001</c:v>
                </c:pt>
                <c:pt idx="87">
                  <c:v>47.143847999999998</c:v>
                </c:pt>
                <c:pt idx="88">
                  <c:v>47.417915000000001</c:v>
                </c:pt>
                <c:pt idx="89">
                  <c:v>47.717018000000003</c:v>
                </c:pt>
                <c:pt idx="90">
                  <c:v>47.992550000000001</c:v>
                </c:pt>
                <c:pt idx="91">
                  <c:v>48.259666000000003</c:v>
                </c:pt>
                <c:pt idx="92">
                  <c:v>48.527636999999999</c:v>
                </c:pt>
                <c:pt idx="93">
                  <c:v>48.798943000000001</c:v>
                </c:pt>
                <c:pt idx="94">
                  <c:v>49.082169</c:v>
                </c:pt>
                <c:pt idx="95">
                  <c:v>49.331921000000001</c:v>
                </c:pt>
                <c:pt idx="96">
                  <c:v>49.603977</c:v>
                </c:pt>
                <c:pt idx="97">
                  <c:v>49.877113000000001</c:v>
                </c:pt>
                <c:pt idx="98">
                  <c:v>50.131016000000002</c:v>
                </c:pt>
                <c:pt idx="99">
                  <c:v>50.397736000000002</c:v>
                </c:pt>
                <c:pt idx="100">
                  <c:v>50.663505999999998</c:v>
                </c:pt>
                <c:pt idx="101">
                  <c:v>50.913665999999999</c:v>
                </c:pt>
                <c:pt idx="102">
                  <c:v>51.169646999999998</c:v>
                </c:pt>
                <c:pt idx="103">
                  <c:v>51.419502000000001</c:v>
                </c:pt>
                <c:pt idx="104">
                  <c:v>51.669991000000003</c:v>
                </c:pt>
                <c:pt idx="105">
                  <c:v>51.931258999999997</c:v>
                </c:pt>
                <c:pt idx="106">
                  <c:v>52.169719999999998</c:v>
                </c:pt>
                <c:pt idx="107">
                  <c:v>52.409725000000002</c:v>
                </c:pt>
                <c:pt idx="108">
                  <c:v>52.661186000000001</c:v>
                </c:pt>
                <c:pt idx="109">
                  <c:v>52.902695000000001</c:v>
                </c:pt>
                <c:pt idx="110">
                  <c:v>53.148899</c:v>
                </c:pt>
                <c:pt idx="111">
                  <c:v>53.382004000000002</c:v>
                </c:pt>
                <c:pt idx="112">
                  <c:v>53.631515999999998</c:v>
                </c:pt>
                <c:pt idx="113">
                  <c:v>53.866805999999997</c:v>
                </c:pt>
                <c:pt idx="114">
                  <c:v>54.113543999999997</c:v>
                </c:pt>
                <c:pt idx="115">
                  <c:v>54.342689999999997</c:v>
                </c:pt>
                <c:pt idx="116">
                  <c:v>54.575409000000001</c:v>
                </c:pt>
                <c:pt idx="117">
                  <c:v>54.819350999999997</c:v>
                </c:pt>
                <c:pt idx="118">
                  <c:v>55.044356999999998</c:v>
                </c:pt>
                <c:pt idx="119">
                  <c:v>55.274059000000001</c:v>
                </c:pt>
                <c:pt idx="120">
                  <c:v>55.511608000000003</c:v>
                </c:pt>
                <c:pt idx="121">
                  <c:v>55.736530000000002</c:v>
                </c:pt>
                <c:pt idx="122">
                  <c:v>55.959400000000002</c:v>
                </c:pt>
                <c:pt idx="123">
                  <c:v>56.182022000000003</c:v>
                </c:pt>
                <c:pt idx="124">
                  <c:v>56.402141999999998</c:v>
                </c:pt>
                <c:pt idx="125">
                  <c:v>56.639099000000002</c:v>
                </c:pt>
                <c:pt idx="126">
                  <c:v>56.852200000000003</c:v>
                </c:pt>
                <c:pt idx="127">
                  <c:v>57.061008000000001</c:v>
                </c:pt>
                <c:pt idx="128">
                  <c:v>57.282158000000003</c:v>
                </c:pt>
                <c:pt idx="129">
                  <c:v>57.498787</c:v>
                </c:pt>
                <c:pt idx="130">
                  <c:v>57.730446000000001</c:v>
                </c:pt>
                <c:pt idx="131">
                  <c:v>57.938042000000003</c:v>
                </c:pt>
                <c:pt idx="132">
                  <c:v>58.150337</c:v>
                </c:pt>
                <c:pt idx="133">
                  <c:v>58.358561999999999</c:v>
                </c:pt>
                <c:pt idx="134">
                  <c:v>58.576656</c:v>
                </c:pt>
                <c:pt idx="135">
                  <c:v>58.783721999999997</c:v>
                </c:pt>
                <c:pt idx="136">
                  <c:v>58.990989999999996</c:v>
                </c:pt>
                <c:pt idx="137">
                  <c:v>59.195098999999999</c:v>
                </c:pt>
                <c:pt idx="138">
                  <c:v>59.404128999999998</c:v>
                </c:pt>
                <c:pt idx="139">
                  <c:v>59.600341999999998</c:v>
                </c:pt>
                <c:pt idx="140">
                  <c:v>59.800578999999999</c:v>
                </c:pt>
                <c:pt idx="141">
                  <c:v>60.012023999999997</c:v>
                </c:pt>
                <c:pt idx="142">
                  <c:v>60.217167000000003</c:v>
                </c:pt>
                <c:pt idx="143">
                  <c:v>60.418025999999998</c:v>
                </c:pt>
                <c:pt idx="144">
                  <c:v>60.61842</c:v>
                </c:pt>
                <c:pt idx="145">
                  <c:v>60.813637</c:v>
                </c:pt>
                <c:pt idx="146">
                  <c:v>61.011085999999999</c:v>
                </c:pt>
                <c:pt idx="147">
                  <c:v>61.201115000000001</c:v>
                </c:pt>
                <c:pt idx="148">
                  <c:v>61.385742</c:v>
                </c:pt>
                <c:pt idx="149">
                  <c:v>61.579559000000003</c:v>
                </c:pt>
                <c:pt idx="150">
                  <c:v>61.775599999999997</c:v>
                </c:pt>
                <c:pt idx="151">
                  <c:v>61.967815000000002</c:v>
                </c:pt>
                <c:pt idx="152">
                  <c:v>62.159573000000002</c:v>
                </c:pt>
                <c:pt idx="153">
                  <c:v>62.340099000000002</c:v>
                </c:pt>
                <c:pt idx="154">
                  <c:v>62.529361999999999</c:v>
                </c:pt>
                <c:pt idx="155">
                  <c:v>62.730049000000001</c:v>
                </c:pt>
                <c:pt idx="156">
                  <c:v>62.912559999999999</c:v>
                </c:pt>
                <c:pt idx="157">
                  <c:v>63.097752</c:v>
                </c:pt>
                <c:pt idx="158">
                  <c:v>63.267910000000001</c:v>
                </c:pt>
                <c:pt idx="159">
                  <c:v>63.439177999999998</c:v>
                </c:pt>
                <c:pt idx="160">
                  <c:v>63.632182999999998</c:v>
                </c:pt>
                <c:pt idx="161">
                  <c:v>63.808585999999998</c:v>
                </c:pt>
                <c:pt idx="162">
                  <c:v>63.983192000000003</c:v>
                </c:pt>
                <c:pt idx="163">
                  <c:v>64.157784000000007</c:v>
                </c:pt>
                <c:pt idx="164">
                  <c:v>64.326767000000004</c:v>
                </c:pt>
                <c:pt idx="165">
                  <c:v>64.511870999999999</c:v>
                </c:pt>
                <c:pt idx="166">
                  <c:v>64.683753999999993</c:v>
                </c:pt>
                <c:pt idx="167">
                  <c:v>64.858086</c:v>
                </c:pt>
                <c:pt idx="168">
                  <c:v>65.031288000000004</c:v>
                </c:pt>
                <c:pt idx="169">
                  <c:v>65.200005000000004</c:v>
                </c:pt>
                <c:pt idx="170">
                  <c:v>65.374092000000005</c:v>
                </c:pt>
                <c:pt idx="171">
                  <c:v>65.543457000000004</c:v>
                </c:pt>
                <c:pt idx="172">
                  <c:v>65.715514999999996</c:v>
                </c:pt>
                <c:pt idx="173">
                  <c:v>65.889801000000006</c:v>
                </c:pt>
                <c:pt idx="174">
                  <c:v>66.046599999999998</c:v>
                </c:pt>
                <c:pt idx="175">
                  <c:v>66.207656999999998</c:v>
                </c:pt>
                <c:pt idx="176">
                  <c:v>66.376769999999993</c:v>
                </c:pt>
                <c:pt idx="177">
                  <c:v>66.546097000000003</c:v>
                </c:pt>
                <c:pt idx="178">
                  <c:v>66.710944999999995</c:v>
                </c:pt>
                <c:pt idx="179">
                  <c:v>66.874435000000005</c:v>
                </c:pt>
                <c:pt idx="180">
                  <c:v>67.038368000000006</c:v>
                </c:pt>
                <c:pt idx="181">
                  <c:v>67.195128999999994</c:v>
                </c:pt>
                <c:pt idx="182">
                  <c:v>67.352112000000005</c:v>
                </c:pt>
                <c:pt idx="183">
                  <c:v>67.506400999999997</c:v>
                </c:pt>
                <c:pt idx="184">
                  <c:v>67.661133000000007</c:v>
                </c:pt>
                <c:pt idx="185">
                  <c:v>67.824592999999993</c:v>
                </c:pt>
                <c:pt idx="186">
                  <c:v>67.981110000000001</c:v>
                </c:pt>
                <c:pt idx="187">
                  <c:v>68.133812000000006</c:v>
                </c:pt>
                <c:pt idx="188">
                  <c:v>68.295012999999997</c:v>
                </c:pt>
                <c:pt idx="189">
                  <c:v>68.441886999999994</c:v>
                </c:pt>
                <c:pt idx="190">
                  <c:v>68.599723999999995</c:v>
                </c:pt>
                <c:pt idx="191">
                  <c:v>68.749724999999998</c:v>
                </c:pt>
                <c:pt idx="192">
                  <c:v>68.900169000000005</c:v>
                </c:pt>
                <c:pt idx="193">
                  <c:v>69.050606000000002</c:v>
                </c:pt>
                <c:pt idx="194">
                  <c:v>69.207534999999993</c:v>
                </c:pt>
                <c:pt idx="195">
                  <c:v>69.359756000000004</c:v>
                </c:pt>
                <c:pt idx="196">
                  <c:v>69.519135000000006</c:v>
                </c:pt>
                <c:pt idx="197">
                  <c:v>69.666649000000007</c:v>
                </c:pt>
                <c:pt idx="198">
                  <c:v>69.810349000000002</c:v>
                </c:pt>
                <c:pt idx="199">
                  <c:v>69.956069999999997</c:v>
                </c:pt>
                <c:pt idx="200">
                  <c:v>70.109840000000005</c:v>
                </c:pt>
                <c:pt idx="201">
                  <c:v>70.248390000000001</c:v>
                </c:pt>
                <c:pt idx="202">
                  <c:v>70.391411000000005</c:v>
                </c:pt>
                <c:pt idx="203">
                  <c:v>70.53801</c:v>
                </c:pt>
                <c:pt idx="204">
                  <c:v>70.689087000000001</c:v>
                </c:pt>
                <c:pt idx="205">
                  <c:v>70.834114</c:v>
                </c:pt>
                <c:pt idx="206">
                  <c:v>70.970184000000003</c:v>
                </c:pt>
                <c:pt idx="207">
                  <c:v>71.118117999999996</c:v>
                </c:pt>
                <c:pt idx="208">
                  <c:v>71.253067000000001</c:v>
                </c:pt>
                <c:pt idx="209">
                  <c:v>71.396072000000004</c:v>
                </c:pt>
                <c:pt idx="210">
                  <c:v>71.517814999999999</c:v>
                </c:pt>
                <c:pt idx="211">
                  <c:v>71.656120000000001</c:v>
                </c:pt>
                <c:pt idx="212">
                  <c:v>71.795760999999999</c:v>
                </c:pt>
                <c:pt idx="213">
                  <c:v>71.934730999999999</c:v>
                </c:pt>
                <c:pt idx="214">
                  <c:v>72.075042999999994</c:v>
                </c:pt>
                <c:pt idx="215">
                  <c:v>72.213333000000006</c:v>
                </c:pt>
                <c:pt idx="216">
                  <c:v>72.348716999999994</c:v>
                </c:pt>
                <c:pt idx="217">
                  <c:v>72.474700999999996</c:v>
                </c:pt>
                <c:pt idx="218">
                  <c:v>72.606505999999996</c:v>
                </c:pt>
                <c:pt idx="219">
                  <c:v>72.746810999999994</c:v>
                </c:pt>
                <c:pt idx="220">
                  <c:v>72.884201000000004</c:v>
                </c:pt>
                <c:pt idx="221">
                  <c:v>73.020698999999993</c:v>
                </c:pt>
                <c:pt idx="222">
                  <c:v>73.148467999999994</c:v>
                </c:pt>
                <c:pt idx="223">
                  <c:v>73.276009000000002</c:v>
                </c:pt>
                <c:pt idx="224">
                  <c:v>73.406464</c:v>
                </c:pt>
                <c:pt idx="225">
                  <c:v>73.537139999999994</c:v>
                </c:pt>
                <c:pt idx="226">
                  <c:v>73.662887999999995</c:v>
                </c:pt>
                <c:pt idx="227">
                  <c:v>73.791770999999997</c:v>
                </c:pt>
                <c:pt idx="228">
                  <c:v>73.924683000000002</c:v>
                </c:pt>
                <c:pt idx="229">
                  <c:v>74.051552000000001</c:v>
                </c:pt>
                <c:pt idx="230">
                  <c:v>74.179314000000005</c:v>
                </c:pt>
                <c:pt idx="231">
                  <c:v>74.298347000000007</c:v>
                </c:pt>
                <c:pt idx="232">
                  <c:v>74.426558999999997</c:v>
                </c:pt>
                <c:pt idx="233">
                  <c:v>74.543578999999994</c:v>
                </c:pt>
                <c:pt idx="234">
                  <c:v>74.671120000000002</c:v>
                </c:pt>
                <c:pt idx="235">
                  <c:v>74.801117000000005</c:v>
                </c:pt>
                <c:pt idx="236">
                  <c:v>74.912323000000001</c:v>
                </c:pt>
                <c:pt idx="237">
                  <c:v>75.033812999999995</c:v>
                </c:pt>
                <c:pt idx="238">
                  <c:v>75.157775999999998</c:v>
                </c:pt>
                <c:pt idx="239">
                  <c:v>75.281281000000007</c:v>
                </c:pt>
                <c:pt idx="240">
                  <c:v>75.400542999999999</c:v>
                </c:pt>
                <c:pt idx="241">
                  <c:v>75.519797999999994</c:v>
                </c:pt>
                <c:pt idx="242">
                  <c:v>75.648231999999993</c:v>
                </c:pt>
                <c:pt idx="243">
                  <c:v>75.773750000000007</c:v>
                </c:pt>
                <c:pt idx="244">
                  <c:v>75.886971000000003</c:v>
                </c:pt>
                <c:pt idx="245">
                  <c:v>76.004661999999996</c:v>
                </c:pt>
                <c:pt idx="246">
                  <c:v>76.136452000000006</c:v>
                </c:pt>
                <c:pt idx="247">
                  <c:v>76.255486000000005</c:v>
                </c:pt>
                <c:pt idx="248">
                  <c:v>76.376091000000002</c:v>
                </c:pt>
                <c:pt idx="249">
                  <c:v>76.498260000000002</c:v>
                </c:pt>
                <c:pt idx="250">
                  <c:v>76.609688000000006</c:v>
                </c:pt>
                <c:pt idx="251">
                  <c:v>76.718658000000005</c:v>
                </c:pt>
                <c:pt idx="252">
                  <c:v>76.827399999999997</c:v>
                </c:pt>
                <c:pt idx="253">
                  <c:v>76.941742000000005</c:v>
                </c:pt>
                <c:pt idx="254">
                  <c:v>77.051604999999995</c:v>
                </c:pt>
                <c:pt idx="255">
                  <c:v>77.169524999999993</c:v>
                </c:pt>
                <c:pt idx="256">
                  <c:v>77.307365000000004</c:v>
                </c:pt>
                <c:pt idx="257">
                  <c:v>77.421477999999993</c:v>
                </c:pt>
                <c:pt idx="258">
                  <c:v>77.527321000000001</c:v>
                </c:pt>
                <c:pt idx="259">
                  <c:v>77.641441</c:v>
                </c:pt>
                <c:pt idx="260">
                  <c:v>77.747726</c:v>
                </c:pt>
                <c:pt idx="261">
                  <c:v>77.847747999999996</c:v>
                </c:pt>
                <c:pt idx="262">
                  <c:v>77.947547999999998</c:v>
                </c:pt>
                <c:pt idx="263">
                  <c:v>78.043548999999999</c:v>
                </c:pt>
                <c:pt idx="264">
                  <c:v>78.152968999999999</c:v>
                </c:pt>
                <c:pt idx="265">
                  <c:v>78.263740999999996</c:v>
                </c:pt>
                <c:pt idx="266">
                  <c:v>78.385695999999996</c:v>
                </c:pt>
                <c:pt idx="267">
                  <c:v>78.480796999999995</c:v>
                </c:pt>
                <c:pt idx="268">
                  <c:v>78.578590000000005</c:v>
                </c:pt>
                <c:pt idx="269">
                  <c:v>78.687568999999996</c:v>
                </c:pt>
                <c:pt idx="270">
                  <c:v>78.788498000000004</c:v>
                </c:pt>
                <c:pt idx="271">
                  <c:v>78.908446999999995</c:v>
                </c:pt>
                <c:pt idx="272">
                  <c:v>79.017204000000007</c:v>
                </c:pt>
                <c:pt idx="273">
                  <c:v>79.120368999999997</c:v>
                </c:pt>
                <c:pt idx="274">
                  <c:v>79.214141999999995</c:v>
                </c:pt>
                <c:pt idx="275">
                  <c:v>79.326035000000005</c:v>
                </c:pt>
                <c:pt idx="276">
                  <c:v>79.411529999999999</c:v>
                </c:pt>
                <c:pt idx="277">
                  <c:v>79.547370999999998</c:v>
                </c:pt>
                <c:pt idx="278">
                  <c:v>79.662407000000002</c:v>
                </c:pt>
                <c:pt idx="279">
                  <c:v>79.756850999999997</c:v>
                </c:pt>
                <c:pt idx="280">
                  <c:v>79.868080000000006</c:v>
                </c:pt>
                <c:pt idx="281">
                  <c:v>79.963866999999993</c:v>
                </c:pt>
                <c:pt idx="282">
                  <c:v>80.078911000000005</c:v>
                </c:pt>
                <c:pt idx="283">
                  <c:v>80.178284000000005</c:v>
                </c:pt>
                <c:pt idx="284">
                  <c:v>80.261313999999999</c:v>
                </c:pt>
                <c:pt idx="285">
                  <c:v>80.359122999999997</c:v>
                </c:pt>
                <c:pt idx="286">
                  <c:v>80.459395999999998</c:v>
                </c:pt>
                <c:pt idx="287">
                  <c:v>80.551163000000003</c:v>
                </c:pt>
                <c:pt idx="288">
                  <c:v>80.649872000000002</c:v>
                </c:pt>
                <c:pt idx="289">
                  <c:v>80.743210000000005</c:v>
                </c:pt>
                <c:pt idx="290">
                  <c:v>80.839232999999993</c:v>
                </c:pt>
                <c:pt idx="291">
                  <c:v>80.933243000000004</c:v>
                </c:pt>
                <c:pt idx="292">
                  <c:v>81.013603000000003</c:v>
                </c:pt>
                <c:pt idx="293">
                  <c:v>81.109406000000007</c:v>
                </c:pt>
                <c:pt idx="294">
                  <c:v>81.213272000000003</c:v>
                </c:pt>
                <c:pt idx="295">
                  <c:v>81.313332000000003</c:v>
                </c:pt>
                <c:pt idx="296">
                  <c:v>81.412491000000003</c:v>
                </c:pt>
                <c:pt idx="297">
                  <c:v>81.516364999999993</c:v>
                </c:pt>
                <c:pt idx="298">
                  <c:v>81.605232000000001</c:v>
                </c:pt>
                <c:pt idx="299">
                  <c:v>81.707534999999993</c:v>
                </c:pt>
                <c:pt idx="300">
                  <c:v>81.796409999999995</c:v>
                </c:pt>
                <c:pt idx="301">
                  <c:v>81.889983999999998</c:v>
                </c:pt>
                <c:pt idx="302">
                  <c:v>81.981551999999994</c:v>
                </c:pt>
                <c:pt idx="303">
                  <c:v>82.068413000000007</c:v>
                </c:pt>
                <c:pt idx="304">
                  <c:v>82.174308999999994</c:v>
                </c:pt>
                <c:pt idx="305">
                  <c:v>82.275497000000001</c:v>
                </c:pt>
                <c:pt idx="306">
                  <c:v>82.371323000000004</c:v>
                </c:pt>
                <c:pt idx="307">
                  <c:v>82.450355999999999</c:v>
                </c:pt>
                <c:pt idx="308">
                  <c:v>82.529610000000005</c:v>
                </c:pt>
                <c:pt idx="309">
                  <c:v>82.617828000000003</c:v>
                </c:pt>
                <c:pt idx="310">
                  <c:v>82.710739000000004</c:v>
                </c:pt>
                <c:pt idx="311">
                  <c:v>82.808136000000005</c:v>
                </c:pt>
                <c:pt idx="312">
                  <c:v>82.898598000000007</c:v>
                </c:pt>
                <c:pt idx="313">
                  <c:v>82.986366000000004</c:v>
                </c:pt>
                <c:pt idx="314">
                  <c:v>83.085335000000001</c:v>
                </c:pt>
                <c:pt idx="315">
                  <c:v>83.172218000000001</c:v>
                </c:pt>
                <c:pt idx="316">
                  <c:v>83.255516</c:v>
                </c:pt>
                <c:pt idx="317">
                  <c:v>83.339934999999997</c:v>
                </c:pt>
                <c:pt idx="318">
                  <c:v>83.428382999999997</c:v>
                </c:pt>
                <c:pt idx="319">
                  <c:v>83.521095000000003</c:v>
                </c:pt>
                <c:pt idx="320">
                  <c:v>83.610213999999999</c:v>
                </c:pt>
                <c:pt idx="321">
                  <c:v>83.689041000000003</c:v>
                </c:pt>
                <c:pt idx="322">
                  <c:v>83.786681999999999</c:v>
                </c:pt>
                <c:pt idx="323">
                  <c:v>83.867973000000006</c:v>
                </c:pt>
                <c:pt idx="324">
                  <c:v>83.888335999999995</c:v>
                </c:pt>
                <c:pt idx="325">
                  <c:v>83.976569999999995</c:v>
                </c:pt>
                <c:pt idx="326">
                  <c:v>84.059882999999999</c:v>
                </c:pt>
                <c:pt idx="327">
                  <c:v>84.153946000000005</c:v>
                </c:pt>
                <c:pt idx="328">
                  <c:v>84.230766000000003</c:v>
                </c:pt>
                <c:pt idx="329">
                  <c:v>84.315201000000002</c:v>
                </c:pt>
                <c:pt idx="330">
                  <c:v>84.408150000000006</c:v>
                </c:pt>
                <c:pt idx="331">
                  <c:v>84.495277000000002</c:v>
                </c:pt>
                <c:pt idx="332">
                  <c:v>84.575462000000002</c:v>
                </c:pt>
                <c:pt idx="333">
                  <c:v>84.673339999999996</c:v>
                </c:pt>
                <c:pt idx="334">
                  <c:v>84.765845999999996</c:v>
                </c:pt>
                <c:pt idx="335">
                  <c:v>84.830132000000006</c:v>
                </c:pt>
                <c:pt idx="336">
                  <c:v>84.913460000000001</c:v>
                </c:pt>
                <c:pt idx="337">
                  <c:v>85.000152999999997</c:v>
                </c:pt>
                <c:pt idx="338">
                  <c:v>85.093781000000007</c:v>
                </c:pt>
                <c:pt idx="339">
                  <c:v>85.170615999999995</c:v>
                </c:pt>
                <c:pt idx="340">
                  <c:v>85.244095000000002</c:v>
                </c:pt>
                <c:pt idx="341">
                  <c:v>85.313766000000001</c:v>
                </c:pt>
                <c:pt idx="342">
                  <c:v>85.389030000000005</c:v>
                </c:pt>
                <c:pt idx="343">
                  <c:v>85.469909999999999</c:v>
                </c:pt>
                <c:pt idx="344">
                  <c:v>85.555260000000004</c:v>
                </c:pt>
                <c:pt idx="345">
                  <c:v>85.646445999999997</c:v>
                </c:pt>
                <c:pt idx="346">
                  <c:v>85.714554000000007</c:v>
                </c:pt>
                <c:pt idx="347">
                  <c:v>85.788933</c:v>
                </c:pt>
                <c:pt idx="348">
                  <c:v>85.878776999999999</c:v>
                </c:pt>
                <c:pt idx="349">
                  <c:v>85.958534</c:v>
                </c:pt>
                <c:pt idx="350">
                  <c:v>86.041663999999997</c:v>
                </c:pt>
                <c:pt idx="351">
                  <c:v>86.107979</c:v>
                </c:pt>
                <c:pt idx="352">
                  <c:v>86.196938000000003</c:v>
                </c:pt>
                <c:pt idx="353">
                  <c:v>86.260795999999999</c:v>
                </c:pt>
                <c:pt idx="354">
                  <c:v>86.356026</c:v>
                </c:pt>
                <c:pt idx="355">
                  <c:v>86.434227000000007</c:v>
                </c:pt>
                <c:pt idx="356">
                  <c:v>86.510863999999998</c:v>
                </c:pt>
                <c:pt idx="357">
                  <c:v>86.583693999999994</c:v>
                </c:pt>
                <c:pt idx="358">
                  <c:v>86.644195999999994</c:v>
                </c:pt>
                <c:pt idx="359">
                  <c:v>86.710526000000002</c:v>
                </c:pt>
                <c:pt idx="360">
                  <c:v>86.792098999999993</c:v>
                </c:pt>
                <c:pt idx="361">
                  <c:v>86.858879000000002</c:v>
                </c:pt>
                <c:pt idx="362">
                  <c:v>86.942474000000004</c:v>
                </c:pt>
                <c:pt idx="363">
                  <c:v>87.012848000000005</c:v>
                </c:pt>
                <c:pt idx="364">
                  <c:v>87.080307000000005</c:v>
                </c:pt>
                <c:pt idx="365">
                  <c:v>87.158294999999995</c:v>
                </c:pt>
                <c:pt idx="366">
                  <c:v>87.226203999999996</c:v>
                </c:pt>
                <c:pt idx="367">
                  <c:v>87.313393000000005</c:v>
                </c:pt>
                <c:pt idx="368">
                  <c:v>87.387580999999997</c:v>
                </c:pt>
                <c:pt idx="369">
                  <c:v>87.460205000000002</c:v>
                </c:pt>
                <c:pt idx="370">
                  <c:v>87.521614</c:v>
                </c:pt>
                <c:pt idx="371">
                  <c:v>87.589088000000004</c:v>
                </c:pt>
                <c:pt idx="372">
                  <c:v>87.661040999999997</c:v>
                </c:pt>
                <c:pt idx="373">
                  <c:v>87.727615</c:v>
                </c:pt>
                <c:pt idx="374">
                  <c:v>87.805167999999995</c:v>
                </c:pt>
                <c:pt idx="375">
                  <c:v>87.873992999999999</c:v>
                </c:pt>
                <c:pt idx="376">
                  <c:v>87.965453999999994</c:v>
                </c:pt>
                <c:pt idx="377">
                  <c:v>88.027771000000001</c:v>
                </c:pt>
                <c:pt idx="378">
                  <c:v>88.099731000000006</c:v>
                </c:pt>
                <c:pt idx="379">
                  <c:v>88.190078999999997</c:v>
                </c:pt>
                <c:pt idx="380">
                  <c:v>88.255538999999999</c:v>
                </c:pt>
                <c:pt idx="381">
                  <c:v>88.319214000000002</c:v>
                </c:pt>
                <c:pt idx="382">
                  <c:v>88.387146000000001</c:v>
                </c:pt>
                <c:pt idx="383">
                  <c:v>88.470993000000007</c:v>
                </c:pt>
                <c:pt idx="384">
                  <c:v>88.538703999999996</c:v>
                </c:pt>
                <c:pt idx="385">
                  <c:v>88.596328999999997</c:v>
                </c:pt>
                <c:pt idx="386">
                  <c:v>88.677498</c:v>
                </c:pt>
                <c:pt idx="387">
                  <c:v>88.750816</c:v>
                </c:pt>
                <c:pt idx="388">
                  <c:v>88.806426999999999</c:v>
                </c:pt>
                <c:pt idx="389">
                  <c:v>88.874367000000007</c:v>
                </c:pt>
                <c:pt idx="390">
                  <c:v>88.946121000000005</c:v>
                </c:pt>
                <c:pt idx="391">
                  <c:v>88.999038999999996</c:v>
                </c:pt>
                <c:pt idx="392">
                  <c:v>89.075287000000003</c:v>
                </c:pt>
                <c:pt idx="393">
                  <c:v>89.142112999999995</c:v>
                </c:pt>
                <c:pt idx="394">
                  <c:v>89.212074000000001</c:v>
                </c:pt>
                <c:pt idx="395">
                  <c:v>89.312995999999998</c:v>
                </c:pt>
                <c:pt idx="396">
                  <c:v>89.345733999999993</c:v>
                </c:pt>
                <c:pt idx="397">
                  <c:v>89.451363000000001</c:v>
                </c:pt>
                <c:pt idx="398">
                  <c:v>89.493530000000007</c:v>
                </c:pt>
                <c:pt idx="399">
                  <c:v>89.562156999999999</c:v>
                </c:pt>
                <c:pt idx="400">
                  <c:v>89.618003999999999</c:v>
                </c:pt>
                <c:pt idx="401">
                  <c:v>89.681030000000007</c:v>
                </c:pt>
                <c:pt idx="402">
                  <c:v>89.761771999999993</c:v>
                </c:pt>
                <c:pt idx="403">
                  <c:v>89.805289999999999</c:v>
                </c:pt>
                <c:pt idx="404">
                  <c:v>89.884017999999998</c:v>
                </c:pt>
                <c:pt idx="405">
                  <c:v>89.948836999999997</c:v>
                </c:pt>
                <c:pt idx="406">
                  <c:v>90.001778000000002</c:v>
                </c:pt>
                <c:pt idx="407">
                  <c:v>90.077820000000003</c:v>
                </c:pt>
                <c:pt idx="408">
                  <c:v>90.130531000000005</c:v>
                </c:pt>
                <c:pt idx="409">
                  <c:v>90.198502000000005</c:v>
                </c:pt>
                <c:pt idx="410">
                  <c:v>90.246955999999997</c:v>
                </c:pt>
                <c:pt idx="411">
                  <c:v>90.071312000000006</c:v>
                </c:pt>
                <c:pt idx="412">
                  <c:v>90.024878999999999</c:v>
                </c:pt>
                <c:pt idx="413">
                  <c:v>90.012771999999998</c:v>
                </c:pt>
                <c:pt idx="414">
                  <c:v>89.985847000000007</c:v>
                </c:pt>
                <c:pt idx="415">
                  <c:v>89.929771000000002</c:v>
                </c:pt>
                <c:pt idx="416">
                  <c:v>89.853958000000006</c:v>
                </c:pt>
                <c:pt idx="417">
                  <c:v>89.759308000000004</c:v>
                </c:pt>
                <c:pt idx="418">
                  <c:v>89.674972999999994</c:v>
                </c:pt>
                <c:pt idx="419">
                  <c:v>89.554535000000001</c:v>
                </c:pt>
                <c:pt idx="420">
                  <c:v>89.498016000000007</c:v>
                </c:pt>
                <c:pt idx="421">
                  <c:v>89.311424000000002</c:v>
                </c:pt>
                <c:pt idx="422">
                  <c:v>89.115425000000002</c:v>
                </c:pt>
                <c:pt idx="423">
                  <c:v>88.923698000000002</c:v>
                </c:pt>
                <c:pt idx="424">
                  <c:v>88.751937999999996</c:v>
                </c:pt>
                <c:pt idx="425">
                  <c:v>88.562027</c:v>
                </c:pt>
                <c:pt idx="426">
                  <c:v>88.295226999999997</c:v>
                </c:pt>
                <c:pt idx="427">
                  <c:v>88.080901999999995</c:v>
                </c:pt>
                <c:pt idx="428">
                  <c:v>87.797775000000001</c:v>
                </c:pt>
                <c:pt idx="429">
                  <c:v>87.545601000000005</c:v>
                </c:pt>
                <c:pt idx="430">
                  <c:v>87.299942000000001</c:v>
                </c:pt>
                <c:pt idx="431">
                  <c:v>87.060585000000003</c:v>
                </c:pt>
                <c:pt idx="432">
                  <c:v>86.798148999999995</c:v>
                </c:pt>
                <c:pt idx="433">
                  <c:v>86.538871999999998</c:v>
                </c:pt>
                <c:pt idx="434">
                  <c:v>86.170051999999998</c:v>
                </c:pt>
                <c:pt idx="435">
                  <c:v>85.905212000000006</c:v>
                </c:pt>
                <c:pt idx="436">
                  <c:v>85.599845999999999</c:v>
                </c:pt>
                <c:pt idx="437">
                  <c:v>85.341988000000001</c:v>
                </c:pt>
                <c:pt idx="438">
                  <c:v>85.070258999999993</c:v>
                </c:pt>
                <c:pt idx="439">
                  <c:v>84.739638999999997</c:v>
                </c:pt>
                <c:pt idx="440">
                  <c:v>84.469971000000001</c:v>
                </c:pt>
                <c:pt idx="441">
                  <c:v>84.205009000000004</c:v>
                </c:pt>
                <c:pt idx="442">
                  <c:v>83.921036000000001</c:v>
                </c:pt>
                <c:pt idx="443">
                  <c:v>83.567879000000005</c:v>
                </c:pt>
                <c:pt idx="444">
                  <c:v>83.260200999999995</c:v>
                </c:pt>
                <c:pt idx="445">
                  <c:v>82.971794000000003</c:v>
                </c:pt>
                <c:pt idx="446">
                  <c:v>82.652732999999998</c:v>
                </c:pt>
                <c:pt idx="447">
                  <c:v>82.359886000000003</c:v>
                </c:pt>
                <c:pt idx="448">
                  <c:v>81.994964999999993</c:v>
                </c:pt>
                <c:pt idx="449">
                  <c:v>81.723861999999997</c:v>
                </c:pt>
                <c:pt idx="450">
                  <c:v>81.417625000000001</c:v>
                </c:pt>
                <c:pt idx="451">
                  <c:v>81.095511999999999</c:v>
                </c:pt>
                <c:pt idx="452">
                  <c:v>80.796020999999996</c:v>
                </c:pt>
                <c:pt idx="453">
                  <c:v>80.524292000000003</c:v>
                </c:pt>
                <c:pt idx="454">
                  <c:v>80.227501000000004</c:v>
                </c:pt>
                <c:pt idx="455">
                  <c:v>79.855080000000001</c:v>
                </c:pt>
                <c:pt idx="456">
                  <c:v>79.588982000000001</c:v>
                </c:pt>
                <c:pt idx="457">
                  <c:v>79.275215000000003</c:v>
                </c:pt>
                <c:pt idx="458">
                  <c:v>79.011818000000005</c:v>
                </c:pt>
                <c:pt idx="459">
                  <c:v>78.662270000000007</c:v>
                </c:pt>
                <c:pt idx="460">
                  <c:v>78.371803</c:v>
                </c:pt>
                <c:pt idx="461">
                  <c:v>78.064339000000004</c:v>
                </c:pt>
                <c:pt idx="462">
                  <c:v>77.770088000000001</c:v>
                </c:pt>
                <c:pt idx="463">
                  <c:v>77.5</c:v>
                </c:pt>
                <c:pt idx="464">
                  <c:v>77.225227000000004</c:v>
                </c:pt>
                <c:pt idx="465">
                  <c:v>76.936797999999996</c:v>
                </c:pt>
                <c:pt idx="466">
                  <c:v>76.645247999999995</c:v>
                </c:pt>
                <c:pt idx="467">
                  <c:v>76.349891999999997</c:v>
                </c:pt>
                <c:pt idx="468">
                  <c:v>76.056556999999998</c:v>
                </c:pt>
                <c:pt idx="469">
                  <c:v>75.750465000000005</c:v>
                </c:pt>
                <c:pt idx="470">
                  <c:v>75.471671999999998</c:v>
                </c:pt>
                <c:pt idx="471">
                  <c:v>75.204521</c:v>
                </c:pt>
                <c:pt idx="472">
                  <c:v>74.925949000000003</c:v>
                </c:pt>
                <c:pt idx="473">
                  <c:v>74.661034000000001</c:v>
                </c:pt>
                <c:pt idx="474">
                  <c:v>74.384476000000006</c:v>
                </c:pt>
                <c:pt idx="475">
                  <c:v>74.110602999999998</c:v>
                </c:pt>
                <c:pt idx="476">
                  <c:v>73.842995000000002</c:v>
                </c:pt>
                <c:pt idx="477">
                  <c:v>73.582320999999993</c:v>
                </c:pt>
                <c:pt idx="478">
                  <c:v>73.324776</c:v>
                </c:pt>
                <c:pt idx="479">
                  <c:v>73.061852000000002</c:v>
                </c:pt>
                <c:pt idx="480">
                  <c:v>72.799819999999997</c:v>
                </c:pt>
                <c:pt idx="481">
                  <c:v>72.537788000000006</c:v>
                </c:pt>
                <c:pt idx="482">
                  <c:v>72.286490999999998</c:v>
                </c:pt>
                <c:pt idx="483">
                  <c:v>72.038100999999997</c:v>
                </c:pt>
                <c:pt idx="484">
                  <c:v>71.758598000000006</c:v>
                </c:pt>
                <c:pt idx="485">
                  <c:v>71.509521000000007</c:v>
                </c:pt>
                <c:pt idx="486">
                  <c:v>71.266029000000003</c:v>
                </c:pt>
                <c:pt idx="487">
                  <c:v>71.012016000000003</c:v>
                </c:pt>
                <c:pt idx="488">
                  <c:v>70.770308999999997</c:v>
                </c:pt>
                <c:pt idx="489">
                  <c:v>70.520308999999997</c:v>
                </c:pt>
                <c:pt idx="490">
                  <c:v>70.280822999999998</c:v>
                </c:pt>
                <c:pt idx="491">
                  <c:v>70.047150000000002</c:v>
                </c:pt>
                <c:pt idx="492">
                  <c:v>69.819732999999999</c:v>
                </c:pt>
                <c:pt idx="493">
                  <c:v>69.580001999999993</c:v>
                </c:pt>
                <c:pt idx="494">
                  <c:v>69.343620000000001</c:v>
                </c:pt>
                <c:pt idx="495">
                  <c:v>69.11618</c:v>
                </c:pt>
                <c:pt idx="496">
                  <c:v>68.891418000000002</c:v>
                </c:pt>
                <c:pt idx="497">
                  <c:v>68.665976999999998</c:v>
                </c:pt>
                <c:pt idx="498">
                  <c:v>68.447243</c:v>
                </c:pt>
                <c:pt idx="499">
                  <c:v>68.217758000000003</c:v>
                </c:pt>
                <c:pt idx="500">
                  <c:v>67.986014999999995</c:v>
                </c:pt>
                <c:pt idx="501">
                  <c:v>67.764342999999997</c:v>
                </c:pt>
                <c:pt idx="502">
                  <c:v>67.553413000000006</c:v>
                </c:pt>
                <c:pt idx="503">
                  <c:v>67.344481999999999</c:v>
                </c:pt>
                <c:pt idx="504">
                  <c:v>67.140251000000006</c:v>
                </c:pt>
                <c:pt idx="505">
                  <c:v>66.923241000000004</c:v>
                </c:pt>
                <c:pt idx="506">
                  <c:v>66.714286999999999</c:v>
                </c:pt>
                <c:pt idx="507">
                  <c:v>66.506439</c:v>
                </c:pt>
                <c:pt idx="508">
                  <c:v>66.290290999999996</c:v>
                </c:pt>
                <c:pt idx="509">
                  <c:v>66.080414000000005</c:v>
                </c:pt>
                <c:pt idx="510">
                  <c:v>65.870964000000001</c:v>
                </c:pt>
                <c:pt idx="511">
                  <c:v>65.668448999999995</c:v>
                </c:pt>
                <c:pt idx="512">
                  <c:v>65.468613000000005</c:v>
                </c:pt>
                <c:pt idx="513">
                  <c:v>65.273926000000003</c:v>
                </c:pt>
                <c:pt idx="514">
                  <c:v>65.074516000000003</c:v>
                </c:pt>
                <c:pt idx="515">
                  <c:v>64.873977999999994</c:v>
                </c:pt>
                <c:pt idx="516">
                  <c:v>64.680594999999997</c:v>
                </c:pt>
                <c:pt idx="517">
                  <c:v>64.484290999999999</c:v>
                </c:pt>
                <c:pt idx="518">
                  <c:v>64.296493999999996</c:v>
                </c:pt>
                <c:pt idx="519">
                  <c:v>64.102631000000002</c:v>
                </c:pt>
                <c:pt idx="520">
                  <c:v>63.907192000000002</c:v>
                </c:pt>
                <c:pt idx="521">
                  <c:v>63.725189</c:v>
                </c:pt>
                <c:pt idx="522">
                  <c:v>63.542724999999997</c:v>
                </c:pt>
                <c:pt idx="523">
                  <c:v>63.359580999999999</c:v>
                </c:pt>
                <c:pt idx="524">
                  <c:v>63.178665000000002</c:v>
                </c:pt>
                <c:pt idx="525">
                  <c:v>62.992584000000001</c:v>
                </c:pt>
                <c:pt idx="526">
                  <c:v>62.805591999999997</c:v>
                </c:pt>
                <c:pt idx="527">
                  <c:v>62.621281000000003</c:v>
                </c:pt>
                <c:pt idx="528">
                  <c:v>62.445704999999997</c:v>
                </c:pt>
                <c:pt idx="529">
                  <c:v>62.266975000000002</c:v>
                </c:pt>
                <c:pt idx="530">
                  <c:v>62.096085000000002</c:v>
                </c:pt>
                <c:pt idx="531">
                  <c:v>61.916438999999997</c:v>
                </c:pt>
                <c:pt idx="532">
                  <c:v>61.741489000000001</c:v>
                </c:pt>
                <c:pt idx="533">
                  <c:v>61.567428999999997</c:v>
                </c:pt>
                <c:pt idx="534">
                  <c:v>61.399859999999997</c:v>
                </c:pt>
                <c:pt idx="535">
                  <c:v>61.232506000000001</c:v>
                </c:pt>
                <c:pt idx="536">
                  <c:v>61.069175999999999</c:v>
                </c:pt>
                <c:pt idx="537">
                  <c:v>60.905166999999999</c:v>
                </c:pt>
                <c:pt idx="538">
                  <c:v>60.743839000000001</c:v>
                </c:pt>
                <c:pt idx="539">
                  <c:v>60.583396999999998</c:v>
                </c:pt>
                <c:pt idx="540">
                  <c:v>60.425860999999998</c:v>
                </c:pt>
                <c:pt idx="541">
                  <c:v>60.263382</c:v>
                </c:pt>
                <c:pt idx="542">
                  <c:v>60.105826999999998</c:v>
                </c:pt>
                <c:pt idx="543">
                  <c:v>59.951850999999998</c:v>
                </c:pt>
                <c:pt idx="544">
                  <c:v>59.787993999999998</c:v>
                </c:pt>
                <c:pt idx="545">
                  <c:v>59.632427</c:v>
                </c:pt>
                <c:pt idx="546">
                  <c:v>59.483584999999998</c:v>
                </c:pt>
                <c:pt idx="547">
                  <c:v>59.325080999999997</c:v>
                </c:pt>
                <c:pt idx="548">
                  <c:v>59.170608999999999</c:v>
                </c:pt>
                <c:pt idx="549">
                  <c:v>59.019267999999997</c:v>
                </c:pt>
                <c:pt idx="550">
                  <c:v>58.878922000000003</c:v>
                </c:pt>
                <c:pt idx="551">
                  <c:v>58.728682999999997</c:v>
                </c:pt>
                <c:pt idx="552">
                  <c:v>58.579109000000003</c:v>
                </c:pt>
                <c:pt idx="553">
                  <c:v>58.43177</c:v>
                </c:pt>
                <c:pt idx="554">
                  <c:v>58.283749</c:v>
                </c:pt>
                <c:pt idx="555">
                  <c:v>58.143130999999997</c:v>
                </c:pt>
                <c:pt idx="556">
                  <c:v>57.995761999999999</c:v>
                </c:pt>
                <c:pt idx="557">
                  <c:v>57.855350000000001</c:v>
                </c:pt>
                <c:pt idx="558">
                  <c:v>57.714928</c:v>
                </c:pt>
                <c:pt idx="559">
                  <c:v>57.575394000000003</c:v>
                </c:pt>
                <c:pt idx="560">
                  <c:v>57.435177000000003</c:v>
                </c:pt>
                <c:pt idx="561">
                  <c:v>57.302138999999997</c:v>
                </c:pt>
                <c:pt idx="562">
                  <c:v>57.160107000000004</c:v>
                </c:pt>
                <c:pt idx="563">
                  <c:v>57.025032000000003</c:v>
                </c:pt>
                <c:pt idx="564">
                  <c:v>56.898712000000003</c:v>
                </c:pt>
                <c:pt idx="565">
                  <c:v>56.757098999999997</c:v>
                </c:pt>
                <c:pt idx="566">
                  <c:v>56.622447999999999</c:v>
                </c:pt>
                <c:pt idx="567">
                  <c:v>56.486660000000001</c:v>
                </c:pt>
                <c:pt idx="568">
                  <c:v>56.368850999999999</c:v>
                </c:pt>
                <c:pt idx="569">
                  <c:v>56.208537999999997</c:v>
                </c:pt>
                <c:pt idx="570">
                  <c:v>56.083739999999999</c:v>
                </c:pt>
                <c:pt idx="571">
                  <c:v>55.962981999999997</c:v>
                </c:pt>
                <c:pt idx="572">
                  <c:v>55.848289000000001</c:v>
                </c:pt>
                <c:pt idx="573">
                  <c:v>55.717171</c:v>
                </c:pt>
                <c:pt idx="574">
                  <c:v>55.593913999999998</c:v>
                </c:pt>
                <c:pt idx="575">
                  <c:v>55.469302999999996</c:v>
                </c:pt>
                <c:pt idx="576">
                  <c:v>55.347377999999999</c:v>
                </c:pt>
                <c:pt idx="577">
                  <c:v>55.231976000000003</c:v>
                </c:pt>
                <c:pt idx="578">
                  <c:v>55.105536999999998</c:v>
                </c:pt>
                <c:pt idx="579">
                  <c:v>54.982464</c:v>
                </c:pt>
                <c:pt idx="580">
                  <c:v>54.856910999999997</c:v>
                </c:pt>
                <c:pt idx="581">
                  <c:v>54.743049999999997</c:v>
                </c:pt>
                <c:pt idx="582">
                  <c:v>54.622204000000004</c:v>
                </c:pt>
                <c:pt idx="583">
                  <c:v>54.504500999999998</c:v>
                </c:pt>
                <c:pt idx="584">
                  <c:v>54.390166999999998</c:v>
                </c:pt>
                <c:pt idx="585">
                  <c:v>54.273345999999997</c:v>
                </c:pt>
                <c:pt idx="586">
                  <c:v>54.152920000000002</c:v>
                </c:pt>
                <c:pt idx="587">
                  <c:v>54.036312000000002</c:v>
                </c:pt>
                <c:pt idx="588">
                  <c:v>53.925998999999997</c:v>
                </c:pt>
                <c:pt idx="589">
                  <c:v>53.813651999999998</c:v>
                </c:pt>
                <c:pt idx="590">
                  <c:v>53.697020999999999</c:v>
                </c:pt>
                <c:pt idx="591">
                  <c:v>53.586685000000003</c:v>
                </c:pt>
                <c:pt idx="592">
                  <c:v>53.480175000000003</c:v>
                </c:pt>
                <c:pt idx="593">
                  <c:v>53.369148000000003</c:v>
                </c:pt>
                <c:pt idx="594">
                  <c:v>53.258567999999997</c:v>
                </c:pt>
                <c:pt idx="595">
                  <c:v>53.145274999999998</c:v>
                </c:pt>
                <c:pt idx="596">
                  <c:v>53.037609000000003</c:v>
                </c:pt>
                <c:pt idx="597">
                  <c:v>52.924301</c:v>
                </c:pt>
                <c:pt idx="598">
                  <c:v>52.816395</c:v>
                </c:pt>
                <c:pt idx="599">
                  <c:v>52.715916</c:v>
                </c:pt>
                <c:pt idx="600">
                  <c:v>52.613177999999998</c:v>
                </c:pt>
                <c:pt idx="601">
                  <c:v>52.509079</c:v>
                </c:pt>
                <c:pt idx="602">
                  <c:v>52.408805999999998</c:v>
                </c:pt>
                <c:pt idx="603">
                  <c:v>52.301991000000001</c:v>
                </c:pt>
                <c:pt idx="604">
                  <c:v>52.197876000000001</c:v>
                </c:pt>
                <c:pt idx="605">
                  <c:v>52.098033999999998</c:v>
                </c:pt>
                <c:pt idx="606">
                  <c:v>51.998859000000003</c:v>
                </c:pt>
                <c:pt idx="607">
                  <c:v>51.899684999999998</c:v>
                </c:pt>
                <c:pt idx="608">
                  <c:v>51.797569000000003</c:v>
                </c:pt>
                <c:pt idx="609">
                  <c:v>51.698830000000001</c:v>
                </c:pt>
                <c:pt idx="610">
                  <c:v>51.599181999999999</c:v>
                </c:pt>
                <c:pt idx="611">
                  <c:v>51.497498</c:v>
                </c:pt>
                <c:pt idx="612">
                  <c:v>51.399189</c:v>
                </c:pt>
                <c:pt idx="613">
                  <c:v>51.302906</c:v>
                </c:pt>
                <c:pt idx="614">
                  <c:v>51.200752000000001</c:v>
                </c:pt>
                <c:pt idx="615">
                  <c:v>51.107388</c:v>
                </c:pt>
                <c:pt idx="616">
                  <c:v>51.016044999999998</c:v>
                </c:pt>
                <c:pt idx="617">
                  <c:v>50.931465000000003</c:v>
                </c:pt>
                <c:pt idx="618">
                  <c:v>50.832222000000002</c:v>
                </c:pt>
                <c:pt idx="619">
                  <c:v>50.738379999999999</c:v>
                </c:pt>
                <c:pt idx="620">
                  <c:v>50.650855999999997</c:v>
                </c:pt>
                <c:pt idx="621">
                  <c:v>50.557003000000002</c:v>
                </c:pt>
                <c:pt idx="622">
                  <c:v>50.469242000000001</c:v>
                </c:pt>
                <c:pt idx="623">
                  <c:v>50.378310999999997</c:v>
                </c:pt>
                <c:pt idx="624">
                  <c:v>50.295051999999998</c:v>
                </c:pt>
                <c:pt idx="625">
                  <c:v>50.202534</c:v>
                </c:pt>
                <c:pt idx="626">
                  <c:v>50.115200000000002</c:v>
                </c:pt>
                <c:pt idx="627">
                  <c:v>50.029891999999997</c:v>
                </c:pt>
                <c:pt idx="628">
                  <c:v>49.945259</c:v>
                </c:pt>
                <c:pt idx="629">
                  <c:v>49.858134999999997</c:v>
                </c:pt>
                <c:pt idx="630">
                  <c:v>49.770553999999997</c:v>
                </c:pt>
                <c:pt idx="631">
                  <c:v>49.682293000000001</c:v>
                </c:pt>
                <c:pt idx="632">
                  <c:v>49.597636999999999</c:v>
                </c:pt>
                <c:pt idx="633">
                  <c:v>49.515236000000002</c:v>
                </c:pt>
                <c:pt idx="634">
                  <c:v>49.431927000000002</c:v>
                </c:pt>
                <c:pt idx="635">
                  <c:v>49.347256000000002</c:v>
                </c:pt>
                <c:pt idx="636">
                  <c:v>49.267772999999998</c:v>
                </c:pt>
                <c:pt idx="637">
                  <c:v>49.187835999999997</c:v>
                </c:pt>
                <c:pt idx="638">
                  <c:v>49.104961000000003</c:v>
                </c:pt>
                <c:pt idx="639">
                  <c:v>49.022078999999998</c:v>
                </c:pt>
                <c:pt idx="640">
                  <c:v>48.936706999999998</c:v>
                </c:pt>
                <c:pt idx="641">
                  <c:v>48.856299999999997</c:v>
                </c:pt>
                <c:pt idx="642">
                  <c:v>48.776566000000003</c:v>
                </c:pt>
                <c:pt idx="643">
                  <c:v>48.700893000000001</c:v>
                </c:pt>
                <c:pt idx="644">
                  <c:v>48.613917999999998</c:v>
                </c:pt>
                <c:pt idx="645">
                  <c:v>48.529881000000003</c:v>
                </c:pt>
                <c:pt idx="646">
                  <c:v>48.450127000000002</c:v>
                </c:pt>
                <c:pt idx="647">
                  <c:v>48.371048000000002</c:v>
                </c:pt>
                <c:pt idx="648">
                  <c:v>48.298965000000003</c:v>
                </c:pt>
                <c:pt idx="649">
                  <c:v>48.228465999999997</c:v>
                </c:pt>
                <c:pt idx="650">
                  <c:v>48.155926000000001</c:v>
                </c:pt>
                <c:pt idx="651">
                  <c:v>48.080672999999997</c:v>
                </c:pt>
                <c:pt idx="652">
                  <c:v>48.006546</c:v>
                </c:pt>
                <c:pt idx="653">
                  <c:v>47.936706999999998</c:v>
                </c:pt>
                <c:pt idx="654">
                  <c:v>47.852851999999999</c:v>
                </c:pt>
                <c:pt idx="655">
                  <c:v>47.776451000000002</c:v>
                </c:pt>
                <c:pt idx="656">
                  <c:v>47.69688</c:v>
                </c:pt>
                <c:pt idx="657">
                  <c:v>47.621825999999999</c:v>
                </c:pt>
                <c:pt idx="658">
                  <c:v>47.550837999999999</c:v>
                </c:pt>
                <c:pt idx="659">
                  <c:v>47.483916999999998</c:v>
                </c:pt>
                <c:pt idx="660">
                  <c:v>47.413826</c:v>
                </c:pt>
                <c:pt idx="661">
                  <c:v>47.344185000000003</c:v>
                </c:pt>
                <c:pt idx="662">
                  <c:v>47.274765000000002</c:v>
                </c:pt>
                <c:pt idx="663">
                  <c:v>47.201270999999998</c:v>
                </c:pt>
                <c:pt idx="664">
                  <c:v>47.129131000000001</c:v>
                </c:pt>
                <c:pt idx="665">
                  <c:v>47.062640999999999</c:v>
                </c:pt>
                <c:pt idx="666">
                  <c:v>46.989136000000002</c:v>
                </c:pt>
                <c:pt idx="667">
                  <c:v>46.918568</c:v>
                </c:pt>
                <c:pt idx="668">
                  <c:v>46.847092000000004</c:v>
                </c:pt>
                <c:pt idx="669">
                  <c:v>46.774929</c:v>
                </c:pt>
                <c:pt idx="670">
                  <c:v>46.708424000000001</c:v>
                </c:pt>
                <c:pt idx="671">
                  <c:v>46.640552999999997</c:v>
                </c:pt>
                <c:pt idx="672">
                  <c:v>46.572226999999998</c:v>
                </c:pt>
                <c:pt idx="673">
                  <c:v>46.503673999999997</c:v>
                </c:pt>
                <c:pt idx="674">
                  <c:v>46.437607</c:v>
                </c:pt>
                <c:pt idx="675">
                  <c:v>46.373569000000003</c:v>
                </c:pt>
                <c:pt idx="676">
                  <c:v>46.312922999999998</c:v>
                </c:pt>
                <c:pt idx="677">
                  <c:v>46.24662</c:v>
                </c:pt>
                <c:pt idx="678">
                  <c:v>46.181671000000001</c:v>
                </c:pt>
                <c:pt idx="679">
                  <c:v>46.120109999999997</c:v>
                </c:pt>
                <c:pt idx="680">
                  <c:v>46.053570000000001</c:v>
                </c:pt>
                <c:pt idx="681">
                  <c:v>45.992004000000001</c:v>
                </c:pt>
                <c:pt idx="682">
                  <c:v>45.927494000000003</c:v>
                </c:pt>
                <c:pt idx="683">
                  <c:v>45.864113000000003</c:v>
                </c:pt>
                <c:pt idx="684">
                  <c:v>45.80254</c:v>
                </c:pt>
                <c:pt idx="685">
                  <c:v>45.739829999999998</c:v>
                </c:pt>
                <c:pt idx="686">
                  <c:v>45.675533000000001</c:v>
                </c:pt>
                <c:pt idx="687">
                  <c:v>45.615989999999996</c:v>
                </c:pt>
                <c:pt idx="688">
                  <c:v>45.550102000000003</c:v>
                </c:pt>
                <c:pt idx="689">
                  <c:v>45.488059999999997</c:v>
                </c:pt>
                <c:pt idx="690">
                  <c:v>45.428733999999999</c:v>
                </c:pt>
                <c:pt idx="691">
                  <c:v>45.363514000000002</c:v>
                </c:pt>
                <c:pt idx="692">
                  <c:v>45.306674999999998</c:v>
                </c:pt>
                <c:pt idx="693">
                  <c:v>45.247337000000002</c:v>
                </c:pt>
                <c:pt idx="694">
                  <c:v>45.187095999999997</c:v>
                </c:pt>
                <c:pt idx="695">
                  <c:v>45.130470000000003</c:v>
                </c:pt>
                <c:pt idx="696">
                  <c:v>45.070220999999997</c:v>
                </c:pt>
                <c:pt idx="697">
                  <c:v>45.009968000000001</c:v>
                </c:pt>
                <c:pt idx="698">
                  <c:v>44.957417</c:v>
                </c:pt>
                <c:pt idx="699">
                  <c:v>44.902366999999998</c:v>
                </c:pt>
                <c:pt idx="700">
                  <c:v>44.845050999999998</c:v>
                </c:pt>
                <c:pt idx="701">
                  <c:v>44.783203</c:v>
                </c:pt>
                <c:pt idx="702">
                  <c:v>44.722484999999999</c:v>
                </c:pt>
                <c:pt idx="703">
                  <c:v>44.664932</c:v>
                </c:pt>
                <c:pt idx="704">
                  <c:v>44.613045</c:v>
                </c:pt>
                <c:pt idx="705">
                  <c:v>44.557755</c:v>
                </c:pt>
                <c:pt idx="706">
                  <c:v>44.499518999999999</c:v>
                </c:pt>
                <c:pt idx="707">
                  <c:v>44.442410000000002</c:v>
                </c:pt>
                <c:pt idx="708">
                  <c:v>44.389153</c:v>
                </c:pt>
                <c:pt idx="709">
                  <c:v>44.336575000000003</c:v>
                </c:pt>
                <c:pt idx="710">
                  <c:v>44.282634999999999</c:v>
                </c:pt>
                <c:pt idx="711">
                  <c:v>44.230277999999998</c:v>
                </c:pt>
                <c:pt idx="712">
                  <c:v>44.177689000000001</c:v>
                </c:pt>
                <c:pt idx="713">
                  <c:v>44.125103000000003</c:v>
                </c:pt>
                <c:pt idx="714">
                  <c:v>44.068885999999999</c:v>
                </c:pt>
                <c:pt idx="715">
                  <c:v>44.017879000000001</c:v>
                </c:pt>
                <c:pt idx="716">
                  <c:v>43.967551999999998</c:v>
                </c:pt>
                <c:pt idx="717">
                  <c:v>43.913817999999999</c:v>
                </c:pt>
                <c:pt idx="718">
                  <c:v>43.864165999999997</c:v>
                </c:pt>
                <c:pt idx="719">
                  <c:v>43.810431999999999</c:v>
                </c:pt>
                <c:pt idx="720">
                  <c:v>43.758960999999999</c:v>
                </c:pt>
                <c:pt idx="721">
                  <c:v>43.712254000000001</c:v>
                </c:pt>
                <c:pt idx="722">
                  <c:v>43.657375000000002</c:v>
                </c:pt>
                <c:pt idx="723">
                  <c:v>43.604312999999998</c:v>
                </c:pt>
                <c:pt idx="724">
                  <c:v>43.555103000000003</c:v>
                </c:pt>
                <c:pt idx="725">
                  <c:v>43.502032999999997</c:v>
                </c:pt>
                <c:pt idx="726">
                  <c:v>43.448962999999999</c:v>
                </c:pt>
                <c:pt idx="727">
                  <c:v>43.399067000000002</c:v>
                </c:pt>
                <c:pt idx="728">
                  <c:v>43.348258999999999</c:v>
                </c:pt>
                <c:pt idx="729">
                  <c:v>43.295406</c:v>
                </c:pt>
                <c:pt idx="730">
                  <c:v>43.244370000000004</c:v>
                </c:pt>
                <c:pt idx="731">
                  <c:v>43.205353000000002</c:v>
                </c:pt>
                <c:pt idx="732">
                  <c:v>43.159981000000002</c:v>
                </c:pt>
                <c:pt idx="733">
                  <c:v>43.114837999999999</c:v>
                </c:pt>
                <c:pt idx="734">
                  <c:v>43.066966999999998</c:v>
                </c:pt>
                <c:pt idx="735">
                  <c:v>43.014107000000003</c:v>
                </c:pt>
                <c:pt idx="736">
                  <c:v>42.970768</c:v>
                </c:pt>
                <c:pt idx="737">
                  <c:v>42.923575999999997</c:v>
                </c:pt>
                <c:pt idx="738">
                  <c:v>42.881144999999997</c:v>
                </c:pt>
                <c:pt idx="739">
                  <c:v>42.830997000000004</c:v>
                </c:pt>
                <c:pt idx="740">
                  <c:v>42.783344</c:v>
                </c:pt>
                <c:pt idx="741">
                  <c:v>42.739544000000002</c:v>
                </c:pt>
                <c:pt idx="742">
                  <c:v>42.694156999999997</c:v>
                </c:pt>
                <c:pt idx="743">
                  <c:v>42.649676999999997</c:v>
                </c:pt>
                <c:pt idx="744">
                  <c:v>42.605193999999997</c:v>
                </c:pt>
                <c:pt idx="745">
                  <c:v>42.563659999999999</c:v>
                </c:pt>
                <c:pt idx="746">
                  <c:v>42.515994999999997</c:v>
                </c:pt>
                <c:pt idx="747">
                  <c:v>42.474457000000001</c:v>
                </c:pt>
                <c:pt idx="748">
                  <c:v>42.427016999999999</c:v>
                </c:pt>
                <c:pt idx="749">
                  <c:v>42.384338</c:v>
                </c:pt>
                <c:pt idx="750">
                  <c:v>42.340302000000001</c:v>
                </c:pt>
                <c:pt idx="751">
                  <c:v>42.296261000000001</c:v>
                </c:pt>
                <c:pt idx="752">
                  <c:v>42.255169000000002</c:v>
                </c:pt>
                <c:pt idx="753">
                  <c:v>42.215209999999999</c:v>
                </c:pt>
                <c:pt idx="754">
                  <c:v>42.165035000000003</c:v>
                </c:pt>
                <c:pt idx="755">
                  <c:v>42.119853999999997</c:v>
                </c:pt>
                <c:pt idx="756">
                  <c:v>42.075122999999998</c:v>
                </c:pt>
                <c:pt idx="757">
                  <c:v>42.031300000000002</c:v>
                </c:pt>
                <c:pt idx="758">
                  <c:v>41.989970999999997</c:v>
                </c:pt>
                <c:pt idx="759">
                  <c:v>41.946373000000001</c:v>
                </c:pt>
                <c:pt idx="760">
                  <c:v>41.905723999999999</c:v>
                </c:pt>
                <c:pt idx="761">
                  <c:v>41.868251999999998</c:v>
                </c:pt>
                <c:pt idx="762">
                  <c:v>41.824421000000001</c:v>
                </c:pt>
                <c:pt idx="763">
                  <c:v>41.785587</c:v>
                </c:pt>
                <c:pt idx="764">
                  <c:v>41.740845</c:v>
                </c:pt>
                <c:pt idx="765">
                  <c:v>41.704731000000002</c:v>
                </c:pt>
                <c:pt idx="766">
                  <c:v>41.662483000000002</c:v>
                </c:pt>
                <c:pt idx="767">
                  <c:v>41.623866999999997</c:v>
                </c:pt>
                <c:pt idx="768">
                  <c:v>41.582073000000001</c:v>
                </c:pt>
                <c:pt idx="769">
                  <c:v>41.544589999999999</c:v>
                </c:pt>
                <c:pt idx="770">
                  <c:v>41.506428</c:v>
                </c:pt>
                <c:pt idx="771">
                  <c:v>41.476669000000001</c:v>
                </c:pt>
                <c:pt idx="772">
                  <c:v>41.434638999999997</c:v>
                </c:pt>
                <c:pt idx="773">
                  <c:v>41.395111</c:v>
                </c:pt>
                <c:pt idx="774">
                  <c:v>41.348762999999998</c:v>
                </c:pt>
                <c:pt idx="775">
                  <c:v>41.316043999999998</c:v>
                </c:pt>
                <c:pt idx="776">
                  <c:v>41.274918</c:v>
                </c:pt>
                <c:pt idx="777">
                  <c:v>41.234020000000001</c:v>
                </c:pt>
                <c:pt idx="778">
                  <c:v>41.192889999999998</c:v>
                </c:pt>
                <c:pt idx="779">
                  <c:v>41.150627</c:v>
                </c:pt>
                <c:pt idx="780">
                  <c:v>41.118130000000001</c:v>
                </c:pt>
                <c:pt idx="781">
                  <c:v>41.083362999999999</c:v>
                </c:pt>
                <c:pt idx="782">
                  <c:v>41.047908999999997</c:v>
                </c:pt>
                <c:pt idx="783">
                  <c:v>41.005637999999998</c:v>
                </c:pt>
                <c:pt idx="784">
                  <c:v>40.965183000000003</c:v>
                </c:pt>
                <c:pt idx="785">
                  <c:v>40.927909999999997</c:v>
                </c:pt>
                <c:pt idx="786">
                  <c:v>40.888362999999998</c:v>
                </c:pt>
                <c:pt idx="787">
                  <c:v>40.854495999999997</c:v>
                </c:pt>
                <c:pt idx="788">
                  <c:v>40.818126999999997</c:v>
                </c:pt>
                <c:pt idx="789">
                  <c:v>40.781078000000001</c:v>
                </c:pt>
                <c:pt idx="790">
                  <c:v>40.748798000000001</c:v>
                </c:pt>
                <c:pt idx="791">
                  <c:v>40.715839000000003</c:v>
                </c:pt>
                <c:pt idx="792">
                  <c:v>40.616706999999998</c:v>
                </c:pt>
                <c:pt idx="793">
                  <c:v>40.582377999999999</c:v>
                </c:pt>
                <c:pt idx="794">
                  <c:v>40.545318999999999</c:v>
                </c:pt>
                <c:pt idx="795">
                  <c:v>40.510078</c:v>
                </c:pt>
                <c:pt idx="796">
                  <c:v>40.474151999999997</c:v>
                </c:pt>
                <c:pt idx="797">
                  <c:v>40.437775000000002</c:v>
                </c:pt>
                <c:pt idx="798">
                  <c:v>40.406624000000001</c:v>
                </c:pt>
                <c:pt idx="799">
                  <c:v>40.371605000000002</c:v>
                </c:pt>
                <c:pt idx="800">
                  <c:v>40.335448999999997</c:v>
                </c:pt>
                <c:pt idx="801">
                  <c:v>40.300201000000001</c:v>
                </c:pt>
                <c:pt idx="802">
                  <c:v>40.268818000000003</c:v>
                </c:pt>
                <c:pt idx="803">
                  <c:v>40.236980000000003</c:v>
                </c:pt>
                <c:pt idx="804">
                  <c:v>40.211739000000001</c:v>
                </c:pt>
                <c:pt idx="805">
                  <c:v>40.180809000000004</c:v>
                </c:pt>
                <c:pt idx="806">
                  <c:v>40.143962999999999</c:v>
                </c:pt>
                <c:pt idx="807">
                  <c:v>40.109619000000002</c:v>
                </c:pt>
                <c:pt idx="808">
                  <c:v>40.075274999999998</c:v>
                </c:pt>
                <c:pt idx="809">
                  <c:v>40.044342</c:v>
                </c:pt>
                <c:pt idx="810">
                  <c:v>40.010452000000001</c:v>
                </c:pt>
                <c:pt idx="811">
                  <c:v>39.977924000000002</c:v>
                </c:pt>
                <c:pt idx="812">
                  <c:v>39.949717999999997</c:v>
                </c:pt>
                <c:pt idx="813">
                  <c:v>39.916733000000001</c:v>
                </c:pt>
                <c:pt idx="814">
                  <c:v>39.885112999999997</c:v>
                </c:pt>
                <c:pt idx="815">
                  <c:v>39.854855000000001</c:v>
                </c:pt>
                <c:pt idx="816">
                  <c:v>39.817318</c:v>
                </c:pt>
                <c:pt idx="817">
                  <c:v>39.786605999999999</c:v>
                </c:pt>
                <c:pt idx="818">
                  <c:v>39.758620999999998</c:v>
                </c:pt>
                <c:pt idx="819">
                  <c:v>39.727226000000002</c:v>
                </c:pt>
                <c:pt idx="820">
                  <c:v>39.697876000000001</c:v>
                </c:pt>
                <c:pt idx="821">
                  <c:v>39.67239</c:v>
                </c:pt>
                <c:pt idx="822">
                  <c:v>39.640307999999997</c:v>
                </c:pt>
                <c:pt idx="823">
                  <c:v>39.615051000000001</c:v>
                </c:pt>
                <c:pt idx="824">
                  <c:v>39.582058000000004</c:v>
                </c:pt>
                <c:pt idx="825">
                  <c:v>39.546562000000002</c:v>
                </c:pt>
                <c:pt idx="826">
                  <c:v>39.522666999999998</c:v>
                </c:pt>
                <c:pt idx="827">
                  <c:v>39.496268999999998</c:v>
                </c:pt>
                <c:pt idx="828">
                  <c:v>39.467140000000001</c:v>
                </c:pt>
                <c:pt idx="829">
                  <c:v>39.435054999999998</c:v>
                </c:pt>
                <c:pt idx="830">
                  <c:v>39.404102000000002</c:v>
                </c:pt>
                <c:pt idx="831">
                  <c:v>39.363818999999999</c:v>
                </c:pt>
                <c:pt idx="832">
                  <c:v>39.337189000000002</c:v>
                </c:pt>
                <c:pt idx="833">
                  <c:v>39.307372999999998</c:v>
                </c:pt>
                <c:pt idx="834">
                  <c:v>39.276648999999999</c:v>
                </c:pt>
                <c:pt idx="835">
                  <c:v>39.246830000000003</c:v>
                </c:pt>
                <c:pt idx="836">
                  <c:v>39.221111000000001</c:v>
                </c:pt>
                <c:pt idx="837">
                  <c:v>39.190609000000002</c:v>
                </c:pt>
                <c:pt idx="838">
                  <c:v>39.169894999999997</c:v>
                </c:pt>
                <c:pt idx="839">
                  <c:v>39.143261000000003</c:v>
                </c:pt>
                <c:pt idx="840">
                  <c:v>39.117538000000003</c:v>
                </c:pt>
                <c:pt idx="841">
                  <c:v>39.089993</c:v>
                </c:pt>
                <c:pt idx="842">
                  <c:v>39.064953000000003</c:v>
                </c:pt>
                <c:pt idx="843">
                  <c:v>39.036724</c:v>
                </c:pt>
                <c:pt idx="844">
                  <c:v>39.009174000000002</c:v>
                </c:pt>
                <c:pt idx="845">
                  <c:v>38.985270999999997</c:v>
                </c:pt>
                <c:pt idx="846">
                  <c:v>38.950665000000001</c:v>
                </c:pt>
                <c:pt idx="847">
                  <c:v>38.922890000000002</c:v>
                </c:pt>
                <c:pt idx="848">
                  <c:v>38.892605000000003</c:v>
                </c:pt>
                <c:pt idx="849">
                  <c:v>38.870063999999999</c:v>
                </c:pt>
                <c:pt idx="850">
                  <c:v>38.841830999999999</c:v>
                </c:pt>
                <c:pt idx="851">
                  <c:v>38.818607</c:v>
                </c:pt>
                <c:pt idx="852">
                  <c:v>38.793331000000002</c:v>
                </c:pt>
                <c:pt idx="853">
                  <c:v>38.764865999999998</c:v>
                </c:pt>
                <c:pt idx="854">
                  <c:v>38.742325000000001</c:v>
                </c:pt>
                <c:pt idx="855">
                  <c:v>38.718639000000003</c:v>
                </c:pt>
                <c:pt idx="856">
                  <c:v>38.691085999999999</c:v>
                </c:pt>
                <c:pt idx="857">
                  <c:v>38.669224</c:v>
                </c:pt>
                <c:pt idx="858">
                  <c:v>38.640072000000004</c:v>
                </c:pt>
                <c:pt idx="859">
                  <c:v>38.615932000000001</c:v>
                </c:pt>
                <c:pt idx="860">
                  <c:v>38.593842000000002</c:v>
                </c:pt>
                <c:pt idx="861">
                  <c:v>38.563094999999997</c:v>
                </c:pt>
                <c:pt idx="862">
                  <c:v>38.541457999999999</c:v>
                </c:pt>
                <c:pt idx="863">
                  <c:v>38.513900999999997</c:v>
                </c:pt>
                <c:pt idx="864">
                  <c:v>38.490211000000002</c:v>
                </c:pt>
                <c:pt idx="865">
                  <c:v>38.473129</c:v>
                </c:pt>
                <c:pt idx="866">
                  <c:v>38.448757000000001</c:v>
                </c:pt>
                <c:pt idx="867">
                  <c:v>38.423931000000003</c:v>
                </c:pt>
                <c:pt idx="868">
                  <c:v>38.398646999999997</c:v>
                </c:pt>
                <c:pt idx="869">
                  <c:v>38.376548999999997</c:v>
                </c:pt>
                <c:pt idx="870">
                  <c:v>38.356048999999999</c:v>
                </c:pt>
                <c:pt idx="871">
                  <c:v>38.328941</c:v>
                </c:pt>
                <c:pt idx="872">
                  <c:v>38.300694</c:v>
                </c:pt>
                <c:pt idx="873">
                  <c:v>38.274493999999997</c:v>
                </c:pt>
                <c:pt idx="874">
                  <c:v>38.251258999999997</c:v>
                </c:pt>
                <c:pt idx="875">
                  <c:v>38.224376999999997</c:v>
                </c:pt>
                <c:pt idx="876">
                  <c:v>38.198630999999999</c:v>
                </c:pt>
                <c:pt idx="877">
                  <c:v>38.178127000000003</c:v>
                </c:pt>
                <c:pt idx="878">
                  <c:v>38.156708000000002</c:v>
                </c:pt>
                <c:pt idx="879">
                  <c:v>38.138027000000001</c:v>
                </c:pt>
                <c:pt idx="880">
                  <c:v>38.112965000000003</c:v>
                </c:pt>
                <c:pt idx="881">
                  <c:v>38.088585000000002</c:v>
                </c:pt>
                <c:pt idx="882">
                  <c:v>38.063746999999999</c:v>
                </c:pt>
                <c:pt idx="883">
                  <c:v>38.038913999999998</c:v>
                </c:pt>
                <c:pt idx="884">
                  <c:v>38.020000000000003</c:v>
                </c:pt>
                <c:pt idx="885">
                  <c:v>37.996074999999998</c:v>
                </c:pt>
                <c:pt idx="886">
                  <c:v>37.976933000000002</c:v>
                </c:pt>
                <c:pt idx="887">
                  <c:v>37.950954000000003</c:v>
                </c:pt>
                <c:pt idx="888">
                  <c:v>37.933407000000003</c:v>
                </c:pt>
                <c:pt idx="889">
                  <c:v>37.908569</c:v>
                </c:pt>
                <c:pt idx="890">
                  <c:v>37.885323</c:v>
                </c:pt>
                <c:pt idx="891">
                  <c:v>37.866863000000002</c:v>
                </c:pt>
                <c:pt idx="892">
                  <c:v>37.845897999999998</c:v>
                </c:pt>
                <c:pt idx="893">
                  <c:v>37.826526999999999</c:v>
                </c:pt>
                <c:pt idx="894">
                  <c:v>37.807609999999997</c:v>
                </c:pt>
                <c:pt idx="895">
                  <c:v>37.785732000000003</c:v>
                </c:pt>
                <c:pt idx="896">
                  <c:v>37.763393000000001</c:v>
                </c:pt>
                <c:pt idx="897">
                  <c:v>37.749263999999997</c:v>
                </c:pt>
                <c:pt idx="898">
                  <c:v>37.725104999999999</c:v>
                </c:pt>
                <c:pt idx="899">
                  <c:v>37.697066999999997</c:v>
                </c:pt>
                <c:pt idx="900">
                  <c:v>37.678607999999997</c:v>
                </c:pt>
                <c:pt idx="901">
                  <c:v>37.657634999999999</c:v>
                </c:pt>
                <c:pt idx="902">
                  <c:v>37.632336000000002</c:v>
                </c:pt>
                <c:pt idx="903">
                  <c:v>37.612273999999999</c:v>
                </c:pt>
                <c:pt idx="904">
                  <c:v>37.588799000000002</c:v>
                </c:pt>
                <c:pt idx="905">
                  <c:v>37.571243000000003</c:v>
                </c:pt>
                <c:pt idx="906">
                  <c:v>37.550499000000002</c:v>
                </c:pt>
                <c:pt idx="907">
                  <c:v>37.52816</c:v>
                </c:pt>
                <c:pt idx="908">
                  <c:v>37.519497000000001</c:v>
                </c:pt>
                <c:pt idx="909">
                  <c:v>37.500576000000002</c:v>
                </c:pt>
                <c:pt idx="910">
                  <c:v>37.479832000000002</c:v>
                </c:pt>
                <c:pt idx="911">
                  <c:v>37.464328999999999</c:v>
                </c:pt>
                <c:pt idx="912">
                  <c:v>37.440845000000003</c:v>
                </c:pt>
                <c:pt idx="913">
                  <c:v>37.423290000000001</c:v>
                </c:pt>
                <c:pt idx="914">
                  <c:v>37.405281000000002</c:v>
                </c:pt>
                <c:pt idx="915">
                  <c:v>37.384987000000002</c:v>
                </c:pt>
                <c:pt idx="916">
                  <c:v>37.359451</c:v>
                </c:pt>
                <c:pt idx="917">
                  <c:v>37.331634999999999</c:v>
                </c:pt>
                <c:pt idx="918">
                  <c:v>37.305186999999997</c:v>
                </c:pt>
                <c:pt idx="919">
                  <c:v>37.289226999999997</c:v>
                </c:pt>
                <c:pt idx="920">
                  <c:v>37.276913</c:v>
                </c:pt>
                <c:pt idx="921">
                  <c:v>37.268932</c:v>
                </c:pt>
                <c:pt idx="922">
                  <c:v>37.246814999999998</c:v>
                </c:pt>
                <c:pt idx="923">
                  <c:v>37.226978000000003</c:v>
                </c:pt>
                <c:pt idx="924">
                  <c:v>37.205086000000001</c:v>
                </c:pt>
                <c:pt idx="925">
                  <c:v>37.188437999999998</c:v>
                </c:pt>
                <c:pt idx="926">
                  <c:v>37.170650000000002</c:v>
                </c:pt>
                <c:pt idx="927">
                  <c:v>37.152408999999999</c:v>
                </c:pt>
                <c:pt idx="928">
                  <c:v>37.134391999999998</c:v>
                </c:pt>
                <c:pt idx="929">
                  <c:v>37.118656000000001</c:v>
                </c:pt>
                <c:pt idx="930">
                  <c:v>37.104519000000003</c:v>
                </c:pt>
                <c:pt idx="931">
                  <c:v>37.081485999999998</c:v>
                </c:pt>
                <c:pt idx="932">
                  <c:v>37.062786000000003</c:v>
                </c:pt>
                <c:pt idx="933">
                  <c:v>37.046135</c:v>
                </c:pt>
                <c:pt idx="934">
                  <c:v>37.028117999999999</c:v>
                </c:pt>
                <c:pt idx="935">
                  <c:v>37.014664000000003</c:v>
                </c:pt>
                <c:pt idx="936">
                  <c:v>36.995049000000002</c:v>
                </c:pt>
                <c:pt idx="937">
                  <c:v>36.979537999999998</c:v>
                </c:pt>
                <c:pt idx="938">
                  <c:v>36.950802000000003</c:v>
                </c:pt>
                <c:pt idx="939">
                  <c:v>36.939166999999998</c:v>
                </c:pt>
                <c:pt idx="940">
                  <c:v>36.919781</c:v>
                </c:pt>
                <c:pt idx="941">
                  <c:v>36.908146000000002</c:v>
                </c:pt>
                <c:pt idx="942">
                  <c:v>36.887619000000001</c:v>
                </c:pt>
                <c:pt idx="943">
                  <c:v>36.867775000000002</c:v>
                </c:pt>
                <c:pt idx="944">
                  <c:v>36.850436999999999</c:v>
                </c:pt>
                <c:pt idx="945">
                  <c:v>36.837893999999999</c:v>
                </c:pt>
                <c:pt idx="946">
                  <c:v>36.819645000000001</c:v>
                </c:pt>
                <c:pt idx="947">
                  <c:v>36.803448000000003</c:v>
                </c:pt>
                <c:pt idx="948">
                  <c:v>36.793410999999999</c:v>
                </c:pt>
                <c:pt idx="949">
                  <c:v>36.774020999999998</c:v>
                </c:pt>
                <c:pt idx="950">
                  <c:v>36.757140999999997</c:v>
                </c:pt>
                <c:pt idx="951">
                  <c:v>36.740715000000002</c:v>
                </c:pt>
                <c:pt idx="952">
                  <c:v>36.722690999999998</c:v>
                </c:pt>
                <c:pt idx="953">
                  <c:v>36.708545999999998</c:v>
                </c:pt>
                <c:pt idx="954">
                  <c:v>36.693947000000001</c:v>
                </c:pt>
                <c:pt idx="955">
                  <c:v>36.676837999999996</c:v>
                </c:pt>
                <c:pt idx="956">
                  <c:v>36.662235000000003</c:v>
                </c:pt>
                <c:pt idx="957">
                  <c:v>36.641472</c:v>
                </c:pt>
                <c:pt idx="958">
                  <c:v>36.621623999999997</c:v>
                </c:pt>
                <c:pt idx="959">
                  <c:v>36.606796000000003</c:v>
                </c:pt>
                <c:pt idx="960">
                  <c:v>36.591735999999997</c:v>
                </c:pt>
                <c:pt idx="961">
                  <c:v>36.575310000000002</c:v>
                </c:pt>
                <c:pt idx="962">
                  <c:v>36.562077000000002</c:v>
                </c:pt>
                <c:pt idx="963">
                  <c:v>36.548839999999998</c:v>
                </c:pt>
                <c:pt idx="964">
                  <c:v>36.525112</c:v>
                </c:pt>
                <c:pt idx="965">
                  <c:v>36.513474000000002</c:v>
                </c:pt>
                <c:pt idx="966">
                  <c:v>36.501381000000002</c:v>
                </c:pt>
                <c:pt idx="967">
                  <c:v>36.483356000000001</c:v>
                </c:pt>
                <c:pt idx="968">
                  <c:v>36.466698000000001</c:v>
                </c:pt>
                <c:pt idx="969">
                  <c:v>36.451636999999998</c:v>
                </c:pt>
                <c:pt idx="970">
                  <c:v>36.435436000000003</c:v>
                </c:pt>
                <c:pt idx="971">
                  <c:v>36.429046999999997</c:v>
                </c:pt>
                <c:pt idx="972">
                  <c:v>36.415356000000003</c:v>
                </c:pt>
                <c:pt idx="973">
                  <c:v>36.401206999999999</c:v>
                </c:pt>
                <c:pt idx="974">
                  <c:v>36.388657000000002</c:v>
                </c:pt>
                <c:pt idx="975">
                  <c:v>36.379069999999999</c:v>
                </c:pt>
                <c:pt idx="976">
                  <c:v>36.364922</c:v>
                </c:pt>
                <c:pt idx="977">
                  <c:v>36.345295</c:v>
                </c:pt>
                <c:pt idx="978">
                  <c:v>36.324299000000003</c:v>
                </c:pt>
                <c:pt idx="979">
                  <c:v>36.312430999999997</c:v>
                </c:pt>
                <c:pt idx="980">
                  <c:v>36.301250000000003</c:v>
                </c:pt>
                <c:pt idx="981">
                  <c:v>36.286873</c:v>
                </c:pt>
                <c:pt idx="982">
                  <c:v>36.275005</c:v>
                </c:pt>
                <c:pt idx="983">
                  <c:v>36.261310999999999</c:v>
                </c:pt>
                <c:pt idx="984">
                  <c:v>36.249442999999999</c:v>
                </c:pt>
                <c:pt idx="985">
                  <c:v>36.236660000000001</c:v>
                </c:pt>
                <c:pt idx="986">
                  <c:v>36.213383</c:v>
                </c:pt>
                <c:pt idx="987">
                  <c:v>36.198090000000001</c:v>
                </c:pt>
                <c:pt idx="988">
                  <c:v>36.186450999999998</c:v>
                </c:pt>
                <c:pt idx="989">
                  <c:v>36.178234000000003</c:v>
                </c:pt>
                <c:pt idx="990">
                  <c:v>36.167732000000001</c:v>
                </c:pt>
                <c:pt idx="991">
                  <c:v>36.148788000000003</c:v>
                </c:pt>
                <c:pt idx="992">
                  <c:v>36.125736000000003</c:v>
                </c:pt>
                <c:pt idx="993">
                  <c:v>36.111584000000001</c:v>
                </c:pt>
                <c:pt idx="994">
                  <c:v>36.10154</c:v>
                </c:pt>
                <c:pt idx="995">
                  <c:v>36.086928999999998</c:v>
                </c:pt>
                <c:pt idx="996">
                  <c:v>36.085106000000003</c:v>
                </c:pt>
                <c:pt idx="997">
                  <c:v>36.069125999999997</c:v>
                </c:pt>
                <c:pt idx="998">
                  <c:v>36.048808999999999</c:v>
                </c:pt>
                <c:pt idx="999">
                  <c:v>36.040821000000001</c:v>
                </c:pt>
                <c:pt idx="1000">
                  <c:v>36.030318999999999</c:v>
                </c:pt>
                <c:pt idx="1001">
                  <c:v>36.018447999999999</c:v>
                </c:pt>
                <c:pt idx="1002">
                  <c:v>36.009315000000001</c:v>
                </c:pt>
                <c:pt idx="1003">
                  <c:v>35.990825999999998</c:v>
                </c:pt>
                <c:pt idx="1004">
                  <c:v>35.985348000000002</c:v>
                </c:pt>
                <c:pt idx="1005">
                  <c:v>35.957726000000001</c:v>
                </c:pt>
                <c:pt idx="1006">
                  <c:v>35.945853999999997</c:v>
                </c:pt>
                <c:pt idx="1007">
                  <c:v>35.945168000000002</c:v>
                </c:pt>
                <c:pt idx="1008">
                  <c:v>35.938549000000002</c:v>
                </c:pt>
                <c:pt idx="1009">
                  <c:v>35.918914999999998</c:v>
                </c:pt>
                <c:pt idx="1010">
                  <c:v>35.914802999999999</c:v>
                </c:pt>
                <c:pt idx="1011">
                  <c:v>35.886265000000002</c:v>
                </c:pt>
                <c:pt idx="1012">
                  <c:v>35.861834999999999</c:v>
                </c:pt>
                <c:pt idx="1013">
                  <c:v>35.855217000000003</c:v>
                </c:pt>
                <c:pt idx="1014">
                  <c:v>35.841746999999998</c:v>
                </c:pt>
                <c:pt idx="1015">
                  <c:v>35.835354000000002</c:v>
                </c:pt>
                <c:pt idx="1016">
                  <c:v>35.839233</c:v>
                </c:pt>
                <c:pt idx="1017">
                  <c:v>35.823708000000003</c:v>
                </c:pt>
                <c:pt idx="1018">
                  <c:v>35.814117000000003</c:v>
                </c:pt>
                <c:pt idx="1019">
                  <c:v>35.801788000000002</c:v>
                </c:pt>
                <c:pt idx="1020">
                  <c:v>35.790146</c:v>
                </c:pt>
                <c:pt idx="1021">
                  <c:v>35.773021999999997</c:v>
                </c:pt>
                <c:pt idx="1022">
                  <c:v>35.766171</c:v>
                </c:pt>
                <c:pt idx="1023">
                  <c:v>35.770966000000001</c:v>
                </c:pt>
                <c:pt idx="1024">
                  <c:v>35.760005999999997</c:v>
                </c:pt>
                <c:pt idx="1025">
                  <c:v>35.741055000000003</c:v>
                </c:pt>
                <c:pt idx="1026">
                  <c:v>35.733288000000002</c:v>
                </c:pt>
                <c:pt idx="1027">
                  <c:v>35.732146999999998</c:v>
                </c:pt>
                <c:pt idx="1028">
                  <c:v>35.713425000000001</c:v>
                </c:pt>
                <c:pt idx="1029">
                  <c:v>35.704517000000003</c:v>
                </c:pt>
                <c:pt idx="1030">
                  <c:v>35.699038999999999</c:v>
                </c:pt>
                <c:pt idx="1031">
                  <c:v>35.694015999999998</c:v>
                </c:pt>
                <c:pt idx="1032">
                  <c:v>35.680312999999998</c:v>
                </c:pt>
                <c:pt idx="1033">
                  <c:v>35.661361999999997</c:v>
                </c:pt>
                <c:pt idx="1034">
                  <c:v>35.653140999999998</c:v>
                </c:pt>
                <c:pt idx="1035">
                  <c:v>35.649028999999999</c:v>
                </c:pt>
                <c:pt idx="1036">
                  <c:v>35.632359000000001</c:v>
                </c:pt>
                <c:pt idx="1037">
                  <c:v>35.612492000000003</c:v>
                </c:pt>
                <c:pt idx="1038">
                  <c:v>35.613174000000001</c:v>
                </c:pt>
                <c:pt idx="1039">
                  <c:v>35.605412000000001</c:v>
                </c:pt>
                <c:pt idx="1040">
                  <c:v>35.600845</c:v>
                </c:pt>
                <c:pt idx="1041">
                  <c:v>35.583260000000003</c:v>
                </c:pt>
                <c:pt idx="1042">
                  <c:v>35.589652999999998</c:v>
                </c:pt>
                <c:pt idx="1043">
                  <c:v>35.577095</c:v>
                </c:pt>
                <c:pt idx="1044">
                  <c:v>35.556313000000003</c:v>
                </c:pt>
                <c:pt idx="1045">
                  <c:v>35.527763</c:v>
                </c:pt>
                <c:pt idx="1046">
                  <c:v>35.506981000000003</c:v>
                </c:pt>
                <c:pt idx="1047">
                  <c:v>35.491680000000002</c:v>
                </c:pt>
                <c:pt idx="1048">
                  <c:v>35.486426999999999</c:v>
                </c:pt>
                <c:pt idx="1049">
                  <c:v>35.485512</c:v>
                </c:pt>
                <c:pt idx="1050">
                  <c:v>35.463585000000002</c:v>
                </c:pt>
                <c:pt idx="1051">
                  <c:v>35.469982000000002</c:v>
                </c:pt>
                <c:pt idx="1052">
                  <c:v>35.464958000000003</c:v>
                </c:pt>
                <c:pt idx="1053">
                  <c:v>35.449654000000002</c:v>
                </c:pt>
                <c:pt idx="1054">
                  <c:v>35.440745999999997</c:v>
                </c:pt>
                <c:pt idx="1055">
                  <c:v>35.427956000000002</c:v>
                </c:pt>
                <c:pt idx="1056">
                  <c:v>35.415165000000002</c:v>
                </c:pt>
                <c:pt idx="1057">
                  <c:v>35.407173</c:v>
                </c:pt>
                <c:pt idx="1058">
                  <c:v>35.406944000000003</c:v>
                </c:pt>
                <c:pt idx="1059">
                  <c:v>35.380218999999997</c:v>
                </c:pt>
                <c:pt idx="1060">
                  <c:v>35.364913999999999</c:v>
                </c:pt>
                <c:pt idx="1061">
                  <c:v>35.346412999999998</c:v>
                </c:pt>
                <c:pt idx="1062">
                  <c:v>35.342987000000001</c:v>
                </c:pt>
                <c:pt idx="1063">
                  <c:v>35.346184000000001</c:v>
                </c:pt>
                <c:pt idx="1064">
                  <c:v>35.344357000000002</c:v>
                </c:pt>
                <c:pt idx="1065">
                  <c:v>35.340243999999998</c:v>
                </c:pt>
                <c:pt idx="1066">
                  <c:v>35.326084000000002</c:v>
                </c:pt>
                <c:pt idx="1067">
                  <c:v>35.310321999999999</c:v>
                </c:pt>
                <c:pt idx="1068">
                  <c:v>35.296616</c:v>
                </c:pt>
                <c:pt idx="1069">
                  <c:v>35.299587000000002</c:v>
                </c:pt>
                <c:pt idx="1070">
                  <c:v>35.304152999999999</c:v>
                </c:pt>
                <c:pt idx="1071">
                  <c:v>35.299357999999998</c:v>
                </c:pt>
                <c:pt idx="1072">
                  <c:v>35.288162</c:v>
                </c:pt>
                <c:pt idx="1073">
                  <c:v>35.275371999999997</c:v>
                </c:pt>
                <c:pt idx="1074">
                  <c:v>35.267605000000003</c:v>
                </c:pt>
                <c:pt idx="1075">
                  <c:v>35.263035000000002</c:v>
                </c:pt>
                <c:pt idx="1076">
                  <c:v>35.268062999999998</c:v>
                </c:pt>
                <c:pt idx="1077">
                  <c:v>35.240875000000003</c:v>
                </c:pt>
                <c:pt idx="1078">
                  <c:v>35.210948999999999</c:v>
                </c:pt>
                <c:pt idx="1079">
                  <c:v>35.201583999999997</c:v>
                </c:pt>
                <c:pt idx="1080">
                  <c:v>35.179423999999997</c:v>
                </c:pt>
                <c:pt idx="1081">
                  <c:v>35.187190999999999</c:v>
                </c:pt>
                <c:pt idx="1082">
                  <c:v>35.188107000000002</c:v>
                </c:pt>
                <c:pt idx="1083">
                  <c:v>35.184448000000003</c:v>
                </c:pt>
                <c:pt idx="1084">
                  <c:v>35.173026999999998</c:v>
                </c:pt>
                <c:pt idx="1085">
                  <c:v>35.155890999999997</c:v>
                </c:pt>
                <c:pt idx="1086">
                  <c:v>35.151778999999998</c:v>
                </c:pt>
                <c:pt idx="1087">
                  <c:v>35.140129000000002</c:v>
                </c:pt>
                <c:pt idx="1088">
                  <c:v>35.112712999999999</c:v>
                </c:pt>
                <c:pt idx="1089">
                  <c:v>35.114539999999998</c:v>
                </c:pt>
                <c:pt idx="1090">
                  <c:v>35.100605000000002</c:v>
                </c:pt>
                <c:pt idx="1091">
                  <c:v>35.082096</c:v>
                </c:pt>
                <c:pt idx="1092">
                  <c:v>35.089866999999998</c:v>
                </c:pt>
                <c:pt idx="1093">
                  <c:v>35.070675000000001</c:v>
                </c:pt>
                <c:pt idx="1094">
                  <c:v>35.090096000000003</c:v>
                </c:pt>
                <c:pt idx="1095">
                  <c:v>35.080039999999997</c:v>
                </c:pt>
                <c:pt idx="1096">
                  <c:v>35.060161999999998</c:v>
                </c:pt>
                <c:pt idx="1097">
                  <c:v>35.063591000000002</c:v>
                </c:pt>
                <c:pt idx="1098">
                  <c:v>35.050339000000001</c:v>
                </c:pt>
                <c:pt idx="1099">
                  <c:v>35.034801000000002</c:v>
                </c:pt>
                <c:pt idx="1100">
                  <c:v>35.025889999999997</c:v>
                </c:pt>
                <c:pt idx="1101">
                  <c:v>35.015835000000003</c:v>
                </c:pt>
                <c:pt idx="1102">
                  <c:v>35.012867</c:v>
                </c:pt>
                <c:pt idx="1103">
                  <c:v>35.001213</c:v>
                </c:pt>
                <c:pt idx="1104">
                  <c:v>34.986587999999998</c:v>
                </c:pt>
                <c:pt idx="1105">
                  <c:v>34.981563999999999</c:v>
                </c:pt>
                <c:pt idx="1106">
                  <c:v>34.975391000000002</c:v>
                </c:pt>
                <c:pt idx="1107">
                  <c:v>34.962597000000002</c:v>
                </c:pt>
                <c:pt idx="1108">
                  <c:v>34.955513000000003</c:v>
                </c:pt>
                <c:pt idx="1109">
                  <c:v>34.940658999999997</c:v>
                </c:pt>
                <c:pt idx="1110">
                  <c:v>34.938831</c:v>
                </c:pt>
                <c:pt idx="1111">
                  <c:v>34.922378999999999</c:v>
                </c:pt>
                <c:pt idx="1112">
                  <c:v>34.917580000000001</c:v>
                </c:pt>
                <c:pt idx="1113">
                  <c:v>34.913238999999997</c:v>
                </c:pt>
                <c:pt idx="1114">
                  <c:v>34.910953999999997</c:v>
                </c:pt>
                <c:pt idx="1115">
                  <c:v>34.904784999999997</c:v>
                </c:pt>
                <c:pt idx="1116">
                  <c:v>34.894043000000003</c:v>
                </c:pt>
                <c:pt idx="1117">
                  <c:v>34.891987</c:v>
                </c:pt>
                <c:pt idx="1118">
                  <c:v>34.884444999999999</c:v>
                </c:pt>
                <c:pt idx="1119">
                  <c:v>34.867764000000001</c:v>
                </c:pt>
                <c:pt idx="1120">
                  <c:v>34.859310000000001</c:v>
                </c:pt>
                <c:pt idx="1121">
                  <c:v>34.858395000000002</c:v>
                </c:pt>
                <c:pt idx="1122">
                  <c:v>34.845824999999998</c:v>
                </c:pt>
                <c:pt idx="1123">
                  <c:v>34.837826</c:v>
                </c:pt>
                <c:pt idx="1124">
                  <c:v>34.835082999999997</c:v>
                </c:pt>
                <c:pt idx="1125">
                  <c:v>34.828915000000002</c:v>
                </c:pt>
                <c:pt idx="1126">
                  <c:v>34.819316999999998</c:v>
                </c:pt>
                <c:pt idx="1127">
                  <c:v>34.806975999999999</c:v>
                </c:pt>
                <c:pt idx="1128">
                  <c:v>34.804462000000001</c:v>
                </c:pt>
                <c:pt idx="1129">
                  <c:v>34.795318999999999</c:v>
                </c:pt>
                <c:pt idx="1130">
                  <c:v>34.790061999999999</c:v>
                </c:pt>
                <c:pt idx="1131">
                  <c:v>34.787318999999997</c:v>
                </c:pt>
                <c:pt idx="1132">
                  <c:v>34.775894000000001</c:v>
                </c:pt>
                <c:pt idx="1133">
                  <c:v>34.770180000000003</c:v>
                </c:pt>
                <c:pt idx="1134">
                  <c:v>34.767207999999997</c:v>
                </c:pt>
                <c:pt idx="1135">
                  <c:v>34.755096000000002</c:v>
                </c:pt>
                <c:pt idx="1136">
                  <c:v>34.744354000000001</c:v>
                </c:pt>
                <c:pt idx="1137">
                  <c:v>34.743209999999998</c:v>
                </c:pt>
                <c:pt idx="1138">
                  <c:v>34.737952999999997</c:v>
                </c:pt>
                <c:pt idx="1139">
                  <c:v>34.729500000000002</c:v>
                </c:pt>
                <c:pt idx="1140">
                  <c:v>34.721271999999999</c:v>
                </c:pt>
                <c:pt idx="1141">
                  <c:v>34.715786000000001</c:v>
                </c:pt>
                <c:pt idx="1142">
                  <c:v>34.709156</c:v>
                </c:pt>
                <c:pt idx="1143">
                  <c:v>34.705956</c:v>
                </c:pt>
                <c:pt idx="1144">
                  <c:v>34.701842999999997</c:v>
                </c:pt>
                <c:pt idx="1145">
                  <c:v>34.696357999999996</c:v>
                </c:pt>
                <c:pt idx="1146">
                  <c:v>34.683331000000003</c:v>
                </c:pt>
                <c:pt idx="1147">
                  <c:v>34.678531999999997</c:v>
                </c:pt>
                <c:pt idx="1148">
                  <c:v>34.668242999999997</c:v>
                </c:pt>
                <c:pt idx="1149">
                  <c:v>34.658645999999997</c:v>
                </c:pt>
                <c:pt idx="1150">
                  <c:v>34.653618000000002</c:v>
                </c:pt>
                <c:pt idx="1151">
                  <c:v>34.648586000000002</c:v>
                </c:pt>
                <c:pt idx="1152">
                  <c:v>34.642189000000002</c:v>
                </c:pt>
                <c:pt idx="1153">
                  <c:v>34.630989</c:v>
                </c:pt>
                <c:pt idx="1154">
                  <c:v>34.623443999999999</c:v>
                </c:pt>
                <c:pt idx="1155">
                  <c:v>34.614075</c:v>
                </c:pt>
                <c:pt idx="1156">
                  <c:v>34.614758000000002</c:v>
                </c:pt>
                <c:pt idx="1157">
                  <c:v>34.606986999999997</c:v>
                </c:pt>
                <c:pt idx="1158">
                  <c:v>34.602874999999997</c:v>
                </c:pt>
                <c:pt idx="1159">
                  <c:v>34.593502000000001</c:v>
                </c:pt>
                <c:pt idx="1160">
                  <c:v>34.595787000000001</c:v>
                </c:pt>
                <c:pt idx="1161">
                  <c:v>34.589157</c:v>
                </c:pt>
                <c:pt idx="1162">
                  <c:v>34.581614999999999</c:v>
                </c:pt>
                <c:pt idx="1163">
                  <c:v>34.573386999999997</c:v>
                </c:pt>
                <c:pt idx="1164">
                  <c:v>34.571784999999998</c:v>
                </c:pt>
                <c:pt idx="1165">
                  <c:v>34.561957999999997</c:v>
                </c:pt>
                <c:pt idx="1166">
                  <c:v>34.556015000000002</c:v>
                </c:pt>
                <c:pt idx="1167">
                  <c:v>34.548470000000002</c:v>
                </c:pt>
                <c:pt idx="1168">
                  <c:v>34.537726999999997</c:v>
                </c:pt>
                <c:pt idx="1169">
                  <c:v>34.532696000000001</c:v>
                </c:pt>
                <c:pt idx="1170">
                  <c:v>34.522869</c:v>
                </c:pt>
                <c:pt idx="1171">
                  <c:v>34.517837999999998</c:v>
                </c:pt>
                <c:pt idx="1172">
                  <c:v>34.509608999999998</c:v>
                </c:pt>
                <c:pt idx="1173">
                  <c:v>34.506180000000001</c:v>
                </c:pt>
                <c:pt idx="1174">
                  <c:v>34.503666000000003</c:v>
                </c:pt>
                <c:pt idx="1175">
                  <c:v>34.502979000000003</c:v>
                </c:pt>
                <c:pt idx="1176">
                  <c:v>34.495663</c:v>
                </c:pt>
                <c:pt idx="1177">
                  <c:v>34.486289999999997</c:v>
                </c:pt>
                <c:pt idx="1178">
                  <c:v>34.480575999999999</c:v>
                </c:pt>
                <c:pt idx="1179">
                  <c:v>34.475548000000003</c:v>
                </c:pt>
                <c:pt idx="1180">
                  <c:v>34.463886000000002</c:v>
                </c:pt>
                <c:pt idx="1181">
                  <c:v>34.461601000000002</c:v>
                </c:pt>
                <c:pt idx="1182">
                  <c:v>34.455199999999998</c:v>
                </c:pt>
                <c:pt idx="1183">
                  <c:v>34.451542000000003</c:v>
                </c:pt>
                <c:pt idx="1184">
                  <c:v>34.445827000000001</c:v>
                </c:pt>
                <c:pt idx="1185">
                  <c:v>34.438740000000003</c:v>
                </c:pt>
                <c:pt idx="1186">
                  <c:v>34.432568000000003</c:v>
                </c:pt>
                <c:pt idx="1187">
                  <c:v>34.431880999999997</c:v>
                </c:pt>
                <c:pt idx="1188">
                  <c:v>34.42754</c:v>
                </c:pt>
                <c:pt idx="1189">
                  <c:v>34.423423999999997</c:v>
                </c:pt>
                <c:pt idx="1190">
                  <c:v>34.422049999999999</c:v>
                </c:pt>
                <c:pt idx="1191">
                  <c:v>34.417023</c:v>
                </c:pt>
                <c:pt idx="1192">
                  <c:v>34.408332999999999</c:v>
                </c:pt>
                <c:pt idx="1193">
                  <c:v>34.403534000000001</c:v>
                </c:pt>
                <c:pt idx="1194">
                  <c:v>34.401474</c:v>
                </c:pt>
                <c:pt idx="1195">
                  <c:v>34.394160999999997</c:v>
                </c:pt>
                <c:pt idx="1196">
                  <c:v>34.382956999999998</c:v>
                </c:pt>
                <c:pt idx="1197">
                  <c:v>34.370612999999999</c:v>
                </c:pt>
                <c:pt idx="1198">
                  <c:v>34.363979</c:v>
                </c:pt>
                <c:pt idx="1199">
                  <c:v>34.355293000000003</c:v>
                </c:pt>
                <c:pt idx="1200">
                  <c:v>34.351635000000002</c:v>
                </c:pt>
                <c:pt idx="1201">
                  <c:v>34.342945</c:v>
                </c:pt>
                <c:pt idx="1202">
                  <c:v>34.335856999999997</c:v>
                </c:pt>
                <c:pt idx="1203">
                  <c:v>34.334029999999998</c:v>
                </c:pt>
                <c:pt idx="1204">
                  <c:v>34.326942000000003</c:v>
                </c:pt>
                <c:pt idx="1205">
                  <c:v>34.327399999999997</c:v>
                </c:pt>
                <c:pt idx="1206">
                  <c:v>34.317570000000003</c:v>
                </c:pt>
                <c:pt idx="1207">
                  <c:v>34.307277999999997</c:v>
                </c:pt>
                <c:pt idx="1208">
                  <c:v>34.299731999999999</c:v>
                </c:pt>
                <c:pt idx="1209">
                  <c:v>34.302708000000003</c:v>
                </c:pt>
                <c:pt idx="1210">
                  <c:v>34.310023999999999</c:v>
                </c:pt>
                <c:pt idx="1211">
                  <c:v>34.292645</c:v>
                </c:pt>
                <c:pt idx="1212">
                  <c:v>34.290131000000002</c:v>
                </c:pt>
                <c:pt idx="1213">
                  <c:v>34.294018000000001</c:v>
                </c:pt>
                <c:pt idx="1214">
                  <c:v>34.288302999999999</c:v>
                </c:pt>
                <c:pt idx="1215">
                  <c:v>34.280987000000003</c:v>
                </c:pt>
                <c:pt idx="1216">
                  <c:v>34.273895000000003</c:v>
                </c:pt>
                <c:pt idx="1217">
                  <c:v>34.261780000000002</c:v>
                </c:pt>
                <c:pt idx="1218">
                  <c:v>34.259033000000002</c:v>
                </c:pt>
                <c:pt idx="1219">
                  <c:v>34.260635000000001</c:v>
                </c:pt>
                <c:pt idx="1220">
                  <c:v>34.246918000000001</c:v>
                </c:pt>
                <c:pt idx="1221">
                  <c:v>34.243484000000002</c:v>
                </c:pt>
                <c:pt idx="1222">
                  <c:v>34.236854999999998</c:v>
                </c:pt>
                <c:pt idx="1223">
                  <c:v>34.225650999999999</c:v>
                </c:pt>
                <c:pt idx="1224">
                  <c:v>34.220847999999997</c:v>
                </c:pt>
                <c:pt idx="1225">
                  <c:v>34.223820000000003</c:v>
                </c:pt>
                <c:pt idx="1226">
                  <c:v>34.221992</c:v>
                </c:pt>
                <c:pt idx="1227">
                  <c:v>34.214675999999997</c:v>
                </c:pt>
                <c:pt idx="1228">
                  <c:v>34.212387</c:v>
                </c:pt>
                <c:pt idx="1229">
                  <c:v>34.203701000000002</c:v>
                </c:pt>
                <c:pt idx="1230">
                  <c:v>34.202328000000001</c:v>
                </c:pt>
                <c:pt idx="1231">
                  <c:v>34.199126999999997</c:v>
                </c:pt>
                <c:pt idx="1232">
                  <c:v>34.200496999999999</c:v>
                </c:pt>
                <c:pt idx="1233">
                  <c:v>34.199814000000003</c:v>
                </c:pt>
                <c:pt idx="1234">
                  <c:v>34.176945000000003</c:v>
                </c:pt>
                <c:pt idx="1235">
                  <c:v>34.175570999999998</c:v>
                </c:pt>
                <c:pt idx="1236">
                  <c:v>34.166885000000001</c:v>
                </c:pt>
                <c:pt idx="1237">
                  <c:v>34.164825</c:v>
                </c:pt>
                <c:pt idx="1238">
                  <c:v>34.159336000000003</c:v>
                </c:pt>
                <c:pt idx="1239">
                  <c:v>34.155448999999997</c:v>
                </c:pt>
                <c:pt idx="1240">
                  <c:v>34.149734000000002</c:v>
                </c:pt>
                <c:pt idx="1241">
                  <c:v>34.142414000000002</c:v>
                </c:pt>
                <c:pt idx="1242">
                  <c:v>34.139442000000003</c:v>
                </c:pt>
                <c:pt idx="1243">
                  <c:v>34.138297999999999</c:v>
                </c:pt>
                <c:pt idx="1244">
                  <c:v>34.137385999999999</c:v>
                </c:pt>
                <c:pt idx="1245">
                  <c:v>34.123894</c:v>
                </c:pt>
                <c:pt idx="1246">
                  <c:v>34.113602</c:v>
                </c:pt>
                <c:pt idx="1247">
                  <c:v>34.118862</c:v>
                </c:pt>
                <c:pt idx="1248">
                  <c:v>34.112915000000001</c:v>
                </c:pt>
                <c:pt idx="1249">
                  <c:v>34.122520000000002</c:v>
                </c:pt>
                <c:pt idx="1250">
                  <c:v>34.116802</c:v>
                </c:pt>
                <c:pt idx="1251">
                  <c:v>34.111770999999997</c:v>
                </c:pt>
                <c:pt idx="1252">
                  <c:v>34.104911999999999</c:v>
                </c:pt>
                <c:pt idx="1253">
                  <c:v>34.10857</c:v>
                </c:pt>
                <c:pt idx="1254">
                  <c:v>34.098278000000001</c:v>
                </c:pt>
                <c:pt idx="1255">
                  <c:v>34.087761</c:v>
                </c:pt>
                <c:pt idx="1256">
                  <c:v>34.090504000000003</c:v>
                </c:pt>
                <c:pt idx="1257">
                  <c:v>34.085472000000003</c:v>
                </c:pt>
                <c:pt idx="1258">
                  <c:v>34.085929999999998</c:v>
                </c:pt>
                <c:pt idx="1259">
                  <c:v>34.076782000000001</c:v>
                </c:pt>
                <c:pt idx="1260">
                  <c:v>34.068092</c:v>
                </c:pt>
                <c:pt idx="1261">
                  <c:v>34.075867000000002</c:v>
                </c:pt>
                <c:pt idx="1262">
                  <c:v>34.072895000000003</c:v>
                </c:pt>
                <c:pt idx="1263">
                  <c:v>34.066947999999996</c:v>
                </c:pt>
                <c:pt idx="1264">
                  <c:v>34.058945000000001</c:v>
                </c:pt>
                <c:pt idx="1265">
                  <c:v>34.053913000000001</c:v>
                </c:pt>
                <c:pt idx="1266">
                  <c:v>34.041564999999999</c:v>
                </c:pt>
                <c:pt idx="1267">
                  <c:v>34.036762000000003</c:v>
                </c:pt>
                <c:pt idx="1268">
                  <c:v>34.037903</c:v>
                </c:pt>
                <c:pt idx="1269">
                  <c:v>34.033786999999997</c:v>
                </c:pt>
                <c:pt idx="1270">
                  <c:v>34.035617999999999</c:v>
                </c:pt>
                <c:pt idx="1271">
                  <c:v>34.030127999999998</c:v>
                </c:pt>
                <c:pt idx="1272">
                  <c:v>34.029212999999999</c:v>
                </c:pt>
                <c:pt idx="1273">
                  <c:v>34.028297000000002</c:v>
                </c:pt>
                <c:pt idx="1274">
                  <c:v>34.018692000000001</c:v>
                </c:pt>
                <c:pt idx="1275">
                  <c:v>34.015490999999997</c:v>
                </c:pt>
                <c:pt idx="1276">
                  <c:v>34.012520000000002</c:v>
                </c:pt>
                <c:pt idx="1277">
                  <c:v>34.008175000000001</c:v>
                </c:pt>
                <c:pt idx="1278">
                  <c:v>34.005656999999999</c:v>
                </c:pt>
                <c:pt idx="1279">
                  <c:v>34.001311999999999</c:v>
                </c:pt>
                <c:pt idx="1280">
                  <c:v>33.993991999999999</c:v>
                </c:pt>
                <c:pt idx="1281">
                  <c:v>33.996966999999998</c:v>
                </c:pt>
                <c:pt idx="1282">
                  <c:v>33.998111999999999</c:v>
                </c:pt>
                <c:pt idx="1283">
                  <c:v>33.993991999999999</c:v>
                </c:pt>
                <c:pt idx="1284">
                  <c:v>33.986217000000003</c:v>
                </c:pt>
                <c:pt idx="1285">
                  <c:v>33.981873</c:v>
                </c:pt>
                <c:pt idx="1286">
                  <c:v>33.976382999999998</c:v>
                </c:pt>
                <c:pt idx="1287">
                  <c:v>33.971581</c:v>
                </c:pt>
                <c:pt idx="1288">
                  <c:v>33.970435999999999</c:v>
                </c:pt>
                <c:pt idx="1289">
                  <c:v>33.975239000000002</c:v>
                </c:pt>
                <c:pt idx="1290">
                  <c:v>33.975467999999999</c:v>
                </c:pt>
                <c:pt idx="1291">
                  <c:v>33.970207000000002</c:v>
                </c:pt>
                <c:pt idx="1292">
                  <c:v>33.967236</c:v>
                </c:pt>
                <c:pt idx="1293">
                  <c:v>33.958770999999999</c:v>
                </c:pt>
                <c:pt idx="1294">
                  <c:v>33.953738999999999</c:v>
                </c:pt>
                <c:pt idx="1295">
                  <c:v>33.952595000000002</c:v>
                </c:pt>
                <c:pt idx="1296">
                  <c:v>33.952137</c:v>
                </c:pt>
                <c:pt idx="1297">
                  <c:v>33.948020999999997</c:v>
                </c:pt>
                <c:pt idx="1298">
                  <c:v>33.943676000000004</c:v>
                </c:pt>
                <c:pt idx="1299">
                  <c:v>33.940018000000002</c:v>
                </c:pt>
                <c:pt idx="1300">
                  <c:v>33.938415999999997</c:v>
                </c:pt>
                <c:pt idx="1301">
                  <c:v>33.939331000000003</c:v>
                </c:pt>
                <c:pt idx="1302">
                  <c:v>33.942988999999997</c:v>
                </c:pt>
                <c:pt idx="1303">
                  <c:v>33.933613000000001</c:v>
                </c:pt>
                <c:pt idx="1304">
                  <c:v>33.928122999999999</c:v>
                </c:pt>
                <c:pt idx="1305">
                  <c:v>33.924694000000002</c:v>
                </c:pt>
                <c:pt idx="1306">
                  <c:v>33.916229000000001</c:v>
                </c:pt>
                <c:pt idx="1307">
                  <c:v>33.909137999999999</c:v>
                </c:pt>
                <c:pt idx="1308">
                  <c:v>33.906165999999999</c:v>
                </c:pt>
                <c:pt idx="1309">
                  <c:v>33.904105999999999</c:v>
                </c:pt>
                <c:pt idx="1310">
                  <c:v>33.898617000000002</c:v>
                </c:pt>
                <c:pt idx="1311">
                  <c:v>33.896785999999999</c:v>
                </c:pt>
                <c:pt idx="1312">
                  <c:v>33.890155999999998</c:v>
                </c:pt>
                <c:pt idx="1313">
                  <c:v>33.887180000000001</c:v>
                </c:pt>
                <c:pt idx="1314">
                  <c:v>33.883750999999997</c:v>
                </c:pt>
                <c:pt idx="1315">
                  <c:v>33.886035999999997</c:v>
                </c:pt>
                <c:pt idx="1316">
                  <c:v>33.886723000000003</c:v>
                </c:pt>
                <c:pt idx="1317">
                  <c:v>33.884666000000003</c:v>
                </c:pt>
                <c:pt idx="1318">
                  <c:v>33.881691000000004</c:v>
                </c:pt>
                <c:pt idx="1319">
                  <c:v>33.874828000000001</c:v>
                </c:pt>
                <c:pt idx="1320">
                  <c:v>33.871398999999997</c:v>
                </c:pt>
                <c:pt idx="1321">
                  <c:v>33.866596000000001</c:v>
                </c:pt>
                <c:pt idx="1322">
                  <c:v>33.864306999999997</c:v>
                </c:pt>
                <c:pt idx="1323">
                  <c:v>33.854244000000001</c:v>
                </c:pt>
                <c:pt idx="1324">
                  <c:v>33.859276000000001</c:v>
                </c:pt>
                <c:pt idx="1325">
                  <c:v>33.849894999999997</c:v>
                </c:pt>
                <c:pt idx="1326">
                  <c:v>33.851269000000002</c:v>
                </c:pt>
                <c:pt idx="1327">
                  <c:v>33.848526</c:v>
                </c:pt>
                <c:pt idx="1328">
                  <c:v>33.845092999999999</c:v>
                </c:pt>
                <c:pt idx="1329">
                  <c:v>33.843719</c:v>
                </c:pt>
                <c:pt idx="1330">
                  <c:v>33.843491</c:v>
                </c:pt>
                <c:pt idx="1331">
                  <c:v>33.842579000000001</c:v>
                </c:pt>
                <c:pt idx="1332">
                  <c:v>33.838917000000002</c:v>
                </c:pt>
                <c:pt idx="1333">
                  <c:v>33.839374999999997</c:v>
                </c:pt>
                <c:pt idx="1334">
                  <c:v>33.835487000000001</c:v>
                </c:pt>
                <c:pt idx="1335">
                  <c:v>33.839374999999997</c:v>
                </c:pt>
                <c:pt idx="1336">
                  <c:v>33.835945000000002</c:v>
                </c:pt>
                <c:pt idx="1337">
                  <c:v>33.832740999999999</c:v>
                </c:pt>
                <c:pt idx="1338">
                  <c:v>33.834342999999997</c:v>
                </c:pt>
                <c:pt idx="1339">
                  <c:v>33.829310999999997</c:v>
                </c:pt>
                <c:pt idx="1340">
                  <c:v>33.825420000000001</c:v>
                </c:pt>
                <c:pt idx="1341">
                  <c:v>33.826107</c:v>
                </c:pt>
                <c:pt idx="1342">
                  <c:v>33.817870999999997</c:v>
                </c:pt>
                <c:pt idx="1343">
                  <c:v>33.819015999999998</c:v>
                </c:pt>
                <c:pt idx="1344">
                  <c:v>33.814442</c:v>
                </c:pt>
                <c:pt idx="1345">
                  <c:v>33.816043999999998</c:v>
                </c:pt>
                <c:pt idx="1346">
                  <c:v>33.811923999999998</c:v>
                </c:pt>
                <c:pt idx="1347">
                  <c:v>33.812153000000002</c:v>
                </c:pt>
                <c:pt idx="1348">
                  <c:v>33.816043999999998</c:v>
                </c:pt>
                <c:pt idx="1349">
                  <c:v>33.810783000000001</c:v>
                </c:pt>
                <c:pt idx="1350">
                  <c:v>33.807121000000002</c:v>
                </c:pt>
                <c:pt idx="1351">
                  <c:v>33.798428000000001</c:v>
                </c:pt>
                <c:pt idx="1352">
                  <c:v>33.800488000000001</c:v>
                </c:pt>
                <c:pt idx="1353">
                  <c:v>33.794769000000002</c:v>
                </c:pt>
                <c:pt idx="1354">
                  <c:v>33.794311999999998</c:v>
                </c:pt>
                <c:pt idx="1355">
                  <c:v>33.787449000000002</c:v>
                </c:pt>
                <c:pt idx="1356">
                  <c:v>33.783562000000003</c:v>
                </c:pt>
                <c:pt idx="1357">
                  <c:v>33.779671</c:v>
                </c:pt>
                <c:pt idx="1358">
                  <c:v>33.773266</c:v>
                </c:pt>
                <c:pt idx="1359">
                  <c:v>33.777839999999998</c:v>
                </c:pt>
                <c:pt idx="1360">
                  <c:v>33.770290000000003</c:v>
                </c:pt>
                <c:pt idx="1361">
                  <c:v>33.777152999999998</c:v>
                </c:pt>
                <c:pt idx="1362">
                  <c:v>33.772579</c:v>
                </c:pt>
                <c:pt idx="1363">
                  <c:v>33.779899999999998</c:v>
                </c:pt>
                <c:pt idx="1364">
                  <c:v>33.768920999999999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manual!$B$8</c:f>
              <c:strCache>
                <c:ptCount val="1"/>
                <c:pt idx="0">
                  <c:v>Local Temp (C)</c:v>
                </c:pt>
              </c:strCache>
            </c:strRef>
          </c:tx>
          <c:marker>
            <c:symbol val="none"/>
          </c:marker>
          <c:yVal>
            <c:numRef>
              <c:f>[0]!LocalTemp</c:f>
              <c:numCache>
                <c:formatCode>General</c:formatCode>
                <c:ptCount val="1365"/>
                <c:pt idx="0">
                  <c:v>25.875</c:v>
                </c:pt>
                <c:pt idx="1">
                  <c:v>25.9375</c:v>
                </c:pt>
                <c:pt idx="2">
                  <c:v>26</c:v>
                </c:pt>
                <c:pt idx="3">
                  <c:v>26.0625</c:v>
                </c:pt>
                <c:pt idx="4">
                  <c:v>26.125</c:v>
                </c:pt>
                <c:pt idx="5">
                  <c:v>26.15625</c:v>
                </c:pt>
                <c:pt idx="6">
                  <c:v>26.21875</c:v>
                </c:pt>
                <c:pt idx="7">
                  <c:v>26.28125</c:v>
                </c:pt>
                <c:pt idx="8">
                  <c:v>26.34375</c:v>
                </c:pt>
                <c:pt idx="9">
                  <c:v>26.375</c:v>
                </c:pt>
                <c:pt idx="10">
                  <c:v>26.4375</c:v>
                </c:pt>
                <c:pt idx="11">
                  <c:v>26.46875</c:v>
                </c:pt>
                <c:pt idx="12">
                  <c:v>26.53125</c:v>
                </c:pt>
                <c:pt idx="13">
                  <c:v>26.5625</c:v>
                </c:pt>
                <c:pt idx="14">
                  <c:v>26.59375</c:v>
                </c:pt>
                <c:pt idx="15">
                  <c:v>26.625</c:v>
                </c:pt>
                <c:pt idx="16">
                  <c:v>26.65625</c:v>
                </c:pt>
                <c:pt idx="17">
                  <c:v>26.6875</c:v>
                </c:pt>
                <c:pt idx="18">
                  <c:v>26.71875</c:v>
                </c:pt>
                <c:pt idx="19">
                  <c:v>26.78125</c:v>
                </c:pt>
                <c:pt idx="20">
                  <c:v>26.8125</c:v>
                </c:pt>
                <c:pt idx="21">
                  <c:v>26.84375</c:v>
                </c:pt>
                <c:pt idx="22">
                  <c:v>26.875</c:v>
                </c:pt>
                <c:pt idx="23">
                  <c:v>26.90625</c:v>
                </c:pt>
                <c:pt idx="24">
                  <c:v>26.9375</c:v>
                </c:pt>
                <c:pt idx="25">
                  <c:v>27</c:v>
                </c:pt>
                <c:pt idx="26">
                  <c:v>27.0625</c:v>
                </c:pt>
                <c:pt idx="27">
                  <c:v>27.125</c:v>
                </c:pt>
                <c:pt idx="28">
                  <c:v>27.15625</c:v>
                </c:pt>
                <c:pt idx="29">
                  <c:v>27.1875</c:v>
                </c:pt>
                <c:pt idx="30">
                  <c:v>27.21875</c:v>
                </c:pt>
                <c:pt idx="31">
                  <c:v>27.28125</c:v>
                </c:pt>
                <c:pt idx="32">
                  <c:v>27.3125</c:v>
                </c:pt>
                <c:pt idx="33">
                  <c:v>27.375</c:v>
                </c:pt>
                <c:pt idx="34">
                  <c:v>27.40625</c:v>
                </c:pt>
                <c:pt idx="35">
                  <c:v>27.46875</c:v>
                </c:pt>
                <c:pt idx="36">
                  <c:v>27.5</c:v>
                </c:pt>
                <c:pt idx="37">
                  <c:v>27.53125</c:v>
                </c:pt>
                <c:pt idx="38">
                  <c:v>27.59375</c:v>
                </c:pt>
                <c:pt idx="39">
                  <c:v>27.65625</c:v>
                </c:pt>
                <c:pt idx="40">
                  <c:v>27.75</c:v>
                </c:pt>
                <c:pt idx="41">
                  <c:v>27.78125</c:v>
                </c:pt>
                <c:pt idx="42">
                  <c:v>27.84375</c:v>
                </c:pt>
                <c:pt idx="43">
                  <c:v>27.875</c:v>
                </c:pt>
                <c:pt idx="44">
                  <c:v>27.9375</c:v>
                </c:pt>
                <c:pt idx="45">
                  <c:v>27.96875</c:v>
                </c:pt>
                <c:pt idx="46">
                  <c:v>28.03125</c:v>
                </c:pt>
                <c:pt idx="47">
                  <c:v>28.0625</c:v>
                </c:pt>
                <c:pt idx="48">
                  <c:v>28.125</c:v>
                </c:pt>
                <c:pt idx="49">
                  <c:v>28.15625</c:v>
                </c:pt>
                <c:pt idx="50">
                  <c:v>28.21875</c:v>
                </c:pt>
                <c:pt idx="51">
                  <c:v>28.25</c:v>
                </c:pt>
                <c:pt idx="52">
                  <c:v>28.3125</c:v>
                </c:pt>
                <c:pt idx="53">
                  <c:v>28.34375</c:v>
                </c:pt>
                <c:pt idx="54">
                  <c:v>28.4375</c:v>
                </c:pt>
                <c:pt idx="55">
                  <c:v>28.5</c:v>
                </c:pt>
                <c:pt idx="56">
                  <c:v>28.53125</c:v>
                </c:pt>
                <c:pt idx="57">
                  <c:v>28.59375</c:v>
                </c:pt>
                <c:pt idx="58">
                  <c:v>28.625</c:v>
                </c:pt>
                <c:pt idx="59">
                  <c:v>28.6875</c:v>
                </c:pt>
                <c:pt idx="60">
                  <c:v>28.71875</c:v>
                </c:pt>
                <c:pt idx="61">
                  <c:v>28.78125</c:v>
                </c:pt>
                <c:pt idx="62">
                  <c:v>28.8125</c:v>
                </c:pt>
                <c:pt idx="63">
                  <c:v>28.875</c:v>
                </c:pt>
                <c:pt idx="64">
                  <c:v>28.90625</c:v>
                </c:pt>
                <c:pt idx="65">
                  <c:v>28.96875</c:v>
                </c:pt>
                <c:pt idx="66">
                  <c:v>29</c:v>
                </c:pt>
                <c:pt idx="67">
                  <c:v>29.0625</c:v>
                </c:pt>
                <c:pt idx="68">
                  <c:v>29.15625</c:v>
                </c:pt>
                <c:pt idx="69">
                  <c:v>29.1875</c:v>
                </c:pt>
                <c:pt idx="70">
                  <c:v>29.25</c:v>
                </c:pt>
                <c:pt idx="71">
                  <c:v>29.28125</c:v>
                </c:pt>
                <c:pt idx="72">
                  <c:v>29.34375</c:v>
                </c:pt>
                <c:pt idx="73">
                  <c:v>29.375</c:v>
                </c:pt>
                <c:pt idx="74">
                  <c:v>29.40625</c:v>
                </c:pt>
                <c:pt idx="75">
                  <c:v>29.46875</c:v>
                </c:pt>
                <c:pt idx="76">
                  <c:v>29.5</c:v>
                </c:pt>
                <c:pt idx="77">
                  <c:v>29.5625</c:v>
                </c:pt>
                <c:pt idx="78">
                  <c:v>29.59375</c:v>
                </c:pt>
                <c:pt idx="79">
                  <c:v>29.65625</c:v>
                </c:pt>
                <c:pt idx="80">
                  <c:v>29.6875</c:v>
                </c:pt>
                <c:pt idx="81">
                  <c:v>29.75</c:v>
                </c:pt>
                <c:pt idx="82">
                  <c:v>29.84375</c:v>
                </c:pt>
                <c:pt idx="83">
                  <c:v>29.875</c:v>
                </c:pt>
                <c:pt idx="84">
                  <c:v>29.90625</c:v>
                </c:pt>
                <c:pt idx="85">
                  <c:v>29.96875</c:v>
                </c:pt>
                <c:pt idx="86">
                  <c:v>30</c:v>
                </c:pt>
                <c:pt idx="87">
                  <c:v>30.0625</c:v>
                </c:pt>
                <c:pt idx="88">
                  <c:v>30.09375</c:v>
                </c:pt>
                <c:pt idx="89">
                  <c:v>30.125</c:v>
                </c:pt>
                <c:pt idx="90">
                  <c:v>30.1875</c:v>
                </c:pt>
                <c:pt idx="91">
                  <c:v>30.21875</c:v>
                </c:pt>
                <c:pt idx="92">
                  <c:v>30.28125</c:v>
                </c:pt>
                <c:pt idx="93">
                  <c:v>30.3125</c:v>
                </c:pt>
                <c:pt idx="94">
                  <c:v>30.34375</c:v>
                </c:pt>
                <c:pt idx="95">
                  <c:v>30.40625</c:v>
                </c:pt>
                <c:pt idx="96">
                  <c:v>30.46875</c:v>
                </c:pt>
                <c:pt idx="97">
                  <c:v>30.53125</c:v>
                </c:pt>
                <c:pt idx="98">
                  <c:v>30.5625</c:v>
                </c:pt>
                <c:pt idx="99">
                  <c:v>30.625</c:v>
                </c:pt>
                <c:pt idx="100">
                  <c:v>30.65625</c:v>
                </c:pt>
                <c:pt idx="101">
                  <c:v>30.6875</c:v>
                </c:pt>
                <c:pt idx="102">
                  <c:v>30.75</c:v>
                </c:pt>
                <c:pt idx="103">
                  <c:v>30.78125</c:v>
                </c:pt>
                <c:pt idx="104">
                  <c:v>30.875</c:v>
                </c:pt>
                <c:pt idx="105">
                  <c:v>30.90625</c:v>
                </c:pt>
                <c:pt idx="106">
                  <c:v>30.9375</c:v>
                </c:pt>
                <c:pt idx="107">
                  <c:v>31</c:v>
                </c:pt>
                <c:pt idx="108">
                  <c:v>31.03125</c:v>
                </c:pt>
                <c:pt idx="109">
                  <c:v>31.0625</c:v>
                </c:pt>
                <c:pt idx="110">
                  <c:v>31.125</c:v>
                </c:pt>
                <c:pt idx="111">
                  <c:v>31.15625</c:v>
                </c:pt>
                <c:pt idx="112">
                  <c:v>31.1875</c:v>
                </c:pt>
                <c:pt idx="113">
                  <c:v>31.25</c:v>
                </c:pt>
                <c:pt idx="114">
                  <c:v>31.28125</c:v>
                </c:pt>
                <c:pt idx="115">
                  <c:v>31.3125</c:v>
                </c:pt>
                <c:pt idx="116">
                  <c:v>31.375</c:v>
                </c:pt>
                <c:pt idx="117">
                  <c:v>31.40625</c:v>
                </c:pt>
                <c:pt idx="118">
                  <c:v>31.5</c:v>
                </c:pt>
                <c:pt idx="119">
                  <c:v>31.53125</c:v>
                </c:pt>
                <c:pt idx="120">
                  <c:v>31.5625</c:v>
                </c:pt>
                <c:pt idx="121">
                  <c:v>31.59375</c:v>
                </c:pt>
                <c:pt idx="122">
                  <c:v>31.65625</c:v>
                </c:pt>
                <c:pt idx="123">
                  <c:v>31.6875</c:v>
                </c:pt>
                <c:pt idx="124">
                  <c:v>31.71875</c:v>
                </c:pt>
                <c:pt idx="125">
                  <c:v>31.78125</c:v>
                </c:pt>
                <c:pt idx="126">
                  <c:v>31.8125</c:v>
                </c:pt>
                <c:pt idx="127">
                  <c:v>31.84375</c:v>
                </c:pt>
                <c:pt idx="128">
                  <c:v>31.875</c:v>
                </c:pt>
                <c:pt idx="129">
                  <c:v>31.9375</c:v>
                </c:pt>
                <c:pt idx="130">
                  <c:v>31.96875</c:v>
                </c:pt>
                <c:pt idx="131">
                  <c:v>32</c:v>
                </c:pt>
                <c:pt idx="132">
                  <c:v>32.09375</c:v>
                </c:pt>
                <c:pt idx="133">
                  <c:v>32.125</c:v>
                </c:pt>
                <c:pt idx="134">
                  <c:v>32.15625</c:v>
                </c:pt>
                <c:pt idx="135">
                  <c:v>32.1875</c:v>
                </c:pt>
                <c:pt idx="136">
                  <c:v>32.25</c:v>
                </c:pt>
                <c:pt idx="137">
                  <c:v>32.28125</c:v>
                </c:pt>
                <c:pt idx="138">
                  <c:v>32.3125</c:v>
                </c:pt>
                <c:pt idx="139">
                  <c:v>32.375</c:v>
                </c:pt>
                <c:pt idx="140">
                  <c:v>32.40625</c:v>
                </c:pt>
                <c:pt idx="141">
                  <c:v>32.4375</c:v>
                </c:pt>
                <c:pt idx="142">
                  <c:v>32.46875</c:v>
                </c:pt>
                <c:pt idx="143">
                  <c:v>32.5</c:v>
                </c:pt>
                <c:pt idx="144">
                  <c:v>32.5625</c:v>
                </c:pt>
                <c:pt idx="145">
                  <c:v>32.59375</c:v>
                </c:pt>
                <c:pt idx="146">
                  <c:v>32.65625</c:v>
                </c:pt>
                <c:pt idx="147">
                  <c:v>32.71875</c:v>
                </c:pt>
                <c:pt idx="148">
                  <c:v>32.75</c:v>
                </c:pt>
                <c:pt idx="149">
                  <c:v>32.78125</c:v>
                </c:pt>
                <c:pt idx="150">
                  <c:v>32.8125</c:v>
                </c:pt>
                <c:pt idx="151">
                  <c:v>32.84375</c:v>
                </c:pt>
                <c:pt idx="152">
                  <c:v>32.875</c:v>
                </c:pt>
                <c:pt idx="153">
                  <c:v>32.9375</c:v>
                </c:pt>
                <c:pt idx="154">
                  <c:v>32.96875</c:v>
                </c:pt>
                <c:pt idx="155">
                  <c:v>33</c:v>
                </c:pt>
                <c:pt idx="156">
                  <c:v>33.03125</c:v>
                </c:pt>
                <c:pt idx="157">
                  <c:v>33.0625</c:v>
                </c:pt>
                <c:pt idx="158">
                  <c:v>33.125</c:v>
                </c:pt>
                <c:pt idx="159">
                  <c:v>33.15625</c:v>
                </c:pt>
                <c:pt idx="160">
                  <c:v>33.1875</c:v>
                </c:pt>
                <c:pt idx="161">
                  <c:v>33.25</c:v>
                </c:pt>
                <c:pt idx="162">
                  <c:v>33.28125</c:v>
                </c:pt>
                <c:pt idx="163">
                  <c:v>33.3125</c:v>
                </c:pt>
                <c:pt idx="164">
                  <c:v>33.34375</c:v>
                </c:pt>
                <c:pt idx="165">
                  <c:v>33.375</c:v>
                </c:pt>
                <c:pt idx="166">
                  <c:v>33.40625</c:v>
                </c:pt>
                <c:pt idx="167">
                  <c:v>33.4375</c:v>
                </c:pt>
                <c:pt idx="168">
                  <c:v>33.46875</c:v>
                </c:pt>
                <c:pt idx="169">
                  <c:v>33.53125</c:v>
                </c:pt>
                <c:pt idx="170">
                  <c:v>33.5625</c:v>
                </c:pt>
                <c:pt idx="171">
                  <c:v>33.625</c:v>
                </c:pt>
                <c:pt idx="172">
                  <c:v>33.65625</c:v>
                </c:pt>
                <c:pt idx="173">
                  <c:v>33.6875</c:v>
                </c:pt>
                <c:pt idx="174">
                  <c:v>33.71875</c:v>
                </c:pt>
                <c:pt idx="175">
                  <c:v>33.75</c:v>
                </c:pt>
                <c:pt idx="176">
                  <c:v>33.78125</c:v>
                </c:pt>
                <c:pt idx="177">
                  <c:v>33.8125</c:v>
                </c:pt>
                <c:pt idx="178">
                  <c:v>33.84375</c:v>
                </c:pt>
                <c:pt idx="179">
                  <c:v>33.875</c:v>
                </c:pt>
                <c:pt idx="180">
                  <c:v>33.9375</c:v>
                </c:pt>
                <c:pt idx="181">
                  <c:v>33.96875</c:v>
                </c:pt>
                <c:pt idx="182">
                  <c:v>34</c:v>
                </c:pt>
                <c:pt idx="183">
                  <c:v>34.03125</c:v>
                </c:pt>
                <c:pt idx="184">
                  <c:v>34.0625</c:v>
                </c:pt>
                <c:pt idx="185">
                  <c:v>34.09375</c:v>
                </c:pt>
                <c:pt idx="186">
                  <c:v>34.125</c:v>
                </c:pt>
                <c:pt idx="187">
                  <c:v>34.15625</c:v>
                </c:pt>
                <c:pt idx="188">
                  <c:v>34.1875</c:v>
                </c:pt>
                <c:pt idx="189">
                  <c:v>34.28125</c:v>
                </c:pt>
                <c:pt idx="190">
                  <c:v>34.3125</c:v>
                </c:pt>
                <c:pt idx="191">
                  <c:v>34.34375</c:v>
                </c:pt>
                <c:pt idx="192">
                  <c:v>34.375</c:v>
                </c:pt>
                <c:pt idx="193">
                  <c:v>34.40625</c:v>
                </c:pt>
                <c:pt idx="194">
                  <c:v>34.4375</c:v>
                </c:pt>
                <c:pt idx="195">
                  <c:v>34.46875</c:v>
                </c:pt>
                <c:pt idx="196">
                  <c:v>34.5</c:v>
                </c:pt>
                <c:pt idx="197">
                  <c:v>34.53125</c:v>
                </c:pt>
                <c:pt idx="198">
                  <c:v>34.5625</c:v>
                </c:pt>
                <c:pt idx="199">
                  <c:v>34.625</c:v>
                </c:pt>
                <c:pt idx="200">
                  <c:v>34.65625</c:v>
                </c:pt>
                <c:pt idx="201">
                  <c:v>34.6875</c:v>
                </c:pt>
                <c:pt idx="202">
                  <c:v>34.71875</c:v>
                </c:pt>
                <c:pt idx="203">
                  <c:v>34.71875</c:v>
                </c:pt>
                <c:pt idx="204">
                  <c:v>34.78125</c:v>
                </c:pt>
                <c:pt idx="205">
                  <c:v>34.8125</c:v>
                </c:pt>
                <c:pt idx="206">
                  <c:v>34.8125</c:v>
                </c:pt>
                <c:pt idx="207">
                  <c:v>34.84375</c:v>
                </c:pt>
                <c:pt idx="208">
                  <c:v>34.875</c:v>
                </c:pt>
                <c:pt idx="209">
                  <c:v>34.9375</c:v>
                </c:pt>
                <c:pt idx="210">
                  <c:v>34.96875</c:v>
                </c:pt>
                <c:pt idx="211">
                  <c:v>35.03125</c:v>
                </c:pt>
                <c:pt idx="212">
                  <c:v>35.0625</c:v>
                </c:pt>
                <c:pt idx="213">
                  <c:v>35.0625</c:v>
                </c:pt>
                <c:pt idx="214">
                  <c:v>35.09375</c:v>
                </c:pt>
                <c:pt idx="215">
                  <c:v>35.15625</c:v>
                </c:pt>
                <c:pt idx="216">
                  <c:v>35.15625</c:v>
                </c:pt>
                <c:pt idx="217">
                  <c:v>35.21875</c:v>
                </c:pt>
                <c:pt idx="218">
                  <c:v>35.25</c:v>
                </c:pt>
                <c:pt idx="219">
                  <c:v>35.28125</c:v>
                </c:pt>
                <c:pt idx="220">
                  <c:v>35.3125</c:v>
                </c:pt>
                <c:pt idx="221">
                  <c:v>35.34375</c:v>
                </c:pt>
                <c:pt idx="222">
                  <c:v>35.375</c:v>
                </c:pt>
                <c:pt idx="223">
                  <c:v>35.40625</c:v>
                </c:pt>
                <c:pt idx="224">
                  <c:v>35.4375</c:v>
                </c:pt>
                <c:pt idx="225">
                  <c:v>35.46875</c:v>
                </c:pt>
                <c:pt idx="226">
                  <c:v>35.53125</c:v>
                </c:pt>
                <c:pt idx="227">
                  <c:v>35.5625</c:v>
                </c:pt>
                <c:pt idx="228">
                  <c:v>35.59375</c:v>
                </c:pt>
                <c:pt idx="229">
                  <c:v>35.625</c:v>
                </c:pt>
                <c:pt idx="230">
                  <c:v>35.65625</c:v>
                </c:pt>
                <c:pt idx="231">
                  <c:v>35.6875</c:v>
                </c:pt>
                <c:pt idx="232">
                  <c:v>35.71875</c:v>
                </c:pt>
                <c:pt idx="233">
                  <c:v>35.71875</c:v>
                </c:pt>
                <c:pt idx="234">
                  <c:v>35.75</c:v>
                </c:pt>
                <c:pt idx="235">
                  <c:v>35.8125</c:v>
                </c:pt>
                <c:pt idx="236">
                  <c:v>35.84375</c:v>
                </c:pt>
                <c:pt idx="237">
                  <c:v>35.875</c:v>
                </c:pt>
                <c:pt idx="238">
                  <c:v>35.90625</c:v>
                </c:pt>
                <c:pt idx="239">
                  <c:v>35.9375</c:v>
                </c:pt>
                <c:pt idx="240">
                  <c:v>35.96875</c:v>
                </c:pt>
                <c:pt idx="241">
                  <c:v>36</c:v>
                </c:pt>
                <c:pt idx="242">
                  <c:v>36.03125</c:v>
                </c:pt>
                <c:pt idx="243">
                  <c:v>36.0625</c:v>
                </c:pt>
                <c:pt idx="244">
                  <c:v>36.09375</c:v>
                </c:pt>
                <c:pt idx="245">
                  <c:v>36.125</c:v>
                </c:pt>
                <c:pt idx="246">
                  <c:v>36.15625</c:v>
                </c:pt>
                <c:pt idx="247">
                  <c:v>36.1875</c:v>
                </c:pt>
                <c:pt idx="248">
                  <c:v>36.21875</c:v>
                </c:pt>
                <c:pt idx="249">
                  <c:v>36.25</c:v>
                </c:pt>
                <c:pt idx="250">
                  <c:v>36.28125</c:v>
                </c:pt>
                <c:pt idx="251">
                  <c:v>36.3125</c:v>
                </c:pt>
                <c:pt idx="252">
                  <c:v>36.34375</c:v>
                </c:pt>
                <c:pt idx="253">
                  <c:v>36.375</c:v>
                </c:pt>
                <c:pt idx="254">
                  <c:v>36.40625</c:v>
                </c:pt>
                <c:pt idx="255">
                  <c:v>36.4375</c:v>
                </c:pt>
                <c:pt idx="256">
                  <c:v>36.46875</c:v>
                </c:pt>
                <c:pt idx="257">
                  <c:v>36.5</c:v>
                </c:pt>
                <c:pt idx="258">
                  <c:v>36.53125</c:v>
                </c:pt>
                <c:pt idx="259">
                  <c:v>36.5625</c:v>
                </c:pt>
                <c:pt idx="260">
                  <c:v>36.59375</c:v>
                </c:pt>
                <c:pt idx="261">
                  <c:v>36.625</c:v>
                </c:pt>
                <c:pt idx="262">
                  <c:v>36.65625</c:v>
                </c:pt>
                <c:pt idx="263">
                  <c:v>36.6875</c:v>
                </c:pt>
                <c:pt idx="264">
                  <c:v>36.71875</c:v>
                </c:pt>
                <c:pt idx="265">
                  <c:v>36.75</c:v>
                </c:pt>
                <c:pt idx="266">
                  <c:v>36.78125</c:v>
                </c:pt>
                <c:pt idx="267">
                  <c:v>36.8125</c:v>
                </c:pt>
                <c:pt idx="268">
                  <c:v>36.84375</c:v>
                </c:pt>
                <c:pt idx="269">
                  <c:v>36.875</c:v>
                </c:pt>
                <c:pt idx="270">
                  <c:v>36.875</c:v>
                </c:pt>
                <c:pt idx="271">
                  <c:v>36.90625</c:v>
                </c:pt>
                <c:pt idx="272">
                  <c:v>36.96875</c:v>
                </c:pt>
                <c:pt idx="273">
                  <c:v>37</c:v>
                </c:pt>
                <c:pt idx="274">
                  <c:v>37.03125</c:v>
                </c:pt>
                <c:pt idx="275">
                  <c:v>37.0625</c:v>
                </c:pt>
                <c:pt idx="276">
                  <c:v>37.0625</c:v>
                </c:pt>
                <c:pt idx="277">
                  <c:v>37.09375</c:v>
                </c:pt>
                <c:pt idx="278">
                  <c:v>37.125</c:v>
                </c:pt>
                <c:pt idx="279">
                  <c:v>37.15625</c:v>
                </c:pt>
                <c:pt idx="280">
                  <c:v>37.21875</c:v>
                </c:pt>
                <c:pt idx="281">
                  <c:v>37.21875</c:v>
                </c:pt>
                <c:pt idx="282">
                  <c:v>37.25</c:v>
                </c:pt>
                <c:pt idx="283">
                  <c:v>37.28125</c:v>
                </c:pt>
                <c:pt idx="284">
                  <c:v>37.3125</c:v>
                </c:pt>
                <c:pt idx="285">
                  <c:v>37.34375</c:v>
                </c:pt>
                <c:pt idx="286">
                  <c:v>37.34375</c:v>
                </c:pt>
                <c:pt idx="287">
                  <c:v>37.40625</c:v>
                </c:pt>
                <c:pt idx="288">
                  <c:v>37.4375</c:v>
                </c:pt>
                <c:pt idx="289">
                  <c:v>37.4375</c:v>
                </c:pt>
                <c:pt idx="290">
                  <c:v>37.46875</c:v>
                </c:pt>
                <c:pt idx="291">
                  <c:v>37.5</c:v>
                </c:pt>
                <c:pt idx="292">
                  <c:v>37.53125</c:v>
                </c:pt>
                <c:pt idx="293">
                  <c:v>37.53125</c:v>
                </c:pt>
                <c:pt idx="294">
                  <c:v>37.5625</c:v>
                </c:pt>
                <c:pt idx="295">
                  <c:v>37.625</c:v>
                </c:pt>
                <c:pt idx="296">
                  <c:v>37.65625</c:v>
                </c:pt>
                <c:pt idx="297">
                  <c:v>37.65625</c:v>
                </c:pt>
                <c:pt idx="298">
                  <c:v>37.6875</c:v>
                </c:pt>
                <c:pt idx="299">
                  <c:v>37.71875</c:v>
                </c:pt>
                <c:pt idx="300">
                  <c:v>37.75</c:v>
                </c:pt>
                <c:pt idx="301">
                  <c:v>37.78125</c:v>
                </c:pt>
                <c:pt idx="302">
                  <c:v>37.78125</c:v>
                </c:pt>
                <c:pt idx="303">
                  <c:v>37.8125</c:v>
                </c:pt>
                <c:pt idx="304">
                  <c:v>37.84375</c:v>
                </c:pt>
                <c:pt idx="305">
                  <c:v>37.875</c:v>
                </c:pt>
                <c:pt idx="306">
                  <c:v>37.90625</c:v>
                </c:pt>
                <c:pt idx="307">
                  <c:v>37.9375</c:v>
                </c:pt>
                <c:pt idx="308">
                  <c:v>37.96875</c:v>
                </c:pt>
                <c:pt idx="309">
                  <c:v>37.96875</c:v>
                </c:pt>
                <c:pt idx="310">
                  <c:v>38</c:v>
                </c:pt>
                <c:pt idx="311">
                  <c:v>38.03125</c:v>
                </c:pt>
                <c:pt idx="312">
                  <c:v>38.0625</c:v>
                </c:pt>
                <c:pt idx="313">
                  <c:v>38.09375</c:v>
                </c:pt>
                <c:pt idx="314">
                  <c:v>38.125</c:v>
                </c:pt>
                <c:pt idx="315">
                  <c:v>38.125</c:v>
                </c:pt>
                <c:pt idx="316">
                  <c:v>38.15625</c:v>
                </c:pt>
                <c:pt idx="317">
                  <c:v>38.1875</c:v>
                </c:pt>
                <c:pt idx="318">
                  <c:v>38.21875</c:v>
                </c:pt>
                <c:pt idx="319">
                  <c:v>38.21875</c:v>
                </c:pt>
                <c:pt idx="320">
                  <c:v>38.28125</c:v>
                </c:pt>
                <c:pt idx="321">
                  <c:v>38.3125</c:v>
                </c:pt>
                <c:pt idx="322">
                  <c:v>38.3125</c:v>
                </c:pt>
                <c:pt idx="323">
                  <c:v>38.34375</c:v>
                </c:pt>
                <c:pt idx="324">
                  <c:v>38.375</c:v>
                </c:pt>
                <c:pt idx="325">
                  <c:v>38.375</c:v>
                </c:pt>
                <c:pt idx="326">
                  <c:v>38.40625</c:v>
                </c:pt>
                <c:pt idx="327">
                  <c:v>38.4375</c:v>
                </c:pt>
                <c:pt idx="328">
                  <c:v>38.46875</c:v>
                </c:pt>
                <c:pt idx="329">
                  <c:v>38.5</c:v>
                </c:pt>
                <c:pt idx="330">
                  <c:v>38.53125</c:v>
                </c:pt>
                <c:pt idx="331">
                  <c:v>38.53125</c:v>
                </c:pt>
                <c:pt idx="332">
                  <c:v>38.5625</c:v>
                </c:pt>
                <c:pt idx="333">
                  <c:v>38.59375</c:v>
                </c:pt>
                <c:pt idx="334">
                  <c:v>38.625</c:v>
                </c:pt>
                <c:pt idx="335">
                  <c:v>38.65625</c:v>
                </c:pt>
                <c:pt idx="336">
                  <c:v>38.6875</c:v>
                </c:pt>
                <c:pt idx="337">
                  <c:v>38.6875</c:v>
                </c:pt>
                <c:pt idx="338">
                  <c:v>38.71875</c:v>
                </c:pt>
                <c:pt idx="339">
                  <c:v>38.75</c:v>
                </c:pt>
                <c:pt idx="340">
                  <c:v>38.78125</c:v>
                </c:pt>
                <c:pt idx="341">
                  <c:v>38.78125</c:v>
                </c:pt>
                <c:pt idx="342">
                  <c:v>38.8125</c:v>
                </c:pt>
                <c:pt idx="343">
                  <c:v>38.84375</c:v>
                </c:pt>
                <c:pt idx="344">
                  <c:v>38.875</c:v>
                </c:pt>
                <c:pt idx="345">
                  <c:v>38.90625</c:v>
                </c:pt>
                <c:pt idx="346">
                  <c:v>38.90625</c:v>
                </c:pt>
                <c:pt idx="347">
                  <c:v>38.9375</c:v>
                </c:pt>
                <c:pt idx="348">
                  <c:v>38.96875</c:v>
                </c:pt>
                <c:pt idx="349">
                  <c:v>39</c:v>
                </c:pt>
                <c:pt idx="350">
                  <c:v>39</c:v>
                </c:pt>
                <c:pt idx="351">
                  <c:v>39.0625</c:v>
                </c:pt>
                <c:pt idx="352">
                  <c:v>39.09375</c:v>
                </c:pt>
                <c:pt idx="353">
                  <c:v>39.09375</c:v>
                </c:pt>
                <c:pt idx="354">
                  <c:v>39.125</c:v>
                </c:pt>
                <c:pt idx="355">
                  <c:v>39.15625</c:v>
                </c:pt>
                <c:pt idx="356">
                  <c:v>39.15625</c:v>
                </c:pt>
                <c:pt idx="357">
                  <c:v>39.1875</c:v>
                </c:pt>
                <c:pt idx="358">
                  <c:v>39.21875</c:v>
                </c:pt>
                <c:pt idx="359">
                  <c:v>39.25</c:v>
                </c:pt>
                <c:pt idx="360">
                  <c:v>39.28125</c:v>
                </c:pt>
                <c:pt idx="361">
                  <c:v>39.3125</c:v>
                </c:pt>
                <c:pt idx="362">
                  <c:v>39.3125</c:v>
                </c:pt>
                <c:pt idx="363">
                  <c:v>39.34375</c:v>
                </c:pt>
                <c:pt idx="364">
                  <c:v>39.375</c:v>
                </c:pt>
                <c:pt idx="365">
                  <c:v>39.375</c:v>
                </c:pt>
                <c:pt idx="366">
                  <c:v>39.4375</c:v>
                </c:pt>
                <c:pt idx="367">
                  <c:v>39.4375</c:v>
                </c:pt>
                <c:pt idx="368">
                  <c:v>39.46875</c:v>
                </c:pt>
                <c:pt idx="369">
                  <c:v>39.5</c:v>
                </c:pt>
                <c:pt idx="370">
                  <c:v>39.5</c:v>
                </c:pt>
                <c:pt idx="371">
                  <c:v>39.53125</c:v>
                </c:pt>
                <c:pt idx="372">
                  <c:v>39.5625</c:v>
                </c:pt>
                <c:pt idx="373">
                  <c:v>39.59375</c:v>
                </c:pt>
                <c:pt idx="374">
                  <c:v>39.625</c:v>
                </c:pt>
                <c:pt idx="375">
                  <c:v>39.625</c:v>
                </c:pt>
                <c:pt idx="376">
                  <c:v>39.65625</c:v>
                </c:pt>
                <c:pt idx="377">
                  <c:v>39.6875</c:v>
                </c:pt>
                <c:pt idx="378">
                  <c:v>39.6875</c:v>
                </c:pt>
                <c:pt idx="379">
                  <c:v>39.71875</c:v>
                </c:pt>
                <c:pt idx="380">
                  <c:v>39.75</c:v>
                </c:pt>
                <c:pt idx="381">
                  <c:v>39.78125</c:v>
                </c:pt>
                <c:pt idx="382">
                  <c:v>39.8125</c:v>
                </c:pt>
                <c:pt idx="383">
                  <c:v>39.8125</c:v>
                </c:pt>
                <c:pt idx="384">
                  <c:v>39.84375</c:v>
                </c:pt>
                <c:pt idx="385">
                  <c:v>39.875</c:v>
                </c:pt>
                <c:pt idx="386">
                  <c:v>39.875</c:v>
                </c:pt>
                <c:pt idx="387">
                  <c:v>39.90625</c:v>
                </c:pt>
                <c:pt idx="388">
                  <c:v>39.9375</c:v>
                </c:pt>
                <c:pt idx="389">
                  <c:v>39.96875</c:v>
                </c:pt>
                <c:pt idx="390">
                  <c:v>40</c:v>
                </c:pt>
                <c:pt idx="391">
                  <c:v>40</c:v>
                </c:pt>
                <c:pt idx="392">
                  <c:v>40.03125</c:v>
                </c:pt>
                <c:pt idx="393">
                  <c:v>40.03125</c:v>
                </c:pt>
                <c:pt idx="394">
                  <c:v>40.0625</c:v>
                </c:pt>
                <c:pt idx="395">
                  <c:v>40.09375</c:v>
                </c:pt>
                <c:pt idx="396">
                  <c:v>40.125</c:v>
                </c:pt>
                <c:pt idx="397">
                  <c:v>40.15625</c:v>
                </c:pt>
                <c:pt idx="398">
                  <c:v>40.15625</c:v>
                </c:pt>
                <c:pt idx="399">
                  <c:v>40.1875</c:v>
                </c:pt>
                <c:pt idx="400">
                  <c:v>40.21875</c:v>
                </c:pt>
                <c:pt idx="401">
                  <c:v>40.21875</c:v>
                </c:pt>
                <c:pt idx="402">
                  <c:v>40.25</c:v>
                </c:pt>
                <c:pt idx="403">
                  <c:v>40.28125</c:v>
                </c:pt>
                <c:pt idx="404">
                  <c:v>40.3125</c:v>
                </c:pt>
                <c:pt idx="405">
                  <c:v>40.34375</c:v>
                </c:pt>
                <c:pt idx="406">
                  <c:v>40.34375</c:v>
                </c:pt>
                <c:pt idx="407">
                  <c:v>40.375</c:v>
                </c:pt>
                <c:pt idx="408">
                  <c:v>40.40625</c:v>
                </c:pt>
                <c:pt idx="409">
                  <c:v>40.40625</c:v>
                </c:pt>
                <c:pt idx="410">
                  <c:v>40.4375</c:v>
                </c:pt>
                <c:pt idx="411">
                  <c:v>40.46875</c:v>
                </c:pt>
                <c:pt idx="412">
                  <c:v>40.5</c:v>
                </c:pt>
                <c:pt idx="413">
                  <c:v>40.5</c:v>
                </c:pt>
                <c:pt idx="414">
                  <c:v>40.53125</c:v>
                </c:pt>
                <c:pt idx="415">
                  <c:v>40.5625</c:v>
                </c:pt>
                <c:pt idx="416">
                  <c:v>40.5625</c:v>
                </c:pt>
                <c:pt idx="417">
                  <c:v>40.625</c:v>
                </c:pt>
                <c:pt idx="418">
                  <c:v>40.625</c:v>
                </c:pt>
                <c:pt idx="419">
                  <c:v>40.65625</c:v>
                </c:pt>
                <c:pt idx="420">
                  <c:v>40.65625</c:v>
                </c:pt>
                <c:pt idx="421">
                  <c:v>40.6875</c:v>
                </c:pt>
                <c:pt idx="422">
                  <c:v>40.71875</c:v>
                </c:pt>
                <c:pt idx="423">
                  <c:v>40.71875</c:v>
                </c:pt>
                <c:pt idx="424">
                  <c:v>40.75</c:v>
                </c:pt>
                <c:pt idx="425">
                  <c:v>40.78125</c:v>
                </c:pt>
                <c:pt idx="426">
                  <c:v>40.8125</c:v>
                </c:pt>
                <c:pt idx="427">
                  <c:v>40.8125</c:v>
                </c:pt>
                <c:pt idx="428">
                  <c:v>40.84375</c:v>
                </c:pt>
                <c:pt idx="429">
                  <c:v>40.875</c:v>
                </c:pt>
                <c:pt idx="430">
                  <c:v>40.875</c:v>
                </c:pt>
                <c:pt idx="431">
                  <c:v>40.90625</c:v>
                </c:pt>
                <c:pt idx="432">
                  <c:v>40.9375</c:v>
                </c:pt>
                <c:pt idx="433">
                  <c:v>40.96875</c:v>
                </c:pt>
                <c:pt idx="434">
                  <c:v>40.96875</c:v>
                </c:pt>
                <c:pt idx="435">
                  <c:v>41</c:v>
                </c:pt>
                <c:pt idx="436">
                  <c:v>41.03125</c:v>
                </c:pt>
                <c:pt idx="437">
                  <c:v>41.0625</c:v>
                </c:pt>
                <c:pt idx="438">
                  <c:v>41.0625</c:v>
                </c:pt>
                <c:pt idx="439">
                  <c:v>41.09375</c:v>
                </c:pt>
                <c:pt idx="440">
                  <c:v>41.125</c:v>
                </c:pt>
                <c:pt idx="441">
                  <c:v>41.125</c:v>
                </c:pt>
                <c:pt idx="442">
                  <c:v>41.15625</c:v>
                </c:pt>
                <c:pt idx="443">
                  <c:v>41.15625</c:v>
                </c:pt>
                <c:pt idx="444">
                  <c:v>41.1875</c:v>
                </c:pt>
                <c:pt idx="445">
                  <c:v>41.1875</c:v>
                </c:pt>
                <c:pt idx="446">
                  <c:v>41.1875</c:v>
                </c:pt>
                <c:pt idx="447">
                  <c:v>41.21875</c:v>
                </c:pt>
                <c:pt idx="448">
                  <c:v>41.21875</c:v>
                </c:pt>
                <c:pt idx="449">
                  <c:v>41.21875</c:v>
                </c:pt>
                <c:pt idx="450">
                  <c:v>41.25</c:v>
                </c:pt>
                <c:pt idx="451">
                  <c:v>41.25</c:v>
                </c:pt>
                <c:pt idx="452">
                  <c:v>41.25</c:v>
                </c:pt>
                <c:pt idx="453">
                  <c:v>41.25</c:v>
                </c:pt>
                <c:pt idx="454">
                  <c:v>41.28125</c:v>
                </c:pt>
                <c:pt idx="455">
                  <c:v>41.28125</c:v>
                </c:pt>
                <c:pt idx="456">
                  <c:v>41.28125</c:v>
                </c:pt>
                <c:pt idx="457">
                  <c:v>41.28125</c:v>
                </c:pt>
                <c:pt idx="458">
                  <c:v>41.28125</c:v>
                </c:pt>
                <c:pt idx="459">
                  <c:v>41.28125</c:v>
                </c:pt>
                <c:pt idx="460">
                  <c:v>41.28125</c:v>
                </c:pt>
                <c:pt idx="461">
                  <c:v>41.28125</c:v>
                </c:pt>
                <c:pt idx="462">
                  <c:v>41.28125</c:v>
                </c:pt>
                <c:pt idx="463">
                  <c:v>41.28125</c:v>
                </c:pt>
                <c:pt idx="464">
                  <c:v>41.28125</c:v>
                </c:pt>
                <c:pt idx="465">
                  <c:v>41.28125</c:v>
                </c:pt>
                <c:pt idx="466">
                  <c:v>41.28125</c:v>
                </c:pt>
                <c:pt idx="467">
                  <c:v>41.28125</c:v>
                </c:pt>
                <c:pt idx="468">
                  <c:v>41.28125</c:v>
                </c:pt>
                <c:pt idx="469">
                  <c:v>41.28125</c:v>
                </c:pt>
                <c:pt idx="470">
                  <c:v>41.28125</c:v>
                </c:pt>
                <c:pt idx="471">
                  <c:v>41.25</c:v>
                </c:pt>
                <c:pt idx="472">
                  <c:v>41.25</c:v>
                </c:pt>
                <c:pt idx="473">
                  <c:v>41.25</c:v>
                </c:pt>
                <c:pt idx="474">
                  <c:v>41.25</c:v>
                </c:pt>
                <c:pt idx="475">
                  <c:v>41.25</c:v>
                </c:pt>
                <c:pt idx="476">
                  <c:v>41.25</c:v>
                </c:pt>
                <c:pt idx="477">
                  <c:v>41.21875</c:v>
                </c:pt>
                <c:pt idx="478">
                  <c:v>41.21875</c:v>
                </c:pt>
                <c:pt idx="479">
                  <c:v>41.21875</c:v>
                </c:pt>
                <c:pt idx="480">
                  <c:v>41.21875</c:v>
                </c:pt>
                <c:pt idx="481">
                  <c:v>41.1875</c:v>
                </c:pt>
                <c:pt idx="482">
                  <c:v>41.1875</c:v>
                </c:pt>
                <c:pt idx="483">
                  <c:v>41.1875</c:v>
                </c:pt>
                <c:pt idx="484">
                  <c:v>41.1875</c:v>
                </c:pt>
                <c:pt idx="485">
                  <c:v>41.15625</c:v>
                </c:pt>
                <c:pt idx="486">
                  <c:v>41.15625</c:v>
                </c:pt>
                <c:pt idx="487">
                  <c:v>41.15625</c:v>
                </c:pt>
                <c:pt idx="488">
                  <c:v>41.125</c:v>
                </c:pt>
                <c:pt idx="489">
                  <c:v>41.125</c:v>
                </c:pt>
                <c:pt idx="490">
                  <c:v>41.125</c:v>
                </c:pt>
                <c:pt idx="491">
                  <c:v>41.09375</c:v>
                </c:pt>
                <c:pt idx="492">
                  <c:v>41.09375</c:v>
                </c:pt>
                <c:pt idx="493">
                  <c:v>41.09375</c:v>
                </c:pt>
                <c:pt idx="494">
                  <c:v>41.0625</c:v>
                </c:pt>
                <c:pt idx="495">
                  <c:v>41.0625</c:v>
                </c:pt>
                <c:pt idx="496">
                  <c:v>41.0625</c:v>
                </c:pt>
                <c:pt idx="497">
                  <c:v>41.03125</c:v>
                </c:pt>
                <c:pt idx="498">
                  <c:v>41.03125</c:v>
                </c:pt>
                <c:pt idx="499">
                  <c:v>41</c:v>
                </c:pt>
                <c:pt idx="500">
                  <c:v>41</c:v>
                </c:pt>
                <c:pt idx="501">
                  <c:v>41</c:v>
                </c:pt>
                <c:pt idx="502">
                  <c:v>40.96875</c:v>
                </c:pt>
                <c:pt idx="503">
                  <c:v>40.96875</c:v>
                </c:pt>
                <c:pt idx="504">
                  <c:v>40.96875</c:v>
                </c:pt>
                <c:pt idx="505">
                  <c:v>40.9375</c:v>
                </c:pt>
                <c:pt idx="506">
                  <c:v>40.9375</c:v>
                </c:pt>
                <c:pt idx="507">
                  <c:v>40.90625</c:v>
                </c:pt>
                <c:pt idx="508">
                  <c:v>40.90625</c:v>
                </c:pt>
                <c:pt idx="509">
                  <c:v>40.90625</c:v>
                </c:pt>
                <c:pt idx="510">
                  <c:v>40.875</c:v>
                </c:pt>
                <c:pt idx="511">
                  <c:v>40.875</c:v>
                </c:pt>
                <c:pt idx="512">
                  <c:v>40.84375</c:v>
                </c:pt>
                <c:pt idx="513">
                  <c:v>40.84375</c:v>
                </c:pt>
                <c:pt idx="514">
                  <c:v>40.84375</c:v>
                </c:pt>
                <c:pt idx="515">
                  <c:v>40.8125</c:v>
                </c:pt>
                <c:pt idx="516">
                  <c:v>40.8125</c:v>
                </c:pt>
                <c:pt idx="517">
                  <c:v>40.8125</c:v>
                </c:pt>
                <c:pt idx="518">
                  <c:v>40.78125</c:v>
                </c:pt>
                <c:pt idx="519">
                  <c:v>40.78125</c:v>
                </c:pt>
                <c:pt idx="520">
                  <c:v>40.75</c:v>
                </c:pt>
                <c:pt idx="521">
                  <c:v>40.75</c:v>
                </c:pt>
                <c:pt idx="522">
                  <c:v>40.75</c:v>
                </c:pt>
                <c:pt idx="523">
                  <c:v>40.75</c:v>
                </c:pt>
                <c:pt idx="524">
                  <c:v>40.71875</c:v>
                </c:pt>
                <c:pt idx="525">
                  <c:v>40.71875</c:v>
                </c:pt>
                <c:pt idx="526">
                  <c:v>40.6875</c:v>
                </c:pt>
                <c:pt idx="527">
                  <c:v>40.6875</c:v>
                </c:pt>
                <c:pt idx="528">
                  <c:v>40.6875</c:v>
                </c:pt>
                <c:pt idx="529">
                  <c:v>40.65625</c:v>
                </c:pt>
                <c:pt idx="530">
                  <c:v>40.65625</c:v>
                </c:pt>
                <c:pt idx="531">
                  <c:v>40.65625</c:v>
                </c:pt>
                <c:pt idx="532">
                  <c:v>40.65625</c:v>
                </c:pt>
                <c:pt idx="533">
                  <c:v>40.625</c:v>
                </c:pt>
                <c:pt idx="534">
                  <c:v>40.625</c:v>
                </c:pt>
                <c:pt idx="535">
                  <c:v>40.59375</c:v>
                </c:pt>
                <c:pt idx="536">
                  <c:v>40.59375</c:v>
                </c:pt>
                <c:pt idx="537">
                  <c:v>40.59375</c:v>
                </c:pt>
                <c:pt idx="538">
                  <c:v>40.5625</c:v>
                </c:pt>
                <c:pt idx="539">
                  <c:v>40.5625</c:v>
                </c:pt>
                <c:pt idx="540">
                  <c:v>40.53125</c:v>
                </c:pt>
                <c:pt idx="541">
                  <c:v>40.53125</c:v>
                </c:pt>
                <c:pt idx="542">
                  <c:v>40.53125</c:v>
                </c:pt>
                <c:pt idx="543">
                  <c:v>40.53125</c:v>
                </c:pt>
                <c:pt idx="544">
                  <c:v>40.5</c:v>
                </c:pt>
                <c:pt idx="545">
                  <c:v>40.5</c:v>
                </c:pt>
                <c:pt idx="546">
                  <c:v>40.5</c:v>
                </c:pt>
                <c:pt idx="547">
                  <c:v>40.46875</c:v>
                </c:pt>
                <c:pt idx="548">
                  <c:v>40.46875</c:v>
                </c:pt>
                <c:pt idx="549">
                  <c:v>40.4375</c:v>
                </c:pt>
                <c:pt idx="550">
                  <c:v>40.4375</c:v>
                </c:pt>
                <c:pt idx="551">
                  <c:v>40.4375</c:v>
                </c:pt>
                <c:pt idx="552">
                  <c:v>40.4375</c:v>
                </c:pt>
                <c:pt idx="553">
                  <c:v>40.40625</c:v>
                </c:pt>
                <c:pt idx="554">
                  <c:v>40.40625</c:v>
                </c:pt>
                <c:pt idx="555">
                  <c:v>40.375</c:v>
                </c:pt>
                <c:pt idx="556">
                  <c:v>40.375</c:v>
                </c:pt>
                <c:pt idx="557">
                  <c:v>40.375</c:v>
                </c:pt>
                <c:pt idx="558">
                  <c:v>40.375</c:v>
                </c:pt>
                <c:pt idx="559">
                  <c:v>40.34375</c:v>
                </c:pt>
                <c:pt idx="560">
                  <c:v>40.34375</c:v>
                </c:pt>
                <c:pt idx="561">
                  <c:v>40.3125</c:v>
                </c:pt>
                <c:pt idx="562">
                  <c:v>40.3125</c:v>
                </c:pt>
                <c:pt idx="563">
                  <c:v>40.3125</c:v>
                </c:pt>
                <c:pt idx="564">
                  <c:v>40.3125</c:v>
                </c:pt>
                <c:pt idx="565">
                  <c:v>40.28125</c:v>
                </c:pt>
                <c:pt idx="566">
                  <c:v>40.28125</c:v>
                </c:pt>
                <c:pt idx="567">
                  <c:v>40.28125</c:v>
                </c:pt>
                <c:pt idx="568">
                  <c:v>40.25</c:v>
                </c:pt>
                <c:pt idx="569">
                  <c:v>40.25</c:v>
                </c:pt>
                <c:pt idx="570">
                  <c:v>40.25</c:v>
                </c:pt>
                <c:pt idx="571">
                  <c:v>40.25</c:v>
                </c:pt>
                <c:pt idx="572">
                  <c:v>40.21875</c:v>
                </c:pt>
                <c:pt idx="573">
                  <c:v>40.21875</c:v>
                </c:pt>
                <c:pt idx="574">
                  <c:v>40.21875</c:v>
                </c:pt>
                <c:pt idx="575">
                  <c:v>40.1875</c:v>
                </c:pt>
                <c:pt idx="576">
                  <c:v>40.1875</c:v>
                </c:pt>
                <c:pt idx="577">
                  <c:v>40.1875</c:v>
                </c:pt>
                <c:pt idx="578">
                  <c:v>40.1875</c:v>
                </c:pt>
                <c:pt idx="579">
                  <c:v>40.15625</c:v>
                </c:pt>
                <c:pt idx="580">
                  <c:v>40.15625</c:v>
                </c:pt>
                <c:pt idx="581">
                  <c:v>40.15625</c:v>
                </c:pt>
                <c:pt idx="582">
                  <c:v>40.125</c:v>
                </c:pt>
                <c:pt idx="583">
                  <c:v>40.125</c:v>
                </c:pt>
                <c:pt idx="584">
                  <c:v>40.125</c:v>
                </c:pt>
                <c:pt idx="585">
                  <c:v>40.125</c:v>
                </c:pt>
                <c:pt idx="586">
                  <c:v>40.125</c:v>
                </c:pt>
                <c:pt idx="587">
                  <c:v>40.09375</c:v>
                </c:pt>
                <c:pt idx="588">
                  <c:v>40.09375</c:v>
                </c:pt>
                <c:pt idx="589">
                  <c:v>40.09375</c:v>
                </c:pt>
                <c:pt idx="590">
                  <c:v>40.0625</c:v>
                </c:pt>
                <c:pt idx="591">
                  <c:v>40.0625</c:v>
                </c:pt>
                <c:pt idx="592">
                  <c:v>40.0625</c:v>
                </c:pt>
                <c:pt idx="593">
                  <c:v>40.0625</c:v>
                </c:pt>
                <c:pt idx="594">
                  <c:v>40.03125</c:v>
                </c:pt>
                <c:pt idx="595">
                  <c:v>40.03125</c:v>
                </c:pt>
                <c:pt idx="596">
                  <c:v>40.03125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40</c:v>
                </c:pt>
                <c:pt idx="602">
                  <c:v>39.96875</c:v>
                </c:pt>
                <c:pt idx="603">
                  <c:v>39.96875</c:v>
                </c:pt>
                <c:pt idx="604">
                  <c:v>39.96875</c:v>
                </c:pt>
                <c:pt idx="605">
                  <c:v>39.96875</c:v>
                </c:pt>
                <c:pt idx="606">
                  <c:v>39.9375</c:v>
                </c:pt>
                <c:pt idx="607">
                  <c:v>39.9375</c:v>
                </c:pt>
                <c:pt idx="608">
                  <c:v>39.9375</c:v>
                </c:pt>
                <c:pt idx="609">
                  <c:v>39.90625</c:v>
                </c:pt>
                <c:pt idx="610">
                  <c:v>39.90625</c:v>
                </c:pt>
                <c:pt idx="611">
                  <c:v>39.90625</c:v>
                </c:pt>
                <c:pt idx="612">
                  <c:v>39.90625</c:v>
                </c:pt>
                <c:pt idx="613">
                  <c:v>39.875</c:v>
                </c:pt>
                <c:pt idx="614">
                  <c:v>39.875</c:v>
                </c:pt>
                <c:pt idx="615">
                  <c:v>39.875</c:v>
                </c:pt>
                <c:pt idx="616">
                  <c:v>39.84375</c:v>
                </c:pt>
                <c:pt idx="617">
                  <c:v>39.84375</c:v>
                </c:pt>
                <c:pt idx="618">
                  <c:v>39.84375</c:v>
                </c:pt>
                <c:pt idx="619">
                  <c:v>39.84375</c:v>
                </c:pt>
                <c:pt idx="620">
                  <c:v>39.8125</c:v>
                </c:pt>
                <c:pt idx="621">
                  <c:v>39.8125</c:v>
                </c:pt>
                <c:pt idx="622">
                  <c:v>39.8125</c:v>
                </c:pt>
                <c:pt idx="623">
                  <c:v>39.8125</c:v>
                </c:pt>
                <c:pt idx="624">
                  <c:v>39.8125</c:v>
                </c:pt>
                <c:pt idx="625">
                  <c:v>39.78125</c:v>
                </c:pt>
                <c:pt idx="626">
                  <c:v>39.78125</c:v>
                </c:pt>
                <c:pt idx="627">
                  <c:v>39.78125</c:v>
                </c:pt>
                <c:pt idx="628">
                  <c:v>39.78125</c:v>
                </c:pt>
                <c:pt idx="629">
                  <c:v>39.78125</c:v>
                </c:pt>
                <c:pt idx="630">
                  <c:v>39.75</c:v>
                </c:pt>
                <c:pt idx="631">
                  <c:v>39.75</c:v>
                </c:pt>
                <c:pt idx="632">
                  <c:v>39.75</c:v>
                </c:pt>
                <c:pt idx="633">
                  <c:v>39.75</c:v>
                </c:pt>
                <c:pt idx="634">
                  <c:v>39.75</c:v>
                </c:pt>
                <c:pt idx="635">
                  <c:v>39.71875</c:v>
                </c:pt>
                <c:pt idx="636">
                  <c:v>39.71875</c:v>
                </c:pt>
                <c:pt idx="637">
                  <c:v>39.71875</c:v>
                </c:pt>
                <c:pt idx="638">
                  <c:v>39.71875</c:v>
                </c:pt>
                <c:pt idx="639">
                  <c:v>39.71875</c:v>
                </c:pt>
                <c:pt idx="640">
                  <c:v>39.6875</c:v>
                </c:pt>
                <c:pt idx="641">
                  <c:v>39.6875</c:v>
                </c:pt>
                <c:pt idx="642">
                  <c:v>39.6875</c:v>
                </c:pt>
                <c:pt idx="643">
                  <c:v>39.6875</c:v>
                </c:pt>
                <c:pt idx="644">
                  <c:v>39.6875</c:v>
                </c:pt>
                <c:pt idx="645">
                  <c:v>39.6875</c:v>
                </c:pt>
                <c:pt idx="646">
                  <c:v>39.65625</c:v>
                </c:pt>
                <c:pt idx="647">
                  <c:v>39.65625</c:v>
                </c:pt>
                <c:pt idx="648">
                  <c:v>39.65625</c:v>
                </c:pt>
                <c:pt idx="649">
                  <c:v>39.65625</c:v>
                </c:pt>
                <c:pt idx="650">
                  <c:v>39.65625</c:v>
                </c:pt>
                <c:pt idx="651">
                  <c:v>39.65625</c:v>
                </c:pt>
                <c:pt idx="652">
                  <c:v>39.625</c:v>
                </c:pt>
                <c:pt idx="653">
                  <c:v>39.625</c:v>
                </c:pt>
                <c:pt idx="654">
                  <c:v>39.625</c:v>
                </c:pt>
                <c:pt idx="655">
                  <c:v>39.625</c:v>
                </c:pt>
                <c:pt idx="656">
                  <c:v>39.625</c:v>
                </c:pt>
                <c:pt idx="657">
                  <c:v>39.625</c:v>
                </c:pt>
                <c:pt idx="658">
                  <c:v>39.59375</c:v>
                </c:pt>
                <c:pt idx="659">
                  <c:v>39.59375</c:v>
                </c:pt>
                <c:pt idx="660">
                  <c:v>39.59375</c:v>
                </c:pt>
                <c:pt idx="661">
                  <c:v>39.59375</c:v>
                </c:pt>
                <c:pt idx="662">
                  <c:v>39.59375</c:v>
                </c:pt>
                <c:pt idx="663">
                  <c:v>39.59375</c:v>
                </c:pt>
                <c:pt idx="664">
                  <c:v>39.5625</c:v>
                </c:pt>
                <c:pt idx="665">
                  <c:v>39.5625</c:v>
                </c:pt>
                <c:pt idx="666">
                  <c:v>39.5625</c:v>
                </c:pt>
                <c:pt idx="667">
                  <c:v>39.5625</c:v>
                </c:pt>
                <c:pt idx="668">
                  <c:v>39.5625</c:v>
                </c:pt>
                <c:pt idx="669">
                  <c:v>39.5625</c:v>
                </c:pt>
                <c:pt idx="670">
                  <c:v>39.5625</c:v>
                </c:pt>
                <c:pt idx="671">
                  <c:v>39.53125</c:v>
                </c:pt>
                <c:pt idx="672">
                  <c:v>39.53125</c:v>
                </c:pt>
                <c:pt idx="673">
                  <c:v>39.53125</c:v>
                </c:pt>
                <c:pt idx="674">
                  <c:v>39.53125</c:v>
                </c:pt>
                <c:pt idx="675">
                  <c:v>39.53125</c:v>
                </c:pt>
                <c:pt idx="676">
                  <c:v>39.53125</c:v>
                </c:pt>
                <c:pt idx="677">
                  <c:v>39.53125</c:v>
                </c:pt>
                <c:pt idx="678">
                  <c:v>39.5</c:v>
                </c:pt>
                <c:pt idx="679">
                  <c:v>39.5</c:v>
                </c:pt>
                <c:pt idx="680">
                  <c:v>39.5</c:v>
                </c:pt>
                <c:pt idx="681">
                  <c:v>39.5</c:v>
                </c:pt>
                <c:pt idx="682">
                  <c:v>39.5</c:v>
                </c:pt>
                <c:pt idx="683">
                  <c:v>39.5</c:v>
                </c:pt>
                <c:pt idx="684">
                  <c:v>39.46875</c:v>
                </c:pt>
                <c:pt idx="685">
                  <c:v>39.46875</c:v>
                </c:pt>
                <c:pt idx="686">
                  <c:v>39.46875</c:v>
                </c:pt>
                <c:pt idx="687">
                  <c:v>39.46875</c:v>
                </c:pt>
                <c:pt idx="688">
                  <c:v>39.46875</c:v>
                </c:pt>
                <c:pt idx="689">
                  <c:v>39.46875</c:v>
                </c:pt>
                <c:pt idx="690">
                  <c:v>39.46875</c:v>
                </c:pt>
                <c:pt idx="691">
                  <c:v>39.4375</c:v>
                </c:pt>
                <c:pt idx="692">
                  <c:v>39.4375</c:v>
                </c:pt>
                <c:pt idx="693">
                  <c:v>39.4375</c:v>
                </c:pt>
                <c:pt idx="694">
                  <c:v>39.4375</c:v>
                </c:pt>
                <c:pt idx="695">
                  <c:v>39.4375</c:v>
                </c:pt>
                <c:pt idx="696">
                  <c:v>39.4375</c:v>
                </c:pt>
                <c:pt idx="697">
                  <c:v>39.4375</c:v>
                </c:pt>
                <c:pt idx="698">
                  <c:v>39.40625</c:v>
                </c:pt>
                <c:pt idx="699">
                  <c:v>39.40625</c:v>
                </c:pt>
                <c:pt idx="700">
                  <c:v>39.40625</c:v>
                </c:pt>
                <c:pt idx="701">
                  <c:v>39.40625</c:v>
                </c:pt>
                <c:pt idx="702">
                  <c:v>39.40625</c:v>
                </c:pt>
                <c:pt idx="703">
                  <c:v>39.40625</c:v>
                </c:pt>
                <c:pt idx="704">
                  <c:v>39.40625</c:v>
                </c:pt>
                <c:pt idx="705">
                  <c:v>39.375</c:v>
                </c:pt>
                <c:pt idx="706">
                  <c:v>39.375</c:v>
                </c:pt>
                <c:pt idx="707">
                  <c:v>39.375</c:v>
                </c:pt>
                <c:pt idx="708">
                  <c:v>39.375</c:v>
                </c:pt>
                <c:pt idx="709">
                  <c:v>39.375</c:v>
                </c:pt>
                <c:pt idx="710" formatCode="###.###E+#">
                  <c:v>39.375</c:v>
                </c:pt>
                <c:pt idx="711" formatCode="###.###E+#">
                  <c:v>39.375</c:v>
                </c:pt>
                <c:pt idx="712" formatCode="###.###E+#">
                  <c:v>39.375</c:v>
                </c:pt>
                <c:pt idx="713" formatCode="###.###E+#">
                  <c:v>39.375</c:v>
                </c:pt>
                <c:pt idx="714" formatCode="###.###E+#">
                  <c:v>39.34375</c:v>
                </c:pt>
                <c:pt idx="715" formatCode="###.###E+#">
                  <c:v>39.34375</c:v>
                </c:pt>
                <c:pt idx="716" formatCode="###.###E+#">
                  <c:v>39.34375</c:v>
                </c:pt>
                <c:pt idx="717" formatCode="###.###E+#">
                  <c:v>39.34375</c:v>
                </c:pt>
                <c:pt idx="718" formatCode="###.###E+#">
                  <c:v>39.34375</c:v>
                </c:pt>
                <c:pt idx="719" formatCode="###.###E+#">
                  <c:v>39.34375</c:v>
                </c:pt>
                <c:pt idx="720" formatCode="###.###E+#">
                  <c:v>39.34375</c:v>
                </c:pt>
                <c:pt idx="721" formatCode="###.###E+#">
                  <c:v>39.34375</c:v>
                </c:pt>
                <c:pt idx="722" formatCode="###.###E+#">
                  <c:v>39.3125</c:v>
                </c:pt>
                <c:pt idx="723" formatCode="###.###E+#">
                  <c:v>39.3125</c:v>
                </c:pt>
                <c:pt idx="724" formatCode="###.###E+#">
                  <c:v>39.3125</c:v>
                </c:pt>
                <c:pt idx="725" formatCode="###.###E+#">
                  <c:v>39.3125</c:v>
                </c:pt>
                <c:pt idx="726" formatCode="###.###E+#">
                  <c:v>39.3125</c:v>
                </c:pt>
                <c:pt idx="727" formatCode="###.###E+#">
                  <c:v>39.3125</c:v>
                </c:pt>
                <c:pt idx="728" formatCode="###.###E+#">
                  <c:v>39.3125</c:v>
                </c:pt>
                <c:pt idx="729" formatCode="###.###E+#">
                  <c:v>39.28125</c:v>
                </c:pt>
                <c:pt idx="730" formatCode="###.###E+#">
                  <c:v>39.28125</c:v>
                </c:pt>
                <c:pt idx="731" formatCode="###.###E+#">
                  <c:v>39.28125</c:v>
                </c:pt>
                <c:pt idx="732" formatCode="###.###E+#">
                  <c:v>39.28125</c:v>
                </c:pt>
                <c:pt idx="733" formatCode="###.###E+#">
                  <c:v>39.28125</c:v>
                </c:pt>
                <c:pt idx="734" formatCode="###.###E+#">
                  <c:v>39.28125</c:v>
                </c:pt>
                <c:pt idx="735" formatCode="###.###E+#">
                  <c:v>39.28125</c:v>
                </c:pt>
                <c:pt idx="736" formatCode="###.###E+#">
                  <c:v>39.28125</c:v>
                </c:pt>
                <c:pt idx="737" formatCode="###.###E+#">
                  <c:v>39.28125</c:v>
                </c:pt>
                <c:pt idx="738" formatCode="###.###E+#">
                  <c:v>39.25</c:v>
                </c:pt>
                <c:pt idx="739" formatCode="###.###E+#">
                  <c:v>39.25</c:v>
                </c:pt>
                <c:pt idx="740" formatCode="###.###E+#">
                  <c:v>39.25</c:v>
                </c:pt>
                <c:pt idx="741" formatCode="###.###E+#">
                  <c:v>39.25</c:v>
                </c:pt>
                <c:pt idx="742" formatCode="###.###E+#">
                  <c:v>39.25</c:v>
                </c:pt>
                <c:pt idx="743" formatCode="###.###E+#">
                  <c:v>39.25</c:v>
                </c:pt>
                <c:pt idx="744" formatCode="###.###E+#">
                  <c:v>39.25</c:v>
                </c:pt>
                <c:pt idx="745" formatCode="###.###E+#">
                  <c:v>39.25</c:v>
                </c:pt>
                <c:pt idx="746" formatCode="###.###E+#">
                  <c:v>39.21875</c:v>
                </c:pt>
                <c:pt idx="747" formatCode="###.###E+#">
                  <c:v>39.21875</c:v>
                </c:pt>
                <c:pt idx="748" formatCode="###.###E+#">
                  <c:v>39.21875</c:v>
                </c:pt>
                <c:pt idx="749" formatCode="###.###E+#">
                  <c:v>39.21875</c:v>
                </c:pt>
                <c:pt idx="750" formatCode="###.###E+#">
                  <c:v>39.21875</c:v>
                </c:pt>
                <c:pt idx="751" formatCode="###.###E+#">
                  <c:v>39.21875</c:v>
                </c:pt>
                <c:pt idx="752" formatCode="###.###E+#">
                  <c:v>39.21875</c:v>
                </c:pt>
                <c:pt idx="753" formatCode="###.###E+#">
                  <c:v>39.21875</c:v>
                </c:pt>
                <c:pt idx="754" formatCode="###.###E+#">
                  <c:v>39.1875</c:v>
                </c:pt>
                <c:pt idx="755" formatCode="###.###E+#">
                  <c:v>39.1875</c:v>
                </c:pt>
                <c:pt idx="756" formatCode="###.###E+#">
                  <c:v>39.1875</c:v>
                </c:pt>
                <c:pt idx="757" formatCode="###.###E+#">
                  <c:v>39.1875</c:v>
                </c:pt>
                <c:pt idx="758" formatCode="###.###E+#">
                  <c:v>39.1875</c:v>
                </c:pt>
                <c:pt idx="759" formatCode="###.###E+#">
                  <c:v>39.1875</c:v>
                </c:pt>
                <c:pt idx="760" formatCode="###.###E+#">
                  <c:v>39.1875</c:v>
                </c:pt>
                <c:pt idx="761" formatCode="###.###E+#">
                  <c:v>39.15625</c:v>
                </c:pt>
                <c:pt idx="762" formatCode="###.###E+#">
                  <c:v>39.15625</c:v>
                </c:pt>
                <c:pt idx="763" formatCode="###.###E+#">
                  <c:v>39.15625</c:v>
                </c:pt>
                <c:pt idx="764" formatCode="###.###E+#">
                  <c:v>39.15625</c:v>
                </c:pt>
                <c:pt idx="765" formatCode="###.###E+#">
                  <c:v>39.15625</c:v>
                </c:pt>
                <c:pt idx="766" formatCode="###.###E+#">
                  <c:v>39.15625</c:v>
                </c:pt>
                <c:pt idx="767" formatCode="###.###E+#">
                  <c:v>39.15625</c:v>
                </c:pt>
                <c:pt idx="768" formatCode="###.###E+#">
                  <c:v>39.15625</c:v>
                </c:pt>
                <c:pt idx="769" formatCode="###.###E+#">
                  <c:v>39.125</c:v>
                </c:pt>
                <c:pt idx="770" formatCode="###.###E+#">
                  <c:v>39.125</c:v>
                </c:pt>
                <c:pt idx="771" formatCode="###.###E+#">
                  <c:v>39.125</c:v>
                </c:pt>
                <c:pt idx="772" formatCode="###.###E+#">
                  <c:v>39.125</c:v>
                </c:pt>
                <c:pt idx="773" formatCode="###.###E+#">
                  <c:v>39.125</c:v>
                </c:pt>
                <c:pt idx="774" formatCode="###.###E+#">
                  <c:v>39.125</c:v>
                </c:pt>
                <c:pt idx="775" formatCode="###.###E+#">
                  <c:v>39.125</c:v>
                </c:pt>
                <c:pt idx="776" formatCode="###.###E+#">
                  <c:v>39.125</c:v>
                </c:pt>
                <c:pt idx="777" formatCode="###.###E+#">
                  <c:v>39.125</c:v>
                </c:pt>
                <c:pt idx="778" formatCode="###.###E+#">
                  <c:v>39.09375</c:v>
                </c:pt>
                <c:pt idx="779" formatCode="###.###E+#">
                  <c:v>39.09375</c:v>
                </c:pt>
                <c:pt idx="780" formatCode="###.###E+#">
                  <c:v>39.09375</c:v>
                </c:pt>
                <c:pt idx="781" formatCode="###.###E+#">
                  <c:v>39.09375</c:v>
                </c:pt>
                <c:pt idx="782" formatCode="###.###E+#">
                  <c:v>39.09375</c:v>
                </c:pt>
                <c:pt idx="783" formatCode="###.###E+#">
                  <c:v>39.09375</c:v>
                </c:pt>
                <c:pt idx="784" formatCode="###.###E+#">
                  <c:v>39.09375</c:v>
                </c:pt>
                <c:pt idx="785" formatCode="###.###E+#">
                  <c:v>39.09375</c:v>
                </c:pt>
                <c:pt idx="786" formatCode="###.###E+#">
                  <c:v>39.0625</c:v>
                </c:pt>
                <c:pt idx="787" formatCode="###.###E+#">
                  <c:v>39.0625</c:v>
                </c:pt>
                <c:pt idx="788" formatCode="###.###E+#">
                  <c:v>39.0625</c:v>
                </c:pt>
                <c:pt idx="789" formatCode="###.###E+#">
                  <c:v>39.0625</c:v>
                </c:pt>
                <c:pt idx="790" formatCode="###.###E+#">
                  <c:v>39.0625</c:v>
                </c:pt>
                <c:pt idx="791" formatCode="###.###E+#">
                  <c:v>39.0625</c:v>
                </c:pt>
                <c:pt idx="792" formatCode="###.###E+#">
                  <c:v>39.0625</c:v>
                </c:pt>
                <c:pt idx="793" formatCode="###.###E+#">
                  <c:v>39.0625</c:v>
                </c:pt>
                <c:pt idx="794" formatCode="###.###E+#">
                  <c:v>39.0625</c:v>
                </c:pt>
                <c:pt idx="795" formatCode="###.###E+#">
                  <c:v>39.03125</c:v>
                </c:pt>
                <c:pt idx="796" formatCode="###.###E+#">
                  <c:v>39.03125</c:v>
                </c:pt>
                <c:pt idx="797" formatCode="###.###E+#">
                  <c:v>39.03125</c:v>
                </c:pt>
                <c:pt idx="798" formatCode="###.###E+#">
                  <c:v>39.03125</c:v>
                </c:pt>
                <c:pt idx="799" formatCode="###.###E+#">
                  <c:v>39.03125</c:v>
                </c:pt>
                <c:pt idx="800" formatCode="###.###E+#">
                  <c:v>39.03125</c:v>
                </c:pt>
                <c:pt idx="801" formatCode="###.###E+#">
                  <c:v>39.03125</c:v>
                </c:pt>
                <c:pt idx="802" formatCode="###.###E+#">
                  <c:v>39.03125</c:v>
                </c:pt>
                <c:pt idx="803" formatCode="###.###E+#">
                  <c:v>39.03125</c:v>
                </c:pt>
                <c:pt idx="804" formatCode="###.###E+#">
                  <c:v>39</c:v>
                </c:pt>
                <c:pt idx="805" formatCode="###.###E+#">
                  <c:v>39</c:v>
                </c:pt>
                <c:pt idx="806" formatCode="###.###E+#">
                  <c:v>39</c:v>
                </c:pt>
                <c:pt idx="807" formatCode="###.###E+#">
                  <c:v>39</c:v>
                </c:pt>
                <c:pt idx="808" formatCode="###.###E+#">
                  <c:v>39</c:v>
                </c:pt>
                <c:pt idx="809" formatCode="###.###E+#">
                  <c:v>39</c:v>
                </c:pt>
                <c:pt idx="810" formatCode="###.###E+#">
                  <c:v>39</c:v>
                </c:pt>
                <c:pt idx="811" formatCode="###.###E+#">
                  <c:v>39</c:v>
                </c:pt>
                <c:pt idx="812" formatCode="###.###E+#">
                  <c:v>39</c:v>
                </c:pt>
                <c:pt idx="813" formatCode="###.###E+#">
                  <c:v>38.96875</c:v>
                </c:pt>
                <c:pt idx="814" formatCode="###.###E+#">
                  <c:v>38.96875</c:v>
                </c:pt>
                <c:pt idx="815" formatCode="###.###E+#">
                  <c:v>38.96875</c:v>
                </c:pt>
                <c:pt idx="816" formatCode="###.###E+#">
                  <c:v>38.96875</c:v>
                </c:pt>
                <c:pt idx="817" formatCode="###.###E+#">
                  <c:v>38.96875</c:v>
                </c:pt>
                <c:pt idx="818" formatCode="###.###E+#">
                  <c:v>38.96875</c:v>
                </c:pt>
                <c:pt idx="819" formatCode="###.###E+#">
                  <c:v>38.96875</c:v>
                </c:pt>
                <c:pt idx="820" formatCode="###.###E+#">
                  <c:v>38.96875</c:v>
                </c:pt>
                <c:pt idx="821" formatCode="###.###E+#">
                  <c:v>38.96875</c:v>
                </c:pt>
                <c:pt idx="822" formatCode="###.###E+#">
                  <c:v>38.96875</c:v>
                </c:pt>
                <c:pt idx="823" formatCode="###.###E+#">
                  <c:v>38.9375</c:v>
                </c:pt>
                <c:pt idx="824" formatCode="###.###E+#">
                  <c:v>38.9375</c:v>
                </c:pt>
                <c:pt idx="825" formatCode="###.###E+#">
                  <c:v>38.9375</c:v>
                </c:pt>
                <c:pt idx="826" formatCode="###.###E+#">
                  <c:v>38.9375</c:v>
                </c:pt>
                <c:pt idx="827" formatCode="###.###E+#">
                  <c:v>38.9375</c:v>
                </c:pt>
                <c:pt idx="828" formatCode="###.###E+#">
                  <c:v>38.9375</c:v>
                </c:pt>
                <c:pt idx="829" formatCode="###.###E+#">
                  <c:v>38.9375</c:v>
                </c:pt>
                <c:pt idx="830" formatCode="###.###E+#">
                  <c:v>38.9375</c:v>
                </c:pt>
                <c:pt idx="831" formatCode="###.###E+#">
                  <c:v>38.9375</c:v>
                </c:pt>
                <c:pt idx="832" formatCode="###.###E+#">
                  <c:v>38.9375</c:v>
                </c:pt>
                <c:pt idx="833" formatCode="###.###E+#">
                  <c:v>38.9375</c:v>
                </c:pt>
                <c:pt idx="834" formatCode="###.###E+#">
                  <c:v>38.90625</c:v>
                </c:pt>
                <c:pt idx="835" formatCode="###.###E+#">
                  <c:v>38.90625</c:v>
                </c:pt>
                <c:pt idx="836" formatCode="###.###E+#">
                  <c:v>38.90625</c:v>
                </c:pt>
                <c:pt idx="837" formatCode="###.###E+#">
                  <c:v>38.90625</c:v>
                </c:pt>
                <c:pt idx="838" formatCode="###.###E+#">
                  <c:v>38.90625</c:v>
                </c:pt>
                <c:pt idx="839" formatCode="###.###E+#">
                  <c:v>38.90625</c:v>
                </c:pt>
                <c:pt idx="840" formatCode="###.###E+#">
                  <c:v>38.90625</c:v>
                </c:pt>
                <c:pt idx="841" formatCode="###.###E+#">
                  <c:v>38.90625</c:v>
                </c:pt>
                <c:pt idx="842" formatCode="###.###E+#">
                  <c:v>38.90625</c:v>
                </c:pt>
                <c:pt idx="843" formatCode="###.###E+#">
                  <c:v>38.875</c:v>
                </c:pt>
                <c:pt idx="844" formatCode="###.###E+#">
                  <c:v>38.875</c:v>
                </c:pt>
                <c:pt idx="845" formatCode="###.###E+#">
                  <c:v>38.875</c:v>
                </c:pt>
                <c:pt idx="846" formatCode="###.###E+#">
                  <c:v>38.875</c:v>
                </c:pt>
                <c:pt idx="847" formatCode="###.###E+#">
                  <c:v>38.875</c:v>
                </c:pt>
                <c:pt idx="848" formatCode="###.###E+#">
                  <c:v>38.875</c:v>
                </c:pt>
                <c:pt idx="849" formatCode="###.###E+#">
                  <c:v>38.875</c:v>
                </c:pt>
                <c:pt idx="850" formatCode="###.###E+#">
                  <c:v>38.875</c:v>
                </c:pt>
                <c:pt idx="851" formatCode="###.###E+#">
                  <c:v>38.875</c:v>
                </c:pt>
                <c:pt idx="852" formatCode="###.###E+#">
                  <c:v>38.875</c:v>
                </c:pt>
                <c:pt idx="853" formatCode="###.###E+#">
                  <c:v>38.875</c:v>
                </c:pt>
                <c:pt idx="854" formatCode="###.###E+#">
                  <c:v>38.84375</c:v>
                </c:pt>
                <c:pt idx="855" formatCode="###.###E+#">
                  <c:v>38.84375</c:v>
                </c:pt>
                <c:pt idx="856" formatCode="###.###E+#">
                  <c:v>38.84375</c:v>
                </c:pt>
                <c:pt idx="857" formatCode="###.###E+#">
                  <c:v>38.84375</c:v>
                </c:pt>
                <c:pt idx="858" formatCode="###.###E+#">
                  <c:v>38.84375</c:v>
                </c:pt>
                <c:pt idx="859" formatCode="###.###E+#">
                  <c:v>38.84375</c:v>
                </c:pt>
                <c:pt idx="860" formatCode="###.###E+#">
                  <c:v>38.84375</c:v>
                </c:pt>
                <c:pt idx="861" formatCode="###.###E+#">
                  <c:v>38.84375</c:v>
                </c:pt>
                <c:pt idx="862" formatCode="###.###E+#">
                  <c:v>38.84375</c:v>
                </c:pt>
                <c:pt idx="863" formatCode="###.###E+#">
                  <c:v>38.8125</c:v>
                </c:pt>
                <c:pt idx="864" formatCode="###.###E+#">
                  <c:v>38.8125</c:v>
                </c:pt>
                <c:pt idx="865" formatCode="###.###E+#">
                  <c:v>38.8125</c:v>
                </c:pt>
                <c:pt idx="866" formatCode="###.###E+#">
                  <c:v>38.8125</c:v>
                </c:pt>
                <c:pt idx="867" formatCode="###.###E+#">
                  <c:v>38.8125</c:v>
                </c:pt>
                <c:pt idx="868" formatCode="###.###E+#">
                  <c:v>38.8125</c:v>
                </c:pt>
                <c:pt idx="869" formatCode="###.###E+#">
                  <c:v>38.8125</c:v>
                </c:pt>
                <c:pt idx="870" formatCode="###.###E+#">
                  <c:v>38.8125</c:v>
                </c:pt>
                <c:pt idx="871" formatCode="###.###E+#">
                  <c:v>38.8125</c:v>
                </c:pt>
                <c:pt idx="872" formatCode="###.###E+#">
                  <c:v>38.8125</c:v>
                </c:pt>
                <c:pt idx="873" formatCode="###.###E+#">
                  <c:v>38.8125</c:v>
                </c:pt>
                <c:pt idx="874" formatCode="###.###E+#">
                  <c:v>38.8125</c:v>
                </c:pt>
                <c:pt idx="875" formatCode="###.###E+#">
                  <c:v>38.78125</c:v>
                </c:pt>
                <c:pt idx="876" formatCode="###.###E+#">
                  <c:v>38.78125</c:v>
                </c:pt>
                <c:pt idx="877" formatCode="###.###E+#">
                  <c:v>38.78125</c:v>
                </c:pt>
                <c:pt idx="878" formatCode="###.###E+#">
                  <c:v>38.78125</c:v>
                </c:pt>
                <c:pt idx="879" formatCode="###.###E+#">
                  <c:v>38.78125</c:v>
                </c:pt>
                <c:pt idx="880" formatCode="###.###E+#">
                  <c:v>38.78125</c:v>
                </c:pt>
                <c:pt idx="881" formatCode="###.###E+#">
                  <c:v>38.78125</c:v>
                </c:pt>
                <c:pt idx="882" formatCode="###.###E+#">
                  <c:v>38.78125</c:v>
                </c:pt>
                <c:pt idx="883" formatCode="###.###E+#">
                  <c:v>38.78125</c:v>
                </c:pt>
                <c:pt idx="884" formatCode="###.###E+#">
                  <c:v>38.78125</c:v>
                </c:pt>
                <c:pt idx="885" formatCode="###.###E+#">
                  <c:v>38.78125</c:v>
                </c:pt>
                <c:pt idx="886" formatCode="###.###E+#">
                  <c:v>38.78125</c:v>
                </c:pt>
                <c:pt idx="887" formatCode="###.###E+#">
                  <c:v>38.78125</c:v>
                </c:pt>
                <c:pt idx="888" formatCode="###.###E+#">
                  <c:v>38.75</c:v>
                </c:pt>
                <c:pt idx="889" formatCode="###.###E+#">
                  <c:v>38.75</c:v>
                </c:pt>
                <c:pt idx="890" formatCode="###.###E+#">
                  <c:v>38.75</c:v>
                </c:pt>
                <c:pt idx="891" formatCode="###.###E+#">
                  <c:v>38.75</c:v>
                </c:pt>
                <c:pt idx="892" formatCode="###.###E+#">
                  <c:v>38.75</c:v>
                </c:pt>
                <c:pt idx="893" formatCode="###.###E+#">
                  <c:v>38.75</c:v>
                </c:pt>
                <c:pt idx="894" formatCode="###.###E+#">
                  <c:v>38.75</c:v>
                </c:pt>
                <c:pt idx="895" formatCode="###.###E+#">
                  <c:v>38.75</c:v>
                </c:pt>
                <c:pt idx="896" formatCode="###.###E+#">
                  <c:v>38.75</c:v>
                </c:pt>
                <c:pt idx="897" formatCode="###.###E+#">
                  <c:v>38.75</c:v>
                </c:pt>
                <c:pt idx="898" formatCode="###.###E+#">
                  <c:v>38.75</c:v>
                </c:pt>
                <c:pt idx="899" formatCode="###.###E+#">
                  <c:v>38.75</c:v>
                </c:pt>
                <c:pt idx="900" formatCode="###.###E+#">
                  <c:v>38.75</c:v>
                </c:pt>
                <c:pt idx="901" formatCode="###.###E+#">
                  <c:v>38.71875</c:v>
                </c:pt>
                <c:pt idx="902" formatCode="###.###E+#">
                  <c:v>38.71875</c:v>
                </c:pt>
                <c:pt idx="903" formatCode="###.###E+#">
                  <c:v>38.71875</c:v>
                </c:pt>
                <c:pt idx="904" formatCode="###.###E+#">
                  <c:v>38.71875</c:v>
                </c:pt>
                <c:pt idx="905" formatCode="###.###E+#">
                  <c:v>38.71875</c:v>
                </c:pt>
                <c:pt idx="906" formatCode="###.###E+#">
                  <c:v>38.71875</c:v>
                </c:pt>
                <c:pt idx="907" formatCode="###.###E+#">
                  <c:v>38.71875</c:v>
                </c:pt>
                <c:pt idx="908" formatCode="###.###E+#">
                  <c:v>38.71875</c:v>
                </c:pt>
                <c:pt idx="909" formatCode="###.###E+#">
                  <c:v>38.71875</c:v>
                </c:pt>
                <c:pt idx="910" formatCode="###.###E+#">
                  <c:v>38.71875</c:v>
                </c:pt>
                <c:pt idx="911" formatCode="###.###E+#">
                  <c:v>38.71875</c:v>
                </c:pt>
                <c:pt idx="912" formatCode="###.###E+#">
                  <c:v>38.71875</c:v>
                </c:pt>
                <c:pt idx="913" formatCode="###.###E+#">
                  <c:v>38.71875</c:v>
                </c:pt>
                <c:pt idx="914" formatCode="###.###E+#">
                  <c:v>38.71875</c:v>
                </c:pt>
                <c:pt idx="915" formatCode="###.###E+#">
                  <c:v>38.6875</c:v>
                </c:pt>
                <c:pt idx="916" formatCode="###.###E+#">
                  <c:v>38.6875</c:v>
                </c:pt>
                <c:pt idx="917" formatCode="###.###E+#">
                  <c:v>38.6875</c:v>
                </c:pt>
                <c:pt idx="918" formatCode="###.###E+#">
                  <c:v>38.6875</c:v>
                </c:pt>
                <c:pt idx="919" formatCode="###.###E+#">
                  <c:v>38.6875</c:v>
                </c:pt>
                <c:pt idx="920" formatCode="###.###E+#">
                  <c:v>38.6875</c:v>
                </c:pt>
                <c:pt idx="921" formatCode="###.###E+#">
                  <c:v>38.6875</c:v>
                </c:pt>
                <c:pt idx="922" formatCode="###.###E+#">
                  <c:v>38.6875</c:v>
                </c:pt>
                <c:pt idx="923" formatCode="###.###E+#">
                  <c:v>38.6875</c:v>
                </c:pt>
                <c:pt idx="924" formatCode="###.###E+#">
                  <c:v>38.6875</c:v>
                </c:pt>
                <c:pt idx="925" formatCode="###.###E+#">
                  <c:v>38.6875</c:v>
                </c:pt>
                <c:pt idx="926" formatCode="###.###E+#">
                  <c:v>38.6875</c:v>
                </c:pt>
                <c:pt idx="927" formatCode="###.###E+#">
                  <c:v>38.65625</c:v>
                </c:pt>
                <c:pt idx="928" formatCode="###.###E+#">
                  <c:v>38.65625</c:v>
                </c:pt>
                <c:pt idx="929" formatCode="###.###E+#">
                  <c:v>38.65625</c:v>
                </c:pt>
                <c:pt idx="930" formatCode="###.###E+#">
                  <c:v>38.65625</c:v>
                </c:pt>
                <c:pt idx="931" formatCode="###.###E+#">
                  <c:v>38.65625</c:v>
                </c:pt>
                <c:pt idx="932" formatCode="###.###E+#">
                  <c:v>38.65625</c:v>
                </c:pt>
                <c:pt idx="933" formatCode="###.###E+#">
                  <c:v>38.65625</c:v>
                </c:pt>
                <c:pt idx="934" formatCode="###.###E+#">
                  <c:v>38.65625</c:v>
                </c:pt>
                <c:pt idx="935" formatCode="###.###E+#">
                  <c:v>38.65625</c:v>
                </c:pt>
                <c:pt idx="936" formatCode="###.###E+#">
                  <c:v>38.65625</c:v>
                </c:pt>
                <c:pt idx="937" formatCode="###.###E+#">
                  <c:v>38.65625</c:v>
                </c:pt>
                <c:pt idx="938" formatCode="###.###E+#">
                  <c:v>38.65625</c:v>
                </c:pt>
                <c:pt idx="939" formatCode="###.###E+#">
                  <c:v>38.65625</c:v>
                </c:pt>
                <c:pt idx="940" formatCode="###.###E+#">
                  <c:v>38.65625</c:v>
                </c:pt>
                <c:pt idx="941" formatCode="###.###E+#">
                  <c:v>38.625</c:v>
                </c:pt>
                <c:pt idx="942" formatCode="###.###E+#">
                  <c:v>38.625</c:v>
                </c:pt>
                <c:pt idx="943" formatCode="###.###E+#">
                  <c:v>38.625</c:v>
                </c:pt>
                <c:pt idx="944" formatCode="###.###E+#">
                  <c:v>38.625</c:v>
                </c:pt>
                <c:pt idx="945" formatCode="###.###E+#">
                  <c:v>38.625</c:v>
                </c:pt>
                <c:pt idx="946" formatCode="###.###E+#">
                  <c:v>38.625</c:v>
                </c:pt>
                <c:pt idx="947" formatCode="###.###E+#">
                  <c:v>38.625</c:v>
                </c:pt>
                <c:pt idx="948" formatCode="###.###E+#">
                  <c:v>38.625</c:v>
                </c:pt>
                <c:pt idx="949" formatCode="###.###E+#">
                  <c:v>38.625</c:v>
                </c:pt>
                <c:pt idx="950" formatCode="###.###E+#">
                  <c:v>38.625</c:v>
                </c:pt>
                <c:pt idx="951" formatCode="###.###E+#">
                  <c:v>38.625</c:v>
                </c:pt>
                <c:pt idx="952" formatCode="###.###E+#">
                  <c:v>38.625</c:v>
                </c:pt>
                <c:pt idx="953" formatCode="###.###E+#">
                  <c:v>38.625</c:v>
                </c:pt>
                <c:pt idx="954" formatCode="###.###E+#">
                  <c:v>38.625</c:v>
                </c:pt>
                <c:pt idx="955" formatCode="###.###E+#">
                  <c:v>38.625</c:v>
                </c:pt>
                <c:pt idx="956" formatCode="###.###E+#">
                  <c:v>38.625</c:v>
                </c:pt>
                <c:pt idx="957" formatCode="###.###E+#">
                  <c:v>38.59375</c:v>
                </c:pt>
                <c:pt idx="958" formatCode="###.###E+#">
                  <c:v>38.59375</c:v>
                </c:pt>
                <c:pt idx="959" formatCode="###.###E+#">
                  <c:v>38.59375</c:v>
                </c:pt>
                <c:pt idx="960" formatCode="###.###E+#">
                  <c:v>38.59375</c:v>
                </c:pt>
                <c:pt idx="961" formatCode="###.###E+#">
                  <c:v>38.59375</c:v>
                </c:pt>
                <c:pt idx="962" formatCode="###.###E+#">
                  <c:v>38.59375</c:v>
                </c:pt>
                <c:pt idx="963" formatCode="###.###E+#">
                  <c:v>38.59375</c:v>
                </c:pt>
                <c:pt idx="964" formatCode="###.###E+#">
                  <c:v>38.59375</c:v>
                </c:pt>
                <c:pt idx="965" formatCode="###.###E+#">
                  <c:v>38.59375</c:v>
                </c:pt>
                <c:pt idx="966" formatCode="###.###E+#">
                  <c:v>38.59375</c:v>
                </c:pt>
                <c:pt idx="967" formatCode="###.###E+#">
                  <c:v>38.59375</c:v>
                </c:pt>
                <c:pt idx="968" formatCode="###.###E+#">
                  <c:v>38.59375</c:v>
                </c:pt>
                <c:pt idx="969" formatCode="###.###E+#">
                  <c:v>38.59375</c:v>
                </c:pt>
                <c:pt idx="970" formatCode="###.###E+#">
                  <c:v>38.59375</c:v>
                </c:pt>
                <c:pt idx="971" formatCode="###.###E+#">
                  <c:v>38.5625</c:v>
                </c:pt>
                <c:pt idx="972" formatCode="###.###E+#">
                  <c:v>38.5625</c:v>
                </c:pt>
                <c:pt idx="973" formatCode="###.###E+#">
                  <c:v>38.5625</c:v>
                </c:pt>
                <c:pt idx="974" formatCode="###.###E+#">
                  <c:v>38.5625</c:v>
                </c:pt>
                <c:pt idx="975" formatCode="###.###E+#">
                  <c:v>38.5625</c:v>
                </c:pt>
                <c:pt idx="976" formatCode="###.###E+#">
                  <c:v>38.5625</c:v>
                </c:pt>
                <c:pt idx="977" formatCode="###.###E+#">
                  <c:v>38.5625</c:v>
                </c:pt>
                <c:pt idx="978" formatCode="###.###E+#">
                  <c:v>38.5625</c:v>
                </c:pt>
                <c:pt idx="979" formatCode="###.###E+#">
                  <c:v>38.5625</c:v>
                </c:pt>
                <c:pt idx="980" formatCode="###.###E+#">
                  <c:v>38.5625</c:v>
                </c:pt>
                <c:pt idx="981" formatCode="###.###E+#">
                  <c:v>38.5625</c:v>
                </c:pt>
                <c:pt idx="982" formatCode="###.###E+#">
                  <c:v>38.5625</c:v>
                </c:pt>
                <c:pt idx="983" formatCode="###.###E+#">
                  <c:v>38.5625</c:v>
                </c:pt>
                <c:pt idx="984" formatCode="###.###E+#">
                  <c:v>38.5625</c:v>
                </c:pt>
                <c:pt idx="985" formatCode="###.###E+#">
                  <c:v>38.5625</c:v>
                </c:pt>
                <c:pt idx="986" formatCode="###.###E+#">
                  <c:v>38.53125</c:v>
                </c:pt>
                <c:pt idx="987" formatCode="###.###E+#">
                  <c:v>38.53125</c:v>
                </c:pt>
                <c:pt idx="988" formatCode="###.###E+#">
                  <c:v>38.53125</c:v>
                </c:pt>
                <c:pt idx="989" formatCode="###.###E+#">
                  <c:v>38.53125</c:v>
                </c:pt>
                <c:pt idx="990" formatCode="###.###E+#">
                  <c:v>38.53125</c:v>
                </c:pt>
                <c:pt idx="991" formatCode="###.###E+#">
                  <c:v>38.53125</c:v>
                </c:pt>
                <c:pt idx="992" formatCode="###.###E+#">
                  <c:v>38.53125</c:v>
                </c:pt>
                <c:pt idx="993" formatCode="###.###E+#">
                  <c:v>38.53125</c:v>
                </c:pt>
                <c:pt idx="994" formatCode="###.###E+#">
                  <c:v>38.53125</c:v>
                </c:pt>
                <c:pt idx="995" formatCode="###.###E+#">
                  <c:v>38.53125</c:v>
                </c:pt>
                <c:pt idx="996" formatCode="###.###E+#">
                  <c:v>38.53125</c:v>
                </c:pt>
                <c:pt idx="997" formatCode="###.###E+#">
                  <c:v>38.53125</c:v>
                </c:pt>
                <c:pt idx="998" formatCode="###.###E+#">
                  <c:v>38.53125</c:v>
                </c:pt>
                <c:pt idx="999" formatCode="###.###E+#">
                  <c:v>38.53125</c:v>
                </c:pt>
                <c:pt idx="1000" formatCode="###.###E+#">
                  <c:v>38.53125</c:v>
                </c:pt>
                <c:pt idx="1001" formatCode="###.###E+#">
                  <c:v>38.53125</c:v>
                </c:pt>
                <c:pt idx="1002" formatCode="###.###E+#">
                  <c:v>38.5</c:v>
                </c:pt>
                <c:pt idx="1003" formatCode="###.###E+#">
                  <c:v>38.5</c:v>
                </c:pt>
                <c:pt idx="1004" formatCode="###.###E+#">
                  <c:v>38.5</c:v>
                </c:pt>
                <c:pt idx="1005" formatCode="###.###E+#">
                  <c:v>38.5</c:v>
                </c:pt>
                <c:pt idx="1006" formatCode="###.###E+#">
                  <c:v>38.5</c:v>
                </c:pt>
                <c:pt idx="1007" formatCode="###.###E+#">
                  <c:v>38.5</c:v>
                </c:pt>
                <c:pt idx="1008" formatCode="###.###E+#">
                  <c:v>38.5</c:v>
                </c:pt>
                <c:pt idx="1009" formatCode="###.###E+#">
                  <c:v>38.5</c:v>
                </c:pt>
                <c:pt idx="1010" formatCode="###.###E+#">
                  <c:v>38.5</c:v>
                </c:pt>
                <c:pt idx="1011" formatCode="###.###E+#">
                  <c:v>38.5</c:v>
                </c:pt>
                <c:pt idx="1012" formatCode="###.###E+#">
                  <c:v>38.5</c:v>
                </c:pt>
                <c:pt idx="1013" formatCode="###.###E+#">
                  <c:v>38.5</c:v>
                </c:pt>
                <c:pt idx="1014" formatCode="###.###E+#">
                  <c:v>38.5</c:v>
                </c:pt>
                <c:pt idx="1015" formatCode="###.###E+#">
                  <c:v>38.5</c:v>
                </c:pt>
                <c:pt idx="1016" formatCode="###.###E+#">
                  <c:v>38.5</c:v>
                </c:pt>
                <c:pt idx="1017" formatCode="###.###E+#">
                  <c:v>38.5</c:v>
                </c:pt>
                <c:pt idx="1018" formatCode="###.###E+#">
                  <c:v>38.5</c:v>
                </c:pt>
                <c:pt idx="1019" formatCode="###.###E+#">
                  <c:v>38.5</c:v>
                </c:pt>
                <c:pt idx="1020" formatCode="###.###E+#">
                  <c:v>38.5</c:v>
                </c:pt>
                <c:pt idx="1021" formatCode="###.###E+#">
                  <c:v>38.5</c:v>
                </c:pt>
                <c:pt idx="1022" formatCode="###.###E+#">
                  <c:v>38.5</c:v>
                </c:pt>
                <c:pt idx="1023" formatCode="###.###E+#">
                  <c:v>38.46875</c:v>
                </c:pt>
                <c:pt idx="1024" formatCode="###.###E+#">
                  <c:v>38.5</c:v>
                </c:pt>
                <c:pt idx="1025" formatCode="###.###E+#">
                  <c:v>38.46875</c:v>
                </c:pt>
                <c:pt idx="1026" formatCode="###.###E+#">
                  <c:v>38.46875</c:v>
                </c:pt>
                <c:pt idx="1027" formatCode="###.###E+#">
                  <c:v>38.46875</c:v>
                </c:pt>
                <c:pt idx="1028" formatCode="###.###E+#">
                  <c:v>38.46875</c:v>
                </c:pt>
                <c:pt idx="1029" formatCode="###.###E+#">
                  <c:v>38.46875</c:v>
                </c:pt>
                <c:pt idx="1030" formatCode="###.###E+#">
                  <c:v>38.46875</c:v>
                </c:pt>
                <c:pt idx="1031" formatCode="###.###E+#">
                  <c:v>38.46875</c:v>
                </c:pt>
                <c:pt idx="1032" formatCode="###.###E+#">
                  <c:v>38.46875</c:v>
                </c:pt>
                <c:pt idx="1033" formatCode="###.###E+#">
                  <c:v>38.46875</c:v>
                </c:pt>
                <c:pt idx="1034" formatCode="###.###E+#">
                  <c:v>38.46875</c:v>
                </c:pt>
                <c:pt idx="1035" formatCode="###.###E+#">
                  <c:v>38.46875</c:v>
                </c:pt>
                <c:pt idx="1036" formatCode="###.###E+#">
                  <c:v>38.46875</c:v>
                </c:pt>
                <c:pt idx="1037" formatCode="###.###E+#">
                  <c:v>38.46875</c:v>
                </c:pt>
                <c:pt idx="1038" formatCode="###.###E+#">
                  <c:v>38.46875</c:v>
                </c:pt>
                <c:pt idx="1039" formatCode="###.###E+#">
                  <c:v>38.46875</c:v>
                </c:pt>
                <c:pt idx="1040" formatCode="###.###E+#">
                  <c:v>38.46875</c:v>
                </c:pt>
                <c:pt idx="1041" formatCode="###.###E+#">
                  <c:v>38.46875</c:v>
                </c:pt>
                <c:pt idx="1042" formatCode="###.###E+#">
                  <c:v>38.46875</c:v>
                </c:pt>
                <c:pt idx="1043" formatCode="###.###E+#">
                  <c:v>38.4375</c:v>
                </c:pt>
                <c:pt idx="1044" formatCode="###.###E+#">
                  <c:v>38.4375</c:v>
                </c:pt>
                <c:pt idx="1045" formatCode="###.###E+#">
                  <c:v>38.4375</c:v>
                </c:pt>
                <c:pt idx="1046" formatCode="###.###E+#">
                  <c:v>38.4375</c:v>
                </c:pt>
                <c:pt idx="1047" formatCode="###.###E+#">
                  <c:v>38.4375</c:v>
                </c:pt>
                <c:pt idx="1048" formatCode="###.###E+#">
                  <c:v>38.4375</c:v>
                </c:pt>
                <c:pt idx="1049" formatCode="###.###E+#">
                  <c:v>38.4375</c:v>
                </c:pt>
                <c:pt idx="1050" formatCode="###.###E+#">
                  <c:v>38.4375</c:v>
                </c:pt>
                <c:pt idx="1051" formatCode="###.###E+#">
                  <c:v>38.4375</c:v>
                </c:pt>
                <c:pt idx="1052" formatCode="###.###E+#">
                  <c:v>38.4375</c:v>
                </c:pt>
                <c:pt idx="1053" formatCode="###.###E+#">
                  <c:v>38.4375</c:v>
                </c:pt>
                <c:pt idx="1054" formatCode="###.###E+#">
                  <c:v>38.4375</c:v>
                </c:pt>
                <c:pt idx="1055" formatCode="###.###E+#">
                  <c:v>38.4375</c:v>
                </c:pt>
                <c:pt idx="1056" formatCode="###.###E+#">
                  <c:v>38.4375</c:v>
                </c:pt>
                <c:pt idx="1057" formatCode="###.###E+#">
                  <c:v>38.4375</c:v>
                </c:pt>
                <c:pt idx="1058" formatCode="###.###E+#">
                  <c:v>38.4375</c:v>
                </c:pt>
                <c:pt idx="1059" formatCode="###.###E+#">
                  <c:v>38.4375</c:v>
                </c:pt>
                <c:pt idx="1060" formatCode="###.###E+#">
                  <c:v>38.4375</c:v>
                </c:pt>
                <c:pt idx="1061" formatCode="###.###E+#">
                  <c:v>38.4375</c:v>
                </c:pt>
                <c:pt idx="1062" formatCode="###.###E+#">
                  <c:v>38.4375</c:v>
                </c:pt>
                <c:pt idx="1063" formatCode="###.###E+#">
                  <c:v>38.4375</c:v>
                </c:pt>
                <c:pt idx="1064" formatCode="###.###E+#">
                  <c:v>38.40625</c:v>
                </c:pt>
                <c:pt idx="1065" formatCode="###.###E+#">
                  <c:v>38.40625</c:v>
                </c:pt>
                <c:pt idx="1066" formatCode="###.###E+#">
                  <c:v>38.40625</c:v>
                </c:pt>
                <c:pt idx="1067" formatCode="###.###E+#">
                  <c:v>38.40625</c:v>
                </c:pt>
                <c:pt idx="1068" formatCode="###.###E+#">
                  <c:v>38.40625</c:v>
                </c:pt>
                <c:pt idx="1069" formatCode="###.###E+#">
                  <c:v>38.40625</c:v>
                </c:pt>
                <c:pt idx="1070" formatCode="###.###E+#">
                  <c:v>38.40625</c:v>
                </c:pt>
                <c:pt idx="1071" formatCode="###.###E+#">
                  <c:v>38.40625</c:v>
                </c:pt>
                <c:pt idx="1072" formatCode="###.###E+#">
                  <c:v>38.40625</c:v>
                </c:pt>
                <c:pt idx="1073" formatCode="###.###E+#">
                  <c:v>38.40625</c:v>
                </c:pt>
                <c:pt idx="1074" formatCode="###.###E+#">
                  <c:v>38.40625</c:v>
                </c:pt>
                <c:pt idx="1075" formatCode="###.###E+#">
                  <c:v>38.40625</c:v>
                </c:pt>
                <c:pt idx="1076" formatCode="###.###E+#">
                  <c:v>38.375</c:v>
                </c:pt>
                <c:pt idx="1077" formatCode="###.###E+#">
                  <c:v>38.375</c:v>
                </c:pt>
                <c:pt idx="1078" formatCode="###.###E+#">
                  <c:v>38.375</c:v>
                </c:pt>
                <c:pt idx="1079" formatCode="###.###E+#">
                  <c:v>38.375</c:v>
                </c:pt>
                <c:pt idx="1080" formatCode="###.###E+#">
                  <c:v>38.375</c:v>
                </c:pt>
                <c:pt idx="1081" formatCode="###.###E+#">
                  <c:v>38.375</c:v>
                </c:pt>
                <c:pt idx="1082" formatCode="###.###E+#">
                  <c:v>38.375</c:v>
                </c:pt>
                <c:pt idx="1083" formatCode="###.###E+#">
                  <c:v>38.375</c:v>
                </c:pt>
                <c:pt idx="1084" formatCode="###.###E+#">
                  <c:v>38.375</c:v>
                </c:pt>
                <c:pt idx="1085" formatCode="###.###E+#">
                  <c:v>38.375</c:v>
                </c:pt>
                <c:pt idx="1086" formatCode="###.###E+#">
                  <c:v>38.375</c:v>
                </c:pt>
                <c:pt idx="1087" formatCode="###.###E+#">
                  <c:v>38.375</c:v>
                </c:pt>
                <c:pt idx="1088" formatCode="###.###E+#">
                  <c:v>38.375</c:v>
                </c:pt>
                <c:pt idx="1089" formatCode="###.###E+#">
                  <c:v>38.375</c:v>
                </c:pt>
                <c:pt idx="1090" formatCode="###.###E+#">
                  <c:v>38.375</c:v>
                </c:pt>
                <c:pt idx="1091" formatCode="###.###E+#">
                  <c:v>38.375</c:v>
                </c:pt>
                <c:pt idx="1092" formatCode="###.###E+#">
                  <c:v>38.375</c:v>
                </c:pt>
                <c:pt idx="1093" formatCode="###.###E+#">
                  <c:v>38.375</c:v>
                </c:pt>
                <c:pt idx="1094" formatCode="###.###E+#">
                  <c:v>38.375</c:v>
                </c:pt>
                <c:pt idx="1095" formatCode="###.###E+#">
                  <c:v>38.375</c:v>
                </c:pt>
                <c:pt idx="1096" formatCode="###.###E+#">
                  <c:v>38.375</c:v>
                </c:pt>
                <c:pt idx="1097" formatCode="###.###E+#">
                  <c:v>38.375</c:v>
                </c:pt>
                <c:pt idx="1098" formatCode="###.###E+#">
                  <c:v>38.375</c:v>
                </c:pt>
                <c:pt idx="1099" formatCode="###.###E+#">
                  <c:v>38.34375</c:v>
                </c:pt>
                <c:pt idx="1100" formatCode="###.###E+#">
                  <c:v>38.375</c:v>
                </c:pt>
                <c:pt idx="1101" formatCode="###.###E+#">
                  <c:v>38.34375</c:v>
                </c:pt>
                <c:pt idx="1102" formatCode="###.###E+#">
                  <c:v>38.34375</c:v>
                </c:pt>
                <c:pt idx="1103" formatCode="###.###E+#">
                  <c:v>38.34375</c:v>
                </c:pt>
                <c:pt idx="1104" formatCode="###.###E+#">
                  <c:v>38.34375</c:v>
                </c:pt>
                <c:pt idx="1105" formatCode="###.###E+#">
                  <c:v>38.34375</c:v>
                </c:pt>
                <c:pt idx="1106" formatCode="###.###E+#">
                  <c:v>38.34375</c:v>
                </c:pt>
                <c:pt idx="1107" formatCode="###.###E+#">
                  <c:v>38.34375</c:v>
                </c:pt>
                <c:pt idx="1108" formatCode="###.###E+#">
                  <c:v>38.34375</c:v>
                </c:pt>
                <c:pt idx="1109" formatCode="###.###E+#">
                  <c:v>38.34375</c:v>
                </c:pt>
                <c:pt idx="1110" formatCode="###.###E+#">
                  <c:v>38.34375</c:v>
                </c:pt>
                <c:pt idx="1111" formatCode="###.###E+#">
                  <c:v>38.34375</c:v>
                </c:pt>
                <c:pt idx="1112" formatCode="###.###E+#">
                  <c:v>38.34375</c:v>
                </c:pt>
                <c:pt idx="1113" formatCode="###.###E+#">
                  <c:v>38.34375</c:v>
                </c:pt>
                <c:pt idx="1114" formatCode="###.###E+#">
                  <c:v>38.34375</c:v>
                </c:pt>
                <c:pt idx="1115" formatCode="###.###E+#">
                  <c:v>38.34375</c:v>
                </c:pt>
                <c:pt idx="1116" formatCode="###.###E+#">
                  <c:v>38.34375</c:v>
                </c:pt>
                <c:pt idx="1117" formatCode="###.###E+#">
                  <c:v>38.34375</c:v>
                </c:pt>
                <c:pt idx="1118" formatCode="###.###E+#">
                  <c:v>38.34375</c:v>
                </c:pt>
                <c:pt idx="1119" formatCode="###.###E+#">
                  <c:v>38.34375</c:v>
                </c:pt>
                <c:pt idx="1120" formatCode="###.###E+#">
                  <c:v>38.34375</c:v>
                </c:pt>
                <c:pt idx="1121" formatCode="###.###E+#">
                  <c:v>38.34375</c:v>
                </c:pt>
                <c:pt idx="1122" formatCode="###.###E+#">
                  <c:v>38.34375</c:v>
                </c:pt>
                <c:pt idx="1123" formatCode="###.###E+#">
                  <c:v>38.34375</c:v>
                </c:pt>
                <c:pt idx="1124" formatCode="###.###E+#">
                  <c:v>38.34375</c:v>
                </c:pt>
                <c:pt idx="1125" formatCode="###.###E+#">
                  <c:v>38.34375</c:v>
                </c:pt>
                <c:pt idx="1126" formatCode="###.###E+#">
                  <c:v>38.34375</c:v>
                </c:pt>
                <c:pt idx="1127" formatCode="###.###E+#">
                  <c:v>38.34375</c:v>
                </c:pt>
                <c:pt idx="1128" formatCode="###.###E+#">
                  <c:v>38.34375</c:v>
                </c:pt>
                <c:pt idx="1129" formatCode="###.###E+#">
                  <c:v>38.34375</c:v>
                </c:pt>
                <c:pt idx="1130" formatCode="###.###E+#">
                  <c:v>38.34375</c:v>
                </c:pt>
                <c:pt idx="1131" formatCode="###.###E+#">
                  <c:v>38.3125</c:v>
                </c:pt>
                <c:pt idx="1132" formatCode="###.###E+#">
                  <c:v>38.3125</c:v>
                </c:pt>
                <c:pt idx="1133" formatCode="###.###E+#">
                  <c:v>38.3125</c:v>
                </c:pt>
                <c:pt idx="1134" formatCode="###.###E+#">
                  <c:v>38.3125</c:v>
                </c:pt>
                <c:pt idx="1135" formatCode="###.###E+#">
                  <c:v>38.3125</c:v>
                </c:pt>
                <c:pt idx="1136" formatCode="###.###E+#">
                  <c:v>38.3125</c:v>
                </c:pt>
                <c:pt idx="1137" formatCode="###.###E+#">
                  <c:v>38.3125</c:v>
                </c:pt>
                <c:pt idx="1138" formatCode="###.###E+#">
                  <c:v>38.3125</c:v>
                </c:pt>
                <c:pt idx="1139" formatCode="###.###E+#">
                  <c:v>38.3125</c:v>
                </c:pt>
                <c:pt idx="1140" formatCode="###.###E+#">
                  <c:v>38.3125</c:v>
                </c:pt>
                <c:pt idx="1141" formatCode="###.###E+#">
                  <c:v>38.3125</c:v>
                </c:pt>
                <c:pt idx="1142" formatCode="###.###E+#">
                  <c:v>38.3125</c:v>
                </c:pt>
                <c:pt idx="1143" formatCode="###.###E+#">
                  <c:v>38.3125</c:v>
                </c:pt>
                <c:pt idx="1144" formatCode="###.###E+#">
                  <c:v>38.3125</c:v>
                </c:pt>
                <c:pt idx="1145" formatCode="###.###E+#">
                  <c:v>38.3125</c:v>
                </c:pt>
                <c:pt idx="1146" formatCode="###.###E+#">
                  <c:v>38.3125</c:v>
                </c:pt>
                <c:pt idx="1147" formatCode="###.###E+#">
                  <c:v>38.28125</c:v>
                </c:pt>
                <c:pt idx="1148" formatCode="###.###E+#">
                  <c:v>38.28125</c:v>
                </c:pt>
                <c:pt idx="1149" formatCode="###.###E+#">
                  <c:v>38.28125</c:v>
                </c:pt>
                <c:pt idx="1150" formatCode="###.###E+#">
                  <c:v>38.28125</c:v>
                </c:pt>
                <c:pt idx="1151" formatCode="###.###E+#">
                  <c:v>38.28125</c:v>
                </c:pt>
                <c:pt idx="1152" formatCode="###.###E+#">
                  <c:v>38.28125</c:v>
                </c:pt>
                <c:pt idx="1153" formatCode="###.###E+#">
                  <c:v>38.28125</c:v>
                </c:pt>
                <c:pt idx="1154" formatCode="###.###E+#">
                  <c:v>38.28125</c:v>
                </c:pt>
                <c:pt idx="1155" formatCode="###.###E+#">
                  <c:v>38.28125</c:v>
                </c:pt>
                <c:pt idx="1156" formatCode="###.###E+#">
                  <c:v>38.28125</c:v>
                </c:pt>
                <c:pt idx="1157" formatCode="###.###E+#">
                  <c:v>38.28125</c:v>
                </c:pt>
                <c:pt idx="1158" formatCode="###.###E+#">
                  <c:v>38.28125</c:v>
                </c:pt>
                <c:pt idx="1159" formatCode="###.###E+#">
                  <c:v>38.28125</c:v>
                </c:pt>
                <c:pt idx="1160" formatCode="###.###E+#">
                  <c:v>38.28125</c:v>
                </c:pt>
                <c:pt idx="1161" formatCode="###.###E+#">
                  <c:v>38.28125</c:v>
                </c:pt>
                <c:pt idx="1162" formatCode="###.###E+#">
                  <c:v>38.28125</c:v>
                </c:pt>
                <c:pt idx="1163" formatCode="###.###E+#">
                  <c:v>38.28125</c:v>
                </c:pt>
                <c:pt idx="1164" formatCode="###.###E+#">
                  <c:v>38.28125</c:v>
                </c:pt>
                <c:pt idx="1165" formatCode="###.###E+#">
                  <c:v>38.28125</c:v>
                </c:pt>
                <c:pt idx="1166" formatCode="###.###E+#">
                  <c:v>38.28125</c:v>
                </c:pt>
                <c:pt idx="1167" formatCode="###.###E+#">
                  <c:v>38.28125</c:v>
                </c:pt>
                <c:pt idx="1168" formatCode="###.###E+#">
                  <c:v>38.28125</c:v>
                </c:pt>
                <c:pt idx="1169" formatCode="###.###E+#">
                  <c:v>38.28125</c:v>
                </c:pt>
                <c:pt idx="1170" formatCode="###.###E+#">
                  <c:v>38.28125</c:v>
                </c:pt>
                <c:pt idx="1171" formatCode="###.###E+#">
                  <c:v>38.28125</c:v>
                </c:pt>
                <c:pt idx="1172" formatCode="###.###E+#">
                  <c:v>38.28125</c:v>
                </c:pt>
                <c:pt idx="1173" formatCode="###.###E+#">
                  <c:v>38.28125</c:v>
                </c:pt>
                <c:pt idx="1174" formatCode="###.###E+#">
                  <c:v>38.28125</c:v>
                </c:pt>
                <c:pt idx="1175" formatCode="###.###E+#">
                  <c:v>38.28125</c:v>
                </c:pt>
                <c:pt idx="1176" formatCode="###.###E+#">
                  <c:v>38.28125</c:v>
                </c:pt>
                <c:pt idx="1177" formatCode="###.###E+#">
                  <c:v>38.28125</c:v>
                </c:pt>
                <c:pt idx="1178" formatCode="###.###E+#">
                  <c:v>38.28125</c:v>
                </c:pt>
                <c:pt idx="1179" formatCode="###.###E+#">
                  <c:v>38.28125</c:v>
                </c:pt>
                <c:pt idx="1180" formatCode="###.###E+#">
                  <c:v>38.28125</c:v>
                </c:pt>
                <c:pt idx="1181" formatCode="###.###E+#">
                  <c:v>38.28125</c:v>
                </c:pt>
                <c:pt idx="1182" formatCode="###.###E+#">
                  <c:v>38.28125</c:v>
                </c:pt>
                <c:pt idx="1183" formatCode="###.###E+#">
                  <c:v>38.28125</c:v>
                </c:pt>
                <c:pt idx="1184" formatCode="###.###E+#">
                  <c:v>38.28125</c:v>
                </c:pt>
                <c:pt idx="1185" formatCode="###.###E+#">
                  <c:v>38.28125</c:v>
                </c:pt>
                <c:pt idx="1186" formatCode="###.###E+#">
                  <c:v>38.25</c:v>
                </c:pt>
                <c:pt idx="1187" formatCode="###.###E+#">
                  <c:v>38.25</c:v>
                </c:pt>
                <c:pt idx="1188" formatCode="###.###E+#">
                  <c:v>38.25</c:v>
                </c:pt>
                <c:pt idx="1189" formatCode="###.###E+#">
                  <c:v>38.25</c:v>
                </c:pt>
                <c:pt idx="1190" formatCode="###.###E+#">
                  <c:v>38.25</c:v>
                </c:pt>
                <c:pt idx="1191" formatCode="###.###E+#">
                  <c:v>38.25</c:v>
                </c:pt>
                <c:pt idx="1192" formatCode="###.###E+#">
                  <c:v>38.25</c:v>
                </c:pt>
                <c:pt idx="1193" formatCode="###.###E+#">
                  <c:v>38.25</c:v>
                </c:pt>
                <c:pt idx="1194" formatCode="###.###E+#">
                  <c:v>38.25</c:v>
                </c:pt>
                <c:pt idx="1195" formatCode="###.###E+#">
                  <c:v>38.25</c:v>
                </c:pt>
                <c:pt idx="1196" formatCode="###.###E+#">
                  <c:v>38.25</c:v>
                </c:pt>
                <c:pt idx="1197" formatCode="###.###E+#">
                  <c:v>38.25</c:v>
                </c:pt>
                <c:pt idx="1198" formatCode="###.###E+#">
                  <c:v>38.25</c:v>
                </c:pt>
                <c:pt idx="1199" formatCode="###.###E+#">
                  <c:v>38.25</c:v>
                </c:pt>
                <c:pt idx="1200" formatCode="###.###E+#">
                  <c:v>38.25</c:v>
                </c:pt>
                <c:pt idx="1201" formatCode="###.###E+#">
                  <c:v>38.25</c:v>
                </c:pt>
                <c:pt idx="1202" formatCode="###.###E+#">
                  <c:v>38.25</c:v>
                </c:pt>
                <c:pt idx="1203" formatCode="###.###E+#">
                  <c:v>38.25</c:v>
                </c:pt>
                <c:pt idx="1204" formatCode="###.###E+#">
                  <c:v>38.25</c:v>
                </c:pt>
                <c:pt idx="1205" formatCode="###.###E+#">
                  <c:v>38.25</c:v>
                </c:pt>
                <c:pt idx="1206" formatCode="###.###E+#">
                  <c:v>38.25</c:v>
                </c:pt>
                <c:pt idx="1207" formatCode="###.###E+#">
                  <c:v>38.25</c:v>
                </c:pt>
                <c:pt idx="1208" formatCode="###.###E+#">
                  <c:v>38.25</c:v>
                </c:pt>
                <c:pt idx="1209" formatCode="###.###E+#">
                  <c:v>38.25</c:v>
                </c:pt>
                <c:pt idx="1210" formatCode="###.###E+#">
                  <c:v>38.25</c:v>
                </c:pt>
                <c:pt idx="1211" formatCode="###.###E+#">
                  <c:v>38.25</c:v>
                </c:pt>
                <c:pt idx="1212" formatCode="###.###E+#">
                  <c:v>38.25</c:v>
                </c:pt>
                <c:pt idx="1213" formatCode="###.###E+#">
                  <c:v>38.25</c:v>
                </c:pt>
                <c:pt idx="1214" formatCode="###.###E+#">
                  <c:v>38.25</c:v>
                </c:pt>
                <c:pt idx="1215" formatCode="###.###E+#">
                  <c:v>38.25</c:v>
                </c:pt>
                <c:pt idx="1216" formatCode="###.###E+#">
                  <c:v>38.25</c:v>
                </c:pt>
                <c:pt idx="1217" formatCode="###.###E+#">
                  <c:v>38.21875</c:v>
                </c:pt>
                <c:pt idx="1218" formatCode="###.###E+#">
                  <c:v>38.21875</c:v>
                </c:pt>
                <c:pt idx="1219" formatCode="###.###E+#">
                  <c:v>38.21875</c:v>
                </c:pt>
                <c:pt idx="1220" formatCode="###.###E+#">
                  <c:v>38.21875</c:v>
                </c:pt>
                <c:pt idx="1221" formatCode="###.###E+#">
                  <c:v>38.21875</c:v>
                </c:pt>
                <c:pt idx="1222" formatCode="###.###E+#">
                  <c:v>38.21875</c:v>
                </c:pt>
                <c:pt idx="1223" formatCode="###.###E+#">
                  <c:v>38.21875</c:v>
                </c:pt>
                <c:pt idx="1224" formatCode="###.###E+#">
                  <c:v>38.21875</c:v>
                </c:pt>
                <c:pt idx="1225" formatCode="###.###E+#">
                  <c:v>38.21875</c:v>
                </c:pt>
                <c:pt idx="1226" formatCode="###.###E+#">
                  <c:v>38.21875</c:v>
                </c:pt>
                <c:pt idx="1227" formatCode="###.###E+#">
                  <c:v>38.21875</c:v>
                </c:pt>
                <c:pt idx="1228" formatCode="###.###E+#">
                  <c:v>38.21875</c:v>
                </c:pt>
                <c:pt idx="1229" formatCode="###.###E+#">
                  <c:v>38.21875</c:v>
                </c:pt>
                <c:pt idx="1230" formatCode="###.###E+#">
                  <c:v>38.21875</c:v>
                </c:pt>
                <c:pt idx="1231" formatCode="###.###E+#">
                  <c:v>38.21875</c:v>
                </c:pt>
                <c:pt idx="1232" formatCode="###.###E+#">
                  <c:v>38.21875</c:v>
                </c:pt>
                <c:pt idx="1233" formatCode="###.###E+#">
                  <c:v>38.21875</c:v>
                </c:pt>
                <c:pt idx="1234" formatCode="###.###E+#">
                  <c:v>38.21875</c:v>
                </c:pt>
                <c:pt idx="1235" formatCode="###.###E+#">
                  <c:v>38.21875</c:v>
                </c:pt>
                <c:pt idx="1236" formatCode="###.###E+#">
                  <c:v>38.21875</c:v>
                </c:pt>
                <c:pt idx="1237" formatCode="###.###E+#">
                  <c:v>38.21875</c:v>
                </c:pt>
                <c:pt idx="1238" formatCode="###.###E+#">
                  <c:v>38.21875</c:v>
                </c:pt>
                <c:pt idx="1239" formatCode="###.###E+#">
                  <c:v>38.21875</c:v>
                </c:pt>
                <c:pt idx="1240" formatCode="###.###E+#">
                  <c:v>38.21875</c:v>
                </c:pt>
                <c:pt idx="1241" formatCode="###.###E+#">
                  <c:v>38.21875</c:v>
                </c:pt>
                <c:pt idx="1242" formatCode="###.###E+#">
                  <c:v>38.21875</c:v>
                </c:pt>
                <c:pt idx="1243" formatCode="###.###E+#">
                  <c:v>38.21875</c:v>
                </c:pt>
                <c:pt idx="1244" formatCode="###.###E+#">
                  <c:v>38.21875</c:v>
                </c:pt>
                <c:pt idx="1245" formatCode="###.###E+#">
                  <c:v>38.21875</c:v>
                </c:pt>
                <c:pt idx="1246" formatCode="###.###E+#">
                  <c:v>38.21875</c:v>
                </c:pt>
                <c:pt idx="1247" formatCode="###.###E+#">
                  <c:v>38.21875</c:v>
                </c:pt>
                <c:pt idx="1248" formatCode="###.###E+#">
                  <c:v>38.21875</c:v>
                </c:pt>
                <c:pt idx="1249" formatCode="###.###E+#">
                  <c:v>38.21875</c:v>
                </c:pt>
                <c:pt idx="1250" formatCode="###.###E+#">
                  <c:v>38.21875</c:v>
                </c:pt>
                <c:pt idx="1251" formatCode="###.###E+#">
                  <c:v>38.1875</c:v>
                </c:pt>
                <c:pt idx="1252" formatCode="###.###E+#">
                  <c:v>38.21875</c:v>
                </c:pt>
                <c:pt idx="1253" formatCode="###.###E+#">
                  <c:v>38.1875</c:v>
                </c:pt>
                <c:pt idx="1254" formatCode="###.###E+#">
                  <c:v>38.1875</c:v>
                </c:pt>
                <c:pt idx="1255" formatCode="###.###E+#">
                  <c:v>38.1875</c:v>
                </c:pt>
                <c:pt idx="1256" formatCode="###.###E+#">
                  <c:v>38.1875</c:v>
                </c:pt>
                <c:pt idx="1257" formatCode="###.###E+#">
                  <c:v>38.1875</c:v>
                </c:pt>
                <c:pt idx="1258" formatCode="###.###E+#">
                  <c:v>38.1875</c:v>
                </c:pt>
                <c:pt idx="1259" formatCode="###.###E+#">
                  <c:v>38.1875</c:v>
                </c:pt>
                <c:pt idx="1260" formatCode="###.###E+#">
                  <c:v>38.1875</c:v>
                </c:pt>
                <c:pt idx="1261" formatCode="###.###E+#">
                  <c:v>38.1875</c:v>
                </c:pt>
                <c:pt idx="1262" formatCode="###.###E+#">
                  <c:v>38.1875</c:v>
                </c:pt>
                <c:pt idx="1263" formatCode="###.###E+#">
                  <c:v>38.1875</c:v>
                </c:pt>
                <c:pt idx="1264" formatCode="###.###E+#">
                  <c:v>38.1875</c:v>
                </c:pt>
                <c:pt idx="1265" formatCode="###.###E+#">
                  <c:v>38.1875</c:v>
                </c:pt>
                <c:pt idx="1266" formatCode="###.###E+#">
                  <c:v>38.1875</c:v>
                </c:pt>
                <c:pt idx="1267" formatCode="###.###E+#">
                  <c:v>38.1875</c:v>
                </c:pt>
                <c:pt idx="1268" formatCode="###.###E+#">
                  <c:v>38.1875</c:v>
                </c:pt>
                <c:pt idx="1269" formatCode="###.###E+#">
                  <c:v>38.1875</c:v>
                </c:pt>
                <c:pt idx="1270" formatCode="###.###E+#">
                  <c:v>38.1875</c:v>
                </c:pt>
                <c:pt idx="1271" formatCode="###.###E+#">
                  <c:v>38.1875</c:v>
                </c:pt>
                <c:pt idx="1272" formatCode="###.###E+#">
                  <c:v>38.1875</c:v>
                </c:pt>
                <c:pt idx="1273" formatCode="###.###E+#">
                  <c:v>38.1875</c:v>
                </c:pt>
                <c:pt idx="1274" formatCode="###.###E+#">
                  <c:v>38.1875</c:v>
                </c:pt>
                <c:pt idx="1275" formatCode="###.###E+#">
                  <c:v>38.1875</c:v>
                </c:pt>
                <c:pt idx="1276" formatCode="###.###E+#">
                  <c:v>38.1875</c:v>
                </c:pt>
                <c:pt idx="1277" formatCode="###.###E+#">
                  <c:v>38.1875</c:v>
                </c:pt>
                <c:pt idx="1278" formatCode="###.###E+#">
                  <c:v>38.1875</c:v>
                </c:pt>
                <c:pt idx="1279" formatCode="###.###E+#">
                  <c:v>38.1875</c:v>
                </c:pt>
                <c:pt idx="1280" formatCode="###.###E+#">
                  <c:v>38.1875</c:v>
                </c:pt>
                <c:pt idx="1281" formatCode="###.###E+#">
                  <c:v>38.1875</c:v>
                </c:pt>
                <c:pt idx="1282" formatCode="###.###E+#">
                  <c:v>38.1875</c:v>
                </c:pt>
                <c:pt idx="1283" formatCode="###.###E+#">
                  <c:v>38.1875</c:v>
                </c:pt>
                <c:pt idx="1284" formatCode="###.###E+#">
                  <c:v>38.1875</c:v>
                </c:pt>
                <c:pt idx="1285" formatCode="###.###E+#">
                  <c:v>38.1875</c:v>
                </c:pt>
                <c:pt idx="1286" formatCode="###.###E+#">
                  <c:v>38.1875</c:v>
                </c:pt>
                <c:pt idx="1287" formatCode="###.###E+#">
                  <c:v>38.1875</c:v>
                </c:pt>
                <c:pt idx="1288" formatCode="###.###E+#">
                  <c:v>38.15625</c:v>
                </c:pt>
                <c:pt idx="1289" formatCode="###.###E+#">
                  <c:v>38.15625</c:v>
                </c:pt>
                <c:pt idx="1290" formatCode="###.###E+#">
                  <c:v>38.15625</c:v>
                </c:pt>
                <c:pt idx="1291" formatCode="###.###E+#">
                  <c:v>38.15625</c:v>
                </c:pt>
                <c:pt idx="1292" formatCode="###.###E+#">
                  <c:v>38.15625</c:v>
                </c:pt>
                <c:pt idx="1293" formatCode="###.###E+#">
                  <c:v>38.15625</c:v>
                </c:pt>
                <c:pt idx="1294" formatCode="###.###E+#">
                  <c:v>38.15625</c:v>
                </c:pt>
                <c:pt idx="1295" formatCode="###.###E+#">
                  <c:v>38.15625</c:v>
                </c:pt>
                <c:pt idx="1296" formatCode="###.###E+#">
                  <c:v>38.15625</c:v>
                </c:pt>
                <c:pt idx="1297" formatCode="###.###E+#">
                  <c:v>38.15625</c:v>
                </c:pt>
                <c:pt idx="1298" formatCode="###.###E+#">
                  <c:v>38.15625</c:v>
                </c:pt>
                <c:pt idx="1299" formatCode="###.###E+#">
                  <c:v>38.15625</c:v>
                </c:pt>
                <c:pt idx="1300" formatCode="###.###E+#">
                  <c:v>38.15625</c:v>
                </c:pt>
                <c:pt idx="1301" formatCode="###.###E+#">
                  <c:v>38.15625</c:v>
                </c:pt>
                <c:pt idx="1302" formatCode="###.###E+#">
                  <c:v>38.15625</c:v>
                </c:pt>
                <c:pt idx="1303" formatCode="###.###E+#">
                  <c:v>38.15625</c:v>
                </c:pt>
                <c:pt idx="1304" formatCode="###.###E+#">
                  <c:v>38.15625</c:v>
                </c:pt>
                <c:pt idx="1305" formatCode="###.###E+#">
                  <c:v>38.15625</c:v>
                </c:pt>
                <c:pt idx="1306" formatCode="###.###E+#">
                  <c:v>38.15625</c:v>
                </c:pt>
                <c:pt idx="1307" formatCode="###.###E+#">
                  <c:v>38.15625</c:v>
                </c:pt>
                <c:pt idx="1308" formatCode="###.###E+#">
                  <c:v>38.15625</c:v>
                </c:pt>
                <c:pt idx="1309" formatCode="###.###E+#">
                  <c:v>38.15625</c:v>
                </c:pt>
                <c:pt idx="1310" formatCode="###.###E+#">
                  <c:v>38.15625</c:v>
                </c:pt>
                <c:pt idx="1311" formatCode="###.###E+#">
                  <c:v>38.15625</c:v>
                </c:pt>
                <c:pt idx="1312" formatCode="###.###E+#">
                  <c:v>38.15625</c:v>
                </c:pt>
                <c:pt idx="1313" formatCode="###.###E+#">
                  <c:v>38.15625</c:v>
                </c:pt>
                <c:pt idx="1314" formatCode="###.###E+#">
                  <c:v>38.15625</c:v>
                </c:pt>
                <c:pt idx="1315" formatCode="###.###E+#">
                  <c:v>38.15625</c:v>
                </c:pt>
                <c:pt idx="1316" formatCode="###.###E+#">
                  <c:v>38.15625</c:v>
                </c:pt>
                <c:pt idx="1317" formatCode="###.###E+#">
                  <c:v>38.15625</c:v>
                </c:pt>
                <c:pt idx="1318" formatCode="###.###E+#">
                  <c:v>38.15625</c:v>
                </c:pt>
                <c:pt idx="1319" formatCode="###.###E+#">
                  <c:v>38.15625</c:v>
                </c:pt>
                <c:pt idx="1320" formatCode="###.###E+#">
                  <c:v>38.15625</c:v>
                </c:pt>
                <c:pt idx="1321" formatCode="###.###E+#">
                  <c:v>38.15625</c:v>
                </c:pt>
                <c:pt idx="1322" formatCode="###.###E+#">
                  <c:v>38.15625</c:v>
                </c:pt>
                <c:pt idx="1323" formatCode="###.###E+#">
                  <c:v>38.15625</c:v>
                </c:pt>
                <c:pt idx="1324" formatCode="###.###E+#">
                  <c:v>38.15625</c:v>
                </c:pt>
                <c:pt idx="1325" formatCode="###.###E+#">
                  <c:v>38.15625</c:v>
                </c:pt>
                <c:pt idx="1326" formatCode="###.###E+#">
                  <c:v>38.15625</c:v>
                </c:pt>
                <c:pt idx="1327" formatCode="###.###E+#">
                  <c:v>38.15625</c:v>
                </c:pt>
                <c:pt idx="1328" formatCode="###.###E+#">
                  <c:v>38.15625</c:v>
                </c:pt>
                <c:pt idx="1329" formatCode="###.###E+#">
                  <c:v>38.15625</c:v>
                </c:pt>
                <c:pt idx="1330" formatCode="###.###E+#">
                  <c:v>38.15625</c:v>
                </c:pt>
                <c:pt idx="1331" formatCode="###.###E+#">
                  <c:v>38.125</c:v>
                </c:pt>
                <c:pt idx="1332" formatCode="###.###E+#">
                  <c:v>38.125</c:v>
                </c:pt>
                <c:pt idx="1333" formatCode="###.###E+#">
                  <c:v>38.125</c:v>
                </c:pt>
                <c:pt idx="1334" formatCode="###.###E+#">
                  <c:v>38.125</c:v>
                </c:pt>
                <c:pt idx="1335" formatCode="###.###E+#">
                  <c:v>38.125</c:v>
                </c:pt>
                <c:pt idx="1336" formatCode="###.###E+#">
                  <c:v>38.125</c:v>
                </c:pt>
                <c:pt idx="1337" formatCode="###.###E+#">
                  <c:v>38.125</c:v>
                </c:pt>
                <c:pt idx="1338" formatCode="###.###E+#">
                  <c:v>38.125</c:v>
                </c:pt>
                <c:pt idx="1339" formatCode="###.###E+#">
                  <c:v>38.125</c:v>
                </c:pt>
                <c:pt idx="1340" formatCode="###.###E+#">
                  <c:v>38.125</c:v>
                </c:pt>
                <c:pt idx="1341" formatCode="###.###E+#">
                  <c:v>38.125</c:v>
                </c:pt>
                <c:pt idx="1342" formatCode="###.###E+#">
                  <c:v>38.125</c:v>
                </c:pt>
                <c:pt idx="1343" formatCode="###.###E+#">
                  <c:v>38.125</c:v>
                </c:pt>
                <c:pt idx="1344" formatCode="###.###E+#">
                  <c:v>38.125</c:v>
                </c:pt>
                <c:pt idx="1345" formatCode="###.###E+#">
                  <c:v>38.125</c:v>
                </c:pt>
                <c:pt idx="1346" formatCode="###.###E+#">
                  <c:v>38.125</c:v>
                </c:pt>
                <c:pt idx="1347" formatCode="###.###E+#">
                  <c:v>38.125</c:v>
                </c:pt>
                <c:pt idx="1348" formatCode="###.###E+#">
                  <c:v>38.125</c:v>
                </c:pt>
                <c:pt idx="1349" formatCode="###.###E+#">
                  <c:v>38.125</c:v>
                </c:pt>
                <c:pt idx="1350" formatCode="###.###E+#">
                  <c:v>38.125</c:v>
                </c:pt>
                <c:pt idx="1351" formatCode="###.###E+#">
                  <c:v>38.125</c:v>
                </c:pt>
                <c:pt idx="1352" formatCode="###.###E+#">
                  <c:v>38.125</c:v>
                </c:pt>
                <c:pt idx="1353" formatCode="###.###E+#">
                  <c:v>38.125</c:v>
                </c:pt>
                <c:pt idx="1354" formatCode="###.###E+#">
                  <c:v>38.125</c:v>
                </c:pt>
                <c:pt idx="1355" formatCode="###.###E+#">
                  <c:v>38.125</c:v>
                </c:pt>
                <c:pt idx="1356" formatCode="###.###E+#">
                  <c:v>38.125</c:v>
                </c:pt>
                <c:pt idx="1357" formatCode="###.###E+#">
                  <c:v>38.125</c:v>
                </c:pt>
                <c:pt idx="1358" formatCode="###.###E+#">
                  <c:v>38.125</c:v>
                </c:pt>
                <c:pt idx="1359" formatCode="###.###E+#">
                  <c:v>38.125</c:v>
                </c:pt>
                <c:pt idx="1360" formatCode="###.###E+#">
                  <c:v>38.125</c:v>
                </c:pt>
                <c:pt idx="1361" formatCode="###.###E+#">
                  <c:v>38.125</c:v>
                </c:pt>
                <c:pt idx="1362" formatCode="###.###E+#">
                  <c:v>38.125</c:v>
                </c:pt>
                <c:pt idx="1363" formatCode="###.###E+#">
                  <c:v>38.125</c:v>
                </c:pt>
                <c:pt idx="1364" formatCode="###.###E+#">
                  <c:v>38.125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manual!$H$8</c:f>
              <c:strCache>
                <c:ptCount val="1"/>
                <c:pt idx="0">
                  <c:v>Tobj</c:v>
                </c:pt>
              </c:strCache>
            </c:strRef>
          </c:tx>
          <c:marker>
            <c:symbol val="none"/>
          </c:marker>
          <c:yVal>
            <c:numRef>
              <c:f>[0]!Tobj</c:f>
              <c:numCache>
                <c:formatCode>###.###E+#</c:formatCode>
                <c:ptCount val="1365"/>
                <c:pt idx="0">
                  <c:v>24.027274400365911</c:v>
                </c:pt>
                <c:pt idx="1">
                  <c:v>24.125455817683985</c:v>
                </c:pt>
                <c:pt idx="2">
                  <c:v>24.190050205662601</c:v>
                </c:pt>
                <c:pt idx="3">
                  <c:v>24.221129391743148</c:v>
                </c:pt>
                <c:pt idx="4">
                  <c:v>24.252220881115306</c:v>
                </c:pt>
                <c:pt idx="5">
                  <c:v>24.351430537890565</c:v>
                </c:pt>
                <c:pt idx="6">
                  <c:v>24.482769630424457</c:v>
                </c:pt>
                <c:pt idx="7">
                  <c:v>24.44701890717846</c:v>
                </c:pt>
                <c:pt idx="8">
                  <c:v>24.544888621256973</c:v>
                </c:pt>
                <c:pt idx="9">
                  <c:v>24.710486728113381</c:v>
                </c:pt>
                <c:pt idx="10">
                  <c:v>25.173592934605495</c:v>
                </c:pt>
                <c:pt idx="11">
                  <c:v>25.338132391817567</c:v>
                </c:pt>
                <c:pt idx="12">
                  <c:v>25.501260670067836</c:v>
                </c:pt>
                <c:pt idx="13">
                  <c:v>25.76419627675881</c:v>
                </c:pt>
                <c:pt idx="14">
                  <c:v>25.861910556373914</c:v>
                </c:pt>
                <c:pt idx="15">
                  <c:v>25.992422004158584</c:v>
                </c:pt>
                <c:pt idx="16">
                  <c:v>26.024183426925106</c:v>
                </c:pt>
                <c:pt idx="17">
                  <c:v>26.285722786605447</c:v>
                </c:pt>
                <c:pt idx="18">
                  <c:v>26.219013247007354</c:v>
                </c:pt>
                <c:pt idx="19">
                  <c:v>26.41346524207853</c:v>
                </c:pt>
                <c:pt idx="20">
                  <c:v>26.608634097826894</c:v>
                </c:pt>
                <c:pt idx="21">
                  <c:v>26.672875766026038</c:v>
                </c:pt>
                <c:pt idx="22">
                  <c:v>26.834934703336216</c:v>
                </c:pt>
                <c:pt idx="23">
                  <c:v>26.964173590962844</c:v>
                </c:pt>
                <c:pt idx="24">
                  <c:v>27.125755631173149</c:v>
                </c:pt>
                <c:pt idx="25">
                  <c:v>27.318446453110937</c:v>
                </c:pt>
                <c:pt idx="26">
                  <c:v>27.316315953825097</c:v>
                </c:pt>
                <c:pt idx="27">
                  <c:v>27.670406988243087</c:v>
                </c:pt>
                <c:pt idx="28">
                  <c:v>27.798567150262215</c:v>
                </c:pt>
                <c:pt idx="29">
                  <c:v>27.894317589940385</c:v>
                </c:pt>
                <c:pt idx="30">
                  <c:v>28.118767613495208</c:v>
                </c:pt>
                <c:pt idx="31">
                  <c:v>28.245314771708422</c:v>
                </c:pt>
                <c:pt idx="32">
                  <c:v>28.404826090964207</c:v>
                </c:pt>
                <c:pt idx="33">
                  <c:v>28.691097181005716</c:v>
                </c:pt>
                <c:pt idx="34">
                  <c:v>28.785998277545332</c:v>
                </c:pt>
                <c:pt idx="35">
                  <c:v>28.879799917116941</c:v>
                </c:pt>
                <c:pt idx="36">
                  <c:v>29.102029626999865</c:v>
                </c:pt>
                <c:pt idx="37">
                  <c:v>29.291973823853823</c:v>
                </c:pt>
                <c:pt idx="38">
                  <c:v>29.512286144556867</c:v>
                </c:pt>
                <c:pt idx="39">
                  <c:v>29.763764068318721</c:v>
                </c:pt>
                <c:pt idx="40">
                  <c:v>29.982069042639012</c:v>
                </c:pt>
                <c:pt idx="41">
                  <c:v>30.296310602205097</c:v>
                </c:pt>
                <c:pt idx="42">
                  <c:v>30.577217985574123</c:v>
                </c:pt>
                <c:pt idx="43">
                  <c:v>30.795692782247272</c:v>
                </c:pt>
                <c:pt idx="44">
                  <c:v>31.137635864305992</c:v>
                </c:pt>
                <c:pt idx="45">
                  <c:v>31.354889737796555</c:v>
                </c:pt>
                <c:pt idx="46">
                  <c:v>31.539644055029385</c:v>
                </c:pt>
                <c:pt idx="47">
                  <c:v>31.756027404233578</c:v>
                </c:pt>
                <c:pt idx="48">
                  <c:v>32.032876173181592</c:v>
                </c:pt>
                <c:pt idx="49">
                  <c:v>32.217331931523745</c:v>
                </c:pt>
                <c:pt idx="50">
                  <c:v>32.523695638267441</c:v>
                </c:pt>
                <c:pt idx="51">
                  <c:v>32.737967886214108</c:v>
                </c:pt>
                <c:pt idx="52">
                  <c:v>32.950858698023467</c:v>
                </c:pt>
                <c:pt idx="53">
                  <c:v>33.22536426282312</c:v>
                </c:pt>
                <c:pt idx="54">
                  <c:v>33.436319823079771</c:v>
                </c:pt>
                <c:pt idx="55">
                  <c:v>33.890913209982841</c:v>
                </c:pt>
                <c:pt idx="56">
                  <c:v>34.162869603084403</c:v>
                </c:pt>
                <c:pt idx="57">
                  <c:v>34.433194638310397</c:v>
                </c:pt>
                <c:pt idx="58">
                  <c:v>34.673575971576838</c:v>
                </c:pt>
                <c:pt idx="59">
                  <c:v>34.91249430200611</c:v>
                </c:pt>
                <c:pt idx="60">
                  <c:v>35.211685235146319</c:v>
                </c:pt>
                <c:pt idx="61">
                  <c:v>35.389536597589711</c:v>
                </c:pt>
                <c:pt idx="62">
                  <c:v>35.657494615779342</c:v>
                </c:pt>
                <c:pt idx="63">
                  <c:v>35.894111966873027</c:v>
                </c:pt>
                <c:pt idx="64">
                  <c:v>36.131053303596843</c:v>
                </c:pt>
                <c:pt idx="65">
                  <c:v>36.366574195139947</c:v>
                </c:pt>
                <c:pt idx="66">
                  <c:v>36.51371583063451</c:v>
                </c:pt>
                <c:pt idx="67">
                  <c:v>36.807363360177987</c:v>
                </c:pt>
                <c:pt idx="68">
                  <c:v>37.158119052126835</c:v>
                </c:pt>
                <c:pt idx="69">
                  <c:v>37.509365761513322</c:v>
                </c:pt>
                <c:pt idx="70">
                  <c:v>37.858563569892908</c:v>
                </c:pt>
                <c:pt idx="71">
                  <c:v>38.061852623580421</c:v>
                </c:pt>
                <c:pt idx="72">
                  <c:v>38.380132792662891</c:v>
                </c:pt>
                <c:pt idx="73">
                  <c:v>38.582388401501646</c:v>
                </c:pt>
                <c:pt idx="74">
                  <c:v>38.726374250567176</c:v>
                </c:pt>
                <c:pt idx="75">
                  <c:v>39.100291319257849</c:v>
                </c:pt>
                <c:pt idx="76">
                  <c:v>39.185941607848008</c:v>
                </c:pt>
                <c:pt idx="77">
                  <c:v>39.529477251078845</c:v>
                </c:pt>
                <c:pt idx="78">
                  <c:v>39.700815037560233</c:v>
                </c:pt>
                <c:pt idx="79">
                  <c:v>40.042636082200431</c:v>
                </c:pt>
                <c:pt idx="80">
                  <c:v>40.327162997897062</c:v>
                </c:pt>
                <c:pt idx="81">
                  <c:v>40.52481230876873</c:v>
                </c:pt>
                <c:pt idx="82">
                  <c:v>40.863114240729544</c:v>
                </c:pt>
                <c:pt idx="83">
                  <c:v>41.258392696802616</c:v>
                </c:pt>
                <c:pt idx="84">
                  <c:v>41.539585329592683</c:v>
                </c:pt>
                <c:pt idx="85">
                  <c:v>41.819219444128464</c:v>
                </c:pt>
                <c:pt idx="86">
                  <c:v>41.986796650885594</c:v>
                </c:pt>
                <c:pt idx="87">
                  <c:v>42.26522840591366</c:v>
                </c:pt>
                <c:pt idx="88">
                  <c:v>42.515806356161193</c:v>
                </c:pt>
                <c:pt idx="89">
                  <c:v>42.654406823506804</c:v>
                </c:pt>
                <c:pt idx="90">
                  <c:v>42.986606803367181</c:v>
                </c:pt>
                <c:pt idx="91">
                  <c:v>43.09684580832203</c:v>
                </c:pt>
                <c:pt idx="92">
                  <c:v>43.344652468014999</c:v>
                </c:pt>
                <c:pt idx="93">
                  <c:v>43.703005740442734</c:v>
                </c:pt>
                <c:pt idx="94">
                  <c:v>43.812488636417243</c:v>
                </c:pt>
                <c:pt idx="95">
                  <c:v>44.113549791533728</c:v>
                </c:pt>
                <c:pt idx="96">
                  <c:v>44.413744344462089</c:v>
                </c:pt>
                <c:pt idx="97">
                  <c:v>44.904075667486495</c:v>
                </c:pt>
                <c:pt idx="98">
                  <c:v>45.066757352438231</c:v>
                </c:pt>
                <c:pt idx="99">
                  <c:v>45.282773493094055</c:v>
                </c:pt>
                <c:pt idx="100">
                  <c:v>45.553289002309725</c:v>
                </c:pt>
                <c:pt idx="101">
                  <c:v>45.660852136271444</c:v>
                </c:pt>
                <c:pt idx="102">
                  <c:v>46.010600196780786</c:v>
                </c:pt>
                <c:pt idx="103">
                  <c:v>46.198500337768394</c:v>
                </c:pt>
                <c:pt idx="104">
                  <c:v>46.438337031596518</c:v>
                </c:pt>
                <c:pt idx="105">
                  <c:v>46.813003508761255</c:v>
                </c:pt>
                <c:pt idx="106">
                  <c:v>47.026188998369037</c:v>
                </c:pt>
                <c:pt idx="107">
                  <c:v>47.238217665561137</c:v>
                </c:pt>
                <c:pt idx="108">
                  <c:v>47.450542880910177</c:v>
                </c:pt>
                <c:pt idx="109">
                  <c:v>47.688987813692052</c:v>
                </c:pt>
                <c:pt idx="110">
                  <c:v>47.820189055370577</c:v>
                </c:pt>
                <c:pt idx="111">
                  <c:v>48.110685794484937</c:v>
                </c:pt>
                <c:pt idx="112">
                  <c:v>48.294872841978531</c:v>
                </c:pt>
                <c:pt idx="113">
                  <c:v>48.557035964677766</c:v>
                </c:pt>
                <c:pt idx="114">
                  <c:v>48.714163761970724</c:v>
                </c:pt>
                <c:pt idx="115">
                  <c:v>48.975994039422858</c:v>
                </c:pt>
                <c:pt idx="116">
                  <c:v>49.210316741710869</c:v>
                </c:pt>
                <c:pt idx="117">
                  <c:v>49.418712530752487</c:v>
                </c:pt>
                <c:pt idx="118">
                  <c:v>49.677421440580588</c:v>
                </c:pt>
                <c:pt idx="119">
                  <c:v>50.066712934333282</c:v>
                </c:pt>
                <c:pt idx="120">
                  <c:v>50.195701741181892</c:v>
                </c:pt>
                <c:pt idx="121">
                  <c:v>50.42803627932102</c:v>
                </c:pt>
                <c:pt idx="122">
                  <c:v>50.633370901182843</c:v>
                </c:pt>
                <c:pt idx="123">
                  <c:v>50.864750145202208</c:v>
                </c:pt>
                <c:pt idx="124">
                  <c:v>50.99277548590868</c:v>
                </c:pt>
                <c:pt idx="125">
                  <c:v>51.197028637031792</c:v>
                </c:pt>
                <c:pt idx="126">
                  <c:v>51.427185105135436</c:v>
                </c:pt>
                <c:pt idx="127">
                  <c:v>51.63127762706813</c:v>
                </c:pt>
                <c:pt idx="128">
                  <c:v>51.834980002203338</c:v>
                </c:pt>
                <c:pt idx="129">
                  <c:v>52.139473062226386</c:v>
                </c:pt>
                <c:pt idx="130">
                  <c:v>52.215130040942142</c:v>
                </c:pt>
                <c:pt idx="131">
                  <c:v>52.468474194208795</c:v>
                </c:pt>
                <c:pt idx="132">
                  <c:v>52.669278056860321</c:v>
                </c:pt>
                <c:pt idx="133">
                  <c:v>53.073012610677154</c:v>
                </c:pt>
                <c:pt idx="134">
                  <c:v>53.248803793222521</c:v>
                </c:pt>
                <c:pt idx="135">
                  <c:v>53.424306884962277</c:v>
                </c:pt>
                <c:pt idx="136">
                  <c:v>53.598878140952479</c:v>
                </c:pt>
                <c:pt idx="137">
                  <c:v>53.848968089266691</c:v>
                </c:pt>
                <c:pt idx="138">
                  <c:v>53.973474420298885</c:v>
                </c:pt>
                <c:pt idx="139">
                  <c:v>54.172132235784431</c:v>
                </c:pt>
                <c:pt idx="140">
                  <c:v>54.371057761771624</c:v>
                </c:pt>
                <c:pt idx="141">
                  <c:v>54.519852847952222</c:v>
                </c:pt>
                <c:pt idx="142">
                  <c:v>54.643587132471737</c:v>
                </c:pt>
                <c:pt idx="143">
                  <c:v>54.86645240977856</c:v>
                </c:pt>
                <c:pt idx="144">
                  <c:v>55.187209236008016</c:v>
                </c:pt>
                <c:pt idx="145">
                  <c:v>55.334881579769103</c:v>
                </c:pt>
                <c:pt idx="146">
                  <c:v>55.506396885001948</c:v>
                </c:pt>
                <c:pt idx="147">
                  <c:v>55.923559045601962</c:v>
                </c:pt>
                <c:pt idx="148">
                  <c:v>55.947508911136822</c:v>
                </c:pt>
                <c:pt idx="149">
                  <c:v>56.241193640680933</c:v>
                </c:pt>
                <c:pt idx="150">
                  <c:v>56.436338528059025</c:v>
                </c:pt>
                <c:pt idx="151">
                  <c:v>56.582314532891644</c:v>
                </c:pt>
                <c:pt idx="152">
                  <c:v>56.728094067902248</c:v>
                </c:pt>
                <c:pt idx="153">
                  <c:v>56.921762186813396</c:v>
                </c:pt>
                <c:pt idx="154">
                  <c:v>57.164260000433842</c:v>
                </c:pt>
                <c:pt idx="155">
                  <c:v>57.333507007655896</c:v>
                </c:pt>
                <c:pt idx="156">
                  <c:v>57.50249023537458</c:v>
                </c:pt>
                <c:pt idx="157">
                  <c:v>57.622861985258396</c:v>
                </c:pt>
                <c:pt idx="158">
                  <c:v>57.839079453522629</c:v>
                </c:pt>
                <c:pt idx="159">
                  <c:v>58.175804351135355</c:v>
                </c:pt>
                <c:pt idx="160">
                  <c:v>58.367499867865376</c:v>
                </c:pt>
                <c:pt idx="161">
                  <c:v>58.486334980359686</c:v>
                </c:pt>
                <c:pt idx="162">
                  <c:v>58.629583669393298</c:v>
                </c:pt>
                <c:pt idx="163">
                  <c:v>58.844392699021</c:v>
                </c:pt>
                <c:pt idx="164">
                  <c:v>58.963291951906797</c:v>
                </c:pt>
                <c:pt idx="165">
                  <c:v>59.177444253600868</c:v>
                </c:pt>
                <c:pt idx="166">
                  <c:v>59.367385515994783</c:v>
                </c:pt>
                <c:pt idx="167">
                  <c:v>59.46194611073372</c:v>
                </c:pt>
                <c:pt idx="168">
                  <c:v>59.72256482944573</c:v>
                </c:pt>
                <c:pt idx="169">
                  <c:v>59.958331886072472</c:v>
                </c:pt>
                <c:pt idx="170">
                  <c:v>60.312164615738652</c:v>
                </c:pt>
                <c:pt idx="171">
                  <c:v>60.428912909162193</c:v>
                </c:pt>
                <c:pt idx="172">
                  <c:v>60.56963757351383</c:v>
                </c:pt>
                <c:pt idx="173">
                  <c:v>60.780665291857645</c:v>
                </c:pt>
                <c:pt idx="174">
                  <c:v>60.967842750325531</c:v>
                </c:pt>
                <c:pt idx="175">
                  <c:v>61.061033665446587</c:v>
                </c:pt>
                <c:pt idx="176">
                  <c:v>61.154146734763117</c:v>
                </c:pt>
                <c:pt idx="177">
                  <c:v>61.31731890017204</c:v>
                </c:pt>
                <c:pt idx="178">
                  <c:v>61.456909528493156</c:v>
                </c:pt>
                <c:pt idx="179">
                  <c:v>61.573008821008841</c:v>
                </c:pt>
                <c:pt idx="180">
                  <c:v>61.897871617743476</c:v>
                </c:pt>
                <c:pt idx="181">
                  <c:v>62.036727829578297</c:v>
                </c:pt>
                <c:pt idx="182">
                  <c:v>62.19859556333023</c:v>
                </c:pt>
                <c:pt idx="183">
                  <c:v>62.313916252247452</c:v>
                </c:pt>
                <c:pt idx="184">
                  <c:v>62.429116946880356</c:v>
                </c:pt>
                <c:pt idx="185">
                  <c:v>62.636601826920696</c:v>
                </c:pt>
                <c:pt idx="186">
                  <c:v>62.774530799173988</c:v>
                </c:pt>
                <c:pt idx="187">
                  <c:v>62.935318665287809</c:v>
                </c:pt>
                <c:pt idx="188">
                  <c:v>63.141853060030542</c:v>
                </c:pt>
                <c:pt idx="189">
                  <c:v>63.324009762611468</c:v>
                </c:pt>
                <c:pt idx="190">
                  <c:v>63.529817349819496</c:v>
                </c:pt>
                <c:pt idx="191">
                  <c:v>63.666637431749564</c:v>
                </c:pt>
                <c:pt idx="192">
                  <c:v>63.84897281366375</c:v>
                </c:pt>
                <c:pt idx="193">
                  <c:v>63.985398867290996</c:v>
                </c:pt>
                <c:pt idx="194">
                  <c:v>64.189978965643434</c:v>
                </c:pt>
                <c:pt idx="195">
                  <c:v>64.257748141969614</c:v>
                </c:pt>
                <c:pt idx="196">
                  <c:v>64.416394612848478</c:v>
                </c:pt>
                <c:pt idx="197">
                  <c:v>64.552124451129316</c:v>
                </c:pt>
                <c:pt idx="198">
                  <c:v>64.733007514767962</c:v>
                </c:pt>
                <c:pt idx="199">
                  <c:v>64.913095231529439</c:v>
                </c:pt>
                <c:pt idx="200">
                  <c:v>65.161112667085433</c:v>
                </c:pt>
                <c:pt idx="201">
                  <c:v>65.34100578076476</c:v>
                </c:pt>
                <c:pt idx="202">
                  <c:v>65.408080856361835</c:v>
                </c:pt>
                <c:pt idx="203">
                  <c:v>65.5430997435667</c:v>
                </c:pt>
                <c:pt idx="204">
                  <c:v>65.766778806405114</c:v>
                </c:pt>
                <c:pt idx="205">
                  <c:v>65.811167345442357</c:v>
                </c:pt>
                <c:pt idx="206">
                  <c:v>65.990501306135059</c:v>
                </c:pt>
                <c:pt idx="207">
                  <c:v>66.057187216242482</c:v>
                </c:pt>
                <c:pt idx="208">
                  <c:v>66.235636743426994</c:v>
                </c:pt>
                <c:pt idx="209">
                  <c:v>66.39100144907411</c:v>
                </c:pt>
                <c:pt idx="210">
                  <c:v>66.613471960851541</c:v>
                </c:pt>
                <c:pt idx="211">
                  <c:v>66.76831654784462</c:v>
                </c:pt>
                <c:pt idx="212">
                  <c:v>66.923423521718576</c:v>
                </c:pt>
                <c:pt idx="213">
                  <c:v>67.034420637879975</c:v>
                </c:pt>
                <c:pt idx="214">
                  <c:v>67.122665251997716</c:v>
                </c:pt>
                <c:pt idx="215">
                  <c:v>67.298949565245437</c:v>
                </c:pt>
                <c:pt idx="216">
                  <c:v>67.475892170738405</c:v>
                </c:pt>
                <c:pt idx="217">
                  <c:v>67.563325435324998</c:v>
                </c:pt>
                <c:pt idx="218">
                  <c:v>67.827539646822856</c:v>
                </c:pt>
                <c:pt idx="219">
                  <c:v>67.91516464796166</c:v>
                </c:pt>
                <c:pt idx="220">
                  <c:v>68.04670470877295</c:v>
                </c:pt>
                <c:pt idx="221">
                  <c:v>68.200049500144871</c:v>
                </c:pt>
                <c:pt idx="222">
                  <c:v>68.375109073391002</c:v>
                </c:pt>
                <c:pt idx="223">
                  <c:v>68.484212148640211</c:v>
                </c:pt>
                <c:pt idx="224">
                  <c:v>68.593209910680571</c:v>
                </c:pt>
                <c:pt idx="225">
                  <c:v>68.767656856461826</c:v>
                </c:pt>
                <c:pt idx="226">
                  <c:v>68.875935639745762</c:v>
                </c:pt>
                <c:pt idx="227">
                  <c:v>69.180605321406915</c:v>
                </c:pt>
                <c:pt idx="228">
                  <c:v>69.22368305402199</c:v>
                </c:pt>
                <c:pt idx="229">
                  <c:v>69.39715359347224</c:v>
                </c:pt>
                <c:pt idx="230">
                  <c:v>69.548666091664188</c:v>
                </c:pt>
                <c:pt idx="231">
                  <c:v>69.634966295203242</c:v>
                </c:pt>
                <c:pt idx="232">
                  <c:v>69.807803722641097</c:v>
                </c:pt>
                <c:pt idx="233">
                  <c:v>69.82944397955049</c:v>
                </c:pt>
                <c:pt idx="234">
                  <c:v>70.04518481509291</c:v>
                </c:pt>
                <c:pt idx="235">
                  <c:v>70.216962703419881</c:v>
                </c:pt>
                <c:pt idx="236">
                  <c:v>70.367377012672307</c:v>
                </c:pt>
                <c:pt idx="237">
                  <c:v>70.474571624937823</c:v>
                </c:pt>
                <c:pt idx="238">
                  <c:v>70.49566098031903</c:v>
                </c:pt>
                <c:pt idx="239">
                  <c:v>70.66718365880206</c:v>
                </c:pt>
                <c:pt idx="240">
                  <c:v>70.795550269545402</c:v>
                </c:pt>
                <c:pt idx="241">
                  <c:v>70.838030466960106</c:v>
                </c:pt>
                <c:pt idx="242">
                  <c:v>70.966204507653856</c:v>
                </c:pt>
                <c:pt idx="243">
                  <c:v>71.201155039588514</c:v>
                </c:pt>
                <c:pt idx="244">
                  <c:v>71.371609699356043</c:v>
                </c:pt>
                <c:pt idx="245">
                  <c:v>71.456536384332878</c:v>
                </c:pt>
                <c:pt idx="246">
                  <c:v>71.626606685479999</c:v>
                </c:pt>
                <c:pt idx="247">
                  <c:v>71.711343689039666</c:v>
                </c:pt>
                <c:pt idx="248">
                  <c:v>71.881031647875488</c:v>
                </c:pt>
                <c:pt idx="249">
                  <c:v>71.944348804149001</c:v>
                </c:pt>
                <c:pt idx="250">
                  <c:v>72.177274643804765</c:v>
                </c:pt>
                <c:pt idx="251">
                  <c:v>72.240427617794012</c:v>
                </c:pt>
                <c:pt idx="252">
                  <c:v>72.367025826691304</c:v>
                </c:pt>
                <c:pt idx="253">
                  <c:v>72.514611096555882</c:v>
                </c:pt>
                <c:pt idx="254">
                  <c:v>72.662004623713699</c:v>
                </c:pt>
                <c:pt idx="255">
                  <c:v>72.682712162896848</c:v>
                </c:pt>
                <c:pt idx="256">
                  <c:v>72.850953196735475</c:v>
                </c:pt>
                <c:pt idx="257">
                  <c:v>73.061000494998439</c:v>
                </c:pt>
                <c:pt idx="258">
                  <c:v>73.207687322882975</c:v>
                </c:pt>
                <c:pt idx="259">
                  <c:v>73.249290429925395</c:v>
                </c:pt>
                <c:pt idx="260">
                  <c:v>73.416694806572309</c:v>
                </c:pt>
                <c:pt idx="261">
                  <c:v>73.500115987583342</c:v>
                </c:pt>
                <c:pt idx="262">
                  <c:v>73.583477450311307</c:v>
                </c:pt>
                <c:pt idx="263">
                  <c:v>73.792174524325219</c:v>
                </c:pt>
                <c:pt idx="264">
                  <c:v>73.812689465867379</c:v>
                </c:pt>
                <c:pt idx="265">
                  <c:v>74.083485957947687</c:v>
                </c:pt>
                <c:pt idx="266">
                  <c:v>74.208053487292261</c:v>
                </c:pt>
                <c:pt idx="267">
                  <c:v>74.228496831274754</c:v>
                </c:pt>
                <c:pt idx="268">
                  <c:v>74.415243590030116</c:v>
                </c:pt>
                <c:pt idx="269">
                  <c:v>74.518698931462609</c:v>
                </c:pt>
                <c:pt idx="270">
                  <c:v>74.539450973428188</c:v>
                </c:pt>
                <c:pt idx="271">
                  <c:v>74.663523686229553</c:v>
                </c:pt>
                <c:pt idx="272">
                  <c:v>74.931946740904777</c:v>
                </c:pt>
                <c:pt idx="273">
                  <c:v>75.055594921073578</c:v>
                </c:pt>
                <c:pt idx="274">
                  <c:v>75.117193289944225</c:v>
                </c:pt>
                <c:pt idx="275">
                  <c:v>75.178760597078849</c:v>
                </c:pt>
                <c:pt idx="276">
                  <c:v>75.343706344369082</c:v>
                </c:pt>
                <c:pt idx="277">
                  <c:v>75.405150977342373</c:v>
                </c:pt>
                <c:pt idx="278">
                  <c:v>75.507718900899533</c:v>
                </c:pt>
                <c:pt idx="279">
                  <c:v>75.610195827358268</c:v>
                </c:pt>
                <c:pt idx="280">
                  <c:v>75.814877456508725</c:v>
                </c:pt>
                <c:pt idx="281">
                  <c:v>75.937917580110252</c:v>
                </c:pt>
                <c:pt idx="282">
                  <c:v>75.999049580155997</c:v>
                </c:pt>
                <c:pt idx="283">
                  <c:v>76.18292587633664</c:v>
                </c:pt>
                <c:pt idx="284">
                  <c:v>76.264368033340531</c:v>
                </c:pt>
                <c:pt idx="285">
                  <c:v>76.264037055514791</c:v>
                </c:pt>
                <c:pt idx="286">
                  <c:v>76.366174073892694</c:v>
                </c:pt>
                <c:pt idx="287">
                  <c:v>76.528747439597851</c:v>
                </c:pt>
                <c:pt idx="288">
                  <c:v>76.67105653210217</c:v>
                </c:pt>
                <c:pt idx="289">
                  <c:v>76.8338509105958</c:v>
                </c:pt>
                <c:pt idx="290">
                  <c:v>76.935154777552157</c:v>
                </c:pt>
                <c:pt idx="291">
                  <c:v>76.955146916385843</c:v>
                </c:pt>
                <c:pt idx="292">
                  <c:v>77.096929222733309</c:v>
                </c:pt>
                <c:pt idx="293">
                  <c:v>77.157776520895368</c:v>
                </c:pt>
                <c:pt idx="294">
                  <c:v>77.238536944475811</c:v>
                </c:pt>
                <c:pt idx="295">
                  <c:v>77.440352355677817</c:v>
                </c:pt>
                <c:pt idx="296">
                  <c:v>77.561335657452673</c:v>
                </c:pt>
                <c:pt idx="297">
                  <c:v>77.621935292490946</c:v>
                </c:pt>
                <c:pt idx="298">
                  <c:v>77.722552822778255</c:v>
                </c:pt>
                <c:pt idx="299">
                  <c:v>77.762591107013748</c:v>
                </c:pt>
                <c:pt idx="300">
                  <c:v>77.903384432400458</c:v>
                </c:pt>
                <c:pt idx="301">
                  <c:v>77.963499063696872</c:v>
                </c:pt>
                <c:pt idx="302">
                  <c:v>78.044006010437784</c:v>
                </c:pt>
                <c:pt idx="303">
                  <c:v>78.124155289782379</c:v>
                </c:pt>
                <c:pt idx="304">
                  <c:v>78.364870198140807</c:v>
                </c:pt>
                <c:pt idx="305">
                  <c:v>78.484889516831345</c:v>
                </c:pt>
                <c:pt idx="306">
                  <c:v>78.584761233713266</c:v>
                </c:pt>
                <c:pt idx="307">
                  <c:v>78.624509609093991</c:v>
                </c:pt>
                <c:pt idx="308">
                  <c:v>78.724263249088892</c:v>
                </c:pt>
                <c:pt idx="309">
                  <c:v>78.804236873459843</c:v>
                </c:pt>
                <c:pt idx="310">
                  <c:v>78.88386455376326</c:v>
                </c:pt>
                <c:pt idx="311">
                  <c:v>78.963438870060429</c:v>
                </c:pt>
                <c:pt idx="312">
                  <c:v>79.122710501985864</c:v>
                </c:pt>
                <c:pt idx="313">
                  <c:v>79.261857817799523</c:v>
                </c:pt>
                <c:pt idx="314">
                  <c:v>79.380953653584129</c:v>
                </c:pt>
                <c:pt idx="315">
                  <c:v>79.440596744222773</c:v>
                </c:pt>
                <c:pt idx="316">
                  <c:v>79.499927491744756</c:v>
                </c:pt>
                <c:pt idx="317">
                  <c:v>79.539373408620463</c:v>
                </c:pt>
                <c:pt idx="318">
                  <c:v>79.717684365368086</c:v>
                </c:pt>
                <c:pt idx="319">
                  <c:v>79.737510350410105</c:v>
                </c:pt>
                <c:pt idx="320">
                  <c:v>79.935035315339633</c:v>
                </c:pt>
                <c:pt idx="321">
                  <c:v>79.97433927914517</c:v>
                </c:pt>
                <c:pt idx="322">
                  <c:v>80.172002409861477</c:v>
                </c:pt>
                <c:pt idx="323">
                  <c:v>80.191480662924221</c:v>
                </c:pt>
                <c:pt idx="324">
                  <c:v>80.270171086201174</c:v>
                </c:pt>
                <c:pt idx="325">
                  <c:v>80.289901691029513</c:v>
                </c:pt>
                <c:pt idx="326">
                  <c:v>80.4867589546825</c:v>
                </c:pt>
                <c:pt idx="327">
                  <c:v>80.506189826514003</c:v>
                </c:pt>
                <c:pt idx="328">
                  <c:v>80.624020182628556</c:v>
                </c:pt>
                <c:pt idx="329">
                  <c:v>80.722078488087561</c:v>
                </c:pt>
                <c:pt idx="330">
                  <c:v>80.820055020456039</c:v>
                </c:pt>
                <c:pt idx="331">
                  <c:v>80.859324286230901</c:v>
                </c:pt>
                <c:pt idx="332">
                  <c:v>81.035617930325145</c:v>
                </c:pt>
                <c:pt idx="333">
                  <c:v>81.094154792116456</c:v>
                </c:pt>
                <c:pt idx="334">
                  <c:v>81.191820129589644</c:v>
                </c:pt>
                <c:pt idx="335">
                  <c:v>81.250282051849069</c:v>
                </c:pt>
                <c:pt idx="336">
                  <c:v>81.406447702021239</c:v>
                </c:pt>
                <c:pt idx="337">
                  <c:v>81.523618241831798</c:v>
                </c:pt>
                <c:pt idx="338">
                  <c:v>81.620925009712437</c:v>
                </c:pt>
                <c:pt idx="339">
                  <c:v>81.698664219173338</c:v>
                </c:pt>
                <c:pt idx="340">
                  <c:v>81.795827062564854</c:v>
                </c:pt>
                <c:pt idx="341">
                  <c:v>81.776353088069925</c:v>
                </c:pt>
                <c:pt idx="342">
                  <c:v>81.931815309463047</c:v>
                </c:pt>
                <c:pt idx="343">
                  <c:v>82.048216923215136</c:v>
                </c:pt>
                <c:pt idx="344">
                  <c:v>82.106257652804061</c:v>
                </c:pt>
                <c:pt idx="345">
                  <c:v>82.183679951203146</c:v>
                </c:pt>
                <c:pt idx="346">
                  <c:v>82.241885697256237</c:v>
                </c:pt>
                <c:pt idx="347">
                  <c:v>82.377356390690068</c:v>
                </c:pt>
                <c:pt idx="348">
                  <c:v>82.493316694614748</c:v>
                </c:pt>
                <c:pt idx="349">
                  <c:v>82.493091760256164</c:v>
                </c:pt>
                <c:pt idx="350">
                  <c:v>82.589825214146913</c:v>
                </c:pt>
                <c:pt idx="351">
                  <c:v>82.705355459377813</c:v>
                </c:pt>
                <c:pt idx="352">
                  <c:v>82.801692915111914</c:v>
                </c:pt>
                <c:pt idx="353">
                  <c:v>82.898167714617387</c:v>
                </c:pt>
                <c:pt idx="354">
                  <c:v>82.897951981306448</c:v>
                </c:pt>
                <c:pt idx="355">
                  <c:v>83.0326676479051</c:v>
                </c:pt>
                <c:pt idx="356">
                  <c:v>83.090446463523961</c:v>
                </c:pt>
                <c:pt idx="357">
                  <c:v>83.128738236963159</c:v>
                </c:pt>
                <c:pt idx="358">
                  <c:v>83.263189086115176</c:v>
                </c:pt>
                <c:pt idx="359">
                  <c:v>83.397485773377809</c:v>
                </c:pt>
                <c:pt idx="360">
                  <c:v>83.493259325138069</c:v>
                </c:pt>
                <c:pt idx="361">
                  <c:v>83.512243385354338</c:v>
                </c:pt>
                <c:pt idx="362">
                  <c:v>83.665618314482344</c:v>
                </c:pt>
                <c:pt idx="363">
                  <c:v>83.684574681296397</c:v>
                </c:pt>
                <c:pt idx="364">
                  <c:v>83.760975144908343</c:v>
                </c:pt>
                <c:pt idx="365">
                  <c:v>83.818390826714733</c:v>
                </c:pt>
                <c:pt idx="366">
                  <c:v>84.047379878653771</c:v>
                </c:pt>
                <c:pt idx="367">
                  <c:v>84.047379878653771</c:v>
                </c:pt>
                <c:pt idx="368">
                  <c:v>84.161707720430684</c:v>
                </c:pt>
                <c:pt idx="369">
                  <c:v>84.199665908120323</c:v>
                </c:pt>
                <c:pt idx="370">
                  <c:v>84.237801445427294</c:v>
                </c:pt>
                <c:pt idx="371">
                  <c:v>84.313847395136577</c:v>
                </c:pt>
                <c:pt idx="372">
                  <c:v>84.504027557473023</c:v>
                </c:pt>
                <c:pt idx="373">
                  <c:v>84.52286308046871</c:v>
                </c:pt>
                <c:pt idx="374">
                  <c:v>84.617732017856895</c:v>
                </c:pt>
                <c:pt idx="375">
                  <c:v>84.674724734288759</c:v>
                </c:pt>
                <c:pt idx="376">
                  <c:v>84.712525393134115</c:v>
                </c:pt>
                <c:pt idx="377">
                  <c:v>84.902060593222473</c:v>
                </c:pt>
                <c:pt idx="378">
                  <c:v>84.902060593222473</c:v>
                </c:pt>
                <c:pt idx="379">
                  <c:v>84.977683818506364</c:v>
                </c:pt>
                <c:pt idx="380">
                  <c:v>85.091115913497163</c:v>
                </c:pt>
                <c:pt idx="381">
                  <c:v>85.147706192421424</c:v>
                </c:pt>
                <c:pt idx="382">
                  <c:v>85.260976242638264</c:v>
                </c:pt>
                <c:pt idx="383">
                  <c:v>85.317654128474032</c:v>
                </c:pt>
                <c:pt idx="384">
                  <c:v>85.411889447546855</c:v>
                </c:pt>
                <c:pt idx="385">
                  <c:v>85.487191473382211</c:v>
                </c:pt>
                <c:pt idx="386">
                  <c:v>85.524906362911963</c:v>
                </c:pt>
                <c:pt idx="387">
                  <c:v>85.618977793770682</c:v>
                </c:pt>
                <c:pt idx="388">
                  <c:v>85.656490164597471</c:v>
                </c:pt>
                <c:pt idx="389">
                  <c:v>85.769275438398324</c:v>
                </c:pt>
                <c:pt idx="390">
                  <c:v>85.86315558390595</c:v>
                </c:pt>
                <c:pt idx="391">
                  <c:v>85.975898435700117</c:v>
                </c:pt>
                <c:pt idx="392">
                  <c:v>86.013301158378624</c:v>
                </c:pt>
                <c:pt idx="393">
                  <c:v>86.013301158378624</c:v>
                </c:pt>
                <c:pt idx="394">
                  <c:v>86.182005583834894</c:v>
                </c:pt>
                <c:pt idx="395">
                  <c:v>86.125599170139083</c:v>
                </c:pt>
                <c:pt idx="396">
                  <c:v>86.237940665014378</c:v>
                </c:pt>
                <c:pt idx="397">
                  <c:v>86.387611371393348</c:v>
                </c:pt>
                <c:pt idx="398">
                  <c:v>86.406324731593088</c:v>
                </c:pt>
                <c:pt idx="399">
                  <c:v>86.443600909986969</c:v>
                </c:pt>
                <c:pt idx="400">
                  <c:v>86.555642225872134</c:v>
                </c:pt>
                <c:pt idx="401">
                  <c:v>86.555642225872134</c:v>
                </c:pt>
                <c:pt idx="402">
                  <c:v>86.667577935579118</c:v>
                </c:pt>
                <c:pt idx="403">
                  <c:v>86.835350915880952</c:v>
                </c:pt>
                <c:pt idx="404">
                  <c:v>86.853859552168672</c:v>
                </c:pt>
                <c:pt idx="405">
                  <c:v>86.909636266118468</c:v>
                </c:pt>
                <c:pt idx="406">
                  <c:v>87.021368614360256</c:v>
                </c:pt>
                <c:pt idx="407">
                  <c:v>87.058460845080106</c:v>
                </c:pt>
                <c:pt idx="408">
                  <c:v>87.132740544888748</c:v>
                </c:pt>
                <c:pt idx="409">
                  <c:v>87.169925197285522</c:v>
                </c:pt>
                <c:pt idx="410">
                  <c:v>87.281285227589876</c:v>
                </c:pt>
                <c:pt idx="411">
                  <c:v>87.392541166920523</c:v>
                </c:pt>
                <c:pt idx="412">
                  <c:v>87.410975042164239</c:v>
                </c:pt>
                <c:pt idx="413">
                  <c:v>87.522228307484625</c:v>
                </c:pt>
                <c:pt idx="414">
                  <c:v>87.577698157225086</c:v>
                </c:pt>
                <c:pt idx="415">
                  <c:v>87.596107320813758</c:v>
                </c:pt>
                <c:pt idx="416">
                  <c:v>87.670169795202241</c:v>
                </c:pt>
                <c:pt idx="417">
                  <c:v>87.836418003298036</c:v>
                </c:pt>
                <c:pt idx="418">
                  <c:v>87.89185552756669</c:v>
                </c:pt>
                <c:pt idx="419">
                  <c:v>87.94715886113147</c:v>
                </c:pt>
                <c:pt idx="420">
                  <c:v>87.965623415051596</c:v>
                </c:pt>
                <c:pt idx="421">
                  <c:v>88.002438633729525</c:v>
                </c:pt>
                <c:pt idx="422">
                  <c:v>88.131464674902702</c:v>
                </c:pt>
                <c:pt idx="423">
                  <c:v>88.149900066452062</c:v>
                </c:pt>
                <c:pt idx="424">
                  <c:v>88.223511903742633</c:v>
                </c:pt>
                <c:pt idx="425">
                  <c:v>88.370699421266465</c:v>
                </c:pt>
                <c:pt idx="426">
                  <c:v>88.462562766332667</c:v>
                </c:pt>
                <c:pt idx="427">
                  <c:v>88.462562766332667</c:v>
                </c:pt>
                <c:pt idx="428">
                  <c:v>88.572725147201993</c:v>
                </c:pt>
                <c:pt idx="429">
                  <c:v>88.609362259470004</c:v>
                </c:pt>
                <c:pt idx="430">
                  <c:v>88.682786073828936</c:v>
                </c:pt>
                <c:pt idx="431">
                  <c:v>88.66434512081122</c:v>
                </c:pt>
                <c:pt idx="432">
                  <c:v>88.719304778856213</c:v>
                </c:pt>
                <c:pt idx="433">
                  <c:v>88.847559341529404</c:v>
                </c:pt>
                <c:pt idx="434">
                  <c:v>88.700878594221706</c:v>
                </c:pt>
                <c:pt idx="435">
                  <c:v>88.792496440135551</c:v>
                </c:pt>
                <c:pt idx="436">
                  <c:v>88.774089704753749</c:v>
                </c:pt>
                <c:pt idx="437">
                  <c:v>88.755685665446663</c:v>
                </c:pt>
                <c:pt idx="438">
                  <c:v>88.719007001506554</c:v>
                </c:pt>
                <c:pt idx="439">
                  <c:v>88.608843757606962</c:v>
                </c:pt>
                <c:pt idx="440">
                  <c:v>88.590428697827519</c:v>
                </c:pt>
                <c:pt idx="441">
                  <c:v>88.516963221776621</c:v>
                </c:pt>
                <c:pt idx="442">
                  <c:v>88.406634841479161</c:v>
                </c:pt>
                <c:pt idx="443">
                  <c:v>88.314658082697349</c:v>
                </c:pt>
                <c:pt idx="444">
                  <c:v>88.167313370451836</c:v>
                </c:pt>
                <c:pt idx="445">
                  <c:v>88.038273179064106</c:v>
                </c:pt>
                <c:pt idx="446">
                  <c:v>87.779777089156312</c:v>
                </c:pt>
                <c:pt idx="447">
                  <c:v>87.687303022331093</c:v>
                </c:pt>
                <c:pt idx="448">
                  <c:v>87.465126612501649</c:v>
                </c:pt>
                <c:pt idx="449">
                  <c:v>87.353884239185675</c:v>
                </c:pt>
                <c:pt idx="450">
                  <c:v>87.14967062982231</c:v>
                </c:pt>
                <c:pt idx="451">
                  <c:v>86.982333398202684</c:v>
                </c:pt>
                <c:pt idx="452">
                  <c:v>86.796129146703208</c:v>
                </c:pt>
                <c:pt idx="453">
                  <c:v>86.385459532176753</c:v>
                </c:pt>
                <c:pt idx="454">
                  <c:v>86.235801604223354</c:v>
                </c:pt>
                <c:pt idx="455">
                  <c:v>85.935878943668456</c:v>
                </c:pt>
                <c:pt idx="456">
                  <c:v>85.82321394445006</c:v>
                </c:pt>
                <c:pt idx="457">
                  <c:v>85.541086393303544</c:v>
                </c:pt>
                <c:pt idx="458">
                  <c:v>85.352630866945503</c:v>
                </c:pt>
                <c:pt idx="459">
                  <c:v>84.899121023398266</c:v>
                </c:pt>
                <c:pt idx="460">
                  <c:v>84.67171837265505</c:v>
                </c:pt>
                <c:pt idx="461">
                  <c:v>84.462884395036497</c:v>
                </c:pt>
                <c:pt idx="462">
                  <c:v>84.196565438914377</c:v>
                </c:pt>
                <c:pt idx="463">
                  <c:v>83.948734977607671</c:v>
                </c:pt>
                <c:pt idx="464">
                  <c:v>83.719509519004646</c:v>
                </c:pt>
                <c:pt idx="465">
                  <c:v>83.508997450985078</c:v>
                </c:pt>
                <c:pt idx="466">
                  <c:v>82.971459948536449</c:v>
                </c:pt>
                <c:pt idx="467">
                  <c:v>82.682489245859756</c:v>
                </c:pt>
                <c:pt idx="468">
                  <c:v>82.470129089211696</c:v>
                </c:pt>
                <c:pt idx="469">
                  <c:v>82.257387814113997</c:v>
                </c:pt>
                <c:pt idx="470">
                  <c:v>81.986072461662218</c:v>
                </c:pt>
                <c:pt idx="471">
                  <c:v>81.713992780542583</c:v>
                </c:pt>
                <c:pt idx="472">
                  <c:v>81.421926950128295</c:v>
                </c:pt>
                <c:pt idx="473">
                  <c:v>80.992253776919995</c:v>
                </c:pt>
                <c:pt idx="474">
                  <c:v>80.757225855106753</c:v>
                </c:pt>
                <c:pt idx="475">
                  <c:v>80.502082750806267</c:v>
                </c:pt>
                <c:pt idx="476">
                  <c:v>80.266074902634728</c:v>
                </c:pt>
                <c:pt idx="477">
                  <c:v>79.97021679741863</c:v>
                </c:pt>
                <c:pt idx="478">
                  <c:v>79.733133613090274</c:v>
                </c:pt>
                <c:pt idx="479">
                  <c:v>79.277383887990084</c:v>
                </c:pt>
                <c:pt idx="480">
                  <c:v>79.098564758713337</c:v>
                </c:pt>
                <c:pt idx="481">
                  <c:v>78.759841393824843</c:v>
                </c:pt>
                <c:pt idx="482">
                  <c:v>78.520294199617069</c:v>
                </c:pt>
                <c:pt idx="483">
                  <c:v>78.380331961928164</c:v>
                </c:pt>
                <c:pt idx="484">
                  <c:v>78.140007027332274</c:v>
                </c:pt>
                <c:pt idx="485">
                  <c:v>77.617369745532358</c:v>
                </c:pt>
                <c:pt idx="486">
                  <c:v>77.375465018166949</c:v>
                </c:pt>
                <c:pt idx="487">
                  <c:v>77.133058421286648</c:v>
                </c:pt>
                <c:pt idx="488">
                  <c:v>76.930419722529734</c:v>
                </c:pt>
                <c:pt idx="489">
                  <c:v>76.666778897671406</c:v>
                </c:pt>
                <c:pt idx="490">
                  <c:v>76.463571891175377</c:v>
                </c:pt>
                <c:pt idx="491">
                  <c:v>76.09663817271877</c:v>
                </c:pt>
                <c:pt idx="492">
                  <c:v>75.790188517512888</c:v>
                </c:pt>
                <c:pt idx="493">
                  <c:v>75.646901941576004</c:v>
                </c:pt>
                <c:pt idx="494">
                  <c:v>75.297900757003561</c:v>
                </c:pt>
                <c:pt idx="495">
                  <c:v>75.195134086465089</c:v>
                </c:pt>
                <c:pt idx="496">
                  <c:v>74.906902509654913</c:v>
                </c:pt>
                <c:pt idx="497">
                  <c:v>74.700289810869492</c:v>
                </c:pt>
                <c:pt idx="498">
                  <c:v>74.286535700437298</c:v>
                </c:pt>
                <c:pt idx="499">
                  <c:v>74.037265017155732</c:v>
                </c:pt>
                <c:pt idx="500">
                  <c:v>73.74612072179724</c:v>
                </c:pt>
                <c:pt idx="501">
                  <c:v>73.558568726971657</c:v>
                </c:pt>
                <c:pt idx="502">
                  <c:v>73.3494991385258</c:v>
                </c:pt>
                <c:pt idx="503">
                  <c:v>73.161296977170537</c:v>
                </c:pt>
                <c:pt idx="504">
                  <c:v>73.014705099504965</c:v>
                </c:pt>
                <c:pt idx="505">
                  <c:v>72.573471075839279</c:v>
                </c:pt>
                <c:pt idx="506">
                  <c:v>72.383992615098066</c:v>
                </c:pt>
                <c:pt idx="507">
                  <c:v>72.214962975408184</c:v>
                </c:pt>
                <c:pt idx="508">
                  <c:v>71.897997441225073</c:v>
                </c:pt>
                <c:pt idx="509">
                  <c:v>71.68620081107531</c:v>
                </c:pt>
                <c:pt idx="510">
                  <c:v>71.494892305220617</c:v>
                </c:pt>
                <c:pt idx="511">
                  <c:v>71.346150802578052</c:v>
                </c:pt>
                <c:pt idx="512">
                  <c:v>70.919741736303934</c:v>
                </c:pt>
                <c:pt idx="513">
                  <c:v>70.770248697102261</c:v>
                </c:pt>
                <c:pt idx="514">
                  <c:v>70.534936458086008</c:v>
                </c:pt>
                <c:pt idx="515">
                  <c:v>70.255833613153129</c:v>
                </c:pt>
                <c:pt idx="516">
                  <c:v>70.126960335813578</c:v>
                </c:pt>
                <c:pt idx="517">
                  <c:v>69.933377846259759</c:v>
                </c:pt>
                <c:pt idx="518">
                  <c:v>69.674363757055119</c:v>
                </c:pt>
                <c:pt idx="519">
                  <c:v>69.544829886883633</c:v>
                </c:pt>
                <c:pt idx="520">
                  <c:v>69.154941497597292</c:v>
                </c:pt>
                <c:pt idx="521">
                  <c:v>68.981404305945603</c:v>
                </c:pt>
                <c:pt idx="522">
                  <c:v>68.807602645162831</c:v>
                </c:pt>
                <c:pt idx="523">
                  <c:v>68.568191801135981</c:v>
                </c:pt>
                <c:pt idx="524">
                  <c:v>68.371515137454878</c:v>
                </c:pt>
                <c:pt idx="525">
                  <c:v>68.174914019670496</c:v>
                </c:pt>
                <c:pt idx="526">
                  <c:v>67.867983765313284</c:v>
                </c:pt>
                <c:pt idx="527">
                  <c:v>67.648541201544731</c:v>
                </c:pt>
                <c:pt idx="528">
                  <c:v>67.494678811150493</c:v>
                </c:pt>
                <c:pt idx="529">
                  <c:v>67.274071809130646</c:v>
                </c:pt>
                <c:pt idx="530">
                  <c:v>67.141763229859521</c:v>
                </c:pt>
                <c:pt idx="531">
                  <c:v>66.98720790935829</c:v>
                </c:pt>
                <c:pt idx="532">
                  <c:v>66.854564028268783</c:v>
                </c:pt>
                <c:pt idx="533">
                  <c:v>66.410831811309492</c:v>
                </c:pt>
                <c:pt idx="534">
                  <c:v>66.277507461722109</c:v>
                </c:pt>
                <c:pt idx="535">
                  <c:v>66.099032050432356</c:v>
                </c:pt>
                <c:pt idx="536">
                  <c:v>65.920735646083926</c:v>
                </c:pt>
                <c:pt idx="537">
                  <c:v>65.831481867639354</c:v>
                </c:pt>
                <c:pt idx="538">
                  <c:v>65.562821428325265</c:v>
                </c:pt>
                <c:pt idx="539">
                  <c:v>65.473282019376597</c:v>
                </c:pt>
                <c:pt idx="540">
                  <c:v>65.203756289993407</c:v>
                </c:pt>
                <c:pt idx="541">
                  <c:v>65.024030324248429</c:v>
                </c:pt>
                <c:pt idx="542">
                  <c:v>64.844017349287697</c:v>
                </c:pt>
                <c:pt idx="543">
                  <c:v>64.753902898683066</c:v>
                </c:pt>
                <c:pt idx="544">
                  <c:v>64.550387009637518</c:v>
                </c:pt>
                <c:pt idx="545">
                  <c:v>64.482629729434848</c:v>
                </c:pt>
                <c:pt idx="546">
                  <c:v>64.233836712044024</c:v>
                </c:pt>
                <c:pt idx="547">
                  <c:v>64.052046297624031</c:v>
                </c:pt>
                <c:pt idx="548">
                  <c:v>63.893175554001459</c:v>
                </c:pt>
                <c:pt idx="549">
                  <c:v>63.665317058813571</c:v>
                </c:pt>
                <c:pt idx="550">
                  <c:v>63.505893925324585</c:v>
                </c:pt>
                <c:pt idx="551">
                  <c:v>63.483100694712277</c:v>
                </c:pt>
                <c:pt idx="552">
                  <c:v>63.323418292428698</c:v>
                </c:pt>
                <c:pt idx="553">
                  <c:v>63.117256953721835</c:v>
                </c:pt>
                <c:pt idx="554">
                  <c:v>62.979949265228697</c:v>
                </c:pt>
                <c:pt idx="555">
                  <c:v>62.750202174219055</c:v>
                </c:pt>
                <c:pt idx="556">
                  <c:v>62.589463186833825</c:v>
                </c:pt>
                <c:pt idx="557">
                  <c:v>62.33640593441703</c:v>
                </c:pt>
                <c:pt idx="558">
                  <c:v>62.290333950600711</c:v>
                </c:pt>
                <c:pt idx="559">
                  <c:v>62.128392823002969</c:v>
                </c:pt>
                <c:pt idx="560">
                  <c:v>61.989858664626354</c:v>
                </c:pt>
                <c:pt idx="561">
                  <c:v>61.87374041859141</c:v>
                </c:pt>
                <c:pt idx="562">
                  <c:v>61.619042576385482</c:v>
                </c:pt>
                <c:pt idx="563">
                  <c:v>61.503078400137952</c:v>
                </c:pt>
                <c:pt idx="564">
                  <c:v>61.363762068678398</c:v>
                </c:pt>
                <c:pt idx="565">
                  <c:v>61.270233262141744</c:v>
                </c:pt>
                <c:pt idx="566">
                  <c:v>61.107336408291303</c:v>
                </c:pt>
                <c:pt idx="567">
                  <c:v>60.990835535460747</c:v>
                </c:pt>
                <c:pt idx="568">
                  <c:v>60.780262554194053</c:v>
                </c:pt>
                <c:pt idx="569">
                  <c:v>60.546446295845385</c:v>
                </c:pt>
                <c:pt idx="570">
                  <c:v>60.45278201943654</c:v>
                </c:pt>
                <c:pt idx="571">
                  <c:v>60.312137506785859</c:v>
                </c:pt>
                <c:pt idx="572">
                  <c:v>60.194221550553721</c:v>
                </c:pt>
                <c:pt idx="573">
                  <c:v>60.029732300787089</c:v>
                </c:pt>
                <c:pt idx="574">
                  <c:v>59.888547355830838</c:v>
                </c:pt>
                <c:pt idx="575">
                  <c:v>59.699435324503497</c:v>
                </c:pt>
                <c:pt idx="576">
                  <c:v>59.581439888576028</c:v>
                </c:pt>
                <c:pt idx="577">
                  <c:v>59.416035088212539</c:v>
                </c:pt>
                <c:pt idx="578">
                  <c:v>59.345071703893666</c:v>
                </c:pt>
                <c:pt idx="579">
                  <c:v>59.226103696874134</c:v>
                </c:pt>
                <c:pt idx="580">
                  <c:v>59.107600091045526</c:v>
                </c:pt>
                <c:pt idx="581">
                  <c:v>58.893973515982395</c:v>
                </c:pt>
                <c:pt idx="582">
                  <c:v>58.750722724827995</c:v>
                </c:pt>
                <c:pt idx="583">
                  <c:v>58.703131331113241</c:v>
                </c:pt>
                <c:pt idx="584">
                  <c:v>58.560234162377697</c:v>
                </c:pt>
                <c:pt idx="585">
                  <c:v>58.512560708212447</c:v>
                </c:pt>
                <c:pt idx="586">
                  <c:v>58.393287048006243</c:v>
                </c:pt>
                <c:pt idx="587">
                  <c:v>58.249374967554161</c:v>
                </c:pt>
                <c:pt idx="588">
                  <c:v>58.153736304433664</c:v>
                </c:pt>
                <c:pt idx="589">
                  <c:v>58.129813692561527</c:v>
                </c:pt>
                <c:pt idx="590">
                  <c:v>57.985552925068362</c:v>
                </c:pt>
                <c:pt idx="591">
                  <c:v>57.793729584628693</c:v>
                </c:pt>
                <c:pt idx="592">
                  <c:v>57.697692697471439</c:v>
                </c:pt>
                <c:pt idx="593">
                  <c:v>57.529426628996987</c:v>
                </c:pt>
                <c:pt idx="594">
                  <c:v>57.384364687314303</c:v>
                </c:pt>
                <c:pt idx="595">
                  <c:v>57.167353140108276</c:v>
                </c:pt>
                <c:pt idx="596">
                  <c:v>57.022440807770408</c:v>
                </c:pt>
                <c:pt idx="597">
                  <c:v>56.925088650607336</c:v>
                </c:pt>
                <c:pt idx="598">
                  <c:v>56.852494820772847</c:v>
                </c:pt>
                <c:pt idx="599">
                  <c:v>56.804072305924365</c:v>
                </c:pt>
                <c:pt idx="600">
                  <c:v>56.682922660047723</c:v>
                </c:pt>
                <c:pt idx="601">
                  <c:v>56.63442540055172</c:v>
                </c:pt>
                <c:pt idx="602">
                  <c:v>56.488159272547819</c:v>
                </c:pt>
                <c:pt idx="603">
                  <c:v>56.245021475470082</c:v>
                </c:pt>
                <c:pt idx="604">
                  <c:v>56.098879967836069</c:v>
                </c:pt>
                <c:pt idx="605">
                  <c:v>56.098879967836069</c:v>
                </c:pt>
                <c:pt idx="606">
                  <c:v>55.87864290372886</c:v>
                </c:pt>
                <c:pt idx="607">
                  <c:v>55.829786558808109</c:v>
                </c:pt>
                <c:pt idx="608">
                  <c:v>55.756461203460788</c:v>
                </c:pt>
                <c:pt idx="609">
                  <c:v>55.609001120926223</c:v>
                </c:pt>
                <c:pt idx="610">
                  <c:v>55.486515218808393</c:v>
                </c:pt>
                <c:pt idx="611">
                  <c:v>55.388427796361043</c:v>
                </c:pt>
                <c:pt idx="612">
                  <c:v>55.363892208431139</c:v>
                </c:pt>
                <c:pt idx="613">
                  <c:v>55.314138842088141</c:v>
                </c:pt>
                <c:pt idx="614">
                  <c:v>55.215894333131303</c:v>
                </c:pt>
                <c:pt idx="615">
                  <c:v>55.092964557926052</c:v>
                </c:pt>
                <c:pt idx="616">
                  <c:v>54.846015072122327</c:v>
                </c:pt>
                <c:pt idx="617">
                  <c:v>54.722665510301908</c:v>
                </c:pt>
                <c:pt idx="618">
                  <c:v>54.673286681424429</c:v>
                </c:pt>
                <c:pt idx="619">
                  <c:v>54.623885529198617</c:v>
                </c:pt>
                <c:pt idx="620">
                  <c:v>54.524336918459653</c:v>
                </c:pt>
                <c:pt idx="621">
                  <c:v>54.326323011559055</c:v>
                </c:pt>
                <c:pt idx="622">
                  <c:v>54.301546002512907</c:v>
                </c:pt>
                <c:pt idx="623">
                  <c:v>54.152765705738432</c:v>
                </c:pt>
                <c:pt idx="624">
                  <c:v>54.028626954828155</c:v>
                </c:pt>
                <c:pt idx="625">
                  <c:v>53.903653550467141</c:v>
                </c:pt>
                <c:pt idx="626">
                  <c:v>53.829014996495516</c:v>
                </c:pt>
                <c:pt idx="627">
                  <c:v>53.704503704770218</c:v>
                </c:pt>
                <c:pt idx="628">
                  <c:v>53.704503704770218</c:v>
                </c:pt>
                <c:pt idx="629">
                  <c:v>53.554902079195131</c:v>
                </c:pt>
                <c:pt idx="630">
                  <c:v>53.454351615903306</c:v>
                </c:pt>
                <c:pt idx="631">
                  <c:v>53.329407838116424</c:v>
                </c:pt>
                <c:pt idx="632">
                  <c:v>53.279390136929749</c:v>
                </c:pt>
                <c:pt idx="633">
                  <c:v>53.229349433025106</c:v>
                </c:pt>
                <c:pt idx="634">
                  <c:v>53.204320447336613</c:v>
                </c:pt>
                <c:pt idx="635">
                  <c:v>53.053316653506158</c:v>
                </c:pt>
                <c:pt idx="636">
                  <c:v>52.978088796034342</c:v>
                </c:pt>
                <c:pt idx="637">
                  <c:v>52.852593226631086</c:v>
                </c:pt>
                <c:pt idx="638">
                  <c:v>52.752092319942449</c:v>
                </c:pt>
                <c:pt idx="639">
                  <c:v>52.676655578463908</c:v>
                </c:pt>
                <c:pt idx="640">
                  <c:v>52.625618553639981</c:v>
                </c:pt>
                <c:pt idx="641">
                  <c:v>52.55009196213615</c:v>
                </c:pt>
                <c:pt idx="642">
                  <c:v>52.499711696314762</c:v>
                </c:pt>
                <c:pt idx="643">
                  <c:v>52.44930803710713</c:v>
                </c:pt>
                <c:pt idx="644">
                  <c:v>52.171668619172124</c:v>
                </c:pt>
                <c:pt idx="645">
                  <c:v>52.121112282834019</c:v>
                </c:pt>
                <c:pt idx="646">
                  <c:v>52.069803561197432</c:v>
                </c:pt>
                <c:pt idx="647">
                  <c:v>51.96856961150479</c:v>
                </c:pt>
                <c:pt idx="648">
                  <c:v>51.917917154410986</c:v>
                </c:pt>
                <c:pt idx="649">
                  <c:v>51.765817544132346</c:v>
                </c:pt>
                <c:pt idx="650">
                  <c:v>51.715070174668199</c:v>
                </c:pt>
                <c:pt idx="651">
                  <c:v>51.56268520415</c:v>
                </c:pt>
                <c:pt idx="652">
                  <c:v>51.511101498233245</c:v>
                </c:pt>
                <c:pt idx="653">
                  <c:v>51.460233262860754</c:v>
                </c:pt>
                <c:pt idx="654">
                  <c:v>51.460233262860754</c:v>
                </c:pt>
                <c:pt idx="655">
                  <c:v>51.358424990069125</c:v>
                </c:pt>
                <c:pt idx="656">
                  <c:v>51.307484900057716</c:v>
                </c:pt>
                <c:pt idx="657">
                  <c:v>51.154520499053888</c:v>
                </c:pt>
                <c:pt idx="658">
                  <c:v>51.128257796048558</c:v>
                </c:pt>
                <c:pt idx="659">
                  <c:v>51.026133736321015</c:v>
                </c:pt>
                <c:pt idx="660">
                  <c:v>50.92391306993369</c:v>
                </c:pt>
                <c:pt idx="661">
                  <c:v>50.821595583380201</c:v>
                </c:pt>
                <c:pt idx="662">
                  <c:v>50.821595583380201</c:v>
                </c:pt>
                <c:pt idx="663">
                  <c:v>50.71918106241111</c:v>
                </c:pt>
                <c:pt idx="664">
                  <c:v>50.590266925850244</c:v>
                </c:pt>
                <c:pt idx="665">
                  <c:v>50.487629958334367</c:v>
                </c:pt>
                <c:pt idx="666">
                  <c:v>50.461955452675738</c:v>
                </c:pt>
                <c:pt idx="667">
                  <c:v>50.333491171993956</c:v>
                </c:pt>
                <c:pt idx="668">
                  <c:v>50.307779941563581</c:v>
                </c:pt>
                <c:pt idx="669">
                  <c:v>50.179131730318772</c:v>
                </c:pt>
                <c:pt idx="670">
                  <c:v>50.153383652309685</c:v>
                </c:pt>
                <c:pt idx="671">
                  <c:v>50.023779092861901</c:v>
                </c:pt>
                <c:pt idx="672">
                  <c:v>49.920598475405257</c:v>
                </c:pt>
                <c:pt idx="673">
                  <c:v>49.946402898129065</c:v>
                </c:pt>
                <c:pt idx="674">
                  <c:v>49.894787868016238</c:v>
                </c:pt>
                <c:pt idx="675">
                  <c:v>49.843148085400344</c:v>
                </c:pt>
                <c:pt idx="676">
                  <c:v>49.71394015465853</c:v>
                </c:pt>
                <c:pt idx="677">
                  <c:v>49.662213519704437</c:v>
                </c:pt>
                <c:pt idx="678">
                  <c:v>49.583796592312581</c:v>
                </c:pt>
                <c:pt idx="679">
                  <c:v>49.532006017523258</c:v>
                </c:pt>
                <c:pt idx="680">
                  <c:v>49.506101375920139</c:v>
                </c:pt>
                <c:pt idx="681">
                  <c:v>49.480190493503812</c:v>
                </c:pt>
                <c:pt idx="682">
                  <c:v>49.402420366268473</c:v>
                </c:pt>
                <c:pt idx="683">
                  <c:v>49.298639278653297</c:v>
                </c:pt>
                <c:pt idx="684">
                  <c:v>49.193970665021482</c:v>
                </c:pt>
                <c:pt idx="685">
                  <c:v>49.115991104351053</c:v>
                </c:pt>
                <c:pt idx="686">
                  <c:v>49.063973265446577</c:v>
                </c:pt>
                <c:pt idx="687">
                  <c:v>48.985899238239995</c:v>
                </c:pt>
                <c:pt idx="688">
                  <c:v>48.907768402808074</c:v>
                </c:pt>
                <c:pt idx="689">
                  <c:v>48.907768402808074</c:v>
                </c:pt>
                <c:pt idx="690">
                  <c:v>48.725241656472974</c:v>
                </c:pt>
                <c:pt idx="691">
                  <c:v>48.724444894614805</c:v>
                </c:pt>
                <c:pt idx="692">
                  <c:v>48.776628794748774</c:v>
                </c:pt>
                <c:pt idx="693">
                  <c:v>48.59387398547068</c:v>
                </c:pt>
                <c:pt idx="694">
                  <c:v>48.489302684934387</c:v>
                </c:pt>
                <c:pt idx="695">
                  <c:v>48.463143916665388</c:v>
                </c:pt>
                <c:pt idx="696">
                  <c:v>48.515455072320492</c:v>
                </c:pt>
                <c:pt idx="697">
                  <c:v>48.436978763879779</c:v>
                </c:pt>
                <c:pt idx="698">
                  <c:v>48.27904802943101</c:v>
                </c:pt>
                <c:pt idx="699">
                  <c:v>48.252837218179934</c:v>
                </c:pt>
                <c:pt idx="700">
                  <c:v>48.27904802943101</c:v>
                </c:pt>
                <c:pt idx="701">
                  <c:v>48.174166284901446</c:v>
                </c:pt>
                <c:pt idx="702">
                  <c:v>48.200396349580387</c:v>
                </c:pt>
                <c:pt idx="703">
                  <c:v>48.069181737978965</c:v>
                </c:pt>
                <c:pt idx="704">
                  <c:v>47.937806129726084</c:v>
                </c:pt>
                <c:pt idx="705">
                  <c:v>47.831775008519287</c:v>
                </c:pt>
                <c:pt idx="706">
                  <c:v>47.779126084271411</c:v>
                </c:pt>
                <c:pt idx="707">
                  <c:v>47.752791902443391</c:v>
                </c:pt>
                <c:pt idx="708">
                  <c:v>47.64739029017494</c:v>
                </c:pt>
                <c:pt idx="709">
                  <c:v>47.64739029017494</c:v>
                </c:pt>
                <c:pt idx="710">
                  <c:v>47.594650500803141</c:v>
                </c:pt>
                <c:pt idx="711">
                  <c:v>47.568270847218173</c:v>
                </c:pt>
                <c:pt idx="712">
                  <c:v>47.51549200351235</c:v>
                </c:pt>
                <c:pt idx="713">
                  <c:v>47.541884682704847</c:v>
                </c:pt>
                <c:pt idx="714">
                  <c:v>47.435453227686367</c:v>
                </c:pt>
                <c:pt idx="715">
                  <c:v>47.382607389053817</c:v>
                </c:pt>
                <c:pt idx="716">
                  <c:v>47.250378316472791</c:v>
                </c:pt>
                <c:pt idx="717">
                  <c:v>47.250378316472791</c:v>
                </c:pt>
                <c:pt idx="718">
                  <c:v>47.144477061938858</c:v>
                </c:pt>
                <c:pt idx="719">
                  <c:v>47.091487019026602</c:v>
                </c:pt>
                <c:pt idx="720">
                  <c:v>47.117985328289535</c:v>
                </c:pt>
                <c:pt idx="721">
                  <c:v>47.011952599443987</c:v>
                </c:pt>
                <c:pt idx="722">
                  <c:v>46.851870628640029</c:v>
                </c:pt>
                <c:pt idx="723">
                  <c:v>46.825305467395083</c:v>
                </c:pt>
                <c:pt idx="724">
                  <c:v>46.904981111997188</c:v>
                </c:pt>
                <c:pt idx="725">
                  <c:v>46.74557025924571</c:v>
                </c:pt>
                <c:pt idx="726">
                  <c:v>46.692380311605291</c:v>
                </c:pt>
                <c:pt idx="727">
                  <c:v>46.692380311605291</c:v>
                </c:pt>
                <c:pt idx="728">
                  <c:v>46.585920736006869</c:v>
                </c:pt>
                <c:pt idx="729">
                  <c:v>46.558450321440944</c:v>
                </c:pt>
                <c:pt idx="730">
                  <c:v>46.531811258402456</c:v>
                </c:pt>
                <c:pt idx="731">
                  <c:v>46.425188355761293</c:v>
                </c:pt>
                <c:pt idx="732">
                  <c:v>46.398515948013767</c:v>
                </c:pt>
                <c:pt idx="733">
                  <c:v>46.371836859632253</c:v>
                </c:pt>
                <c:pt idx="734">
                  <c:v>46.318458625342089</c:v>
                </c:pt>
                <c:pt idx="735">
                  <c:v>46.184895854689444</c:v>
                </c:pt>
                <c:pt idx="736">
                  <c:v>46.184895854689444</c:v>
                </c:pt>
                <c:pt idx="737">
                  <c:v>46.158163180332224</c:v>
                </c:pt>
                <c:pt idx="738">
                  <c:v>46.130576563839895</c:v>
                </c:pt>
                <c:pt idx="739">
                  <c:v>46.023548178015858</c:v>
                </c:pt>
                <c:pt idx="740">
                  <c:v>45.943206173286399</c:v>
                </c:pt>
                <c:pt idx="741">
                  <c:v>45.862803436605191</c:v>
                </c:pt>
                <c:pt idx="742">
                  <c:v>45.862803436605191</c:v>
                </c:pt>
                <c:pt idx="743">
                  <c:v>45.782339860744685</c:v>
                </c:pt>
                <c:pt idx="744">
                  <c:v>45.83598900986425</c:v>
                </c:pt>
                <c:pt idx="745">
                  <c:v>45.728663624206945</c:v>
                </c:pt>
                <c:pt idx="746">
                  <c:v>45.674103727332238</c:v>
                </c:pt>
                <c:pt idx="747">
                  <c:v>45.647240966775598</c:v>
                </c:pt>
                <c:pt idx="748">
                  <c:v>45.620371413904536</c:v>
                </c:pt>
                <c:pt idx="749">
                  <c:v>45.647240966775598</c:v>
                </c:pt>
                <c:pt idx="750">
                  <c:v>45.647240966775598</c:v>
                </c:pt>
                <c:pt idx="751">
                  <c:v>45.539721961298369</c:v>
                </c:pt>
                <c:pt idx="752">
                  <c:v>45.566611915180317</c:v>
                </c:pt>
                <c:pt idx="753">
                  <c:v>45.485921624395417</c:v>
                </c:pt>
                <c:pt idx="754">
                  <c:v>45.296542288029855</c:v>
                </c:pt>
                <c:pt idx="755">
                  <c:v>45.296542288029855</c:v>
                </c:pt>
                <c:pt idx="756">
                  <c:v>45.161678117322424</c:v>
                </c:pt>
                <c:pt idx="757">
                  <c:v>45.242617183772836</c:v>
                </c:pt>
                <c:pt idx="758">
                  <c:v>45.134684702881771</c:v>
                </c:pt>
                <c:pt idx="759">
                  <c:v>45.053663225611729</c:v>
                </c:pt>
                <c:pt idx="760">
                  <c:v>45.053663225611729</c:v>
                </c:pt>
                <c:pt idx="761">
                  <c:v>45.052797810885693</c:v>
                </c:pt>
                <c:pt idx="762">
                  <c:v>44.890563458952442</c:v>
                </c:pt>
                <c:pt idx="763">
                  <c:v>44.917619761026799</c:v>
                </c:pt>
                <c:pt idx="764">
                  <c:v>44.890563458952442</c:v>
                </c:pt>
                <c:pt idx="765">
                  <c:v>44.863500249925266</c:v>
                </c:pt>
                <c:pt idx="766">
                  <c:v>44.782269139953257</c:v>
                </c:pt>
                <c:pt idx="767">
                  <c:v>44.700975719015958</c:v>
                </c:pt>
                <c:pt idx="768">
                  <c:v>44.673864045868527</c:v>
                </c:pt>
                <c:pt idx="769">
                  <c:v>44.645872316496593</c:v>
                </c:pt>
                <c:pt idx="770">
                  <c:v>44.672991846815933</c:v>
                </c:pt>
                <c:pt idx="771">
                  <c:v>44.672991846815933</c:v>
                </c:pt>
                <c:pt idx="772">
                  <c:v>44.618745841556461</c:v>
                </c:pt>
                <c:pt idx="773">
                  <c:v>44.510170412512593</c:v>
                </c:pt>
                <c:pt idx="774">
                  <c:v>44.428665718429386</c:v>
                </c:pt>
                <c:pt idx="775">
                  <c:v>44.455840922157961</c:v>
                </c:pt>
                <c:pt idx="776">
                  <c:v>44.428665718429386</c:v>
                </c:pt>
                <c:pt idx="777">
                  <c:v>44.428665718429386</c:v>
                </c:pt>
                <c:pt idx="778">
                  <c:v>44.291805900017039</c:v>
                </c:pt>
                <c:pt idx="779">
                  <c:v>44.373418091661335</c:v>
                </c:pt>
                <c:pt idx="780">
                  <c:v>44.346221020167093</c:v>
                </c:pt>
                <c:pt idx="781">
                  <c:v>44.264587842968808</c:v>
                </c:pt>
                <c:pt idx="782">
                  <c:v>44.210130713913259</c:v>
                </c:pt>
                <c:pt idx="783">
                  <c:v>44.182891633489248</c:v>
                </c:pt>
                <c:pt idx="784">
                  <c:v>44.155645536849931</c:v>
                </c:pt>
                <c:pt idx="785">
                  <c:v>44.155645536849931</c:v>
                </c:pt>
                <c:pt idx="786">
                  <c:v>44.072984709462617</c:v>
                </c:pt>
                <c:pt idx="787">
                  <c:v>44.100252805235527</c:v>
                </c:pt>
                <c:pt idx="788">
                  <c:v>43.963841947909486</c:v>
                </c:pt>
                <c:pt idx="789">
                  <c:v>43.881910860562812</c:v>
                </c:pt>
                <c:pt idx="790">
                  <c:v>43.772570504109297</c:v>
                </c:pt>
                <c:pt idx="791">
                  <c:v>43.854586377117244</c:v>
                </c:pt>
                <c:pt idx="792">
                  <c:v>43.745217724646295</c:v>
                </c:pt>
                <c:pt idx="793">
                  <c:v>43.717857860491335</c:v>
                </c:pt>
                <c:pt idx="794">
                  <c:v>43.745217724646295</c:v>
                </c:pt>
                <c:pt idx="795">
                  <c:v>43.744332245324188</c:v>
                </c:pt>
                <c:pt idx="796">
                  <c:v>43.580061049689334</c:v>
                </c:pt>
                <c:pt idx="797">
                  <c:v>43.662228588774553</c:v>
                </c:pt>
                <c:pt idx="798">
                  <c:v>43.580061049689334</c:v>
                </c:pt>
                <c:pt idx="799">
                  <c:v>43.552657653818073</c:v>
                </c:pt>
                <c:pt idx="800">
                  <c:v>43.497829511969144</c:v>
                </c:pt>
                <c:pt idx="801">
                  <c:v>43.415533859182801</c:v>
                </c:pt>
                <c:pt idx="802">
                  <c:v>43.470404757362417</c:v>
                </c:pt>
                <c:pt idx="803">
                  <c:v>43.415533859182801</c:v>
                </c:pt>
                <c:pt idx="804">
                  <c:v>43.27733635615914</c:v>
                </c:pt>
                <c:pt idx="805">
                  <c:v>43.359741937496892</c:v>
                </c:pt>
                <c:pt idx="806">
                  <c:v>43.222363513768187</c:v>
                </c:pt>
                <c:pt idx="807">
                  <c:v>43.222363513768187</c:v>
                </c:pt>
                <c:pt idx="808">
                  <c:v>43.167362000196988</c:v>
                </c:pt>
                <c:pt idx="809">
                  <c:v>43.19486634306088</c:v>
                </c:pt>
                <c:pt idx="810">
                  <c:v>43.167362000196988</c:v>
                </c:pt>
                <c:pt idx="811">
                  <c:v>43.222363513768187</c:v>
                </c:pt>
                <c:pt idx="812">
                  <c:v>43.112331780529871</c:v>
                </c:pt>
                <c:pt idx="813">
                  <c:v>43.13895658439202</c:v>
                </c:pt>
                <c:pt idx="814">
                  <c:v>43.001286485518165</c:v>
                </c:pt>
                <c:pt idx="815">
                  <c:v>43.111436944939783</c:v>
                </c:pt>
                <c:pt idx="816">
                  <c:v>43.001286485518165</c:v>
                </c:pt>
                <c:pt idx="817">
                  <c:v>42.946168053423264</c:v>
                </c:pt>
                <c:pt idx="818">
                  <c:v>42.891020772843888</c:v>
                </c:pt>
                <c:pt idx="819">
                  <c:v>42.891020772843888</c:v>
                </c:pt>
                <c:pt idx="820">
                  <c:v>42.863436303357616</c:v>
                </c:pt>
                <c:pt idx="821">
                  <c:v>42.725405487303533</c:v>
                </c:pt>
                <c:pt idx="822">
                  <c:v>42.835844608524269</c:v>
                </c:pt>
                <c:pt idx="823">
                  <c:v>42.696874717736137</c:v>
                </c:pt>
                <c:pt idx="824">
                  <c:v>42.669238631728945</c:v>
                </c:pt>
                <c:pt idx="825">
                  <c:v>42.586286814648986</c:v>
                </c:pt>
                <c:pt idx="826">
                  <c:v>42.613944684635442</c:v>
                </c:pt>
                <c:pt idx="827">
                  <c:v>42.613944684635442</c:v>
                </c:pt>
                <c:pt idx="828">
                  <c:v>42.530949259513989</c:v>
                </c:pt>
                <c:pt idx="829">
                  <c:v>42.586286814648986</c:v>
                </c:pt>
                <c:pt idx="830">
                  <c:v>42.55862167442865</c:v>
                </c:pt>
                <c:pt idx="831">
                  <c:v>42.586286814648986</c:v>
                </c:pt>
                <c:pt idx="832">
                  <c:v>42.503269565440121</c:v>
                </c:pt>
                <c:pt idx="833">
                  <c:v>42.503269565440121</c:v>
                </c:pt>
                <c:pt idx="834">
                  <c:v>42.446983019370577</c:v>
                </c:pt>
                <c:pt idx="835">
                  <c:v>42.502366160542635</c:v>
                </c:pt>
                <c:pt idx="836">
                  <c:v>42.419280511371994</c:v>
                </c:pt>
                <c:pt idx="837">
                  <c:v>42.280658417809434</c:v>
                </c:pt>
                <c:pt idx="838">
                  <c:v>42.225158371443626</c:v>
                </c:pt>
                <c:pt idx="839">
                  <c:v>42.169629008732045</c:v>
                </c:pt>
                <c:pt idx="840">
                  <c:v>42.141853322449833</c:v>
                </c:pt>
                <c:pt idx="841">
                  <c:v>42.141853322449833</c:v>
                </c:pt>
                <c:pt idx="842">
                  <c:v>42.197397356889041</c:v>
                </c:pt>
                <c:pt idx="843">
                  <c:v>42.029763634852316</c:v>
                </c:pt>
                <c:pt idx="844">
                  <c:v>42.057569674649756</c:v>
                </c:pt>
                <c:pt idx="845">
                  <c:v>42.057569674649756</c:v>
                </c:pt>
                <c:pt idx="846">
                  <c:v>42.057569674649756</c:v>
                </c:pt>
                <c:pt idx="847">
                  <c:v>42.029763634852316</c:v>
                </c:pt>
                <c:pt idx="848">
                  <c:v>41.946301329291487</c:v>
                </c:pt>
                <c:pt idx="849">
                  <c:v>41.918465816870707</c:v>
                </c:pt>
                <c:pt idx="850">
                  <c:v>42.029763634852316</c:v>
                </c:pt>
                <c:pt idx="851">
                  <c:v>41.946301329291487</c:v>
                </c:pt>
                <c:pt idx="852">
                  <c:v>41.946301329291487</c:v>
                </c:pt>
                <c:pt idx="853">
                  <c:v>41.834914984037539</c:v>
                </c:pt>
                <c:pt idx="854">
                  <c:v>41.83400094762942</c:v>
                </c:pt>
                <c:pt idx="855">
                  <c:v>41.83400094762942</c:v>
                </c:pt>
                <c:pt idx="856">
                  <c:v>41.750380697745186</c:v>
                </c:pt>
                <c:pt idx="857">
                  <c:v>41.722492472139095</c:v>
                </c:pt>
                <c:pt idx="858">
                  <c:v>41.694596834390893</c:v>
                </c:pt>
                <c:pt idx="859">
                  <c:v>41.610865402290869</c:v>
                </c:pt>
                <c:pt idx="860">
                  <c:v>41.666693779902857</c:v>
                </c:pt>
                <c:pt idx="861">
                  <c:v>41.638783304071922</c:v>
                </c:pt>
                <c:pt idx="862">
                  <c:v>41.610865402290869</c:v>
                </c:pt>
                <c:pt idx="863">
                  <c:v>41.498200020769616</c:v>
                </c:pt>
                <c:pt idx="864">
                  <c:v>41.554089805878448</c:v>
                </c:pt>
                <c:pt idx="865">
                  <c:v>41.470243956146362</c:v>
                </c:pt>
                <c:pt idx="866">
                  <c:v>41.498200020769616</c:v>
                </c:pt>
                <c:pt idx="867">
                  <c:v>41.442280437298848</c:v>
                </c:pt>
                <c:pt idx="868">
                  <c:v>41.526148635803622</c:v>
                </c:pt>
                <c:pt idx="869">
                  <c:v>41.442280437298848</c:v>
                </c:pt>
                <c:pt idx="870">
                  <c:v>41.330351726810477</c:v>
                </c:pt>
                <c:pt idx="871">
                  <c:v>41.386331018368992</c:v>
                </c:pt>
                <c:pt idx="872">
                  <c:v>41.386331018368992</c:v>
                </c:pt>
                <c:pt idx="873">
                  <c:v>41.358345108994172</c:v>
                </c:pt>
                <c:pt idx="874">
                  <c:v>41.218303376764993</c:v>
                </c:pt>
                <c:pt idx="875">
                  <c:v>41.245404744176653</c:v>
                </c:pt>
                <c:pt idx="876">
                  <c:v>41.21738045673959</c:v>
                </c:pt>
                <c:pt idx="877">
                  <c:v>41.301430847704921</c:v>
                </c:pt>
                <c:pt idx="878">
                  <c:v>41.245404744176653</c:v>
                </c:pt>
                <c:pt idx="879">
                  <c:v>41.21738045673959</c:v>
                </c:pt>
                <c:pt idx="880">
                  <c:v>41.189348672620213</c:v>
                </c:pt>
                <c:pt idx="881">
                  <c:v>41.161309387137919</c:v>
                </c:pt>
                <c:pt idx="882">
                  <c:v>41.189348672620213</c:v>
                </c:pt>
                <c:pt idx="883">
                  <c:v>41.189348672620213</c:v>
                </c:pt>
                <c:pt idx="884">
                  <c:v>41.133262595606652</c:v>
                </c:pt>
                <c:pt idx="885">
                  <c:v>41.161309387137919</c:v>
                </c:pt>
                <c:pt idx="886">
                  <c:v>41.049077137795621</c:v>
                </c:pt>
                <c:pt idx="887">
                  <c:v>41.02100027512148</c:v>
                </c:pt>
                <c:pt idx="888">
                  <c:v>40.963898481076114</c:v>
                </c:pt>
                <c:pt idx="889">
                  <c:v>40.991991378548448</c:v>
                </c:pt>
                <c:pt idx="890">
                  <c:v>40.991991378548448</c:v>
                </c:pt>
                <c:pt idx="891">
                  <c:v>40.851451448730472</c:v>
                </c:pt>
                <c:pt idx="892">
                  <c:v>40.963898481076114</c:v>
                </c:pt>
                <c:pt idx="893">
                  <c:v>40.851451448730472</c:v>
                </c:pt>
                <c:pt idx="894">
                  <c:v>40.823320806379684</c:v>
                </c:pt>
                <c:pt idx="895">
                  <c:v>40.963898481076114</c:v>
                </c:pt>
                <c:pt idx="896">
                  <c:v>40.879574532640788</c:v>
                </c:pt>
                <c:pt idx="897">
                  <c:v>40.851451448730472</c:v>
                </c:pt>
                <c:pt idx="898">
                  <c:v>40.823320806379684</c:v>
                </c:pt>
                <c:pt idx="899">
                  <c:v>40.823320806379684</c:v>
                </c:pt>
                <c:pt idx="900">
                  <c:v>40.767036827385141</c:v>
                </c:pt>
                <c:pt idx="901">
                  <c:v>40.766110723509826</c:v>
                </c:pt>
                <c:pt idx="902">
                  <c:v>40.709794505101911</c:v>
                </c:pt>
                <c:pt idx="903">
                  <c:v>40.737956403297005</c:v>
                </c:pt>
                <c:pt idx="904">
                  <c:v>40.597071037210014</c:v>
                </c:pt>
                <c:pt idx="905">
                  <c:v>40.681625024163679</c:v>
                </c:pt>
                <c:pt idx="906">
                  <c:v>40.540663711362697</c:v>
                </c:pt>
                <c:pt idx="907">
                  <c:v>40.568871177595668</c:v>
                </c:pt>
                <c:pt idx="908">
                  <c:v>40.568871177595668</c:v>
                </c:pt>
                <c:pt idx="909">
                  <c:v>40.597071037210014</c:v>
                </c:pt>
                <c:pt idx="910">
                  <c:v>40.427757684388268</c:v>
                </c:pt>
                <c:pt idx="911">
                  <c:v>40.512448633721931</c:v>
                </c:pt>
                <c:pt idx="912">
                  <c:v>40.484225939879195</c:v>
                </c:pt>
                <c:pt idx="913">
                  <c:v>40.455995625035655</c:v>
                </c:pt>
                <c:pt idx="914">
                  <c:v>40.455995625035655</c:v>
                </c:pt>
                <c:pt idx="915">
                  <c:v>40.426826053699131</c:v>
                </c:pt>
                <c:pt idx="916">
                  <c:v>40.398579503064695</c:v>
                </c:pt>
                <c:pt idx="917">
                  <c:v>40.285516892542944</c:v>
                </c:pt>
                <c:pt idx="918">
                  <c:v>40.370325316452636</c:v>
                </c:pt>
                <c:pt idx="919">
                  <c:v>40.285516892542944</c:v>
                </c:pt>
                <c:pt idx="920">
                  <c:v>40.285516892542944</c:v>
                </c:pt>
                <c:pt idx="921">
                  <c:v>40.313794016017368</c:v>
                </c:pt>
                <c:pt idx="922">
                  <c:v>40.313794016017368</c:v>
                </c:pt>
                <c:pt idx="923">
                  <c:v>40.200639571086128</c:v>
                </c:pt>
                <c:pt idx="924">
                  <c:v>40.228939674917228</c:v>
                </c:pt>
                <c:pt idx="925">
                  <c:v>40.172331797448408</c:v>
                </c:pt>
                <c:pt idx="926">
                  <c:v>40.228939674917228</c:v>
                </c:pt>
                <c:pt idx="927">
                  <c:v>40.143081110145545</c:v>
                </c:pt>
                <c:pt idx="928">
                  <c:v>40.029738535345757</c:v>
                </c:pt>
                <c:pt idx="929">
                  <c:v>40.086425202349403</c:v>
                </c:pt>
                <c:pt idx="930">
                  <c:v>40.086425202349403</c:v>
                </c:pt>
                <c:pt idx="931">
                  <c:v>40.058085716183768</c:v>
                </c:pt>
                <c:pt idx="932">
                  <c:v>40.058085716183768</c:v>
                </c:pt>
                <c:pt idx="933">
                  <c:v>40.086425202349403</c:v>
                </c:pt>
                <c:pt idx="934">
                  <c:v>39.973021070140533</c:v>
                </c:pt>
                <c:pt idx="935">
                  <c:v>40.001383654958545</c:v>
                </c:pt>
                <c:pt idx="936">
                  <c:v>40.029738535345757</c:v>
                </c:pt>
                <c:pt idx="937">
                  <c:v>40.001383654958545</c:v>
                </c:pt>
                <c:pt idx="938">
                  <c:v>39.94465077600546</c:v>
                </c:pt>
                <c:pt idx="939">
                  <c:v>39.973021070140533</c:v>
                </c:pt>
                <c:pt idx="940">
                  <c:v>39.916272767662122</c:v>
                </c:pt>
                <c:pt idx="941">
                  <c:v>39.915335863977475</c:v>
                </c:pt>
                <c:pt idx="942">
                  <c:v>39.915335863977475</c:v>
                </c:pt>
                <c:pt idx="943">
                  <c:v>39.972086138337772</c:v>
                </c:pt>
                <c:pt idx="944">
                  <c:v>39.915335863977475</c:v>
                </c:pt>
                <c:pt idx="945">
                  <c:v>39.801742640039834</c:v>
                </c:pt>
                <c:pt idx="946">
                  <c:v>39.830152542689518</c:v>
                </c:pt>
                <c:pt idx="947">
                  <c:v>39.830152542689518</c:v>
                </c:pt>
                <c:pt idx="948">
                  <c:v>39.858554710955445</c:v>
                </c:pt>
                <c:pt idx="949">
                  <c:v>39.830152542689518</c:v>
                </c:pt>
                <c:pt idx="950">
                  <c:v>39.858554710955445</c:v>
                </c:pt>
                <c:pt idx="951">
                  <c:v>39.744899611920232</c:v>
                </c:pt>
                <c:pt idx="952">
                  <c:v>39.773324998090573</c:v>
                </c:pt>
                <c:pt idx="953">
                  <c:v>39.688025587207449</c:v>
                </c:pt>
                <c:pt idx="954">
                  <c:v>39.744899611920232</c:v>
                </c:pt>
                <c:pt idx="955">
                  <c:v>39.716466476602875</c:v>
                </c:pt>
                <c:pt idx="956">
                  <c:v>39.688025587207449</c:v>
                </c:pt>
                <c:pt idx="957">
                  <c:v>39.573241842676453</c:v>
                </c:pt>
                <c:pt idx="958">
                  <c:v>39.630179961803549</c:v>
                </c:pt>
                <c:pt idx="959">
                  <c:v>39.658637364693845</c:v>
                </c:pt>
                <c:pt idx="960">
                  <c:v>39.544761116532015</c:v>
                </c:pt>
                <c:pt idx="961">
                  <c:v>39.601714789448295</c:v>
                </c:pt>
                <c:pt idx="962">
                  <c:v>39.630179961803549</c:v>
                </c:pt>
                <c:pt idx="963">
                  <c:v>39.601714789448295</c:v>
                </c:pt>
                <c:pt idx="964">
                  <c:v>39.544761116532015</c:v>
                </c:pt>
                <c:pt idx="965">
                  <c:v>39.544761116532015</c:v>
                </c:pt>
                <c:pt idx="966">
                  <c:v>39.51627260605386</c:v>
                </c:pt>
                <c:pt idx="967">
                  <c:v>39.51627260605386</c:v>
                </c:pt>
                <c:pt idx="968">
                  <c:v>39.430760318928492</c:v>
                </c:pt>
                <c:pt idx="969">
                  <c:v>39.430760318928492</c:v>
                </c:pt>
                <c:pt idx="970">
                  <c:v>39.459272212225926</c:v>
                </c:pt>
                <c:pt idx="971">
                  <c:v>39.486837018376434</c:v>
                </c:pt>
                <c:pt idx="972">
                  <c:v>39.372769852963813</c:v>
                </c:pt>
                <c:pt idx="973">
                  <c:v>39.372769852963813</c:v>
                </c:pt>
                <c:pt idx="974">
                  <c:v>39.287137441199093</c:v>
                </c:pt>
                <c:pt idx="975">
                  <c:v>39.372769852963813</c:v>
                </c:pt>
                <c:pt idx="976">
                  <c:v>39.315689401559894</c:v>
                </c:pt>
                <c:pt idx="977">
                  <c:v>39.315689401559894</c:v>
                </c:pt>
                <c:pt idx="978">
                  <c:v>39.258577651058715</c:v>
                </c:pt>
                <c:pt idx="979">
                  <c:v>39.258577651058715</c:v>
                </c:pt>
                <c:pt idx="980">
                  <c:v>39.372769852963813</c:v>
                </c:pt>
                <c:pt idx="981">
                  <c:v>39.287137441199093</c:v>
                </c:pt>
                <c:pt idx="982">
                  <c:v>39.372769852963813</c:v>
                </c:pt>
                <c:pt idx="983">
                  <c:v>39.287137441199093</c:v>
                </c:pt>
                <c:pt idx="984">
                  <c:v>39.315689401559894</c:v>
                </c:pt>
                <c:pt idx="985">
                  <c:v>39.201434561385156</c:v>
                </c:pt>
                <c:pt idx="986">
                  <c:v>39.143315108625188</c:v>
                </c:pt>
                <c:pt idx="987">
                  <c:v>39.143315108625188</c:v>
                </c:pt>
                <c:pt idx="988">
                  <c:v>39.229068033252815</c:v>
                </c:pt>
                <c:pt idx="989">
                  <c:v>39.114715096200996</c:v>
                </c:pt>
                <c:pt idx="990">
                  <c:v>39.00023639105774</c:v>
                </c:pt>
                <c:pt idx="991">
                  <c:v>39.143315108625188</c:v>
                </c:pt>
                <c:pt idx="992">
                  <c:v>39.086107223277509</c:v>
                </c:pt>
                <c:pt idx="993">
                  <c:v>39.057491484811862</c:v>
                </c:pt>
                <c:pt idx="994">
                  <c:v>39.086107223277509</c:v>
                </c:pt>
                <c:pt idx="995">
                  <c:v>39.114715096200996</c:v>
                </c:pt>
                <c:pt idx="996">
                  <c:v>39.114715096200996</c:v>
                </c:pt>
                <c:pt idx="997">
                  <c:v>39.171907265587606</c:v>
                </c:pt>
                <c:pt idx="998">
                  <c:v>39.086107223277509</c:v>
                </c:pt>
                <c:pt idx="999">
                  <c:v>39.143315108625188</c:v>
                </c:pt>
                <c:pt idx="1000">
                  <c:v>39.028867875756248</c:v>
                </c:pt>
                <c:pt idx="1001">
                  <c:v>39.171907265587606</c:v>
                </c:pt>
                <c:pt idx="1002">
                  <c:v>38.999292669668421</c:v>
                </c:pt>
                <c:pt idx="1003">
                  <c:v>38.999292669668421</c:v>
                </c:pt>
                <c:pt idx="1004">
                  <c:v>38.970652304630732</c:v>
                </c:pt>
                <c:pt idx="1005">
                  <c:v>39.027925153430886</c:v>
                </c:pt>
                <c:pt idx="1006">
                  <c:v>38.999292669668421</c:v>
                </c:pt>
                <c:pt idx="1007">
                  <c:v>38.970652304630732</c:v>
                </c:pt>
                <c:pt idx="1008">
                  <c:v>38.913347910471145</c:v>
                </c:pt>
                <c:pt idx="1009">
                  <c:v>38.827332082909834</c:v>
                </c:pt>
                <c:pt idx="1010">
                  <c:v>38.913347910471145</c:v>
                </c:pt>
                <c:pt idx="1011">
                  <c:v>38.769948647672152</c:v>
                </c:pt>
                <c:pt idx="1012">
                  <c:v>38.798644323705332</c:v>
                </c:pt>
                <c:pt idx="1013">
                  <c:v>38.741245049710756</c:v>
                </c:pt>
                <c:pt idx="1014">
                  <c:v>38.827332082909834</c:v>
                </c:pt>
                <c:pt idx="1015">
                  <c:v>38.798644323705332</c:v>
                </c:pt>
                <c:pt idx="1016">
                  <c:v>38.798644323705332</c:v>
                </c:pt>
                <c:pt idx="1017">
                  <c:v>38.88468387120605</c:v>
                </c:pt>
                <c:pt idx="1018">
                  <c:v>38.798644323705332</c:v>
                </c:pt>
                <c:pt idx="1019">
                  <c:v>38.88468387120605</c:v>
                </c:pt>
                <c:pt idx="1020">
                  <c:v>38.741245049710756</c:v>
                </c:pt>
                <c:pt idx="1021">
                  <c:v>38.741245049710756</c:v>
                </c:pt>
                <c:pt idx="1022">
                  <c:v>38.798644323705332</c:v>
                </c:pt>
                <c:pt idx="1023">
                  <c:v>38.711586052154701</c:v>
                </c:pt>
                <c:pt idx="1024">
                  <c:v>38.769948647672152</c:v>
                </c:pt>
                <c:pt idx="1025">
                  <c:v>38.682865590953156</c:v>
                </c:pt>
                <c:pt idx="1026">
                  <c:v>38.711586052154701</c:v>
                </c:pt>
                <c:pt idx="1027">
                  <c:v>38.711586052154701</c:v>
                </c:pt>
                <c:pt idx="1028">
                  <c:v>38.711586052154701</c:v>
                </c:pt>
                <c:pt idx="1029">
                  <c:v>38.711586052154701</c:v>
                </c:pt>
                <c:pt idx="1030">
                  <c:v>38.711586052154701</c:v>
                </c:pt>
                <c:pt idx="1031">
                  <c:v>38.654137191914003</c:v>
                </c:pt>
                <c:pt idx="1032">
                  <c:v>38.625400849916502</c:v>
                </c:pt>
                <c:pt idx="1033">
                  <c:v>38.625400849916502</c:v>
                </c:pt>
                <c:pt idx="1034">
                  <c:v>38.596656559834003</c:v>
                </c:pt>
                <c:pt idx="1035">
                  <c:v>38.539144114884834</c:v>
                </c:pt>
                <c:pt idx="1036">
                  <c:v>38.510375949739455</c:v>
                </c:pt>
                <c:pt idx="1037">
                  <c:v>38.539144114884834</c:v>
                </c:pt>
                <c:pt idx="1038">
                  <c:v>38.510375949739455</c:v>
                </c:pt>
                <c:pt idx="1039">
                  <c:v>38.567904316535589</c:v>
                </c:pt>
                <c:pt idx="1040">
                  <c:v>38.510375949739455</c:v>
                </c:pt>
                <c:pt idx="1041">
                  <c:v>38.481599815953018</c:v>
                </c:pt>
                <c:pt idx="1042">
                  <c:v>38.510375949739455</c:v>
                </c:pt>
                <c:pt idx="1043">
                  <c:v>38.451865460694762</c:v>
                </c:pt>
                <c:pt idx="1044">
                  <c:v>38.451865460694762</c:v>
                </c:pt>
                <c:pt idx="1045">
                  <c:v>38.394271287045115</c:v>
                </c:pt>
                <c:pt idx="1046">
                  <c:v>38.451865460694762</c:v>
                </c:pt>
                <c:pt idx="1047">
                  <c:v>38.423072366218321</c:v>
                </c:pt>
                <c:pt idx="1048">
                  <c:v>38.423072366218321</c:v>
                </c:pt>
                <c:pt idx="1049">
                  <c:v>38.365462218006144</c:v>
                </c:pt>
                <c:pt idx="1050">
                  <c:v>38.451865460694762</c:v>
                </c:pt>
                <c:pt idx="1051">
                  <c:v>38.307820089630752</c:v>
                </c:pt>
                <c:pt idx="1052">
                  <c:v>38.394271287045115</c:v>
                </c:pt>
                <c:pt idx="1053">
                  <c:v>38.394271287045115</c:v>
                </c:pt>
                <c:pt idx="1054">
                  <c:v>38.365462218006144</c:v>
                </c:pt>
                <c:pt idx="1055">
                  <c:v>38.423072366218321</c:v>
                </c:pt>
                <c:pt idx="1056">
                  <c:v>38.278987019931265</c:v>
                </c:pt>
                <c:pt idx="1057">
                  <c:v>38.365462218006144</c:v>
                </c:pt>
                <c:pt idx="1058">
                  <c:v>38.394271287045115</c:v>
                </c:pt>
                <c:pt idx="1059">
                  <c:v>38.336645153927634</c:v>
                </c:pt>
                <c:pt idx="1060">
                  <c:v>38.336645153927634</c:v>
                </c:pt>
                <c:pt idx="1061">
                  <c:v>38.250145939639083</c:v>
                </c:pt>
                <c:pt idx="1062">
                  <c:v>38.307820089630752</c:v>
                </c:pt>
                <c:pt idx="1063">
                  <c:v>38.451865460694762</c:v>
                </c:pt>
                <c:pt idx="1064">
                  <c:v>38.393325307054056</c:v>
                </c:pt>
                <c:pt idx="1065">
                  <c:v>38.364515230255847</c:v>
                </c:pt>
                <c:pt idx="1066">
                  <c:v>38.249194915008957</c:v>
                </c:pt>
                <c:pt idx="1067">
                  <c:v>38.335697157834375</c:v>
                </c:pt>
                <c:pt idx="1068">
                  <c:v>38.278037005398744</c:v>
                </c:pt>
                <c:pt idx="1069">
                  <c:v>38.249194915008957</c:v>
                </c:pt>
                <c:pt idx="1070">
                  <c:v>38.278037005398744</c:v>
                </c:pt>
                <c:pt idx="1071">
                  <c:v>38.335697157834375</c:v>
                </c:pt>
                <c:pt idx="1072">
                  <c:v>38.364515230255847</c:v>
                </c:pt>
                <c:pt idx="1073">
                  <c:v>38.278037005398744</c:v>
                </c:pt>
                <c:pt idx="1074">
                  <c:v>38.30687108461035</c:v>
                </c:pt>
                <c:pt idx="1075">
                  <c:v>38.191486679909076</c:v>
                </c:pt>
                <c:pt idx="1076">
                  <c:v>38.248250180416107</c:v>
                </c:pt>
                <c:pt idx="1077">
                  <c:v>38.305928366914088</c:v>
                </c:pt>
                <c:pt idx="1078">
                  <c:v>38.190539926079225</c:v>
                </c:pt>
                <c:pt idx="1079">
                  <c:v>38.132797562271094</c:v>
                </c:pt>
                <c:pt idx="1080">
                  <c:v>38.103914326282109</c:v>
                </c:pt>
                <c:pt idx="1081">
                  <c:v>38.103914326282109</c:v>
                </c:pt>
                <c:pt idx="1082">
                  <c:v>38.132797562271094</c:v>
                </c:pt>
                <c:pt idx="1083">
                  <c:v>38.132797562271094</c:v>
                </c:pt>
                <c:pt idx="1084">
                  <c:v>38.103914326282109</c:v>
                </c:pt>
                <c:pt idx="1085">
                  <c:v>38.075023047274954</c:v>
                </c:pt>
                <c:pt idx="1086">
                  <c:v>38.132797562271094</c:v>
                </c:pt>
                <c:pt idx="1087">
                  <c:v>38.046123720021228</c:v>
                </c:pt>
                <c:pt idx="1088">
                  <c:v>38.103914326282109</c:v>
                </c:pt>
                <c:pt idx="1089">
                  <c:v>37.988300899837441</c:v>
                </c:pt>
                <c:pt idx="1090">
                  <c:v>38.046123720021228</c:v>
                </c:pt>
                <c:pt idx="1091">
                  <c:v>38.017216339288325</c:v>
                </c:pt>
                <c:pt idx="1092">
                  <c:v>37.959377396424145</c:v>
                </c:pt>
                <c:pt idx="1093">
                  <c:v>37.988300899837441</c:v>
                </c:pt>
                <c:pt idx="1094">
                  <c:v>37.959377396424145</c:v>
                </c:pt>
                <c:pt idx="1095">
                  <c:v>37.93044582379946</c:v>
                </c:pt>
                <c:pt idx="1096">
                  <c:v>37.93044582379946</c:v>
                </c:pt>
                <c:pt idx="1097">
                  <c:v>37.988300899837441</c:v>
                </c:pt>
                <c:pt idx="1098">
                  <c:v>37.988300899837441</c:v>
                </c:pt>
                <c:pt idx="1099">
                  <c:v>37.900555596910408</c:v>
                </c:pt>
                <c:pt idx="1100">
                  <c:v>37.93044582379946</c:v>
                </c:pt>
                <c:pt idx="1101">
                  <c:v>37.958428844901391</c:v>
                </c:pt>
                <c:pt idx="1102">
                  <c:v>37.987353361566761</c:v>
                </c:pt>
                <c:pt idx="1103">
                  <c:v>37.842650027644424</c:v>
                </c:pt>
                <c:pt idx="1104">
                  <c:v>37.929496258434199</c:v>
                </c:pt>
                <c:pt idx="1105">
                  <c:v>37.871606855069217</c:v>
                </c:pt>
                <c:pt idx="1106">
                  <c:v>37.929496258434199</c:v>
                </c:pt>
                <c:pt idx="1107">
                  <c:v>38.045178206487435</c:v>
                </c:pt>
                <c:pt idx="1108">
                  <c:v>37.900555596910408</c:v>
                </c:pt>
                <c:pt idx="1109">
                  <c:v>37.813685109364201</c:v>
                </c:pt>
                <c:pt idx="1110">
                  <c:v>37.871606855069217</c:v>
                </c:pt>
                <c:pt idx="1111">
                  <c:v>37.813685109364201</c:v>
                </c:pt>
                <c:pt idx="1112">
                  <c:v>37.78471209495234</c:v>
                </c:pt>
                <c:pt idx="1113">
                  <c:v>37.78471209495234</c:v>
                </c:pt>
                <c:pt idx="1114">
                  <c:v>37.75573097912627</c:v>
                </c:pt>
                <c:pt idx="1115">
                  <c:v>37.75573097912627</c:v>
                </c:pt>
                <c:pt idx="1116">
                  <c:v>37.78471209495234</c:v>
                </c:pt>
                <c:pt idx="1117">
                  <c:v>37.726741756598187</c:v>
                </c:pt>
                <c:pt idx="1118">
                  <c:v>37.813685109364201</c:v>
                </c:pt>
                <c:pt idx="1119">
                  <c:v>37.697744422075232</c:v>
                </c:pt>
                <c:pt idx="1120">
                  <c:v>37.75573097912627</c:v>
                </c:pt>
                <c:pt idx="1121">
                  <c:v>37.78471209495234</c:v>
                </c:pt>
                <c:pt idx="1122">
                  <c:v>37.842650027644424</c:v>
                </c:pt>
                <c:pt idx="1123">
                  <c:v>37.78471209495234</c:v>
                </c:pt>
                <c:pt idx="1124">
                  <c:v>37.75573097912627</c:v>
                </c:pt>
                <c:pt idx="1125">
                  <c:v>37.75573097912627</c:v>
                </c:pt>
                <c:pt idx="1126">
                  <c:v>37.813685109364201</c:v>
                </c:pt>
                <c:pt idx="1127">
                  <c:v>37.813685109364201</c:v>
                </c:pt>
                <c:pt idx="1128">
                  <c:v>37.813685109364201</c:v>
                </c:pt>
                <c:pt idx="1129">
                  <c:v>37.813685109364201</c:v>
                </c:pt>
                <c:pt idx="1130">
                  <c:v>37.78471209495234</c:v>
                </c:pt>
                <c:pt idx="1131">
                  <c:v>37.783763761568252</c:v>
                </c:pt>
                <c:pt idx="1132">
                  <c:v>37.754781629719218</c:v>
                </c:pt>
                <c:pt idx="1133">
                  <c:v>37.696793038841975</c:v>
                </c:pt>
                <c:pt idx="1134">
                  <c:v>37.667786569221164</c:v>
                </c:pt>
                <c:pt idx="1135">
                  <c:v>37.696793038841975</c:v>
                </c:pt>
                <c:pt idx="1136">
                  <c:v>37.725791390575182</c:v>
                </c:pt>
                <c:pt idx="1137">
                  <c:v>37.609749255091174</c:v>
                </c:pt>
                <c:pt idx="1138">
                  <c:v>37.696793038841975</c:v>
                </c:pt>
                <c:pt idx="1139">
                  <c:v>37.667786569221164</c:v>
                </c:pt>
                <c:pt idx="1140">
                  <c:v>37.63877197640744</c:v>
                </c:pt>
                <c:pt idx="1141">
                  <c:v>37.551679405683103</c:v>
                </c:pt>
                <c:pt idx="1142">
                  <c:v>37.696793038841975</c:v>
                </c:pt>
                <c:pt idx="1143">
                  <c:v>37.696793038841975</c:v>
                </c:pt>
                <c:pt idx="1144">
                  <c:v>37.667786569221164</c:v>
                </c:pt>
                <c:pt idx="1145">
                  <c:v>37.667786569221164</c:v>
                </c:pt>
                <c:pt idx="1146">
                  <c:v>37.696793038841975</c:v>
                </c:pt>
                <c:pt idx="1147">
                  <c:v>37.637824872997271</c:v>
                </c:pt>
                <c:pt idx="1148">
                  <c:v>37.608801134062674</c:v>
                </c:pt>
                <c:pt idx="1149">
                  <c:v>37.550729247631011</c:v>
                </c:pt>
                <c:pt idx="1150">
                  <c:v>37.608801134062674</c:v>
                </c:pt>
                <c:pt idx="1151">
                  <c:v>37.550729247631011</c:v>
                </c:pt>
                <c:pt idx="1152">
                  <c:v>37.579769260714443</c:v>
                </c:pt>
                <c:pt idx="1153">
                  <c:v>37.579769260714443</c:v>
                </c:pt>
                <c:pt idx="1154">
                  <c:v>37.579769260714443</c:v>
                </c:pt>
                <c:pt idx="1155">
                  <c:v>37.463560316673636</c:v>
                </c:pt>
                <c:pt idx="1156">
                  <c:v>37.521681089485924</c:v>
                </c:pt>
                <c:pt idx="1157">
                  <c:v>37.463560316673636</c:v>
                </c:pt>
                <c:pt idx="1158">
                  <c:v>37.637824872997271</c:v>
                </c:pt>
                <c:pt idx="1159">
                  <c:v>37.579769260714443</c:v>
                </c:pt>
                <c:pt idx="1160">
                  <c:v>37.521681089485924</c:v>
                </c:pt>
                <c:pt idx="1161">
                  <c:v>37.492624780946016</c:v>
                </c:pt>
                <c:pt idx="1162">
                  <c:v>37.492624780946016</c:v>
                </c:pt>
                <c:pt idx="1163">
                  <c:v>37.521681089485924</c:v>
                </c:pt>
                <c:pt idx="1164">
                  <c:v>37.492624780946016</c:v>
                </c:pt>
                <c:pt idx="1165">
                  <c:v>37.463560316673636</c:v>
                </c:pt>
                <c:pt idx="1166">
                  <c:v>37.463560316673636</c:v>
                </c:pt>
                <c:pt idx="1167">
                  <c:v>37.40540689955202</c:v>
                </c:pt>
                <c:pt idx="1168">
                  <c:v>37.434487691325273</c:v>
                </c:pt>
                <c:pt idx="1169">
                  <c:v>37.40540689955202</c:v>
                </c:pt>
                <c:pt idx="1170">
                  <c:v>37.492624780946016</c:v>
                </c:pt>
                <c:pt idx="1171">
                  <c:v>37.463560316673636</c:v>
                </c:pt>
                <c:pt idx="1172">
                  <c:v>37.434487691325273</c:v>
                </c:pt>
                <c:pt idx="1173">
                  <c:v>37.434487691325273</c:v>
                </c:pt>
                <c:pt idx="1174">
                  <c:v>37.376317935998998</c:v>
                </c:pt>
                <c:pt idx="1175">
                  <c:v>37.434487691325273</c:v>
                </c:pt>
                <c:pt idx="1176">
                  <c:v>37.376317935998998</c:v>
                </c:pt>
                <c:pt idx="1177">
                  <c:v>37.40540689955202</c:v>
                </c:pt>
                <c:pt idx="1178">
                  <c:v>37.376317935998998</c:v>
                </c:pt>
                <c:pt idx="1179">
                  <c:v>37.347220795306555</c:v>
                </c:pt>
                <c:pt idx="1180">
                  <c:v>37.40540689955202</c:v>
                </c:pt>
                <c:pt idx="1181">
                  <c:v>37.40540689955202</c:v>
                </c:pt>
                <c:pt idx="1182">
                  <c:v>37.40540689955202</c:v>
                </c:pt>
                <c:pt idx="1183">
                  <c:v>37.40540689955202</c:v>
                </c:pt>
                <c:pt idx="1184">
                  <c:v>37.434487691325273</c:v>
                </c:pt>
                <c:pt idx="1185">
                  <c:v>37.376317935998998</c:v>
                </c:pt>
                <c:pt idx="1186">
                  <c:v>37.375367980082046</c:v>
                </c:pt>
                <c:pt idx="1187">
                  <c:v>37.346269817776886</c:v>
                </c:pt>
                <c:pt idx="1188">
                  <c:v>37.346269817776886</c:v>
                </c:pt>
                <c:pt idx="1189">
                  <c:v>37.229795283762599</c:v>
                </c:pt>
                <c:pt idx="1190">
                  <c:v>37.28804893847996</c:v>
                </c:pt>
                <c:pt idx="1191">
                  <c:v>37.28804893847996</c:v>
                </c:pt>
                <c:pt idx="1192">
                  <c:v>37.28804893847996</c:v>
                </c:pt>
                <c:pt idx="1193">
                  <c:v>37.317163472366758</c:v>
                </c:pt>
                <c:pt idx="1194">
                  <c:v>37.229795283762599</c:v>
                </c:pt>
                <c:pt idx="1195">
                  <c:v>37.229795283762599</c:v>
                </c:pt>
                <c:pt idx="1196">
                  <c:v>37.28804893847996</c:v>
                </c:pt>
                <c:pt idx="1197">
                  <c:v>37.28804893847996</c:v>
                </c:pt>
                <c:pt idx="1198">
                  <c:v>37.346269817776886</c:v>
                </c:pt>
                <c:pt idx="1199">
                  <c:v>37.317163472366758</c:v>
                </c:pt>
                <c:pt idx="1200">
                  <c:v>37.28804893847996</c:v>
                </c:pt>
                <c:pt idx="1201">
                  <c:v>37.28804893847996</c:v>
                </c:pt>
                <c:pt idx="1202">
                  <c:v>37.258926210739787</c:v>
                </c:pt>
                <c:pt idx="1203">
                  <c:v>37.171508810540274</c:v>
                </c:pt>
                <c:pt idx="1204">
                  <c:v>37.229795283762599</c:v>
                </c:pt>
                <c:pt idx="1205">
                  <c:v>37.258926210739787</c:v>
                </c:pt>
                <c:pt idx="1206">
                  <c:v>37.229795283762599</c:v>
                </c:pt>
                <c:pt idx="1207">
                  <c:v>37.200656152160946</c:v>
                </c:pt>
                <c:pt idx="1208">
                  <c:v>37.28804893847996</c:v>
                </c:pt>
                <c:pt idx="1209">
                  <c:v>37.200656152160946</c:v>
                </c:pt>
                <c:pt idx="1210">
                  <c:v>37.28804893847996</c:v>
                </c:pt>
                <c:pt idx="1211">
                  <c:v>37.317163472366758</c:v>
                </c:pt>
                <c:pt idx="1212">
                  <c:v>37.346269817776886</c:v>
                </c:pt>
                <c:pt idx="1213">
                  <c:v>37.346269817776886</c:v>
                </c:pt>
                <c:pt idx="1214">
                  <c:v>37.258926210739787</c:v>
                </c:pt>
                <c:pt idx="1215">
                  <c:v>37.171508810540274</c:v>
                </c:pt>
                <c:pt idx="1216">
                  <c:v>37.317163472366758</c:v>
                </c:pt>
                <c:pt idx="1217">
                  <c:v>37.170558027059656</c:v>
                </c:pt>
                <c:pt idx="1218">
                  <c:v>37.141401445588372</c:v>
                </c:pt>
                <c:pt idx="1219">
                  <c:v>37.170558027059656</c:v>
                </c:pt>
                <c:pt idx="1220">
                  <c:v>37.228846547340368</c:v>
                </c:pt>
                <c:pt idx="1221">
                  <c:v>37.28710224671147</c:v>
                </c:pt>
                <c:pt idx="1222">
                  <c:v>37.170558027059656</c:v>
                </c:pt>
                <c:pt idx="1223">
                  <c:v>37.141401445588372</c:v>
                </c:pt>
                <c:pt idx="1224">
                  <c:v>37.024692851299221</c:v>
                </c:pt>
                <c:pt idx="1225">
                  <c:v>37.112236642690448</c:v>
                </c:pt>
                <c:pt idx="1226">
                  <c:v>37.083063612955357</c:v>
                </c:pt>
                <c:pt idx="1227">
                  <c:v>37.170558027059656</c:v>
                </c:pt>
                <c:pt idx="1228">
                  <c:v>37.141401445588372</c:v>
                </c:pt>
                <c:pt idx="1229">
                  <c:v>37.112236642690448</c:v>
                </c:pt>
                <c:pt idx="1230">
                  <c:v>37.083063612955357</c:v>
                </c:pt>
                <c:pt idx="1231">
                  <c:v>37.083063612955357</c:v>
                </c:pt>
                <c:pt idx="1232">
                  <c:v>37.112236642690448</c:v>
                </c:pt>
                <c:pt idx="1233">
                  <c:v>37.05388235096558</c:v>
                </c:pt>
                <c:pt idx="1234">
                  <c:v>36.995495108527507</c:v>
                </c:pt>
                <c:pt idx="1235">
                  <c:v>37.141401445588372</c:v>
                </c:pt>
                <c:pt idx="1236">
                  <c:v>37.112236642690448</c:v>
                </c:pt>
                <c:pt idx="1237">
                  <c:v>37.170558027059656</c:v>
                </c:pt>
                <c:pt idx="1238">
                  <c:v>37.083063612955357</c:v>
                </c:pt>
                <c:pt idx="1239">
                  <c:v>37.199706392510222</c:v>
                </c:pt>
                <c:pt idx="1240">
                  <c:v>37.112236642690448</c:v>
                </c:pt>
                <c:pt idx="1241">
                  <c:v>37.083063612955357</c:v>
                </c:pt>
                <c:pt idx="1242">
                  <c:v>37.141401445588372</c:v>
                </c:pt>
                <c:pt idx="1243">
                  <c:v>37.170558027059656</c:v>
                </c:pt>
                <c:pt idx="1244">
                  <c:v>37.024692851299221</c:v>
                </c:pt>
                <c:pt idx="1245">
                  <c:v>37.05388235096558</c:v>
                </c:pt>
                <c:pt idx="1246">
                  <c:v>37.083063612955357</c:v>
                </c:pt>
                <c:pt idx="1247">
                  <c:v>37.141401445588372</c:v>
                </c:pt>
                <c:pt idx="1248">
                  <c:v>37.05388235096558</c:v>
                </c:pt>
                <c:pt idx="1249">
                  <c:v>37.05388235096558</c:v>
                </c:pt>
                <c:pt idx="1250">
                  <c:v>37.141401445588372</c:v>
                </c:pt>
                <c:pt idx="1251">
                  <c:v>37.14045597449541</c:v>
                </c:pt>
                <c:pt idx="1252">
                  <c:v>37.083063612955357</c:v>
                </c:pt>
                <c:pt idx="1253">
                  <c:v>37.052933807132945</c:v>
                </c:pt>
                <c:pt idx="1254">
                  <c:v>37.052933807132945</c:v>
                </c:pt>
                <c:pt idx="1255">
                  <c:v>37.052933807132945</c:v>
                </c:pt>
                <c:pt idx="1256">
                  <c:v>37.052933807132945</c:v>
                </c:pt>
                <c:pt idx="1257">
                  <c:v>37.023743282012617</c:v>
                </c:pt>
                <c:pt idx="1258">
                  <c:v>36.906898690066157</c:v>
                </c:pt>
                <c:pt idx="1259">
                  <c:v>36.936122222652557</c:v>
                </c:pt>
                <c:pt idx="1260">
                  <c:v>36.936122222652557</c:v>
                </c:pt>
                <c:pt idx="1261">
                  <c:v>36.906898690066157</c:v>
                </c:pt>
                <c:pt idx="1262">
                  <c:v>37.023743282012617</c:v>
                </c:pt>
                <c:pt idx="1263">
                  <c:v>36.99454451318303</c:v>
                </c:pt>
                <c:pt idx="1264">
                  <c:v>36.99454451318303</c:v>
                </c:pt>
                <c:pt idx="1265">
                  <c:v>37.052933807132945</c:v>
                </c:pt>
                <c:pt idx="1266">
                  <c:v>36.936122222652557</c:v>
                </c:pt>
                <c:pt idx="1267">
                  <c:v>36.99454451318303</c:v>
                </c:pt>
                <c:pt idx="1268">
                  <c:v>37.052933807132945</c:v>
                </c:pt>
                <c:pt idx="1269">
                  <c:v>36.99454451318303</c:v>
                </c:pt>
                <c:pt idx="1270">
                  <c:v>36.99454451318303</c:v>
                </c:pt>
                <c:pt idx="1271">
                  <c:v>36.99454451318303</c:v>
                </c:pt>
                <c:pt idx="1272">
                  <c:v>37.082116093972331</c:v>
                </c:pt>
                <c:pt idx="1273">
                  <c:v>37.023743282012617</c:v>
                </c:pt>
                <c:pt idx="1274">
                  <c:v>36.965337495209553</c:v>
                </c:pt>
                <c:pt idx="1275">
                  <c:v>36.99454451318303</c:v>
                </c:pt>
                <c:pt idx="1276">
                  <c:v>36.99454451318303</c:v>
                </c:pt>
                <c:pt idx="1277">
                  <c:v>36.936122222652557</c:v>
                </c:pt>
                <c:pt idx="1278">
                  <c:v>36.906898690066157</c:v>
                </c:pt>
                <c:pt idx="1279">
                  <c:v>36.936122222652557</c:v>
                </c:pt>
                <c:pt idx="1280">
                  <c:v>36.906898690066157</c:v>
                </c:pt>
                <c:pt idx="1281">
                  <c:v>36.877666891999297</c:v>
                </c:pt>
                <c:pt idx="1282">
                  <c:v>36.848426822994782</c:v>
                </c:pt>
                <c:pt idx="1283">
                  <c:v>36.936122222652557</c:v>
                </c:pt>
                <c:pt idx="1284">
                  <c:v>36.877666891999297</c:v>
                </c:pt>
                <c:pt idx="1285">
                  <c:v>36.936122222652557</c:v>
                </c:pt>
                <c:pt idx="1286">
                  <c:v>36.877666891999297</c:v>
                </c:pt>
                <c:pt idx="1287">
                  <c:v>36.936122222652557</c:v>
                </c:pt>
                <c:pt idx="1288">
                  <c:v>36.818228064436312</c:v>
                </c:pt>
                <c:pt idx="1289">
                  <c:v>36.84747743813756</c:v>
                </c:pt>
                <c:pt idx="1290">
                  <c:v>36.788970408259388</c:v>
                </c:pt>
                <c:pt idx="1291">
                  <c:v>36.759704464131914</c:v>
                </c:pt>
                <c:pt idx="1292">
                  <c:v>36.84747743813756</c:v>
                </c:pt>
                <c:pt idx="1293">
                  <c:v>36.84747743813756</c:v>
                </c:pt>
                <c:pt idx="1294">
                  <c:v>36.84747743813756</c:v>
                </c:pt>
                <c:pt idx="1295">
                  <c:v>36.876718534831411</c:v>
                </c:pt>
                <c:pt idx="1296">
                  <c:v>36.788970408259388</c:v>
                </c:pt>
                <c:pt idx="1297">
                  <c:v>36.818228064436312</c:v>
                </c:pt>
                <c:pt idx="1298">
                  <c:v>36.759704464131914</c:v>
                </c:pt>
                <c:pt idx="1299">
                  <c:v>36.905951359981316</c:v>
                </c:pt>
                <c:pt idx="1300">
                  <c:v>36.788970408259388</c:v>
                </c:pt>
                <c:pt idx="1301">
                  <c:v>36.818228064436312</c:v>
                </c:pt>
                <c:pt idx="1302">
                  <c:v>36.818228064436312</c:v>
                </c:pt>
                <c:pt idx="1303">
                  <c:v>36.818228064436312</c:v>
                </c:pt>
                <c:pt idx="1304">
                  <c:v>36.818228064436312</c:v>
                </c:pt>
                <c:pt idx="1305">
                  <c:v>36.788970408259388</c:v>
                </c:pt>
                <c:pt idx="1306">
                  <c:v>36.818228064436312</c:v>
                </c:pt>
                <c:pt idx="1307">
                  <c:v>36.759704464131914</c:v>
                </c:pt>
                <c:pt idx="1308">
                  <c:v>36.84747743813756</c:v>
                </c:pt>
                <c:pt idx="1309">
                  <c:v>36.701147690099106</c:v>
                </c:pt>
                <c:pt idx="1310">
                  <c:v>36.818228064436312</c:v>
                </c:pt>
                <c:pt idx="1311">
                  <c:v>36.759704464131914</c:v>
                </c:pt>
                <c:pt idx="1312">
                  <c:v>36.84747743813756</c:v>
                </c:pt>
                <c:pt idx="1313">
                  <c:v>36.642557698428107</c:v>
                </c:pt>
                <c:pt idx="1314">
                  <c:v>36.759704464131914</c:v>
                </c:pt>
                <c:pt idx="1315">
                  <c:v>36.701147690099106</c:v>
                </c:pt>
                <c:pt idx="1316">
                  <c:v>36.84747743813756</c:v>
                </c:pt>
                <c:pt idx="1317">
                  <c:v>36.759704464131914</c:v>
                </c:pt>
                <c:pt idx="1318">
                  <c:v>36.759704464131914</c:v>
                </c:pt>
                <c:pt idx="1319">
                  <c:v>36.84747743813756</c:v>
                </c:pt>
                <c:pt idx="1320">
                  <c:v>36.876718534831411</c:v>
                </c:pt>
                <c:pt idx="1321">
                  <c:v>36.905951359981316</c:v>
                </c:pt>
                <c:pt idx="1322">
                  <c:v>36.876718534831411</c:v>
                </c:pt>
                <c:pt idx="1323">
                  <c:v>36.84747743813756</c:v>
                </c:pt>
                <c:pt idx="1324">
                  <c:v>36.818228064436312</c:v>
                </c:pt>
                <c:pt idx="1325">
                  <c:v>36.759704464131914</c:v>
                </c:pt>
                <c:pt idx="1326">
                  <c:v>36.701147690099106</c:v>
                </c:pt>
                <c:pt idx="1327">
                  <c:v>36.818228064436312</c:v>
                </c:pt>
                <c:pt idx="1328">
                  <c:v>36.642557698428107</c:v>
                </c:pt>
                <c:pt idx="1329">
                  <c:v>36.759704464131914</c:v>
                </c:pt>
                <c:pt idx="1330">
                  <c:v>36.788970408259388</c:v>
                </c:pt>
                <c:pt idx="1331">
                  <c:v>36.788025317954407</c:v>
                </c:pt>
                <c:pt idx="1332">
                  <c:v>36.875776525214803</c:v>
                </c:pt>
                <c:pt idx="1333">
                  <c:v>36.758758345716558</c:v>
                </c:pt>
                <c:pt idx="1334">
                  <c:v>36.729483079440172</c:v>
                </c:pt>
                <c:pt idx="1335">
                  <c:v>36.729483079440172</c:v>
                </c:pt>
                <c:pt idx="1336">
                  <c:v>36.641607461484341</c:v>
                </c:pt>
                <c:pt idx="1337">
                  <c:v>36.758758345716558</c:v>
                </c:pt>
                <c:pt idx="1338">
                  <c:v>36.582982145248593</c:v>
                </c:pt>
                <c:pt idx="1339">
                  <c:v>36.700199513638438</c:v>
                </c:pt>
                <c:pt idx="1340">
                  <c:v>36.641607461484341</c:v>
                </c:pt>
                <c:pt idx="1341">
                  <c:v>36.729483079440172</c:v>
                </c:pt>
                <c:pt idx="1342">
                  <c:v>36.641607461484341</c:v>
                </c:pt>
                <c:pt idx="1343">
                  <c:v>36.758758345716558</c:v>
                </c:pt>
                <c:pt idx="1344">
                  <c:v>36.700199513638438</c:v>
                </c:pt>
                <c:pt idx="1345">
                  <c:v>36.670907642819145</c:v>
                </c:pt>
                <c:pt idx="1346">
                  <c:v>36.670907642819145</c:v>
                </c:pt>
                <c:pt idx="1347">
                  <c:v>36.729483079440172</c:v>
                </c:pt>
                <c:pt idx="1348">
                  <c:v>36.61229896413073</c:v>
                </c:pt>
                <c:pt idx="1349">
                  <c:v>36.788025317954407</c:v>
                </c:pt>
                <c:pt idx="1350">
                  <c:v>36.641607461484341</c:v>
                </c:pt>
                <c:pt idx="1351">
                  <c:v>36.670907642819145</c:v>
                </c:pt>
                <c:pt idx="1352">
                  <c:v>36.729483079440172</c:v>
                </c:pt>
                <c:pt idx="1353">
                  <c:v>36.817284001634164</c:v>
                </c:pt>
                <c:pt idx="1354">
                  <c:v>36.758758345716558</c:v>
                </c:pt>
                <c:pt idx="1355">
                  <c:v>36.700199513638438</c:v>
                </c:pt>
                <c:pt idx="1356">
                  <c:v>36.641607461484341</c:v>
                </c:pt>
                <c:pt idx="1357">
                  <c:v>36.758758345716558</c:v>
                </c:pt>
                <c:pt idx="1358">
                  <c:v>36.729483079440172</c:v>
                </c:pt>
                <c:pt idx="1359">
                  <c:v>36.700199513638438</c:v>
                </c:pt>
                <c:pt idx="1360">
                  <c:v>36.700199513638438</c:v>
                </c:pt>
                <c:pt idx="1361">
                  <c:v>36.700199513638438</c:v>
                </c:pt>
                <c:pt idx="1362">
                  <c:v>36.758758345716558</c:v>
                </c:pt>
                <c:pt idx="1363">
                  <c:v>36.788025317954407</c:v>
                </c:pt>
                <c:pt idx="1364">
                  <c:v>36.817284001634164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manual!$Q$8</c:f>
              <c:strCache>
                <c:ptCount val="1"/>
                <c:pt idx="0">
                  <c:v>Tobj TC Filter</c:v>
                </c:pt>
              </c:strCache>
            </c:strRef>
          </c:tx>
          <c:marker>
            <c:symbol val="none"/>
          </c:marker>
          <c:yVal>
            <c:numRef>
              <c:f>[0]!TobjTC</c:f>
              <c:numCache>
                <c:formatCode>###.###E+#</c:formatCode>
                <c:ptCount val="1365"/>
                <c:pt idx="0">
                  <c:v>24.027274400365911</c:v>
                </c:pt>
                <c:pt idx="1">
                  <c:v>24.323964130925276</c:v>
                </c:pt>
                <c:pt idx="2">
                  <c:v>24.738323600389176</c:v>
                </c:pt>
                <c:pt idx="3">
                  <c:v>25.17375395876406</c:v>
                </c:pt>
                <c:pt idx="4">
                  <c:v>25.586601582506805</c:v>
                </c:pt>
                <c:pt idx="5">
                  <c:v>25.83582409503752</c:v>
                </c:pt>
                <c:pt idx="6">
                  <c:v>26.135950090774234</c:v>
                </c:pt>
                <c:pt idx="7">
                  <c:v>26.414039577707367</c:v>
                </c:pt>
                <c:pt idx="8">
                  <c:v>26.682360559514564</c:v>
                </c:pt>
                <c:pt idx="9">
                  <c:v>26.810590676902784</c:v>
                </c:pt>
                <c:pt idx="10">
                  <c:v>27.066721076808136</c:v>
                </c:pt>
                <c:pt idx="11">
                  <c:v>27.207447737616178</c:v>
                </c:pt>
                <c:pt idx="12">
                  <c:v>27.428178474050586</c:v>
                </c:pt>
                <c:pt idx="13">
                  <c:v>27.567938636512011</c:v>
                </c:pt>
                <c:pt idx="14">
                  <c:v>27.645921825480379</c:v>
                </c:pt>
                <c:pt idx="15">
                  <c:v>27.70209302999103</c:v>
                </c:pt>
                <c:pt idx="16">
                  <c:v>27.734172805306819</c:v>
                </c:pt>
                <c:pt idx="17">
                  <c:v>27.799757743015363</c:v>
                </c:pt>
                <c:pt idx="18">
                  <c:v>27.832245525454827</c:v>
                </c:pt>
                <c:pt idx="19">
                  <c:v>28.025774641743219</c:v>
                </c:pt>
                <c:pt idx="20">
                  <c:v>28.163076708782441</c:v>
                </c:pt>
                <c:pt idx="21">
                  <c:v>28.252061199535696</c:v>
                </c:pt>
                <c:pt idx="22">
                  <c:v>28.334979937982073</c:v>
                </c:pt>
                <c:pt idx="23">
                  <c:v>28.41466019841916</c:v>
                </c:pt>
                <c:pt idx="24">
                  <c:v>28.502939577741682</c:v>
                </c:pt>
                <c:pt idx="25">
                  <c:v>28.739356439599529</c:v>
                </c:pt>
                <c:pt idx="26">
                  <c:v>29.004415182414789</c:v>
                </c:pt>
                <c:pt idx="27">
                  <c:v>29.330869563813064</c:v>
                </c:pt>
                <c:pt idx="28">
                  <c:v>29.51348846690016</c:v>
                </c:pt>
                <c:pt idx="29">
                  <c:v>29.616015186232701</c:v>
                </c:pt>
                <c:pt idx="30">
                  <c:v>29.704618287388818</c:v>
                </c:pt>
                <c:pt idx="31">
                  <c:v>29.90874154737697</c:v>
                </c:pt>
                <c:pt idx="32">
                  <c:v>30.037605387284742</c:v>
                </c:pt>
                <c:pt idx="33">
                  <c:v>30.287518199127682</c:v>
                </c:pt>
                <c:pt idx="34">
                  <c:v>30.430519120419419</c:v>
                </c:pt>
                <c:pt idx="35">
                  <c:v>30.647718132152026</c:v>
                </c:pt>
                <c:pt idx="36">
                  <c:v>30.785964173608857</c:v>
                </c:pt>
                <c:pt idx="37">
                  <c:v>30.886366802878069</c:v>
                </c:pt>
                <c:pt idx="38">
                  <c:v>31.110639266070347</c:v>
                </c:pt>
                <c:pt idx="39">
                  <c:v>31.399177121328577</c:v>
                </c:pt>
                <c:pt idx="40">
                  <c:v>31.83548044238842</c:v>
                </c:pt>
                <c:pt idx="41">
                  <c:v>32.088943573268388</c:v>
                </c:pt>
                <c:pt idx="42">
                  <c:v>32.379480194860989</c:v>
                </c:pt>
                <c:pt idx="43">
                  <c:v>32.54734662176741</c:v>
                </c:pt>
                <c:pt idx="44">
                  <c:v>32.81092951270098</c:v>
                </c:pt>
                <c:pt idx="45">
                  <c:v>32.975150073287097</c:v>
                </c:pt>
                <c:pt idx="46">
                  <c:v>33.215570978271913</c:v>
                </c:pt>
                <c:pt idx="47">
                  <c:v>33.367760164312472</c:v>
                </c:pt>
                <c:pt idx="48">
                  <c:v>33.620071790327273</c:v>
                </c:pt>
                <c:pt idx="49">
                  <c:v>33.778188122850338</c:v>
                </c:pt>
                <c:pt idx="50">
                  <c:v>34.042042071082335</c:v>
                </c:pt>
                <c:pt idx="51">
                  <c:v>34.216425459663505</c:v>
                </c:pt>
                <c:pt idx="52">
                  <c:v>34.4751732997698</c:v>
                </c:pt>
                <c:pt idx="53">
                  <c:v>34.657888433969021</c:v>
                </c:pt>
                <c:pt idx="54">
                  <c:v>35.046110586805803</c:v>
                </c:pt>
                <c:pt idx="55">
                  <c:v>35.441700665717242</c:v>
                </c:pt>
                <c:pt idx="56">
                  <c:v>35.68648764655314</c:v>
                </c:pt>
                <c:pt idx="57">
                  <c:v>35.982917465326125</c:v>
                </c:pt>
                <c:pt idx="58">
                  <c:v>36.17322865890236</c:v>
                </c:pt>
                <c:pt idx="59">
                  <c:v>36.438226702970006</c:v>
                </c:pt>
                <c:pt idx="60">
                  <c:v>36.62627207014387</c:v>
                </c:pt>
                <c:pt idx="61">
                  <c:v>36.883844657766602</c:v>
                </c:pt>
                <c:pt idx="62">
                  <c:v>37.064139724674718</c:v>
                </c:pt>
                <c:pt idx="63">
                  <c:v>37.329059341002015</c:v>
                </c:pt>
                <c:pt idx="64">
                  <c:v>37.510944931761514</c:v>
                </c:pt>
                <c:pt idx="65">
                  <c:v>37.777445260287436</c:v>
                </c:pt>
                <c:pt idx="66">
                  <c:v>37.943850699993249</c:v>
                </c:pt>
                <c:pt idx="67">
                  <c:v>38.209354775354761</c:v>
                </c:pt>
                <c:pt idx="68">
                  <c:v>38.653670257202428</c:v>
                </c:pt>
                <c:pt idx="69">
                  <c:v>38.937900348692772</c:v>
                </c:pt>
                <c:pt idx="70">
                  <c:v>39.268284188044049</c:v>
                </c:pt>
                <c:pt idx="71">
                  <c:v>39.474768280612622</c:v>
                </c:pt>
                <c:pt idx="72">
                  <c:v>39.761995684849595</c:v>
                </c:pt>
                <c:pt idx="73">
                  <c:v>39.949130532444933</c:v>
                </c:pt>
                <c:pt idx="74">
                  <c:v>40.077689649099995</c:v>
                </c:pt>
                <c:pt idx="75">
                  <c:v>40.342095877648134</c:v>
                </c:pt>
                <c:pt idx="76">
                  <c:v>40.505725776019098</c:v>
                </c:pt>
                <c:pt idx="77">
                  <c:v>40.782401853197833</c:v>
                </c:pt>
                <c:pt idx="78">
                  <c:v>40.967368121139074</c:v>
                </c:pt>
                <c:pt idx="79">
                  <c:v>41.257018091115846</c:v>
                </c:pt>
                <c:pt idx="80">
                  <c:v>41.472923478367896</c:v>
                </c:pt>
                <c:pt idx="81">
                  <c:v>41.757492824575877</c:v>
                </c:pt>
                <c:pt idx="82">
                  <c:v>42.209592624906932</c:v>
                </c:pt>
                <c:pt idx="83">
                  <c:v>42.513827232284186</c:v>
                </c:pt>
                <c:pt idx="84">
                  <c:v>42.731445841023316</c:v>
                </c:pt>
                <c:pt idx="85">
                  <c:v>43.026450944387186</c:v>
                </c:pt>
                <c:pt idx="86">
                  <c:v>43.220571140554014</c:v>
                </c:pt>
                <c:pt idx="87">
                  <c:v>43.499759915328411</c:v>
                </c:pt>
                <c:pt idx="88">
                  <c:v>43.69989379583248</c:v>
                </c:pt>
                <c:pt idx="89">
                  <c:v>43.843802270758189</c:v>
                </c:pt>
                <c:pt idx="90">
                  <c:v>44.111699420726119</c:v>
                </c:pt>
                <c:pt idx="91">
                  <c:v>44.286794935051688</c:v>
                </c:pt>
                <c:pt idx="92">
                  <c:v>44.552029706661123</c:v>
                </c:pt>
                <c:pt idx="93">
                  <c:v>44.767615536882886</c:v>
                </c:pt>
                <c:pt idx="94">
                  <c:v>44.921469936798218</c:v>
                </c:pt>
                <c:pt idx="95">
                  <c:v>45.192004933428144</c:v>
                </c:pt>
                <c:pt idx="96">
                  <c:v>45.519853634199123</c:v>
                </c:pt>
                <c:pt idx="97">
                  <c:v>45.909335564384264</c:v>
                </c:pt>
                <c:pt idx="98">
                  <c:v>46.160708571875581</c:v>
                </c:pt>
                <c:pt idx="99">
                  <c:v>46.459678131290147</c:v>
                </c:pt>
                <c:pt idx="100">
                  <c:v>46.674582901762712</c:v>
                </c:pt>
                <c:pt idx="101">
                  <c:v>46.821222779991338</c:v>
                </c:pt>
                <c:pt idx="102">
                  <c:v>47.089787846364281</c:v>
                </c:pt>
                <c:pt idx="103">
                  <c:v>47.280892335002918</c:v>
                </c:pt>
                <c:pt idx="104">
                  <c:v>47.663469660645752</c:v>
                </c:pt>
                <c:pt idx="105">
                  <c:v>47.933923809236099</c:v>
                </c:pt>
                <c:pt idx="106">
                  <c:v>48.126734121868452</c:v>
                </c:pt>
                <c:pt idx="107">
                  <c:v>48.392330993970639</c:v>
                </c:pt>
                <c:pt idx="108">
                  <c:v>48.579545250103536</c:v>
                </c:pt>
                <c:pt idx="109">
                  <c:v>48.736048157718862</c:v>
                </c:pt>
                <c:pt idx="110">
                  <c:v>48.971413045057645</c:v>
                </c:pt>
                <c:pt idx="111">
                  <c:v>49.159106873737102</c:v>
                </c:pt>
                <c:pt idx="112">
                  <c:v>49.310923481692043</c:v>
                </c:pt>
                <c:pt idx="113">
                  <c:v>49.571007325987097</c:v>
                </c:pt>
                <c:pt idx="114">
                  <c:v>49.754558560043066</c:v>
                </c:pt>
                <c:pt idx="115">
                  <c:v>49.919710738226641</c:v>
                </c:pt>
                <c:pt idx="116">
                  <c:v>50.185155597522389</c:v>
                </c:pt>
                <c:pt idx="117">
                  <c:v>50.38383322325717</c:v>
                </c:pt>
                <c:pt idx="118">
                  <c:v>50.773407513228634</c:v>
                </c:pt>
                <c:pt idx="119">
                  <c:v>51.057106613233955</c:v>
                </c:pt>
                <c:pt idx="120">
                  <c:v>51.246833547047984</c:v>
                </c:pt>
                <c:pt idx="121">
                  <c:v>51.406785001425973</c:v>
                </c:pt>
                <c:pt idx="122">
                  <c:v>51.658328187473053</c:v>
                </c:pt>
                <c:pt idx="123">
                  <c:v>51.849421469343802</c:v>
                </c:pt>
                <c:pt idx="124">
                  <c:v>51.994124682268477</c:v>
                </c:pt>
                <c:pt idx="125">
                  <c:v>52.235236542116553</c:v>
                </c:pt>
                <c:pt idx="126">
                  <c:v>52.419462191831286</c:v>
                </c:pt>
                <c:pt idx="127">
                  <c:v>52.574697689636565</c:v>
                </c:pt>
                <c:pt idx="128">
                  <c:v>52.719663225354886</c:v>
                </c:pt>
                <c:pt idx="129">
                  <c:v>52.988364817004843</c:v>
                </c:pt>
                <c:pt idx="130">
                  <c:v>53.169629343209621</c:v>
                </c:pt>
                <c:pt idx="131">
                  <c:v>53.335409200225023</c:v>
                </c:pt>
                <c:pt idx="132">
                  <c:v>53.697075427008976</c:v>
                </c:pt>
                <c:pt idx="133">
                  <c:v>53.972717577893725</c:v>
                </c:pt>
                <c:pt idx="134">
                  <c:v>54.172070630982084</c:v>
                </c:pt>
                <c:pt idx="135">
                  <c:v>54.332679665933426</c:v>
                </c:pt>
                <c:pt idx="136">
                  <c:v>54.578338265331894</c:v>
                </c:pt>
                <c:pt idx="137">
                  <c:v>54.771038684729923</c:v>
                </c:pt>
                <c:pt idx="138">
                  <c:v>54.917916637121273</c:v>
                </c:pt>
                <c:pt idx="139">
                  <c:v>55.157793543379817</c:v>
                </c:pt>
                <c:pt idx="140">
                  <c:v>55.336598028811807</c:v>
                </c:pt>
                <c:pt idx="141">
                  <c:v>55.477618574199624</c:v>
                </c:pt>
                <c:pt idx="142">
                  <c:v>55.596040192836639</c:v>
                </c:pt>
                <c:pt idx="143">
                  <c:v>55.723506700889132</c:v>
                </c:pt>
                <c:pt idx="144">
                  <c:v>55.983498211030309</c:v>
                </c:pt>
                <c:pt idx="145">
                  <c:v>56.176043086842895</c:v>
                </c:pt>
                <c:pt idx="146">
                  <c:v>56.438153705792551</c:v>
                </c:pt>
                <c:pt idx="147">
                  <c:v>56.774052680252993</c:v>
                </c:pt>
                <c:pt idx="148">
                  <c:v>56.973726915685674</c:v>
                </c:pt>
                <c:pt idx="149">
                  <c:v>57.146990289647228</c:v>
                </c:pt>
                <c:pt idx="150">
                  <c:v>57.297520422958769</c:v>
                </c:pt>
                <c:pt idx="151">
                  <c:v>57.43082932574886</c:v>
                </c:pt>
                <c:pt idx="152">
                  <c:v>57.556718407513372</c:v>
                </c:pt>
                <c:pt idx="153">
                  <c:v>57.789793109758527</c:v>
                </c:pt>
                <c:pt idx="154">
                  <c:v>57.98075433354505</c:v>
                </c:pt>
                <c:pt idx="155">
                  <c:v>58.140959972548458</c:v>
                </c:pt>
                <c:pt idx="156">
                  <c:v>58.286928437871453</c:v>
                </c:pt>
                <c:pt idx="157">
                  <c:v>58.418152005270862</c:v>
                </c:pt>
                <c:pt idx="158">
                  <c:v>58.659261749451026</c:v>
                </c:pt>
                <c:pt idx="159">
                  <c:v>58.875649793450862</c:v>
                </c:pt>
                <c:pt idx="160">
                  <c:v>59.060902216848113</c:v>
                </c:pt>
                <c:pt idx="161">
                  <c:v>59.315516887008947</c:v>
                </c:pt>
                <c:pt idx="162">
                  <c:v>59.498935028207846</c:v>
                </c:pt>
                <c:pt idx="163">
                  <c:v>59.658948039729026</c:v>
                </c:pt>
                <c:pt idx="164">
                  <c:v>59.792986186842803</c:v>
                </c:pt>
                <c:pt idx="165">
                  <c:v>59.93206912511932</c:v>
                </c:pt>
                <c:pt idx="166">
                  <c:v>60.074611108564582</c:v>
                </c:pt>
                <c:pt idx="167">
                  <c:v>60.203580088829973</c:v>
                </c:pt>
                <c:pt idx="168">
                  <c:v>60.356039100611369</c:v>
                </c:pt>
                <c:pt idx="169">
                  <c:v>60.62042411352526</c:v>
                </c:pt>
                <c:pt idx="170">
                  <c:v>60.862117957666356</c:v>
                </c:pt>
                <c:pt idx="171">
                  <c:v>61.151380373695432</c:v>
                </c:pt>
                <c:pt idx="172">
                  <c:v>61.357739580442384</c:v>
                </c:pt>
                <c:pt idx="173">
                  <c:v>61.53278893100314</c:v>
                </c:pt>
                <c:pt idx="174">
                  <c:v>61.690805158570399</c:v>
                </c:pt>
                <c:pt idx="175">
                  <c:v>61.82424577001477</c:v>
                </c:pt>
                <c:pt idx="176">
                  <c:v>61.942574775308138</c:v>
                </c:pt>
                <c:pt idx="177">
                  <c:v>62.06540973754386</c:v>
                </c:pt>
                <c:pt idx="178">
                  <c:v>62.188830313345662</c:v>
                </c:pt>
                <c:pt idx="179">
                  <c:v>62.309057668478189</c:v>
                </c:pt>
                <c:pt idx="180">
                  <c:v>62.564085279636856</c:v>
                </c:pt>
                <c:pt idx="181">
                  <c:v>62.756838400622257</c:v>
                </c:pt>
                <c:pt idx="182">
                  <c:v>62.919810457174428</c:v>
                </c:pt>
                <c:pt idx="183">
                  <c:v>63.059066114388969</c:v>
                </c:pt>
                <c:pt idx="184">
                  <c:v>63.184903472844212</c:v>
                </c:pt>
                <c:pt idx="185">
                  <c:v>63.32160769758142</c:v>
                </c:pt>
                <c:pt idx="186">
                  <c:v>63.455256563297588</c:v>
                </c:pt>
                <c:pt idx="187">
                  <c:v>63.592187331853204</c:v>
                </c:pt>
                <c:pt idx="188">
                  <c:v>63.741517860440609</c:v>
                </c:pt>
                <c:pt idx="189">
                  <c:v>64.084477250324028</c:v>
                </c:pt>
                <c:pt idx="190">
                  <c:v>64.323919268088829</c:v>
                </c:pt>
                <c:pt idx="191">
                  <c:v>64.497157212394228</c:v>
                </c:pt>
                <c:pt idx="192">
                  <c:v>64.644568300098967</c:v>
                </c:pt>
                <c:pt idx="193">
                  <c:v>64.773156691667836</c:v>
                </c:pt>
                <c:pt idx="194">
                  <c:v>64.906707765644626</c:v>
                </c:pt>
                <c:pt idx="195">
                  <c:v>65.021092430280461</c:v>
                </c:pt>
                <c:pt idx="196">
                  <c:v>65.140473259653348</c:v>
                </c:pt>
                <c:pt idx="197">
                  <c:v>65.260727290380487</c:v>
                </c:pt>
                <c:pt idx="198">
                  <c:v>65.391461883741968</c:v>
                </c:pt>
                <c:pt idx="199">
                  <c:v>65.62384790492311</c:v>
                </c:pt>
                <c:pt idx="200">
                  <c:v>65.821144342066702</c:v>
                </c:pt>
                <c:pt idx="201">
                  <c:v>65.992004643583059</c:v>
                </c:pt>
                <c:pt idx="202">
                  <c:v>66.128447046763739</c:v>
                </c:pt>
                <c:pt idx="203">
                  <c:v>66.163472647325065</c:v>
                </c:pt>
                <c:pt idx="204">
                  <c:v>66.360550969393501</c:v>
                </c:pt>
                <c:pt idx="205">
                  <c:v>66.509315422933767</c:v>
                </c:pt>
                <c:pt idx="206">
                  <c:v>66.560846063163282</c:v>
                </c:pt>
                <c:pt idx="207">
                  <c:v>66.645910752348229</c:v>
                </c:pt>
                <c:pt idx="208">
                  <c:v>66.767666184777909</c:v>
                </c:pt>
                <c:pt idx="209">
                  <c:v>66.998598416782002</c:v>
                </c:pt>
                <c:pt idx="210">
                  <c:v>67.197185041557589</c:v>
                </c:pt>
                <c:pt idx="211">
                  <c:v>67.459909857315665</c:v>
                </c:pt>
                <c:pt idx="212">
                  <c:v>67.653424431543584</c:v>
                </c:pt>
                <c:pt idx="213">
                  <c:v>67.710412030729557</c:v>
                </c:pt>
                <c:pt idx="214">
                  <c:v>67.793026430762922</c:v>
                </c:pt>
                <c:pt idx="215">
                  <c:v>67.996787337747918</c:v>
                </c:pt>
                <c:pt idx="216">
                  <c:v>68.074354528216944</c:v>
                </c:pt>
                <c:pt idx="217">
                  <c:v>68.263396320764116</c:v>
                </c:pt>
                <c:pt idx="218">
                  <c:v>68.441775582174003</c:v>
                </c:pt>
                <c:pt idx="219">
                  <c:v>68.586781394888874</c:v>
                </c:pt>
                <c:pt idx="220">
                  <c:v>68.719798340543704</c:v>
                </c:pt>
                <c:pt idx="221">
                  <c:v>68.851156568244633</c:v>
                </c:pt>
                <c:pt idx="222">
                  <c:v>68.987656704173006</c:v>
                </c:pt>
                <c:pt idx="223">
                  <c:v>69.116512724040987</c:v>
                </c:pt>
                <c:pt idx="224">
                  <c:v>69.240011041839637</c:v>
                </c:pt>
                <c:pt idx="225">
                  <c:v>69.372650203777283</c:v>
                </c:pt>
                <c:pt idx="226">
                  <c:v>69.589486460773969</c:v>
                </c:pt>
                <c:pt idx="227">
                  <c:v>69.787048131122674</c:v>
                </c:pt>
                <c:pt idx="228">
                  <c:v>69.93198413447027</c:v>
                </c:pt>
                <c:pt idx="229">
                  <c:v>70.069271775817001</c:v>
                </c:pt>
                <c:pt idx="230">
                  <c:v>70.201307104397074</c:v>
                </c:pt>
                <c:pt idx="231">
                  <c:v>70.31935278739607</c:v>
                </c:pt>
                <c:pt idx="232">
                  <c:v>70.445211699662778</c:v>
                </c:pt>
                <c:pt idx="233">
                  <c:v>70.459206104376506</c:v>
                </c:pt>
                <c:pt idx="234">
                  <c:v>70.547978433572609</c:v>
                </c:pt>
                <c:pt idx="235">
                  <c:v>70.762626306747379</c:v>
                </c:pt>
                <c:pt idx="236">
                  <c:v>70.941028782771824</c:v>
                </c:pt>
                <c:pt idx="237">
                  <c:v>71.091130527754515</c:v>
                </c:pt>
                <c:pt idx="238">
                  <c:v>71.207088612566793</c:v>
                </c:pt>
                <c:pt idx="239">
                  <c:v>71.328836049952614</c:v>
                </c:pt>
                <c:pt idx="240">
                  <c:v>71.448667793364535</c:v>
                </c:pt>
                <c:pt idx="241">
                  <c:v>71.551153557635331</c:v>
                </c:pt>
                <c:pt idx="242">
                  <c:v>71.657451101899284</c:v>
                </c:pt>
                <c:pt idx="243">
                  <c:v>71.788378423406158</c:v>
                </c:pt>
                <c:pt idx="244">
                  <c:v>71.926493702516026</c:v>
                </c:pt>
                <c:pt idx="245">
                  <c:v>72.053572431782555</c:v>
                </c:pt>
                <c:pt idx="246">
                  <c:v>72.188780729950949</c:v>
                </c:pt>
                <c:pt idx="247">
                  <c:v>72.313644643719854</c:v>
                </c:pt>
                <c:pt idx="248">
                  <c:v>72.447095066844057</c:v>
                </c:pt>
                <c:pt idx="249">
                  <c:v>72.566362980570986</c:v>
                </c:pt>
                <c:pt idx="250">
                  <c:v>72.707897157434218</c:v>
                </c:pt>
                <c:pt idx="251">
                  <c:v>72.833619056364739</c:v>
                </c:pt>
                <c:pt idx="252">
                  <c:v>72.959264648909226</c:v>
                </c:pt>
                <c:pt idx="253">
                  <c:v>73.089009955193703</c:v>
                </c:pt>
                <c:pt idx="254">
                  <c:v>73.221999073337884</c:v>
                </c:pt>
                <c:pt idx="255">
                  <c:v>73.332485724714289</c:v>
                </c:pt>
                <c:pt idx="256">
                  <c:v>73.454200291332995</c:v>
                </c:pt>
                <c:pt idx="257">
                  <c:v>73.593181041245316</c:v>
                </c:pt>
                <c:pt idx="258">
                  <c:v>73.733422300169053</c:v>
                </c:pt>
                <c:pt idx="259">
                  <c:v>73.853852187447202</c:v>
                </c:pt>
                <c:pt idx="260">
                  <c:v>73.983358408216176</c:v>
                </c:pt>
                <c:pt idx="261">
                  <c:v>74.103486216288729</c:v>
                </c:pt>
                <c:pt idx="262">
                  <c:v>74.216099646448711</c:v>
                </c:pt>
                <c:pt idx="263">
                  <c:v>74.347535822012901</c:v>
                </c:pt>
                <c:pt idx="264">
                  <c:v>74.456743912059096</c:v>
                </c:pt>
                <c:pt idx="265">
                  <c:v>74.597761727539037</c:v>
                </c:pt>
                <c:pt idx="266">
                  <c:v>74.735253282681555</c:v>
                </c:pt>
                <c:pt idx="267">
                  <c:v>74.849291711866655</c:v>
                </c:pt>
                <c:pt idx="268">
                  <c:v>74.977521270758047</c:v>
                </c:pt>
                <c:pt idx="269">
                  <c:v>75.100599592368411</c:v>
                </c:pt>
                <c:pt idx="270">
                  <c:v>75.117490936530814</c:v>
                </c:pt>
                <c:pt idx="271">
                  <c:v>75.189951549622251</c:v>
                </c:pt>
                <c:pt idx="272">
                  <c:v>75.406902544962207</c:v>
                </c:pt>
                <c:pt idx="273">
                  <c:v>75.583146571977807</c:v>
                </c:pt>
                <c:pt idx="274">
                  <c:v>75.723269220720283</c:v>
                </c:pt>
                <c:pt idx="275">
                  <c:v>75.839719047092373</c:v>
                </c:pt>
                <c:pt idx="276">
                  <c:v>75.875797712365653</c:v>
                </c:pt>
                <c:pt idx="277">
                  <c:v>75.948094916893439</c:v>
                </c:pt>
                <c:pt idx="278">
                  <c:v>76.044990951206131</c:v>
                </c:pt>
                <c:pt idx="279">
                  <c:v>76.154036024000561</c:v>
                </c:pt>
                <c:pt idx="280">
                  <c:v>76.373022496436775</c:v>
                </c:pt>
                <c:pt idx="281">
                  <c:v>76.458334023807268</c:v>
                </c:pt>
                <c:pt idx="282">
                  <c:v>76.554656543466209</c:v>
                </c:pt>
                <c:pt idx="283">
                  <c:v>76.677733977874198</c:v>
                </c:pt>
                <c:pt idx="284">
                  <c:v>76.798062665420161</c:v>
                </c:pt>
                <c:pt idx="285">
                  <c:v>76.897686356372986</c:v>
                </c:pt>
                <c:pt idx="286">
                  <c:v>76.915351873650437</c:v>
                </c:pt>
                <c:pt idx="287">
                  <c:v>77.080869996228117</c:v>
                </c:pt>
                <c:pt idx="288">
                  <c:v>77.228765791837446</c:v>
                </c:pt>
                <c:pt idx="289">
                  <c:v>77.287777131182366</c:v>
                </c:pt>
                <c:pt idx="290">
                  <c:v>77.38414093967009</c:v>
                </c:pt>
                <c:pt idx="291">
                  <c:v>77.482587053568594</c:v>
                </c:pt>
                <c:pt idx="292">
                  <c:v>77.599887789089109</c:v>
                </c:pt>
                <c:pt idx="293">
                  <c:v>77.628258126069667</c:v>
                </c:pt>
                <c:pt idx="294">
                  <c:v>77.704298594717471</c:v>
                </c:pt>
                <c:pt idx="295">
                  <c:v>77.910882631631793</c:v>
                </c:pt>
                <c:pt idx="296">
                  <c:v>78.080124264937155</c:v>
                </c:pt>
                <c:pt idx="297">
                  <c:v>78.132195690136271</c:v>
                </c:pt>
                <c:pt idx="298">
                  <c:v>78.219999784150161</c:v>
                </c:pt>
                <c:pt idx="299">
                  <c:v>78.313858948689088</c:v>
                </c:pt>
                <c:pt idx="300">
                  <c:v>78.426264220126072</c:v>
                </c:pt>
                <c:pt idx="301">
                  <c:v>78.533733665220069</c:v>
                </c:pt>
                <c:pt idx="302">
                  <c:v>78.555923924973825</c:v>
                </c:pt>
                <c:pt idx="303">
                  <c:v>78.624908494310787</c:v>
                </c:pt>
                <c:pt idx="304">
                  <c:v>78.749021140547583</c:v>
                </c:pt>
                <c:pt idx="305">
                  <c:v>78.884771057460028</c:v>
                </c:pt>
                <c:pt idx="306">
                  <c:v>79.02075480006053</c:v>
                </c:pt>
                <c:pt idx="307">
                  <c:v>79.141961967785363</c:v>
                </c:pt>
                <c:pt idx="308">
                  <c:v>79.261425969890865</c:v>
                </c:pt>
                <c:pt idx="309">
                  <c:v>79.291917895513905</c:v>
                </c:pt>
                <c:pt idx="310">
                  <c:v>79.36617103017619</c:v>
                </c:pt>
                <c:pt idx="311">
                  <c:v>79.461753162380234</c:v>
                </c:pt>
                <c:pt idx="312">
                  <c:v>79.582030256331024</c:v>
                </c:pt>
                <c:pt idx="313">
                  <c:v>79.713162749091055</c:v>
                </c:pt>
                <c:pt idx="314">
                  <c:v>79.846065272544706</c:v>
                </c:pt>
                <c:pt idx="315">
                  <c:v>79.88472006886866</c:v>
                </c:pt>
                <c:pt idx="316">
                  <c:v>79.961889925494035</c:v>
                </c:pt>
                <c:pt idx="317">
                  <c:v>80.052093904145394</c:v>
                </c:pt>
                <c:pt idx="318">
                  <c:v>80.172004446433675</c:v>
                </c:pt>
                <c:pt idx="319">
                  <c:v>80.197339876337665</c:v>
                </c:pt>
                <c:pt idx="320">
                  <c:v>80.375781717889538</c:v>
                </c:pt>
                <c:pt idx="321">
                  <c:v>80.515928520323925</c:v>
                </c:pt>
                <c:pt idx="322">
                  <c:v>80.579430156838299</c:v>
                </c:pt>
                <c:pt idx="323">
                  <c:v>80.663011275580487</c:v>
                </c:pt>
                <c:pt idx="324">
                  <c:v>80.762819694020621</c:v>
                </c:pt>
                <c:pt idx="325">
                  <c:v>80.775405824238248</c:v>
                </c:pt>
                <c:pt idx="326">
                  <c:v>80.863497188889085</c:v>
                </c:pt>
                <c:pt idx="327">
                  <c:v>80.961093019897731</c:v>
                </c:pt>
                <c:pt idx="328">
                  <c:v>81.076496761685547</c:v>
                </c:pt>
                <c:pt idx="329">
                  <c:v>81.19662458635149</c:v>
                </c:pt>
                <c:pt idx="330">
                  <c:v>81.317163287346219</c:v>
                </c:pt>
                <c:pt idx="331">
                  <c:v>81.343262682075107</c:v>
                </c:pt>
                <c:pt idx="332">
                  <c:v>81.43345712380183</c:v>
                </c:pt>
                <c:pt idx="333">
                  <c:v>81.537747470819383</c:v>
                </c:pt>
                <c:pt idx="334">
                  <c:v>81.652851600123455</c:v>
                </c:pt>
                <c:pt idx="335">
                  <c:v>81.763895885073211</c:v>
                </c:pt>
                <c:pt idx="336">
                  <c:v>81.888119329438538</c:v>
                </c:pt>
                <c:pt idx="337">
                  <c:v>81.932724875725455</c:v>
                </c:pt>
                <c:pt idx="338">
                  <c:v>82.021628495095911</c:v>
                </c:pt>
                <c:pt idx="339">
                  <c:v>82.12847377227979</c:v>
                </c:pt>
                <c:pt idx="340">
                  <c:v>82.245386021292376</c:v>
                </c:pt>
                <c:pt idx="341">
                  <c:v>82.261832805603433</c:v>
                </c:pt>
                <c:pt idx="342">
                  <c:v>82.342501787734577</c:v>
                </c:pt>
                <c:pt idx="343">
                  <c:v>82.452060793777491</c:v>
                </c:pt>
                <c:pt idx="344">
                  <c:v>82.564347790004717</c:v>
                </c:pt>
                <c:pt idx="345">
                  <c:v>82.677401324243391</c:v>
                </c:pt>
                <c:pt idx="346">
                  <c:v>82.703935740629731</c:v>
                </c:pt>
                <c:pt idx="347">
                  <c:v>82.787018881828288</c:v>
                </c:pt>
                <c:pt idx="348">
                  <c:v>82.897420061698384</c:v>
                </c:pt>
                <c:pt idx="349">
                  <c:v>82.998217456114944</c:v>
                </c:pt>
                <c:pt idx="350">
                  <c:v>83.025614800368842</c:v>
                </c:pt>
                <c:pt idx="351">
                  <c:v>83.18675471549389</c:v>
                </c:pt>
                <c:pt idx="352">
                  <c:v>83.324710408679621</c:v>
                </c:pt>
                <c:pt idx="353">
                  <c:v>83.368511241258005</c:v>
                </c:pt>
                <c:pt idx="354">
                  <c:v>83.431784068054142</c:v>
                </c:pt>
                <c:pt idx="355">
                  <c:v>83.526095149451436</c:v>
                </c:pt>
                <c:pt idx="356">
                  <c:v>83.543548241260922</c:v>
                </c:pt>
                <c:pt idx="357">
                  <c:v>83.603096849659948</c:v>
                </c:pt>
                <c:pt idx="358">
                  <c:v>83.700185013690799</c:v>
                </c:pt>
                <c:pt idx="359">
                  <c:v>83.818133089798636</c:v>
                </c:pt>
                <c:pt idx="360">
                  <c:v>83.939653043381412</c:v>
                </c:pt>
                <c:pt idx="361">
                  <c:v>84.045521835062203</c:v>
                </c:pt>
                <c:pt idx="362">
                  <c:v>84.084388240431664</c:v>
                </c:pt>
                <c:pt idx="363">
                  <c:v>84.152713552190519</c:v>
                </c:pt>
                <c:pt idx="364">
                  <c:v>84.242596767763786</c:v>
                </c:pt>
                <c:pt idx="365">
                  <c:v>84.258787975206673</c:v>
                </c:pt>
                <c:pt idx="366">
                  <c:v>84.435010573534456</c:v>
                </c:pt>
                <c:pt idx="367">
                  <c:v>84.488827019062001</c:v>
                </c:pt>
                <c:pt idx="368">
                  <c:v>84.581187053010225</c:v>
                </c:pt>
                <c:pt idx="369">
                  <c:v>84.678535177854499</c:v>
                </c:pt>
                <c:pt idx="370">
                  <c:v>84.694698165620366</c:v>
                </c:pt>
                <c:pt idx="371">
                  <c:v>84.760045223800404</c:v>
                </c:pt>
                <c:pt idx="372">
                  <c:v>84.872432690835637</c:v>
                </c:pt>
                <c:pt idx="373">
                  <c:v>84.979448755911278</c:v>
                </c:pt>
                <c:pt idx="374">
                  <c:v>85.091902113458474</c:v>
                </c:pt>
                <c:pt idx="375">
                  <c:v>85.119463260043915</c:v>
                </c:pt>
                <c:pt idx="376">
                  <c:v>85.183347008940103</c:v>
                </c:pt>
                <c:pt idx="377">
                  <c:v>85.292658784652801</c:v>
                </c:pt>
                <c:pt idx="378">
                  <c:v>85.314018159293738</c:v>
                </c:pt>
                <c:pt idx="379">
                  <c:v>85.384928100980588</c:v>
                </c:pt>
                <c:pt idx="380">
                  <c:v>85.487413585201111</c:v>
                </c:pt>
                <c:pt idx="381">
                  <c:v>85.594545425374974</c:v>
                </c:pt>
                <c:pt idx="382">
                  <c:v>85.711066765737939</c:v>
                </c:pt>
                <c:pt idx="383">
                  <c:v>85.742441587777577</c:v>
                </c:pt>
                <c:pt idx="384">
                  <c:v>85.820539139714668</c:v>
                </c:pt>
                <c:pt idx="385">
                  <c:v>85.918490634162751</c:v>
                </c:pt>
                <c:pt idx="386">
                  <c:v>85.938651071200383</c:v>
                </c:pt>
                <c:pt idx="387">
                  <c:v>86.012093216473758</c:v>
                </c:pt>
                <c:pt idx="388">
                  <c:v>86.101413205204324</c:v>
                </c:pt>
                <c:pt idx="389">
                  <c:v>86.209113823603758</c:v>
                </c:pt>
                <c:pt idx="390">
                  <c:v>86.322204858692857</c:v>
                </c:pt>
                <c:pt idx="391">
                  <c:v>86.36237664918626</c:v>
                </c:pt>
                <c:pt idx="392">
                  <c:v>86.436024232585453</c:v>
                </c:pt>
                <c:pt idx="393">
                  <c:v>86.437660223058998</c:v>
                </c:pt>
                <c:pt idx="394">
                  <c:v>86.515900075378894</c:v>
                </c:pt>
                <c:pt idx="395">
                  <c:v>86.59323017233757</c:v>
                </c:pt>
                <c:pt idx="396">
                  <c:v>86.692962500711218</c:v>
                </c:pt>
                <c:pt idx="397">
                  <c:v>86.811778776174833</c:v>
                </c:pt>
                <c:pt idx="398">
                  <c:v>86.83876474878771</c:v>
                </c:pt>
                <c:pt idx="399">
                  <c:v>86.902094608320269</c:v>
                </c:pt>
                <c:pt idx="400">
                  <c:v>86.995580882028591</c:v>
                </c:pt>
                <c:pt idx="401">
                  <c:v>87.005391570698691</c:v>
                </c:pt>
                <c:pt idx="402">
                  <c:v>87.073851384870864</c:v>
                </c:pt>
                <c:pt idx="403">
                  <c:v>87.184909898783701</c:v>
                </c:pt>
                <c:pt idx="404">
                  <c:v>87.291174464976564</c:v>
                </c:pt>
                <c:pt idx="405">
                  <c:v>87.395496249671538</c:v>
                </c:pt>
                <c:pt idx="406">
                  <c:v>87.42911050561824</c:v>
                </c:pt>
                <c:pt idx="407">
                  <c:v>87.497154169141936</c:v>
                </c:pt>
                <c:pt idx="408">
                  <c:v>87.586580224074098</c:v>
                </c:pt>
                <c:pt idx="409">
                  <c:v>87.600735780267797</c:v>
                </c:pt>
                <c:pt idx="410">
                  <c:v>87.67227699856403</c:v>
                </c:pt>
                <c:pt idx="411">
                  <c:v>87.774404980678725</c:v>
                </c:pt>
                <c:pt idx="412">
                  <c:v>87.873416556299901</c:v>
                </c:pt>
                <c:pt idx="413">
                  <c:v>87.906249192584639</c:v>
                </c:pt>
                <c:pt idx="414">
                  <c:v>87.979146161783319</c:v>
                </c:pt>
                <c:pt idx="415">
                  <c:v>88.062444123679711</c:v>
                </c:pt>
                <c:pt idx="416">
                  <c:v>88.080001083771123</c:v>
                </c:pt>
                <c:pt idx="417">
                  <c:v>88.24178379672837</c:v>
                </c:pt>
                <c:pt idx="418">
                  <c:v>88.298260143899796</c:v>
                </c:pt>
                <c:pt idx="419">
                  <c:v>88.380415315480903</c:v>
                </c:pt>
                <c:pt idx="420">
                  <c:v>88.388983746081081</c:v>
                </c:pt>
                <c:pt idx="421">
                  <c:v>88.443099210714237</c:v>
                </c:pt>
                <c:pt idx="422">
                  <c:v>88.535952293390281</c:v>
                </c:pt>
                <c:pt idx="423">
                  <c:v>88.551955396612613</c:v>
                </c:pt>
                <c:pt idx="424">
                  <c:v>88.618540532537438</c:v>
                </c:pt>
                <c:pt idx="425">
                  <c:v>88.724494225182838</c:v>
                </c:pt>
                <c:pt idx="426">
                  <c:v>88.841533529175123</c:v>
                </c:pt>
                <c:pt idx="427">
                  <c:v>88.867537373749926</c:v>
                </c:pt>
                <c:pt idx="428">
                  <c:v>88.945743896720572</c:v>
                </c:pt>
                <c:pt idx="429">
                  <c:v>89.036839453843044</c:v>
                </c:pt>
                <c:pt idx="430">
                  <c:v>89.061118747577112</c:v>
                </c:pt>
                <c:pt idx="431">
                  <c:v>89.114917204424273</c:v>
                </c:pt>
                <c:pt idx="432">
                  <c:v>89.191675208172626</c:v>
                </c:pt>
                <c:pt idx="433">
                  <c:v>89.292213343742716</c:v>
                </c:pt>
                <c:pt idx="434">
                  <c:v>89.275829009918255</c:v>
                </c:pt>
                <c:pt idx="435">
                  <c:v>89.316243909743051</c:v>
                </c:pt>
                <c:pt idx="436">
                  <c:v>89.366056986679155</c:v>
                </c:pt>
                <c:pt idx="437">
                  <c:v>89.414926532515665</c:v>
                </c:pt>
                <c:pt idx="438">
                  <c:v>89.378485147082671</c:v>
                </c:pt>
                <c:pt idx="439">
                  <c:v>89.362365521213064</c:v>
                </c:pt>
                <c:pt idx="440">
                  <c:v>89.366767781030987</c:v>
                </c:pt>
                <c:pt idx="441">
                  <c:v>89.29226390008381</c:v>
                </c:pt>
                <c:pt idx="442">
                  <c:v>89.248701868999589</c:v>
                </c:pt>
                <c:pt idx="443">
                  <c:v>89.14218119464627</c:v>
                </c:pt>
                <c:pt idx="444">
                  <c:v>89.071841511586271</c:v>
                </c:pt>
                <c:pt idx="445">
                  <c:v>88.940065555780421</c:v>
                </c:pt>
                <c:pt idx="446">
                  <c:v>88.753095068193389</c:v>
                </c:pt>
                <c:pt idx="447">
                  <c:v>88.643760275679298</c:v>
                </c:pt>
                <c:pt idx="448">
                  <c:v>88.470496537934764</c:v>
                </c:pt>
                <c:pt idx="449">
                  <c:v>88.284706024318183</c:v>
                </c:pt>
                <c:pt idx="450">
                  <c:v>88.157359664721625</c:v>
                </c:pt>
                <c:pt idx="451">
                  <c:v>87.982283735974079</c:v>
                </c:pt>
                <c:pt idx="452">
                  <c:v>87.781084157620143</c:v>
                </c:pt>
                <c:pt idx="453">
                  <c:v>87.523658668767155</c:v>
                </c:pt>
                <c:pt idx="454">
                  <c:v>87.356839079459306</c:v>
                </c:pt>
                <c:pt idx="455">
                  <c:v>87.127275806997844</c:v>
                </c:pt>
                <c:pt idx="456">
                  <c:v>86.899286495772344</c:v>
                </c:pt>
                <c:pt idx="457">
                  <c:v>86.647392206549284</c:v>
                </c:pt>
                <c:pt idx="458">
                  <c:v>86.400308023976081</c:v>
                </c:pt>
                <c:pt idx="459">
                  <c:v>86.107219271851974</c:v>
                </c:pt>
                <c:pt idx="460">
                  <c:v>85.824416719990808</c:v>
                </c:pt>
                <c:pt idx="461">
                  <c:v>85.554693444576088</c:v>
                </c:pt>
                <c:pt idx="462">
                  <c:v>85.284621258586526</c:v>
                </c:pt>
                <c:pt idx="463">
                  <c:v>85.01837800551003</c:v>
                </c:pt>
                <c:pt idx="464">
                  <c:v>84.759165795039848</c:v>
                </c:pt>
                <c:pt idx="465">
                  <c:v>84.509469616801908</c:v>
                </c:pt>
                <c:pt idx="466">
                  <c:v>84.202071096397731</c:v>
                </c:pt>
                <c:pt idx="467">
                  <c:v>83.898277072034233</c:v>
                </c:pt>
                <c:pt idx="468">
                  <c:v>83.612721014577019</c:v>
                </c:pt>
                <c:pt idx="469">
                  <c:v>83.341698577258441</c:v>
                </c:pt>
                <c:pt idx="470">
                  <c:v>83.070599936645635</c:v>
                </c:pt>
                <c:pt idx="471">
                  <c:v>82.718256208662737</c:v>
                </c:pt>
                <c:pt idx="472">
                  <c:v>82.410289992642646</c:v>
                </c:pt>
                <c:pt idx="473">
                  <c:v>82.097368047046771</c:v>
                </c:pt>
                <c:pt idx="474">
                  <c:v>81.811720082392711</c:v>
                </c:pt>
                <c:pt idx="475">
                  <c:v>81.539199578652173</c:v>
                </c:pt>
                <c:pt idx="476">
                  <c:v>81.278206649464565</c:v>
                </c:pt>
                <c:pt idx="477">
                  <c:v>80.930515292477025</c:v>
                </c:pt>
                <c:pt idx="478">
                  <c:v>80.639316479682734</c:v>
                </c:pt>
                <c:pt idx="479">
                  <c:v>80.335789524124692</c:v>
                </c:pt>
                <c:pt idx="480">
                  <c:v>80.069636785894232</c:v>
                </c:pt>
                <c:pt idx="481">
                  <c:v>79.713276768011198</c:v>
                </c:pt>
                <c:pt idx="482">
                  <c:v>79.41796939962002</c:v>
                </c:pt>
                <c:pt idx="483">
                  <c:v>79.176391191494133</c:v>
                </c:pt>
                <c:pt idx="484">
                  <c:v>78.948647893741537</c:v>
                </c:pt>
                <c:pt idx="485">
                  <c:v>78.586090789481503</c:v>
                </c:pt>
                <c:pt idx="486">
                  <c:v>78.286112579963842</c:v>
                </c:pt>
                <c:pt idx="487">
                  <c:v>78.020734962010636</c:v>
                </c:pt>
                <c:pt idx="488">
                  <c:v>77.697283110029119</c:v>
                </c:pt>
                <c:pt idx="489">
                  <c:v>77.427862950202638</c:v>
                </c:pt>
                <c:pt idx="490">
                  <c:v>77.196967471384966</c:v>
                </c:pt>
                <c:pt idx="491">
                  <c:v>76.868898200087997</c:v>
                </c:pt>
                <c:pt idx="492">
                  <c:v>76.58824336181064</c:v>
                </c:pt>
                <c:pt idx="493">
                  <c:v>76.36100104169445</c:v>
                </c:pt>
                <c:pt idx="494">
                  <c:v>76.039225051431572</c:v>
                </c:pt>
                <c:pt idx="495">
                  <c:v>75.804916883180852</c:v>
                </c:pt>
                <c:pt idx="496">
                  <c:v>75.585944444584186</c:v>
                </c:pt>
                <c:pt idx="497">
                  <c:v>75.299001993835844</c:v>
                </c:pt>
                <c:pt idx="498">
                  <c:v>75.030448397061406</c:v>
                </c:pt>
                <c:pt idx="499">
                  <c:v>74.705398225879975</c:v>
                </c:pt>
                <c:pt idx="500">
                  <c:v>74.437586245005718</c:v>
                </c:pt>
                <c:pt idx="501">
                  <c:v>74.216164765686429</c:v>
                </c:pt>
                <c:pt idx="502">
                  <c:v>73.928233327050663</c:v>
                </c:pt>
                <c:pt idx="503">
                  <c:v>73.706043100962532</c:v>
                </c:pt>
                <c:pt idx="504">
                  <c:v>73.526465850879703</c:v>
                </c:pt>
                <c:pt idx="505">
                  <c:v>73.223223584112418</c:v>
                </c:pt>
                <c:pt idx="506">
                  <c:v>72.987746189461177</c:v>
                </c:pt>
                <c:pt idx="507">
                  <c:v>72.704466273461662</c:v>
                </c:pt>
                <c:pt idx="508">
                  <c:v>72.465811741117207</c:v>
                </c:pt>
                <c:pt idx="509">
                  <c:v>72.263418704820978</c:v>
                </c:pt>
                <c:pt idx="510">
                  <c:v>71.993179041200591</c:v>
                </c:pt>
                <c:pt idx="511">
                  <c:v>71.793833078705617</c:v>
                </c:pt>
                <c:pt idx="512">
                  <c:v>71.487798927428287</c:v>
                </c:pt>
                <c:pt idx="513">
                  <c:v>71.265546724339643</c:v>
                </c:pt>
                <c:pt idx="514">
                  <c:v>71.072114678907937</c:v>
                </c:pt>
                <c:pt idx="515">
                  <c:v>70.790826084998045</c:v>
                </c:pt>
                <c:pt idx="516">
                  <c:v>70.587226749485325</c:v>
                </c:pt>
                <c:pt idx="517">
                  <c:v>70.41391556192832</c:v>
                </c:pt>
                <c:pt idx="518">
                  <c:v>70.150394263228677</c:v>
                </c:pt>
                <c:pt idx="519">
                  <c:v>69.959906321546725</c:v>
                </c:pt>
                <c:pt idx="520">
                  <c:v>69.666654744016583</c:v>
                </c:pt>
                <c:pt idx="521">
                  <c:v>69.450220648037401</c:v>
                </c:pt>
                <c:pt idx="522">
                  <c:v>69.274027112605495</c:v>
                </c:pt>
                <c:pt idx="523">
                  <c:v>69.104209873348893</c:v>
                </c:pt>
                <c:pt idx="524">
                  <c:v>68.849409414848537</c:v>
                </c:pt>
                <c:pt idx="525">
                  <c:v>68.649502858298334</c:v>
                </c:pt>
                <c:pt idx="526">
                  <c:v>68.362569153863603</c:v>
                </c:pt>
                <c:pt idx="527">
                  <c:v>68.141324152129627</c:v>
                </c:pt>
                <c:pt idx="528">
                  <c:v>67.96490011553928</c:v>
                </c:pt>
                <c:pt idx="529">
                  <c:v>67.706452287078179</c:v>
                </c:pt>
                <c:pt idx="530">
                  <c:v>67.521337470925559</c:v>
                </c:pt>
                <c:pt idx="531">
                  <c:v>67.371173835039968</c:v>
                </c:pt>
                <c:pt idx="532">
                  <c:v>67.241828727090024</c:v>
                </c:pt>
                <c:pt idx="533">
                  <c:v>66.967320151626382</c:v>
                </c:pt>
                <c:pt idx="534">
                  <c:v>66.764357675185693</c:v>
                </c:pt>
                <c:pt idx="535">
                  <c:v>66.499260134286686</c:v>
                </c:pt>
                <c:pt idx="536">
                  <c:v>66.30430323158194</c:v>
                </c:pt>
                <c:pt idx="537">
                  <c:v>66.162183530256485</c:v>
                </c:pt>
                <c:pt idx="538">
                  <c:v>65.920326105584294</c:v>
                </c:pt>
                <c:pt idx="539">
                  <c:v>65.757747329854894</c:v>
                </c:pt>
                <c:pt idx="540">
                  <c:v>65.509209279261128</c:v>
                </c:pt>
                <c:pt idx="541">
                  <c:v>65.32949866638009</c:v>
                </c:pt>
                <c:pt idx="542">
                  <c:v>65.182754565743835</c:v>
                </c:pt>
                <c:pt idx="543">
                  <c:v>65.067184814413565</c:v>
                </c:pt>
                <c:pt idx="544">
                  <c:v>64.851717346651228</c:v>
                </c:pt>
                <c:pt idx="545">
                  <c:v>64.710661605994972</c:v>
                </c:pt>
                <c:pt idx="546">
                  <c:v>64.574888448635761</c:v>
                </c:pt>
                <c:pt idx="547">
                  <c:v>64.351394964181907</c:v>
                </c:pt>
                <c:pt idx="548">
                  <c:v>64.188370586553901</c:v>
                </c:pt>
                <c:pt idx="549">
                  <c:v>63.945812844977596</c:v>
                </c:pt>
                <c:pt idx="550">
                  <c:v>63.775044903667656</c:v>
                </c:pt>
                <c:pt idx="551">
                  <c:v>63.667012145021168</c:v>
                </c:pt>
                <c:pt idx="552">
                  <c:v>63.568477762804221</c:v>
                </c:pt>
                <c:pt idx="553">
                  <c:v>63.364894880983314</c:v>
                </c:pt>
                <c:pt idx="554">
                  <c:v>63.219887916643103</c:v>
                </c:pt>
                <c:pt idx="555">
                  <c:v>62.989244209062157</c:v>
                </c:pt>
                <c:pt idx="556">
                  <c:v>62.827246356234909</c:v>
                </c:pt>
                <c:pt idx="557">
                  <c:v>62.679777843939149</c:v>
                </c:pt>
                <c:pt idx="558">
                  <c:v>62.572309660784107</c:v>
                </c:pt>
                <c:pt idx="559">
                  <c:v>62.369482785384115</c:v>
                </c:pt>
                <c:pt idx="560">
                  <c:v>62.225116792065634</c:v>
                </c:pt>
                <c:pt idx="561">
                  <c:v>62.017159900538893</c:v>
                </c:pt>
                <c:pt idx="562">
                  <c:v>61.854840538577172</c:v>
                </c:pt>
                <c:pt idx="563">
                  <c:v>61.734855739398363</c:v>
                </c:pt>
                <c:pt idx="564">
                  <c:v>61.630833600144406</c:v>
                </c:pt>
                <c:pt idx="565">
                  <c:v>61.443795591095018</c:v>
                </c:pt>
                <c:pt idx="566">
                  <c:v>61.307523199990818</c:v>
                </c:pt>
                <c:pt idx="567">
                  <c:v>61.202779644570512</c:v>
                </c:pt>
                <c:pt idx="568">
                  <c:v>60.995906722619026</c:v>
                </c:pt>
                <c:pt idx="569">
                  <c:v>60.83251914504762</c:v>
                </c:pt>
                <c:pt idx="570">
                  <c:v>60.712466406915574</c:v>
                </c:pt>
                <c:pt idx="571">
                  <c:v>60.605914428571204</c:v>
                </c:pt>
                <c:pt idx="572">
                  <c:v>60.409703644748404</c:v>
                </c:pt>
                <c:pt idx="573">
                  <c:v>60.265354811014205</c:v>
                </c:pt>
                <c:pt idx="574">
                  <c:v>60.148953628455537</c:v>
                </c:pt>
                <c:pt idx="575">
                  <c:v>59.935945255798927</c:v>
                </c:pt>
                <c:pt idx="576">
                  <c:v>59.791184724808303</c:v>
                </c:pt>
                <c:pt idx="577">
                  <c:v>59.671802458975883</c:v>
                </c:pt>
                <c:pt idx="578">
                  <c:v>59.579838507841735</c:v>
                </c:pt>
                <c:pt idx="579">
                  <c:v>59.394273487230826</c:v>
                </c:pt>
                <c:pt idx="580">
                  <c:v>59.268045642660795</c:v>
                </c:pt>
                <c:pt idx="581">
                  <c:v>59.151841166712416</c:v>
                </c:pt>
                <c:pt idx="582">
                  <c:v>58.947457162435477</c:v>
                </c:pt>
                <c:pt idx="583">
                  <c:v>58.824147434614666</c:v>
                </c:pt>
                <c:pt idx="584">
                  <c:v>58.726670338565576</c:v>
                </c:pt>
                <c:pt idx="585">
                  <c:v>58.657031022386228</c:v>
                </c:pt>
                <c:pt idx="586">
                  <c:v>58.588178321484833</c:v>
                </c:pt>
                <c:pt idx="587">
                  <c:v>58.411054452953536</c:v>
                </c:pt>
                <c:pt idx="588">
                  <c:v>58.293981046601907</c:v>
                </c:pt>
                <c:pt idx="589">
                  <c:v>58.221796580433839</c:v>
                </c:pt>
                <c:pt idx="590">
                  <c:v>58.050919601912668</c:v>
                </c:pt>
                <c:pt idx="591">
                  <c:v>57.925258640698601</c:v>
                </c:pt>
                <c:pt idx="592">
                  <c:v>57.835202847167707</c:v>
                </c:pt>
                <c:pt idx="593">
                  <c:v>57.747292005093179</c:v>
                </c:pt>
                <c:pt idx="594">
                  <c:v>57.558124533099644</c:v>
                </c:pt>
                <c:pt idx="595">
                  <c:v>57.409957057615316</c:v>
                </c:pt>
                <c:pt idx="596">
                  <c:v>57.290417250714668</c:v>
                </c:pt>
                <c:pt idx="597">
                  <c:v>57.091138998185151</c:v>
                </c:pt>
                <c:pt idx="598">
                  <c:v>56.96771959014297</c:v>
                </c:pt>
                <c:pt idx="599">
                  <c:v>56.889587054162256</c:v>
                </c:pt>
                <c:pt idx="600">
                  <c:v>56.820993537575859</c:v>
                </c:pt>
                <c:pt idx="601">
                  <c:v>56.767320365463263</c:v>
                </c:pt>
                <c:pt idx="602">
                  <c:v>56.600348563319734</c:v>
                </c:pt>
                <c:pt idx="603">
                  <c:v>56.462519003851419</c:v>
                </c:pt>
                <c:pt idx="604">
                  <c:v>56.34970368996256</c:v>
                </c:pt>
                <c:pt idx="605">
                  <c:v>56.275495230944088</c:v>
                </c:pt>
                <c:pt idx="606">
                  <c:v>56.07977029824103</c:v>
                </c:pt>
                <c:pt idx="607">
                  <c:v>55.960003888705629</c:v>
                </c:pt>
                <c:pt idx="608">
                  <c:v>55.877432187715904</c:v>
                </c:pt>
                <c:pt idx="609">
                  <c:v>55.696396793258721</c:v>
                </c:pt>
                <c:pt idx="610">
                  <c:v>55.578014323737122</c:v>
                </c:pt>
                <c:pt idx="611">
                  <c:v>55.49424422616417</c:v>
                </c:pt>
                <c:pt idx="612">
                  <c:v>55.44066750503486</c:v>
                </c:pt>
                <c:pt idx="613">
                  <c:v>55.296409274148793</c:v>
                </c:pt>
                <c:pt idx="614">
                  <c:v>55.208948280813829</c:v>
                </c:pt>
                <c:pt idx="615">
                  <c:v>55.142916515017411</c:v>
                </c:pt>
                <c:pt idx="616">
                  <c:v>54.954854565811694</c:v>
                </c:pt>
                <c:pt idx="617">
                  <c:v>54.831211486331398</c:v>
                </c:pt>
                <c:pt idx="618">
                  <c:v>54.753315165778872</c:v>
                </c:pt>
                <c:pt idx="619">
                  <c:v>54.699641634019493</c:v>
                </c:pt>
                <c:pt idx="620">
                  <c:v>54.544700643042191</c:v>
                </c:pt>
                <c:pt idx="621">
                  <c:v>54.429045438914301</c:v>
                </c:pt>
                <c:pt idx="622">
                  <c:v>54.360376435306932</c:v>
                </c:pt>
                <c:pt idx="623">
                  <c:v>54.292927716847714</c:v>
                </c:pt>
                <c:pt idx="624">
                  <c:v>54.224497600943366</c:v>
                </c:pt>
                <c:pt idx="625">
                  <c:v>54.047222799490562</c:v>
                </c:pt>
                <c:pt idx="626">
                  <c:v>53.935741609906309</c:v>
                </c:pt>
                <c:pt idx="627">
                  <c:v>53.848769042109879</c:v>
                </c:pt>
                <c:pt idx="628">
                  <c:v>53.795490120310014</c:v>
                </c:pt>
                <c:pt idx="629">
                  <c:v>53.732700139519196</c:v>
                </c:pt>
                <c:pt idx="630">
                  <c:v>53.564035176318143</c:v>
                </c:pt>
                <c:pt idx="631">
                  <c:v>53.449305061524619</c:v>
                </c:pt>
                <c:pt idx="632">
                  <c:v>53.374645939558711</c:v>
                </c:pt>
                <c:pt idx="633">
                  <c:v>53.321178852109938</c:v>
                </c:pt>
                <c:pt idx="634">
                  <c:v>53.28316241547828</c:v>
                </c:pt>
                <c:pt idx="635">
                  <c:v>53.12382188391684</c:v>
                </c:pt>
                <c:pt idx="636">
                  <c:v>53.02667632052141</c:v>
                </c:pt>
                <c:pt idx="637">
                  <c:v>52.951038709087413</c:v>
                </c:pt>
                <c:pt idx="638">
                  <c:v>52.886743366121657</c:v>
                </c:pt>
                <c:pt idx="639">
                  <c:v>52.830015269909026</c:v>
                </c:pt>
                <c:pt idx="640">
                  <c:v>52.675316528915403</c:v>
                </c:pt>
                <c:pt idx="641">
                  <c:v>52.582004078512156</c:v>
                </c:pt>
                <c:pt idx="642">
                  <c:v>52.524591830391884</c:v>
                </c:pt>
                <c:pt idx="643">
                  <c:v>52.484960666005449</c:v>
                </c:pt>
                <c:pt idx="644">
                  <c:v>52.407523161241329</c:v>
                </c:pt>
                <c:pt idx="645">
                  <c:v>52.34137060107831</c:v>
                </c:pt>
                <c:pt idx="646">
                  <c:v>52.17621623445234</c:v>
                </c:pt>
                <c:pt idx="647">
                  <c:v>52.068188211060388</c:v>
                </c:pt>
                <c:pt idx="648">
                  <c:v>51.998240615602988</c:v>
                </c:pt>
                <c:pt idx="649">
                  <c:v>51.927795144359052</c:v>
                </c:pt>
                <c:pt idx="650">
                  <c:v>51.870870077854953</c:v>
                </c:pt>
                <c:pt idx="651">
                  <c:v>51.800594050986966</c:v>
                </c:pt>
                <c:pt idx="652">
                  <c:v>51.631443882438198</c:v>
                </c:pt>
                <c:pt idx="653">
                  <c:v>51.530488052746328</c:v>
                </c:pt>
                <c:pt idx="654">
                  <c:v>51.476433569633393</c:v>
                </c:pt>
                <c:pt idx="655">
                  <c:v>51.428816010331325</c:v>
                </c:pt>
                <c:pt idx="656">
                  <c:v>51.390136692830957</c:v>
                </c:pt>
                <c:pt idx="657">
                  <c:v>51.334354505276117</c:v>
                </c:pt>
                <c:pt idx="658">
                  <c:v>51.181492638348544</c:v>
                </c:pt>
                <c:pt idx="659">
                  <c:v>51.083441223562211</c:v>
                </c:pt>
                <c:pt idx="660">
                  <c:v>51.011334677105864</c:v>
                </c:pt>
                <c:pt idx="661">
                  <c:v>50.949252420198469</c:v>
                </c:pt>
                <c:pt idx="662">
                  <c:v>50.90924362705573</c:v>
                </c:pt>
                <c:pt idx="663">
                  <c:v>50.862537579118559</c:v>
                </c:pt>
                <c:pt idx="664">
                  <c:v>50.695878988532229</c:v>
                </c:pt>
                <c:pt idx="665">
                  <c:v>50.586912456996778</c:v>
                </c:pt>
                <c:pt idx="666">
                  <c:v>50.521546623406728</c:v>
                </c:pt>
                <c:pt idx="667">
                  <c:v>50.459691061430291</c:v>
                </c:pt>
                <c:pt idx="668">
                  <c:v>50.414761956132445</c:v>
                </c:pt>
                <c:pt idx="669">
                  <c:v>50.358898535998186</c:v>
                </c:pt>
                <c:pt idx="670">
                  <c:v>50.312552306589303</c:v>
                </c:pt>
                <c:pt idx="671">
                  <c:v>50.144107748784563</c:v>
                </c:pt>
                <c:pt idx="672">
                  <c:v>50.032996554318707</c:v>
                </c:pt>
                <c:pt idx="673">
                  <c:v>49.975866361368091</c:v>
                </c:pt>
                <c:pt idx="674">
                  <c:v>49.935761163813197</c:v>
                </c:pt>
                <c:pt idx="675">
                  <c:v>49.902901152045118</c:v>
                </c:pt>
                <c:pt idx="676">
                  <c:v>49.856497327245521</c:v>
                </c:pt>
                <c:pt idx="677">
                  <c:v>49.812471519607406</c:v>
                </c:pt>
                <c:pt idx="678">
                  <c:v>49.655648216957552</c:v>
                </c:pt>
                <c:pt idx="679">
                  <c:v>49.564303569824901</c:v>
                </c:pt>
                <c:pt idx="680">
                  <c:v>49.512708546416505</c:v>
                </c:pt>
                <c:pt idx="681">
                  <c:v>49.482235316291138</c:v>
                </c:pt>
                <c:pt idx="682">
                  <c:v>49.451883353357566</c:v>
                </c:pt>
                <c:pt idx="683">
                  <c:v>49.412593970401858</c:v>
                </c:pt>
                <c:pt idx="684">
                  <c:v>49.255288595237381</c:v>
                </c:pt>
                <c:pt idx="685">
                  <c:v>49.159303265334785</c:v>
                </c:pt>
                <c:pt idx="686">
                  <c:v>49.09936789677397</c:v>
                </c:pt>
                <c:pt idx="687">
                  <c:v>49.052144038604837</c:v>
                </c:pt>
                <c:pt idx="688">
                  <c:v>49.008543481966441</c:v>
                </c:pt>
                <c:pt idx="689">
                  <c:v>48.979554420572512</c:v>
                </c:pt>
                <c:pt idx="690">
                  <c:v>48.923382853584613</c:v>
                </c:pt>
                <c:pt idx="691">
                  <c:v>48.77154904136799</c:v>
                </c:pt>
                <c:pt idx="692">
                  <c:v>48.705440277731526</c:v>
                </c:pt>
                <c:pt idx="693">
                  <c:v>48.642808691006024</c:v>
                </c:pt>
                <c:pt idx="694">
                  <c:v>48.58790197978994</c:v>
                </c:pt>
                <c:pt idx="695">
                  <c:v>48.548426796099733</c:v>
                </c:pt>
                <c:pt idx="696">
                  <c:v>48.533123740774634</c:v>
                </c:pt>
                <c:pt idx="697">
                  <c:v>48.50866611694331</c:v>
                </c:pt>
                <c:pt idx="698">
                  <c:v>48.350282602908159</c:v>
                </c:pt>
                <c:pt idx="699">
                  <c:v>48.263371976383809</c:v>
                </c:pt>
                <c:pt idx="700">
                  <c:v>48.226089636158555</c:v>
                </c:pt>
                <c:pt idx="701">
                  <c:v>48.191439824455664</c:v>
                </c:pt>
                <c:pt idx="702">
                  <c:v>48.178678909507838</c:v>
                </c:pt>
                <c:pt idx="703">
                  <c:v>48.148038623802087</c:v>
                </c:pt>
                <c:pt idx="704">
                  <c:v>48.100741601662037</c:v>
                </c:pt>
                <c:pt idx="705">
                  <c:v>47.934014672240828</c:v>
                </c:pt>
                <c:pt idx="706">
                  <c:v>47.8353150131354</c:v>
                </c:pt>
                <c:pt idx="707">
                  <c:v>47.778192958462299</c:v>
                </c:pt>
                <c:pt idx="708">
                  <c:v>47.727647184857666</c:v>
                </c:pt>
                <c:pt idx="709">
                  <c:v>47.696967999418277</c:v>
                </c:pt>
                <c:pt idx="710">
                  <c:v>47.667724685864712</c:v>
                </c:pt>
                <c:pt idx="711">
                  <c:v>47.642565162384201</c:v>
                </c:pt>
                <c:pt idx="712">
                  <c:v>47.613987871686419</c:v>
                </c:pt>
                <c:pt idx="713">
                  <c:v>47.597670163171792</c:v>
                </c:pt>
                <c:pt idx="714">
                  <c:v>47.453905671936482</c:v>
                </c:pt>
                <c:pt idx="715">
                  <c:v>47.37288994543254</c:v>
                </c:pt>
                <c:pt idx="716">
                  <c:v>47.308309380369188</c:v>
                </c:pt>
                <c:pt idx="717">
                  <c:v>47.272685252117547</c:v>
                </c:pt>
                <c:pt idx="718">
                  <c:v>47.232609797826974</c:v>
                </c:pt>
                <c:pt idx="719">
                  <c:v>47.195721822992724</c:v>
                </c:pt>
                <c:pt idx="720">
                  <c:v>47.174978184740368</c:v>
                </c:pt>
                <c:pt idx="721">
                  <c:v>47.139252316978514</c:v>
                </c:pt>
                <c:pt idx="722">
                  <c:v>46.969106320873351</c:v>
                </c:pt>
                <c:pt idx="723">
                  <c:v>46.872798996604132</c:v>
                </c:pt>
                <c:pt idx="724">
                  <c:v>46.838763093465083</c:v>
                </c:pt>
                <c:pt idx="725">
                  <c:v>46.795814012653082</c:v>
                </c:pt>
                <c:pt idx="726">
                  <c:v>46.760537010453739</c:v>
                </c:pt>
                <c:pt idx="727">
                  <c:v>46.738152711706661</c:v>
                </c:pt>
                <c:pt idx="728">
                  <c:v>46.702449724304373</c:v>
                </c:pt>
                <c:pt idx="729">
                  <c:v>46.559384805337899</c:v>
                </c:pt>
                <c:pt idx="730">
                  <c:v>46.485367520199127</c:v>
                </c:pt>
                <c:pt idx="731">
                  <c:v>46.432215405277198</c:v>
                </c:pt>
                <c:pt idx="732">
                  <c:v>46.400809090687162</c:v>
                </c:pt>
                <c:pt idx="733">
                  <c:v>46.380214510437</c:v>
                </c:pt>
                <c:pt idx="734">
                  <c:v>46.358980034635408</c:v>
                </c:pt>
                <c:pt idx="735">
                  <c:v>46.318826972849777</c:v>
                </c:pt>
                <c:pt idx="736">
                  <c:v>46.288839174256879</c:v>
                </c:pt>
                <c:pt idx="737">
                  <c:v>46.260782605751402</c:v>
                </c:pt>
                <c:pt idx="738">
                  <c:v>46.122036703680095</c:v>
                </c:pt>
                <c:pt idx="739">
                  <c:v>46.034719764002674</c:v>
                </c:pt>
                <c:pt idx="740">
                  <c:v>45.975840638499996</c:v>
                </c:pt>
                <c:pt idx="741">
                  <c:v>45.92887822584153</c:v>
                </c:pt>
                <c:pt idx="742">
                  <c:v>45.901053632439812</c:v>
                </c:pt>
                <c:pt idx="743">
                  <c:v>45.868539664138595</c:v>
                </c:pt>
                <c:pt idx="744">
                  <c:v>45.856769894286117</c:v>
                </c:pt>
                <c:pt idx="745">
                  <c:v>45.827989825316322</c:v>
                </c:pt>
                <c:pt idx="746">
                  <c:v>45.683276463393319</c:v>
                </c:pt>
                <c:pt idx="747">
                  <c:v>45.607763763649615</c:v>
                </c:pt>
                <c:pt idx="748">
                  <c:v>45.569317926321986</c:v>
                </c:pt>
                <c:pt idx="749">
                  <c:v>45.560337812535145</c:v>
                </c:pt>
                <c:pt idx="750">
                  <c:v>45.562983018293991</c:v>
                </c:pt>
                <c:pt idx="751">
                  <c:v>45.549481825222003</c:v>
                </c:pt>
                <c:pt idx="752">
                  <c:v>45.547600240378202</c:v>
                </c:pt>
                <c:pt idx="753">
                  <c:v>45.532077694511123</c:v>
                </c:pt>
                <c:pt idx="754">
                  <c:v>45.370611830661353</c:v>
                </c:pt>
                <c:pt idx="755">
                  <c:v>45.287256672168581</c:v>
                </c:pt>
                <c:pt idx="756">
                  <c:v>45.220990458885822</c:v>
                </c:pt>
                <c:pt idx="757">
                  <c:v>45.200653914879595</c:v>
                </c:pt>
                <c:pt idx="758">
                  <c:v>45.172651316478159</c:v>
                </c:pt>
                <c:pt idx="759">
                  <c:v>45.139962895315904</c:v>
                </c:pt>
                <c:pt idx="760">
                  <c:v>45.117368926773487</c:v>
                </c:pt>
                <c:pt idx="761">
                  <c:v>44.988541791230773</c:v>
                </c:pt>
                <c:pt idx="762">
                  <c:v>44.899367881142481</c:v>
                </c:pt>
                <c:pt idx="763">
                  <c:v>44.861309391695173</c:v>
                </c:pt>
                <c:pt idx="764">
                  <c:v>44.842138345584516</c:v>
                </c:pt>
                <c:pt idx="765">
                  <c:v>44.831397321094457</c:v>
                </c:pt>
                <c:pt idx="766">
                  <c:v>44.812558010320991</c:v>
                </c:pt>
                <c:pt idx="767">
                  <c:v>44.784829656348592</c:v>
                </c:pt>
                <c:pt idx="768">
                  <c:v>44.759388731602854</c:v>
                </c:pt>
                <c:pt idx="769">
                  <c:v>44.621592424835981</c:v>
                </c:pt>
                <c:pt idx="770">
                  <c:v>44.562909317472702</c:v>
                </c:pt>
                <c:pt idx="771">
                  <c:v>44.543574984865529</c:v>
                </c:pt>
                <c:pt idx="772">
                  <c:v>44.533795628496605</c:v>
                </c:pt>
                <c:pt idx="773">
                  <c:v>44.514170682405059</c:v>
                </c:pt>
                <c:pt idx="774">
                  <c:v>44.488124120190648</c:v>
                </c:pt>
                <c:pt idx="775">
                  <c:v>44.476301970272587</c:v>
                </c:pt>
                <c:pt idx="776">
                  <c:v>44.463554750343647</c:v>
                </c:pt>
                <c:pt idx="777">
                  <c:v>44.454645020992579</c:v>
                </c:pt>
                <c:pt idx="778">
                  <c:v>44.307393643092311</c:v>
                </c:pt>
                <c:pt idx="779">
                  <c:v>44.251916179252973</c:v>
                </c:pt>
                <c:pt idx="780">
                  <c:v>44.229583900190462</c:v>
                </c:pt>
                <c:pt idx="781">
                  <c:v>44.211859283422704</c:v>
                </c:pt>
                <c:pt idx="782">
                  <c:v>44.196674154128416</c:v>
                </c:pt>
                <c:pt idx="783">
                  <c:v>44.185012956633066</c:v>
                </c:pt>
                <c:pt idx="784">
                  <c:v>44.173795729927761</c:v>
                </c:pt>
                <c:pt idx="785">
                  <c:v>44.166959607662079</c:v>
                </c:pt>
                <c:pt idx="786">
                  <c:v>44.032473606061181</c:v>
                </c:pt>
                <c:pt idx="787">
                  <c:v>43.976708797515542</c:v>
                </c:pt>
                <c:pt idx="788">
                  <c:v>43.932516591839388</c:v>
                </c:pt>
                <c:pt idx="789">
                  <c:v>43.897414607993802</c:v>
                </c:pt>
                <c:pt idx="790">
                  <c:v>43.857445306365079</c:v>
                </c:pt>
                <c:pt idx="791">
                  <c:v>43.847881495107174</c:v>
                </c:pt>
                <c:pt idx="792">
                  <c:v>43.821948396447901</c:v>
                </c:pt>
                <c:pt idx="793">
                  <c:v>43.79788940874024</c:v>
                </c:pt>
                <c:pt idx="794">
                  <c:v>43.785411106906693</c:v>
                </c:pt>
                <c:pt idx="795">
                  <c:v>43.661908624167701</c:v>
                </c:pt>
                <c:pt idx="796">
                  <c:v>43.576334877243013</c:v>
                </c:pt>
                <c:pt idx="797">
                  <c:v>43.552050639896244</c:v>
                </c:pt>
                <c:pt idx="798">
                  <c:v>43.532765332075357</c:v>
                </c:pt>
                <c:pt idx="799">
                  <c:v>43.521811006129703</c:v>
                </c:pt>
                <c:pt idx="800">
                  <c:v>43.508051645091953</c:v>
                </c:pt>
                <c:pt idx="801">
                  <c:v>43.484166511730741</c:v>
                </c:pt>
                <c:pt idx="802">
                  <c:v>43.478187058376072</c:v>
                </c:pt>
                <c:pt idx="803">
                  <c:v>43.463719209203234</c:v>
                </c:pt>
                <c:pt idx="804">
                  <c:v>43.310647672854195</c:v>
                </c:pt>
                <c:pt idx="805">
                  <c:v>43.251120234615286</c:v>
                </c:pt>
                <c:pt idx="806">
                  <c:v>43.203734224816955</c:v>
                </c:pt>
                <c:pt idx="807">
                  <c:v>43.182489150423322</c:v>
                </c:pt>
                <c:pt idx="808">
                  <c:v>43.164476891017344</c:v>
                </c:pt>
                <c:pt idx="809">
                  <c:v>43.161566307704518</c:v>
                </c:pt>
                <c:pt idx="810">
                  <c:v>43.157331414671255</c:v>
                </c:pt>
                <c:pt idx="811">
                  <c:v>43.167103268902515</c:v>
                </c:pt>
                <c:pt idx="812">
                  <c:v>43.154206265011553</c:v>
                </c:pt>
                <c:pt idx="813">
                  <c:v>43.035205849975682</c:v>
                </c:pt>
                <c:pt idx="814">
                  <c:v>42.958837281142827</c:v>
                </c:pt>
                <c:pt idx="815">
                  <c:v>42.947677624150842</c:v>
                </c:pt>
                <c:pt idx="816">
                  <c:v>42.93337537618396</c:v>
                </c:pt>
                <c:pt idx="817">
                  <c:v>42.920915208254989</c:v>
                </c:pt>
                <c:pt idx="818">
                  <c:v>42.905921665112828</c:v>
                </c:pt>
                <c:pt idx="819">
                  <c:v>42.897533155907723</c:v>
                </c:pt>
                <c:pt idx="820">
                  <c:v>42.887468103674941</c:v>
                </c:pt>
                <c:pt idx="821">
                  <c:v>42.853105677249722</c:v>
                </c:pt>
                <c:pt idx="822">
                  <c:v>42.848484769581809</c:v>
                </c:pt>
                <c:pt idx="823">
                  <c:v>42.702190610878965</c:v>
                </c:pt>
                <c:pt idx="824">
                  <c:v>42.626075389126591</c:v>
                </c:pt>
                <c:pt idx="825">
                  <c:v>42.576397441407977</c:v>
                </c:pt>
                <c:pt idx="826">
                  <c:v>42.558891257880454</c:v>
                </c:pt>
                <c:pt idx="827">
                  <c:v>42.554896132208839</c:v>
                </c:pt>
                <c:pt idx="828">
                  <c:v>42.541097450697841</c:v>
                </c:pt>
                <c:pt idx="829">
                  <c:v>42.544733044143499</c:v>
                </c:pt>
                <c:pt idx="830">
                  <c:v>42.544268716755553</c:v>
                </c:pt>
                <c:pt idx="831">
                  <c:v>42.550727675497697</c:v>
                </c:pt>
                <c:pt idx="832">
                  <c:v>42.540068357677569</c:v>
                </c:pt>
                <c:pt idx="833">
                  <c:v>42.532007989520409</c:v>
                </c:pt>
                <c:pt idx="834">
                  <c:v>42.399035938348518</c:v>
                </c:pt>
                <c:pt idx="835">
                  <c:v>42.35023521289061</c:v>
                </c:pt>
                <c:pt idx="836">
                  <c:v>42.322358798884785</c:v>
                </c:pt>
                <c:pt idx="837">
                  <c:v>42.288984352256335</c:v>
                </c:pt>
                <c:pt idx="838">
                  <c:v>42.261194177933007</c:v>
                </c:pt>
                <c:pt idx="839">
                  <c:v>42.233862681613687</c:v>
                </c:pt>
                <c:pt idx="840">
                  <c:v>42.210048766311168</c:v>
                </c:pt>
                <c:pt idx="841">
                  <c:v>42.193162618685363</c:v>
                </c:pt>
                <c:pt idx="842">
                  <c:v>42.192062420522149</c:v>
                </c:pt>
                <c:pt idx="843">
                  <c:v>42.042417732528051</c:v>
                </c:pt>
                <c:pt idx="844">
                  <c:v>41.975234321436233</c:v>
                </c:pt>
                <c:pt idx="845">
                  <c:v>41.949601288113854</c:v>
                </c:pt>
                <c:pt idx="846">
                  <c:v>41.945945029436508</c:v>
                </c:pt>
                <c:pt idx="847">
                  <c:v>41.947558419761563</c:v>
                </c:pt>
                <c:pt idx="848">
                  <c:v>41.93821088795255</c:v>
                </c:pt>
                <c:pt idx="849">
                  <c:v>41.928803231441421</c:v>
                </c:pt>
                <c:pt idx="850">
                  <c:v>41.945723765590913</c:v>
                </c:pt>
                <c:pt idx="851">
                  <c:v>41.943874851263608</c:v>
                </c:pt>
                <c:pt idx="852">
                  <c:v>41.94318151267381</c:v>
                </c:pt>
                <c:pt idx="853">
                  <c:v>41.920820283862504</c:v>
                </c:pt>
                <c:pt idx="854">
                  <c:v>41.786800778566629</c:v>
                </c:pt>
                <c:pt idx="855">
                  <c:v>41.726325302184847</c:v>
                </c:pt>
                <c:pt idx="856">
                  <c:v>41.689181582339515</c:v>
                </c:pt>
                <c:pt idx="857">
                  <c:v>41.67067425539333</c:v>
                </c:pt>
                <c:pt idx="858">
                  <c:v>41.660356675389671</c:v>
                </c:pt>
                <c:pt idx="859">
                  <c:v>41.64139123315136</c:v>
                </c:pt>
                <c:pt idx="860">
                  <c:v>41.641014794159389</c:v>
                </c:pt>
                <c:pt idx="861">
                  <c:v>41.637305628328086</c:v>
                </c:pt>
                <c:pt idx="862">
                  <c:v>41.630059402325514</c:v>
                </c:pt>
                <c:pt idx="863">
                  <c:v>41.485899357708561</c:v>
                </c:pt>
                <c:pt idx="864">
                  <c:v>41.428981713102743</c:v>
                </c:pt>
                <c:pt idx="865">
                  <c:v>41.394895340464494</c:v>
                </c:pt>
                <c:pt idx="866">
                  <c:v>41.390170017764035</c:v>
                </c:pt>
                <c:pt idx="867">
                  <c:v>41.385355908400754</c:v>
                </c:pt>
                <c:pt idx="868">
                  <c:v>41.404381374921563</c:v>
                </c:pt>
                <c:pt idx="869">
                  <c:v>41.40647743298608</c:v>
                </c:pt>
                <c:pt idx="870">
                  <c:v>41.387958696576348</c:v>
                </c:pt>
                <c:pt idx="871">
                  <c:v>41.385658120881281</c:v>
                </c:pt>
                <c:pt idx="872">
                  <c:v>41.384607698670237</c:v>
                </c:pt>
                <c:pt idx="873">
                  <c:v>41.378643997925813</c:v>
                </c:pt>
                <c:pt idx="874">
                  <c:v>41.346148596385476</c:v>
                </c:pt>
                <c:pt idx="875">
                  <c:v>41.208851093066713</c:v>
                </c:pt>
                <c:pt idx="876">
                  <c:v>41.140327585634651</c:v>
                </c:pt>
                <c:pt idx="877">
                  <c:v>41.130472676308798</c:v>
                </c:pt>
                <c:pt idx="878">
                  <c:v>41.128210387574292</c:v>
                </c:pt>
                <c:pt idx="879">
                  <c:v>41.130894778171815</c:v>
                </c:pt>
                <c:pt idx="880">
                  <c:v>41.133494665123472</c:v>
                </c:pt>
                <c:pt idx="881">
                  <c:v>41.13360208762748</c:v>
                </c:pt>
                <c:pt idx="882">
                  <c:v>41.141479137855647</c:v>
                </c:pt>
                <c:pt idx="883">
                  <c:v>41.14908974606432</c:v>
                </c:pt>
                <c:pt idx="884">
                  <c:v>41.144745728018322</c:v>
                </c:pt>
                <c:pt idx="885">
                  <c:v>41.147351504313612</c:v>
                </c:pt>
                <c:pt idx="886">
                  <c:v>41.127272005844105</c:v>
                </c:pt>
                <c:pt idx="887">
                  <c:v>41.105762817320318</c:v>
                </c:pt>
                <c:pt idx="888">
                  <c:v>40.96002635260529</c:v>
                </c:pt>
                <c:pt idx="889">
                  <c:v>40.896099150650464</c:v>
                </c:pt>
                <c:pt idx="890">
                  <c:v>40.873113829129359</c:v>
                </c:pt>
                <c:pt idx="891">
                  <c:v>40.843459286605032</c:v>
                </c:pt>
                <c:pt idx="892">
                  <c:v>40.852373877211861</c:v>
                </c:pt>
                <c:pt idx="893">
                  <c:v>40.843076976506453</c:v>
                </c:pt>
                <c:pt idx="894">
                  <c:v>40.833657299688696</c:v>
                </c:pt>
                <c:pt idx="895">
                  <c:v>40.856429045195284</c:v>
                </c:pt>
                <c:pt idx="896">
                  <c:v>40.859090725607842</c:v>
                </c:pt>
                <c:pt idx="897">
                  <c:v>40.856382124963446</c:v>
                </c:pt>
                <c:pt idx="898">
                  <c:v>40.849061231636867</c:v>
                </c:pt>
                <c:pt idx="899">
                  <c:v>40.843487971698423</c:v>
                </c:pt>
                <c:pt idx="900">
                  <c:v>40.827942501697123</c:v>
                </c:pt>
                <c:pt idx="901">
                  <c:v>40.697986835961913</c:v>
                </c:pt>
                <c:pt idx="902">
                  <c:v>40.629836150291432</c:v>
                </c:pt>
                <c:pt idx="903">
                  <c:v>40.609192801199292</c:v>
                </c:pt>
                <c:pt idx="904">
                  <c:v>40.581384065740465</c:v>
                </c:pt>
                <c:pt idx="905">
                  <c:v>40.586217635912433</c:v>
                </c:pt>
                <c:pt idx="906">
                  <c:v>40.567967092270941</c:v>
                </c:pt>
                <c:pt idx="907">
                  <c:v>40.562666012693597</c:v>
                </c:pt>
                <c:pt idx="908">
                  <c:v>40.560618080122062</c:v>
                </c:pt>
                <c:pt idx="909">
                  <c:v>40.565935886352477</c:v>
                </c:pt>
                <c:pt idx="910">
                  <c:v>40.53711467876807</c:v>
                </c:pt>
                <c:pt idx="911">
                  <c:v>40.531470713563039</c:v>
                </c:pt>
                <c:pt idx="912">
                  <c:v>40.521595192872127</c:v>
                </c:pt>
                <c:pt idx="913">
                  <c:v>40.508219271652344</c:v>
                </c:pt>
                <c:pt idx="914">
                  <c:v>40.497620938113691</c:v>
                </c:pt>
                <c:pt idx="915">
                  <c:v>40.36554786938742</c:v>
                </c:pt>
                <c:pt idx="916">
                  <c:v>40.301466517810759</c:v>
                </c:pt>
                <c:pt idx="917">
                  <c:v>40.255846749561236</c:v>
                </c:pt>
                <c:pt idx="918">
                  <c:v>40.253315563037347</c:v>
                </c:pt>
                <c:pt idx="919">
                  <c:v>40.24449101173002</c:v>
                </c:pt>
                <c:pt idx="920">
                  <c:v>40.243538635964903</c:v>
                </c:pt>
                <c:pt idx="921">
                  <c:v>40.252097149424216</c:v>
                </c:pt>
                <c:pt idx="922">
                  <c:v>40.261141158458024</c:v>
                </c:pt>
                <c:pt idx="923">
                  <c:v>40.247061541944198</c:v>
                </c:pt>
                <c:pt idx="924">
                  <c:v>40.242249933334797</c:v>
                </c:pt>
                <c:pt idx="925">
                  <c:v>40.227553586961633</c:v>
                </c:pt>
                <c:pt idx="926">
                  <c:v>40.227403407651551</c:v>
                </c:pt>
                <c:pt idx="927">
                  <c:v>40.092134774692198</c:v>
                </c:pt>
                <c:pt idx="928">
                  <c:v>40.008616434345569</c:v>
                </c:pt>
                <c:pt idx="929">
                  <c:v>39.981606913964939</c:v>
                </c:pt>
                <c:pt idx="930">
                  <c:v>39.97703822682579</c:v>
                </c:pt>
                <c:pt idx="931">
                  <c:v>39.977927905292468</c:v>
                </c:pt>
                <c:pt idx="932">
                  <c:v>39.984768924867431</c:v>
                </c:pt>
                <c:pt idx="933">
                  <c:v>39.999587836970164</c:v>
                </c:pt>
                <c:pt idx="934">
                  <c:v>39.990963657157536</c:v>
                </c:pt>
                <c:pt idx="935">
                  <c:v>39.991061763593009</c:v>
                </c:pt>
                <c:pt idx="936">
                  <c:v>39.997605928355256</c:v>
                </c:pt>
                <c:pt idx="937">
                  <c:v>39.997646573913244</c:v>
                </c:pt>
                <c:pt idx="938">
                  <c:v>39.986618244195711</c:v>
                </c:pt>
                <c:pt idx="939">
                  <c:v>39.983641378348366</c:v>
                </c:pt>
                <c:pt idx="940">
                  <c:v>39.970013113960491</c:v>
                </c:pt>
                <c:pt idx="941">
                  <c:v>39.840576275806875</c:v>
                </c:pt>
                <c:pt idx="942">
                  <c:v>39.784508211804265</c:v>
                </c:pt>
                <c:pt idx="943">
                  <c:v>39.77946401282211</c:v>
                </c:pt>
                <c:pt idx="944">
                  <c:v>39.781099035161304</c:v>
                </c:pt>
                <c:pt idx="945">
                  <c:v>39.769891202399208</c:v>
                </c:pt>
                <c:pt idx="946">
                  <c:v>39.772745397290883</c:v>
                </c:pt>
                <c:pt idx="947">
                  <c:v>39.778708469097779</c:v>
                </c:pt>
                <c:pt idx="948">
                  <c:v>39.791367779535861</c:v>
                </c:pt>
                <c:pt idx="949">
                  <c:v>39.797138291681499</c:v>
                </c:pt>
                <c:pt idx="950">
                  <c:v>39.808230058362966</c:v>
                </c:pt>
                <c:pt idx="951">
                  <c:v>39.794848287596601</c:v>
                </c:pt>
                <c:pt idx="952">
                  <c:v>39.790114340765648</c:v>
                </c:pt>
                <c:pt idx="953">
                  <c:v>39.769438807005614</c:v>
                </c:pt>
                <c:pt idx="954">
                  <c:v>39.764376382868392</c:v>
                </c:pt>
                <c:pt idx="955">
                  <c:v>39.754701625390851</c:v>
                </c:pt>
                <c:pt idx="956">
                  <c:v>39.741310736885545</c:v>
                </c:pt>
                <c:pt idx="957">
                  <c:v>39.588861622329119</c:v>
                </c:pt>
                <c:pt idx="958">
                  <c:v>39.525944461663329</c:v>
                </c:pt>
                <c:pt idx="959">
                  <c:v>39.509815390523229</c:v>
                </c:pt>
                <c:pt idx="960">
                  <c:v>39.49118643471644</c:v>
                </c:pt>
                <c:pt idx="961">
                  <c:v>39.49793342191748</c:v>
                </c:pt>
                <c:pt idx="962">
                  <c:v>39.515171393606103</c:v>
                </c:pt>
                <c:pt idx="963">
                  <c:v>39.526952250004598</c:v>
                </c:pt>
                <c:pt idx="964">
                  <c:v>39.52719569280864</c:v>
                </c:pt>
                <c:pt idx="965">
                  <c:v>39.528717842640638</c:v>
                </c:pt>
                <c:pt idx="966">
                  <c:v>39.525033930631189</c:v>
                </c:pt>
                <c:pt idx="967">
                  <c:v>39.522564755119788</c:v>
                </c:pt>
                <c:pt idx="968">
                  <c:v>39.503773371360168</c:v>
                </c:pt>
                <c:pt idx="969">
                  <c:v>39.488912464028239</c:v>
                </c:pt>
                <c:pt idx="970">
                  <c:v>39.482829478345707</c:v>
                </c:pt>
                <c:pt idx="971">
                  <c:v>39.364633835754397</c:v>
                </c:pt>
                <c:pt idx="972">
                  <c:v>39.294866093876813</c:v>
                </c:pt>
                <c:pt idx="973">
                  <c:v>39.267639261047918</c:v>
                </c:pt>
                <c:pt idx="974">
                  <c:v>39.24584377270493</c:v>
                </c:pt>
                <c:pt idx="975">
                  <c:v>39.255828391679202</c:v>
                </c:pt>
                <c:pt idx="976">
                  <c:v>39.258556536012307</c:v>
                </c:pt>
                <c:pt idx="977">
                  <c:v>39.264437166850463</c:v>
                </c:pt>
                <c:pt idx="978">
                  <c:v>39.259936050144852</c:v>
                </c:pt>
                <c:pt idx="979">
                  <c:v>39.257666906062347</c:v>
                </c:pt>
                <c:pt idx="980">
                  <c:v>39.279490353148098</c:v>
                </c:pt>
                <c:pt idx="981">
                  <c:v>39.280300902866884</c:v>
                </c:pt>
                <c:pt idx="982">
                  <c:v>39.298363729584437</c:v>
                </c:pt>
                <c:pt idx="983">
                  <c:v>39.29585968232459</c:v>
                </c:pt>
                <c:pt idx="984">
                  <c:v>39.299670395369034</c:v>
                </c:pt>
                <c:pt idx="985">
                  <c:v>39.279929987984744</c:v>
                </c:pt>
                <c:pt idx="986">
                  <c:v>39.133249627302114</c:v>
                </c:pt>
                <c:pt idx="987">
                  <c:v>39.063730520094836</c:v>
                </c:pt>
                <c:pt idx="988">
                  <c:v>39.053943578582292</c:v>
                </c:pt>
                <c:pt idx="989">
                  <c:v>39.040367532970322</c:v>
                </c:pt>
                <c:pt idx="990">
                  <c:v>39.016889916571699</c:v>
                </c:pt>
                <c:pt idx="991">
                  <c:v>39.032918237617473</c:v>
                </c:pt>
                <c:pt idx="992">
                  <c:v>39.037999444608168</c:v>
                </c:pt>
                <c:pt idx="993">
                  <c:v>39.038563159704793</c:v>
                </c:pt>
                <c:pt idx="994">
                  <c:v>39.046071770845586</c:v>
                </c:pt>
                <c:pt idx="995">
                  <c:v>39.058600667857483</c:v>
                </c:pt>
                <c:pt idx="996">
                  <c:v>39.069103700988236</c:v>
                </c:pt>
                <c:pt idx="997">
                  <c:v>39.089232742604501</c:v>
                </c:pt>
                <c:pt idx="998">
                  <c:v>39.088348423455521</c:v>
                </c:pt>
                <c:pt idx="999">
                  <c:v>39.099186317163714</c:v>
                </c:pt>
                <c:pt idx="1000">
                  <c:v>39.085029260412135</c:v>
                </c:pt>
                <c:pt idx="1001">
                  <c:v>39.102348917351023</c:v>
                </c:pt>
                <c:pt idx="1002">
                  <c:v>38.962233827383727</c:v>
                </c:pt>
                <c:pt idx="1003">
                  <c:v>38.898025759139273</c:v>
                </c:pt>
                <c:pt idx="1004">
                  <c:v>38.869596931046125</c:v>
                </c:pt>
                <c:pt idx="1005">
                  <c:v>38.875514927097491</c:v>
                </c:pt>
                <c:pt idx="1006">
                  <c:v>38.884821457599166</c:v>
                </c:pt>
                <c:pt idx="1007">
                  <c:v>38.892717040431883</c:v>
                </c:pt>
                <c:pt idx="1008">
                  <c:v>38.891278293096406</c:v>
                </c:pt>
                <c:pt idx="1009">
                  <c:v>38.8751475142166</c:v>
                </c:pt>
                <c:pt idx="1010">
                  <c:v>38.880784393268762</c:v>
                </c:pt>
                <c:pt idx="1011">
                  <c:v>38.857413688702934</c:v>
                </c:pt>
                <c:pt idx="1012">
                  <c:v>38.844937890062511</c:v>
                </c:pt>
                <c:pt idx="1013">
                  <c:v>38.823765930420429</c:v>
                </c:pt>
                <c:pt idx="1014">
                  <c:v>38.824219342262964</c:v>
                </c:pt>
                <c:pt idx="1015">
                  <c:v>38.818948404734989</c:v>
                </c:pt>
                <c:pt idx="1016">
                  <c:v>38.814794028379488</c:v>
                </c:pt>
                <c:pt idx="1017">
                  <c:v>38.828715907329197</c:v>
                </c:pt>
                <c:pt idx="1018">
                  <c:v>38.822667908999101</c:v>
                </c:pt>
                <c:pt idx="1019">
                  <c:v>38.835050909196298</c:v>
                </c:pt>
                <c:pt idx="1020">
                  <c:v>38.816277605231768</c:v>
                </c:pt>
                <c:pt idx="1021">
                  <c:v>38.801263814887946</c:v>
                </c:pt>
                <c:pt idx="1022">
                  <c:v>38.80073555151845</c:v>
                </c:pt>
                <c:pt idx="1023">
                  <c:v>38.663097657000833</c:v>
                </c:pt>
                <c:pt idx="1024">
                  <c:v>38.732167741661954</c:v>
                </c:pt>
                <c:pt idx="1025">
                  <c:v>38.63129217029541</c:v>
                </c:pt>
                <c:pt idx="1026">
                  <c:v>38.592804828856323</c:v>
                </c:pt>
                <c:pt idx="1027">
                  <c:v>38.583850586532314</c:v>
                </c:pt>
                <c:pt idx="1028">
                  <c:v>38.589777565519668</c:v>
                </c:pt>
                <c:pt idx="1029">
                  <c:v>38.602369416721587</c:v>
                </c:pt>
                <c:pt idx="1030">
                  <c:v>38.617151635805889</c:v>
                </c:pt>
                <c:pt idx="1031">
                  <c:v>38.620310027662839</c:v>
                </c:pt>
                <c:pt idx="1032">
                  <c:v>38.618784360896747</c:v>
                </c:pt>
                <c:pt idx="1033">
                  <c:v>38.618581397331717</c:v>
                </c:pt>
                <c:pt idx="1034">
                  <c:v>38.613280433123577</c:v>
                </c:pt>
                <c:pt idx="1035">
                  <c:v>38.597903272003329</c:v>
                </c:pt>
                <c:pt idx="1036">
                  <c:v>38.580067779438394</c:v>
                </c:pt>
                <c:pt idx="1037">
                  <c:v>38.571685085113998</c:v>
                </c:pt>
                <c:pt idx="1038">
                  <c:v>38.55930444852261</c:v>
                </c:pt>
                <c:pt idx="1039">
                  <c:v>38.560953175957515</c:v>
                </c:pt>
                <c:pt idx="1040">
                  <c:v>38.550794959366243</c:v>
                </c:pt>
                <c:pt idx="1041">
                  <c:v>38.536930260775762</c:v>
                </c:pt>
                <c:pt idx="1042">
                  <c:v>38.531604000893509</c:v>
                </c:pt>
                <c:pt idx="1043">
                  <c:v>38.395537540371137</c:v>
                </c:pt>
                <c:pt idx="1044">
                  <c:v>38.334815338551316</c:v>
                </c:pt>
                <c:pt idx="1045">
                  <c:v>38.303519842125972</c:v>
                </c:pt>
                <c:pt idx="1046">
                  <c:v>38.307302106973573</c:v>
                </c:pt>
                <c:pt idx="1047">
                  <c:v>38.314923608219871</c:v>
                </c:pt>
                <c:pt idx="1048">
                  <c:v>38.327235223505333</c:v>
                </c:pt>
                <c:pt idx="1049">
                  <c:v>38.329287139583698</c:v>
                </c:pt>
                <c:pt idx="1050">
                  <c:v>38.350449686086861</c:v>
                </c:pt>
                <c:pt idx="1051">
                  <c:v>38.339909168338345</c:v>
                </c:pt>
                <c:pt idx="1052">
                  <c:v>38.349573862466684</c:v>
                </c:pt>
                <c:pt idx="1053">
                  <c:v>38.357788718042052</c:v>
                </c:pt>
                <c:pt idx="1054">
                  <c:v>38.358888522827286</c:v>
                </c:pt>
                <c:pt idx="1055">
                  <c:v>38.371464500190235</c:v>
                </c:pt>
                <c:pt idx="1056">
                  <c:v>38.352812312457857</c:v>
                </c:pt>
                <c:pt idx="1057">
                  <c:v>38.355248356973803</c:v>
                </c:pt>
                <c:pt idx="1058">
                  <c:v>38.362996596717053</c:v>
                </c:pt>
                <c:pt idx="1059">
                  <c:v>38.357692481647781</c:v>
                </c:pt>
                <c:pt idx="1060">
                  <c:v>38.353462720203559</c:v>
                </c:pt>
                <c:pt idx="1061">
                  <c:v>38.332787176402242</c:v>
                </c:pt>
                <c:pt idx="1062">
                  <c:v>38.327786450497349</c:v>
                </c:pt>
                <c:pt idx="1063">
                  <c:v>38.352597873485315</c:v>
                </c:pt>
                <c:pt idx="1064">
                  <c:v>38.240560161847675</c:v>
                </c:pt>
                <c:pt idx="1065">
                  <c:v>38.193304795504794</c:v>
                </c:pt>
                <c:pt idx="1066">
                  <c:v>38.1612369329454</c:v>
                </c:pt>
                <c:pt idx="1067">
                  <c:v>38.170213882554599</c:v>
                </c:pt>
                <c:pt idx="1068">
                  <c:v>38.176224691685135</c:v>
                </c:pt>
                <c:pt idx="1069">
                  <c:v>38.181485251879941</c:v>
                </c:pt>
                <c:pt idx="1070">
                  <c:v>38.195197571415882</c:v>
                </c:pt>
                <c:pt idx="1071">
                  <c:v>38.219940716180197</c:v>
                </c:pt>
                <c:pt idx="1072">
                  <c:v>38.246842179527604</c:v>
                </c:pt>
                <c:pt idx="1073">
                  <c:v>38.251872097771574</c:v>
                </c:pt>
                <c:pt idx="1074">
                  <c:v>38.262146676890147</c:v>
                </c:pt>
                <c:pt idx="1075">
                  <c:v>38.247579065617515</c:v>
                </c:pt>
                <c:pt idx="1076">
                  <c:v>38.127098160915025</c:v>
                </c:pt>
                <c:pt idx="1077">
                  <c:v>38.090619582921434</c:v>
                </c:pt>
                <c:pt idx="1078">
                  <c:v>38.067238822800256</c:v>
                </c:pt>
                <c:pt idx="1079">
                  <c:v>38.054328062954355</c:v>
                </c:pt>
                <c:pt idx="1080">
                  <c:v>38.048631379808832</c:v>
                </c:pt>
                <c:pt idx="1081">
                  <c:v>38.050321017757206</c:v>
                </c:pt>
                <c:pt idx="1082">
                  <c:v>38.061198227757799</c:v>
                </c:pt>
                <c:pt idx="1083">
                  <c:v>38.072147417845201</c:v>
                </c:pt>
                <c:pt idx="1084">
                  <c:v>38.076477896057497</c:v>
                </c:pt>
                <c:pt idx="1085">
                  <c:v>38.074972869825501</c:v>
                </c:pt>
                <c:pt idx="1086">
                  <c:v>38.085809788478542</c:v>
                </c:pt>
                <c:pt idx="1087">
                  <c:v>38.077435400865618</c:v>
                </c:pt>
                <c:pt idx="1088">
                  <c:v>38.082469028781382</c:v>
                </c:pt>
                <c:pt idx="1089">
                  <c:v>38.063477933680673</c:v>
                </c:pt>
                <c:pt idx="1090">
                  <c:v>38.059912662161764</c:v>
                </c:pt>
                <c:pt idx="1091">
                  <c:v>38.051316724574612</c:v>
                </c:pt>
                <c:pt idx="1092">
                  <c:v>38.032894836186948</c:v>
                </c:pt>
                <c:pt idx="1093">
                  <c:v>38.023955640961589</c:v>
                </c:pt>
                <c:pt idx="1094">
                  <c:v>38.011027743867828</c:v>
                </c:pt>
                <c:pt idx="1095">
                  <c:v>37.994904008892583</c:v>
                </c:pt>
                <c:pt idx="1096">
                  <c:v>37.982007961297327</c:v>
                </c:pt>
                <c:pt idx="1097">
                  <c:v>37.983263904135413</c:v>
                </c:pt>
                <c:pt idx="1098">
                  <c:v>37.984269716353857</c:v>
                </c:pt>
                <c:pt idx="1099">
                  <c:v>37.846764804447034</c:v>
                </c:pt>
                <c:pt idx="1100">
                  <c:v>37.911593498701656</c:v>
                </c:pt>
                <c:pt idx="1101">
                  <c:v>37.829297364648212</c:v>
                </c:pt>
                <c:pt idx="1102">
                  <c:v>37.805974657942912</c:v>
                </c:pt>
                <c:pt idx="1103">
                  <c:v>37.780320803107308</c:v>
                </c:pt>
                <c:pt idx="1104">
                  <c:v>37.790385416352706</c:v>
                </c:pt>
                <c:pt idx="1105">
                  <c:v>37.794763053473844</c:v>
                </c:pt>
                <c:pt idx="1106">
                  <c:v>37.814594493804478</c:v>
                </c:pt>
                <c:pt idx="1107">
                  <c:v>37.8564471683992</c:v>
                </c:pt>
                <c:pt idx="1108">
                  <c:v>37.862706948071391</c:v>
                </c:pt>
                <c:pt idx="1109">
                  <c:v>37.851364186057928</c:v>
                </c:pt>
                <c:pt idx="1110">
                  <c:v>37.854490212601149</c:v>
                </c:pt>
                <c:pt idx="1111">
                  <c:v>37.845775383167251</c:v>
                </c:pt>
                <c:pt idx="1112">
                  <c:v>37.833230349131171</c:v>
                </c:pt>
                <c:pt idx="1113">
                  <c:v>37.823327273099096</c:v>
                </c:pt>
                <c:pt idx="1114">
                  <c:v>37.80968832595277</c:v>
                </c:pt>
                <c:pt idx="1115">
                  <c:v>37.798825043659349</c:v>
                </c:pt>
                <c:pt idx="1116">
                  <c:v>37.795959378237988</c:v>
                </c:pt>
                <c:pt idx="1117">
                  <c:v>37.78208999405161</c:v>
                </c:pt>
                <c:pt idx="1118">
                  <c:v>37.78839351421378</c:v>
                </c:pt>
                <c:pt idx="1119">
                  <c:v>37.770254383635226</c:v>
                </c:pt>
                <c:pt idx="1120">
                  <c:v>37.76734411856912</c:v>
                </c:pt>
                <c:pt idx="1121">
                  <c:v>37.770814364284149</c:v>
                </c:pt>
                <c:pt idx="1122">
                  <c:v>37.785179488342294</c:v>
                </c:pt>
                <c:pt idx="1123">
                  <c:v>37.78508480382218</c:v>
                </c:pt>
                <c:pt idx="1124">
                  <c:v>37.779213315175426</c:v>
                </c:pt>
                <c:pt idx="1125">
                  <c:v>37.774516413741075</c:v>
                </c:pt>
                <c:pt idx="1126">
                  <c:v>37.782349892476645</c:v>
                </c:pt>
                <c:pt idx="1127">
                  <c:v>37.788616779620725</c:v>
                </c:pt>
                <c:pt idx="1128">
                  <c:v>37.793630351829393</c:v>
                </c:pt>
                <c:pt idx="1129">
                  <c:v>37.797641247092329</c:v>
                </c:pt>
                <c:pt idx="1130">
                  <c:v>37.795055382908515</c:v>
                </c:pt>
                <c:pt idx="1131">
                  <c:v>37.671896106425983</c:v>
                </c:pt>
                <c:pt idx="1132">
                  <c:v>37.615997066732191</c:v>
                </c:pt>
                <c:pt idx="1133">
                  <c:v>37.588676653479041</c:v>
                </c:pt>
                <c:pt idx="1134">
                  <c:v>37.578414517176135</c:v>
                </c:pt>
                <c:pt idx="1135">
                  <c:v>37.586448073191768</c:v>
                </c:pt>
                <c:pt idx="1136">
                  <c:v>37.604935491290654</c:v>
                </c:pt>
                <c:pt idx="1137">
                  <c:v>37.600263697962156</c:v>
                </c:pt>
                <c:pt idx="1138">
                  <c:v>37.616191861778574</c:v>
                </c:pt>
                <c:pt idx="1139">
                  <c:v>37.624483679255263</c:v>
                </c:pt>
                <c:pt idx="1140">
                  <c:v>37.626124747391479</c:v>
                </c:pt>
                <c:pt idx="1141">
                  <c:v>37.610505118827028</c:v>
                </c:pt>
                <c:pt idx="1142">
                  <c:v>37.62732498339588</c:v>
                </c:pt>
                <c:pt idx="1143">
                  <c:v>37.640955963934083</c:v>
                </c:pt>
                <c:pt idx="1144">
                  <c:v>37.646164462938984</c:v>
                </c:pt>
                <c:pt idx="1145">
                  <c:v>37.650394311107767</c:v>
                </c:pt>
                <c:pt idx="1146">
                  <c:v>37.65961732873744</c:v>
                </c:pt>
                <c:pt idx="1147">
                  <c:v>37.534149439415245</c:v>
                </c:pt>
                <c:pt idx="1148">
                  <c:v>37.47647882520296</c:v>
                </c:pt>
                <c:pt idx="1149">
                  <c:v>37.447774447535721</c:v>
                </c:pt>
                <c:pt idx="1150">
                  <c:v>37.453872756891826</c:v>
                </c:pt>
                <c:pt idx="1151">
                  <c:v>37.457575000291776</c:v>
                </c:pt>
                <c:pt idx="1152">
                  <c:v>37.472616478225177</c:v>
                </c:pt>
                <c:pt idx="1153">
                  <c:v>37.488409121856307</c:v>
                </c:pt>
                <c:pt idx="1154">
                  <c:v>37.503298586050903</c:v>
                </c:pt>
                <c:pt idx="1155">
                  <c:v>37.493319181469289</c:v>
                </c:pt>
                <c:pt idx="1156">
                  <c:v>37.497773220640184</c:v>
                </c:pt>
                <c:pt idx="1157">
                  <c:v>37.490199232557629</c:v>
                </c:pt>
                <c:pt idx="1158">
                  <c:v>37.519286257168304</c:v>
                </c:pt>
                <c:pt idx="1159">
                  <c:v>37.531119849538072</c:v>
                </c:pt>
                <c:pt idx="1160">
                  <c:v>37.52907420439066</c:v>
                </c:pt>
                <c:pt idx="1161">
                  <c:v>37.521689557377783</c:v>
                </c:pt>
                <c:pt idx="1162">
                  <c:v>37.515819744749081</c:v>
                </c:pt>
                <c:pt idx="1163">
                  <c:v>37.516957908880769</c:v>
                </c:pt>
                <c:pt idx="1164">
                  <c:v>37.512070814668562</c:v>
                </c:pt>
                <c:pt idx="1165">
                  <c:v>37.502356430449019</c:v>
                </c:pt>
                <c:pt idx="1166">
                  <c:v>37.494589836922543</c:v>
                </c:pt>
                <c:pt idx="1167">
                  <c:v>37.476748824501001</c:v>
                </c:pt>
                <c:pt idx="1168">
                  <c:v>37.468293943643211</c:v>
                </c:pt>
                <c:pt idx="1169">
                  <c:v>37.455714941843993</c:v>
                </c:pt>
                <c:pt idx="1170">
                  <c:v>37.463095954680696</c:v>
                </c:pt>
                <c:pt idx="1171">
                  <c:v>37.463188253928216</c:v>
                </c:pt>
                <c:pt idx="1172">
                  <c:v>37.457447797420393</c:v>
                </c:pt>
                <c:pt idx="1173">
                  <c:v>37.452855569809067</c:v>
                </c:pt>
                <c:pt idx="1174">
                  <c:v>37.437547919142041</c:v>
                </c:pt>
                <c:pt idx="1175">
                  <c:v>37.436935799277464</c:v>
                </c:pt>
                <c:pt idx="1176">
                  <c:v>37.424812182016026</c:v>
                </c:pt>
                <c:pt idx="1177">
                  <c:v>37.420931098767241</c:v>
                </c:pt>
                <c:pt idx="1178">
                  <c:v>37.412008450155525</c:v>
                </c:pt>
                <c:pt idx="1179">
                  <c:v>37.399050909548158</c:v>
                </c:pt>
                <c:pt idx="1180">
                  <c:v>37.400322101769603</c:v>
                </c:pt>
                <c:pt idx="1181">
                  <c:v>37.401339057858479</c:v>
                </c:pt>
                <c:pt idx="1182">
                  <c:v>37.402152624116617</c:v>
                </c:pt>
                <c:pt idx="1183">
                  <c:v>37.402803477955359</c:v>
                </c:pt>
                <c:pt idx="1184">
                  <c:v>37.409140319880571</c:v>
                </c:pt>
                <c:pt idx="1185">
                  <c:v>37.402575842654748</c:v>
                </c:pt>
                <c:pt idx="1186">
                  <c:v>37.275747508934714</c:v>
                </c:pt>
                <c:pt idx="1187">
                  <c:v>37.217084945980936</c:v>
                </c:pt>
                <c:pt idx="1188">
                  <c:v>37.19929242813766</c:v>
                </c:pt>
                <c:pt idx="1189">
                  <c:v>37.179196850536499</c:v>
                </c:pt>
                <c:pt idx="1190">
                  <c:v>37.185262408696289</c:v>
                </c:pt>
                <c:pt idx="1191">
                  <c:v>37.196398229358536</c:v>
                </c:pt>
                <c:pt idx="1192">
                  <c:v>37.20907599474225</c:v>
                </c:pt>
                <c:pt idx="1193">
                  <c:v>37.227303203736852</c:v>
                </c:pt>
                <c:pt idx="1194">
                  <c:v>37.225765796140728</c:v>
                </c:pt>
                <c:pt idx="1195">
                  <c:v>37.225350223540786</c:v>
                </c:pt>
                <c:pt idx="1196">
                  <c:v>37.237157505609801</c:v>
                </c:pt>
                <c:pt idx="1197">
                  <c:v>37.246896318743303</c:v>
                </c:pt>
                <c:pt idx="1198">
                  <c:v>37.266507483907851</c:v>
                </c:pt>
                <c:pt idx="1199">
                  <c:v>37.276480516741159</c:v>
                </c:pt>
                <c:pt idx="1200">
                  <c:v>37.278699275615963</c:v>
                </c:pt>
                <c:pt idx="1201">
                  <c:v>37.280512252957251</c:v>
                </c:pt>
                <c:pt idx="1202">
                  <c:v>37.276160861774272</c:v>
                </c:pt>
                <c:pt idx="1203">
                  <c:v>37.255209924553057</c:v>
                </c:pt>
                <c:pt idx="1204">
                  <c:v>37.250114687150017</c:v>
                </c:pt>
                <c:pt idx="1205">
                  <c:v>37.251869608401009</c:v>
                </c:pt>
                <c:pt idx="1206">
                  <c:v>37.247450312146022</c:v>
                </c:pt>
                <c:pt idx="1207">
                  <c:v>37.238088820603707</c:v>
                </c:pt>
                <c:pt idx="1208">
                  <c:v>37.248079249799133</c:v>
                </c:pt>
                <c:pt idx="1209">
                  <c:v>37.238593672835272</c:v>
                </c:pt>
                <c:pt idx="1210">
                  <c:v>37.248484151987505</c:v>
                </c:pt>
                <c:pt idx="1211">
                  <c:v>37.262219671774197</c:v>
                </c:pt>
                <c:pt idx="1212">
                  <c:v>37.279029494459323</c:v>
                </c:pt>
                <c:pt idx="1213">
                  <c:v>37.292477435213605</c:v>
                </c:pt>
                <c:pt idx="1214">
                  <c:v>37.285767115910517</c:v>
                </c:pt>
                <c:pt idx="1215">
                  <c:v>37.262915410153752</c:v>
                </c:pt>
                <c:pt idx="1216">
                  <c:v>37.273764995824436</c:v>
                </c:pt>
                <c:pt idx="1217">
                  <c:v>37.131492212716267</c:v>
                </c:pt>
                <c:pt idx="1218">
                  <c:v>37.060560563563172</c:v>
                </c:pt>
                <c:pt idx="1219">
                  <c:v>37.038855164448613</c:v>
                </c:pt>
                <c:pt idx="1220">
                  <c:v>37.050656368504832</c:v>
                </c:pt>
                <c:pt idx="1221">
                  <c:v>37.082240131382299</c:v>
                </c:pt>
                <c:pt idx="1222">
                  <c:v>37.090471270718119</c:v>
                </c:pt>
                <c:pt idx="1223">
                  <c:v>37.094996762268806</c:v>
                </c:pt>
                <c:pt idx="1224">
                  <c:v>37.077536004475022</c:v>
                </c:pt>
                <c:pt idx="1225">
                  <c:v>37.082437940224892</c:v>
                </c:pt>
                <c:pt idx="1226">
                  <c:v>37.081339838703684</c:v>
                </c:pt>
                <c:pt idx="1227">
                  <c:v>37.098450164049879</c:v>
                </c:pt>
                <c:pt idx="1228">
                  <c:v>37.106600312038793</c:v>
                </c:pt>
                <c:pt idx="1229">
                  <c:v>37.10746343982747</c:v>
                </c:pt>
                <c:pt idx="1230">
                  <c:v>37.102424947139184</c:v>
                </c:pt>
                <c:pt idx="1231">
                  <c:v>37.098457564059927</c:v>
                </c:pt>
                <c:pt idx="1232">
                  <c:v>37.101156326189859</c:v>
                </c:pt>
                <c:pt idx="1233">
                  <c:v>37.091667279683719</c:v>
                </c:pt>
                <c:pt idx="1234">
                  <c:v>37.072412282973744</c:v>
                </c:pt>
                <c:pt idx="1235">
                  <c:v>37.086197795407784</c:v>
                </c:pt>
                <c:pt idx="1236">
                  <c:v>37.09139817072716</c:v>
                </c:pt>
                <c:pt idx="1237">
                  <c:v>37.10722570801255</c:v>
                </c:pt>
                <c:pt idx="1238">
                  <c:v>37.102390626361029</c:v>
                </c:pt>
                <c:pt idx="1239">
                  <c:v>37.121852183807519</c:v>
                </c:pt>
                <c:pt idx="1240">
                  <c:v>37.119928117304106</c:v>
                </c:pt>
                <c:pt idx="1241">
                  <c:v>37.112554641304094</c:v>
                </c:pt>
                <c:pt idx="1242">
                  <c:v>37.118323657277386</c:v>
                </c:pt>
                <c:pt idx="1243">
                  <c:v>37.128770324361994</c:v>
                </c:pt>
                <c:pt idx="1244">
                  <c:v>37.107954705451107</c:v>
                </c:pt>
                <c:pt idx="1245">
                  <c:v>37.097140159996073</c:v>
                </c:pt>
                <c:pt idx="1246">
                  <c:v>37.094324805865753</c:v>
                </c:pt>
                <c:pt idx="1247">
                  <c:v>37.103740106992042</c:v>
                </c:pt>
                <c:pt idx="1248">
                  <c:v>37.093768539682216</c:v>
                </c:pt>
                <c:pt idx="1249">
                  <c:v>37.085791292276141</c:v>
                </c:pt>
                <c:pt idx="1250">
                  <c:v>37.096913317145763</c:v>
                </c:pt>
                <c:pt idx="1251">
                  <c:v>36.983951763164534</c:v>
                </c:pt>
                <c:pt idx="1252">
                  <c:v>37.052268018436877</c:v>
                </c:pt>
                <c:pt idx="1253">
                  <c:v>36.959918850488286</c:v>
                </c:pt>
                <c:pt idx="1254">
                  <c:v>36.923082130639735</c:v>
                </c:pt>
                <c:pt idx="1255">
                  <c:v>36.91580648573099</c:v>
                </c:pt>
                <c:pt idx="1256">
                  <c:v>36.92329077805195</c:v>
                </c:pt>
                <c:pt idx="1257">
                  <c:v>36.931415504666461</c:v>
                </c:pt>
                <c:pt idx="1258">
                  <c:v>36.91932538753754</c:v>
                </c:pt>
                <c:pt idx="1259">
                  <c:v>36.918374221021352</c:v>
                </c:pt>
                <c:pt idx="1260">
                  <c:v>36.919337609087556</c:v>
                </c:pt>
                <c:pt idx="1261">
                  <c:v>36.915297697940716</c:v>
                </c:pt>
                <c:pt idx="1262">
                  <c:v>36.936056604409735</c:v>
                </c:pt>
                <c:pt idx="1263">
                  <c:v>36.947195907326886</c:v>
                </c:pt>
                <c:pt idx="1264">
                  <c:v>36.956330663004529</c:v>
                </c:pt>
                <c:pt idx="1265">
                  <c:v>36.975450426654817</c:v>
                </c:pt>
                <c:pt idx="1266">
                  <c:v>36.967464130730562</c:v>
                </c:pt>
                <c:pt idx="1267">
                  <c:v>36.972807855133951</c:v>
                </c:pt>
                <c:pt idx="1268">
                  <c:v>36.988789658821034</c:v>
                </c:pt>
                <c:pt idx="1269">
                  <c:v>36.989914582971238</c:v>
                </c:pt>
                <c:pt idx="1270">
                  <c:v>36.990824940984218</c:v>
                </c:pt>
                <c:pt idx="1271">
                  <c:v>36.991559478607741</c:v>
                </c:pt>
                <c:pt idx="1272">
                  <c:v>37.009665180354411</c:v>
                </c:pt>
                <c:pt idx="1273">
                  <c:v>37.012477425985956</c:v>
                </c:pt>
                <c:pt idx="1274">
                  <c:v>37.003047413866462</c:v>
                </c:pt>
                <c:pt idx="1275">
                  <c:v>37.001345618494611</c:v>
                </c:pt>
                <c:pt idx="1276">
                  <c:v>36.999984668291205</c:v>
                </c:pt>
                <c:pt idx="1277">
                  <c:v>36.987211741431494</c:v>
                </c:pt>
                <c:pt idx="1278">
                  <c:v>36.971148868444963</c:v>
                </c:pt>
                <c:pt idx="1279">
                  <c:v>36.964143381702954</c:v>
                </c:pt>
                <c:pt idx="1280">
                  <c:v>36.952694348798744</c:v>
                </c:pt>
                <c:pt idx="1281">
                  <c:v>36.937688800676668</c:v>
                </c:pt>
                <c:pt idx="1282">
                  <c:v>36.919836371073337</c:v>
                </c:pt>
                <c:pt idx="1283">
                  <c:v>36.923093520966347</c:v>
                </c:pt>
                <c:pt idx="1284">
                  <c:v>36.914008182912269</c:v>
                </c:pt>
                <c:pt idx="1285">
                  <c:v>36.918430983508095</c:v>
                </c:pt>
                <c:pt idx="1286">
                  <c:v>36.91027816079248</c:v>
                </c:pt>
                <c:pt idx="1287">
                  <c:v>36.915446970517678</c:v>
                </c:pt>
                <c:pt idx="1288">
                  <c:v>36.77394858611801</c:v>
                </c:pt>
                <c:pt idx="1289">
                  <c:v>36.715528980772291</c:v>
                </c:pt>
                <c:pt idx="1290">
                  <c:v>36.686348247694852</c:v>
                </c:pt>
                <c:pt idx="1291">
                  <c:v>36.674701801539712</c:v>
                </c:pt>
                <c:pt idx="1292">
                  <c:v>36.693483751804607</c:v>
                </c:pt>
                <c:pt idx="1293">
                  <c:v>36.714820027724826</c:v>
                </c:pt>
                <c:pt idx="1294">
                  <c:v>36.735674552961065</c:v>
                </c:pt>
                <c:pt idx="1295">
                  <c:v>36.760478326123348</c:v>
                </c:pt>
                <c:pt idx="1296">
                  <c:v>36.764132060174042</c:v>
                </c:pt>
                <c:pt idx="1297">
                  <c:v>36.773724823247953</c:v>
                </c:pt>
                <c:pt idx="1298">
                  <c:v>36.770184480526034</c:v>
                </c:pt>
                <c:pt idx="1299">
                  <c:v>36.796896721846494</c:v>
                </c:pt>
                <c:pt idx="1300">
                  <c:v>36.795046479704958</c:v>
                </c:pt>
                <c:pt idx="1301">
                  <c:v>36.799523854420528</c:v>
                </c:pt>
                <c:pt idx="1302">
                  <c:v>36.80316933123197</c:v>
                </c:pt>
                <c:pt idx="1303">
                  <c:v>36.806123858810679</c:v>
                </c:pt>
                <c:pt idx="1304">
                  <c:v>36.808510368517474</c:v>
                </c:pt>
                <c:pt idx="1305">
                  <c:v>36.804581771787696</c:v>
                </c:pt>
                <c:pt idx="1306">
                  <c:v>36.807298671013413</c:v>
                </c:pt>
                <c:pt idx="1307">
                  <c:v>36.797772409853721</c:v>
                </c:pt>
                <c:pt idx="1308">
                  <c:v>36.807708967421149</c:v>
                </c:pt>
                <c:pt idx="1309">
                  <c:v>36.786394039320321</c:v>
                </c:pt>
                <c:pt idx="1310">
                  <c:v>36.792759242578143</c:v>
                </c:pt>
                <c:pt idx="1311">
                  <c:v>36.786147325285114</c:v>
                </c:pt>
                <c:pt idx="1312">
                  <c:v>36.798412771383269</c:v>
                </c:pt>
                <c:pt idx="1313">
                  <c:v>36.767241410222027</c:v>
                </c:pt>
                <c:pt idx="1314">
                  <c:v>36.765733813297601</c:v>
                </c:pt>
                <c:pt idx="1315">
                  <c:v>36.75281646396337</c:v>
                </c:pt>
                <c:pt idx="1316">
                  <c:v>36.771748584087362</c:v>
                </c:pt>
                <c:pt idx="1317">
                  <c:v>36.769339715231673</c:v>
                </c:pt>
                <c:pt idx="1318">
                  <c:v>36.767412638092992</c:v>
                </c:pt>
                <c:pt idx="1319">
                  <c:v>36.783425581964366</c:v>
                </c:pt>
                <c:pt idx="1320">
                  <c:v>36.802084162857966</c:v>
                </c:pt>
                <c:pt idx="1321">
                  <c:v>36.82285759647641</c:v>
                </c:pt>
                <c:pt idx="1322">
                  <c:v>36.83362978066269</c:v>
                </c:pt>
                <c:pt idx="1323">
                  <c:v>36.836399310066177</c:v>
                </c:pt>
                <c:pt idx="1324">
                  <c:v>36.832765059685023</c:v>
                </c:pt>
                <c:pt idx="1325">
                  <c:v>36.818152939820806</c:v>
                </c:pt>
                <c:pt idx="1326">
                  <c:v>36.794751889424084</c:v>
                </c:pt>
                <c:pt idx="1327">
                  <c:v>36.7994471241554</c:v>
                </c:pt>
                <c:pt idx="1328">
                  <c:v>36.768069238846998</c:v>
                </c:pt>
                <c:pt idx="1329">
                  <c:v>36.766396283806323</c:v>
                </c:pt>
                <c:pt idx="1330">
                  <c:v>36.770911108638359</c:v>
                </c:pt>
                <c:pt idx="1331">
                  <c:v>36.652240341690209</c:v>
                </c:pt>
                <c:pt idx="1332">
                  <c:v>36.623840371292737</c:v>
                </c:pt>
                <c:pt idx="1333">
                  <c:v>36.606940957648106</c:v>
                </c:pt>
                <c:pt idx="1334">
                  <c:v>36.605123301331659</c:v>
                </c:pt>
                <c:pt idx="1335">
                  <c:v>36.614203635601655</c:v>
                </c:pt>
                <c:pt idx="1336">
                  <c:v>36.610202810239826</c:v>
                </c:pt>
                <c:pt idx="1337">
                  <c:v>36.634231935147277</c:v>
                </c:pt>
                <c:pt idx="1338">
                  <c:v>36.620567167533153</c:v>
                </c:pt>
                <c:pt idx="1339">
                  <c:v>36.634447143241459</c:v>
                </c:pt>
                <c:pt idx="1340">
                  <c:v>36.63465063825754</c:v>
                </c:pt>
                <c:pt idx="1341">
                  <c:v>36.652880621029752</c:v>
                </c:pt>
                <c:pt idx="1342">
                  <c:v>36.650183712832259</c:v>
                </c:pt>
                <c:pt idx="1343">
                  <c:v>36.671633575598776</c:v>
                </c:pt>
                <c:pt idx="1344">
                  <c:v>36.677187635140967</c:v>
                </c:pt>
                <c:pt idx="1345">
                  <c:v>36.675836132901253</c:v>
                </c:pt>
                <c:pt idx="1346">
                  <c:v>36.674793132672598</c:v>
                </c:pt>
                <c:pt idx="1347">
                  <c:v>36.68569676021113</c:v>
                </c:pt>
                <c:pt idx="1348">
                  <c:v>36.6709965605055</c:v>
                </c:pt>
                <c:pt idx="1349">
                  <c:v>36.694389948756772</c:v>
                </c:pt>
                <c:pt idx="1350">
                  <c:v>36.683826022837202</c:v>
                </c:pt>
                <c:pt idx="1351">
                  <c:v>36.6812378910193</c:v>
                </c:pt>
                <c:pt idx="1352">
                  <c:v>36.690884256730847</c:v>
                </c:pt>
                <c:pt idx="1353">
                  <c:v>36.716162603889941</c:v>
                </c:pt>
                <c:pt idx="1354">
                  <c:v>36.724680790617754</c:v>
                </c:pt>
                <c:pt idx="1355">
                  <c:v>36.719783957912163</c:v>
                </c:pt>
                <c:pt idx="1356">
                  <c:v>36.70414831204419</c:v>
                </c:pt>
                <c:pt idx="1357">
                  <c:v>36.715070111065017</c:v>
                </c:pt>
                <c:pt idx="1358">
                  <c:v>36.717952580076513</c:v>
                </c:pt>
                <c:pt idx="1359">
                  <c:v>36.714401891969544</c:v>
                </c:pt>
                <c:pt idx="1360">
                  <c:v>36.711561371411726</c:v>
                </c:pt>
                <c:pt idx="1361">
                  <c:v>36.709288972922089</c:v>
                </c:pt>
                <c:pt idx="1362">
                  <c:v>36.719182831329221</c:v>
                </c:pt>
                <c:pt idx="1363">
                  <c:v>36.732951318965938</c:v>
                </c:pt>
                <c:pt idx="1364">
                  <c:v>36.749817849688256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90528"/>
        <c:axId val="156392064"/>
      </c:scatterChart>
      <c:valAx>
        <c:axId val="1563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392064"/>
        <c:crosses val="autoZero"/>
        <c:crossBetween val="midCat"/>
      </c:valAx>
      <c:valAx>
        <c:axId val="15639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390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83" cy="6292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83" cy="6292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17</xdr:row>
      <xdr:rowOff>66675</xdr:rowOff>
    </xdr:from>
    <xdr:to>
      <xdr:col>13</xdr:col>
      <xdr:colOff>304799</xdr:colOff>
      <xdr:row>34</xdr:row>
      <xdr:rowOff>57150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271474/Documents/Apps/shinya-sawamoto/IR_3D_Equation_Calculator_7m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results"/>
      <sheetName val="data"/>
      <sheetName val="ranges"/>
    </sheetNames>
    <sheetDataSet>
      <sheetData sheetId="0">
        <row r="5">
          <cell r="B5" t="str">
            <v>Local Temp (C)</v>
          </cell>
        </row>
      </sheetData>
      <sheetData sheetId="1" refreshError="1"/>
      <sheetData sheetId="2">
        <row r="3">
          <cell r="B3">
            <v>-110.46875</v>
          </cell>
        </row>
      </sheetData>
      <sheetData sheetId="3">
        <row r="3">
          <cell r="C3">
            <v>-0.125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6609"/>
  <sheetViews>
    <sheetView tabSelected="1" topLeftCell="D1" zoomScaleNormal="100" workbookViewId="0">
      <selection activeCell="D14" sqref="D14"/>
    </sheetView>
  </sheetViews>
  <sheetFormatPr defaultRowHeight="12.75" x14ac:dyDescent="0.2"/>
  <cols>
    <col min="1" max="1" width="19.5703125" style="7" customWidth="1"/>
    <col min="2" max="2" width="14.85546875" style="6" bestFit="1" customWidth="1"/>
    <col min="3" max="3" width="26.5703125" style="6" bestFit="1" customWidth="1"/>
    <col min="4" max="4" width="17" style="6" bestFit="1" customWidth="1"/>
    <col min="5" max="5" width="11.42578125" style="6" bestFit="1" customWidth="1"/>
    <col min="6" max="6" width="11.5703125" style="7" bestFit="1" customWidth="1"/>
    <col min="7" max="8" width="11" style="6" bestFit="1" customWidth="1"/>
    <col min="9" max="9" width="13.85546875" style="6" bestFit="1" customWidth="1"/>
    <col min="10" max="10" width="17.28515625" style="6" bestFit="1" customWidth="1"/>
    <col min="11" max="11" width="17.85546875" style="6" bestFit="1" customWidth="1"/>
    <col min="12" max="12" width="19.42578125" style="6" bestFit="1" customWidth="1"/>
    <col min="13" max="13" width="20" style="7" bestFit="1" customWidth="1"/>
    <col min="14" max="14" width="17" style="6" bestFit="1" customWidth="1"/>
    <col min="15" max="15" width="11" style="6" bestFit="1" customWidth="1"/>
    <col min="16" max="16" width="11.5703125" style="7" bestFit="1" customWidth="1"/>
    <col min="17" max="17" width="13.42578125" style="6" bestFit="1" customWidth="1"/>
    <col min="18" max="18" width="16.7109375" style="7" bestFit="1" customWidth="1"/>
    <col min="19" max="19" width="13.140625" style="7" bestFit="1" customWidth="1"/>
    <col min="20" max="20" width="9.140625" style="7"/>
    <col min="21" max="21" width="13.140625" style="7" bestFit="1" customWidth="1"/>
    <col min="22" max="22" width="9.140625" style="7"/>
    <col min="23" max="23" width="13.42578125" style="7" bestFit="1" customWidth="1"/>
    <col min="24" max="16384" width="9.140625" style="7"/>
  </cols>
  <sheetData>
    <row r="1" spans="1:18" x14ac:dyDescent="0.2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</row>
    <row r="2" spans="1:18" x14ac:dyDescent="0.2"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10" t="s">
        <v>6</v>
      </c>
      <c r="H2" s="11" t="s">
        <v>7</v>
      </c>
      <c r="I2" s="8" t="s">
        <v>8</v>
      </c>
      <c r="J2" s="10" t="s">
        <v>9</v>
      </c>
    </row>
    <row r="3" spans="1:18" x14ac:dyDescent="0.2">
      <c r="B3" s="33">
        <v>4.4299999999999998E-14</v>
      </c>
      <c r="C3" s="34">
        <v>9.9949999999999995E-4</v>
      </c>
      <c r="D3" s="34">
        <v>-6.02E-6</v>
      </c>
      <c r="E3" s="33">
        <v>-3.0939999999999999E-5</v>
      </c>
      <c r="F3" s="33">
        <v>-8.7279999999999998E-8</v>
      </c>
      <c r="G3" s="33">
        <v>1.3000000000000001E-8</v>
      </c>
      <c r="H3" s="34">
        <v>0</v>
      </c>
      <c r="I3" s="34">
        <v>2.5999999999999998E-4</v>
      </c>
      <c r="J3" s="34">
        <v>0</v>
      </c>
      <c r="P3" s="13"/>
    </row>
    <row r="4" spans="1:18" x14ac:dyDescent="0.2">
      <c r="A4" s="27" t="s">
        <v>50</v>
      </c>
      <c r="B4" s="12">
        <v>4.4299999999999998E-14</v>
      </c>
      <c r="C4" s="11">
        <v>9.9949999999999995E-4</v>
      </c>
      <c r="D4" s="11">
        <v>-6.02E-6</v>
      </c>
      <c r="E4" s="12">
        <v>-3.0939999999999999E-5</v>
      </c>
      <c r="F4" s="12">
        <v>-8.7279999999999998E-8</v>
      </c>
      <c r="G4" s="12">
        <v>1.3000000000000001E-8</v>
      </c>
      <c r="H4" s="11">
        <v>0</v>
      </c>
      <c r="I4" s="11">
        <v>2.5999999999999998E-4</v>
      </c>
      <c r="J4" s="11">
        <v>0</v>
      </c>
      <c r="P4" s="13"/>
    </row>
    <row r="5" spans="1:18" x14ac:dyDescent="0.2">
      <c r="A5" s="13"/>
      <c r="B5" s="13"/>
      <c r="C5" s="14"/>
      <c r="D5" s="14"/>
      <c r="E5" s="14"/>
      <c r="F5" s="13"/>
      <c r="G5" s="13"/>
      <c r="H5" s="13"/>
      <c r="I5" s="14"/>
      <c r="J5" s="14"/>
      <c r="K5" s="14"/>
      <c r="L5" s="14"/>
      <c r="P5" s="13"/>
    </row>
    <row r="6" spans="1:18" x14ac:dyDescent="0.2">
      <c r="A6" s="13"/>
      <c r="B6" s="13"/>
      <c r="C6" s="14"/>
      <c r="D6" s="14"/>
      <c r="E6" s="14"/>
      <c r="F6" s="13"/>
      <c r="G6" s="13"/>
      <c r="I6" s="15" t="s">
        <v>36</v>
      </c>
      <c r="J6" s="14"/>
      <c r="K6" s="14"/>
      <c r="L6" s="14"/>
      <c r="P6" s="13"/>
      <c r="R6" s="15" t="s">
        <v>37</v>
      </c>
    </row>
    <row r="7" spans="1:18" x14ac:dyDescent="0.2">
      <c r="A7" s="26" t="s">
        <v>38</v>
      </c>
      <c r="B7" s="26" t="s">
        <v>39</v>
      </c>
      <c r="C7" s="26" t="s">
        <v>40</v>
      </c>
      <c r="D7" s="36"/>
      <c r="E7" s="14"/>
      <c r="F7" s="13"/>
      <c r="G7" s="13"/>
      <c r="I7" s="16">
        <f>SQRT(SUMSQ(I9:I1000)/COUNTA(I9:I1000))</f>
        <v>4.0144649891914668</v>
      </c>
      <c r="J7" s="14"/>
      <c r="K7" s="14"/>
      <c r="L7" s="14"/>
      <c r="P7" s="13"/>
      <c r="R7" s="16">
        <f>SQRT(SUMSQ(R9:R1000)/COUNTA(R9:R1000))</f>
        <v>3.8786452774723719</v>
      </c>
    </row>
    <row r="8" spans="1:18" x14ac:dyDescent="0.2">
      <c r="A8" s="24" t="s">
        <v>10</v>
      </c>
      <c r="B8" s="25" t="s">
        <v>11</v>
      </c>
      <c r="C8" s="25" t="s">
        <v>12</v>
      </c>
      <c r="D8" s="20" t="s">
        <v>51</v>
      </c>
      <c r="E8" s="17" t="s">
        <v>13</v>
      </c>
      <c r="F8" s="10" t="s">
        <v>30</v>
      </c>
      <c r="G8" s="10" t="s">
        <v>28</v>
      </c>
      <c r="H8" s="18" t="s">
        <v>26</v>
      </c>
      <c r="I8" s="19" t="s">
        <v>31</v>
      </c>
      <c r="J8" s="17" t="s">
        <v>14</v>
      </c>
      <c r="K8" s="17" t="s">
        <v>15</v>
      </c>
      <c r="L8" s="10" t="s">
        <v>29</v>
      </c>
      <c r="M8" s="20" t="s">
        <v>16</v>
      </c>
      <c r="N8" s="21" t="s">
        <v>34</v>
      </c>
      <c r="O8" s="22" t="s">
        <v>32</v>
      </c>
      <c r="P8" s="22" t="s">
        <v>33</v>
      </c>
      <c r="Q8" s="23" t="s">
        <v>27</v>
      </c>
      <c r="R8" s="18" t="s">
        <v>35</v>
      </c>
    </row>
    <row r="9" spans="1:18" x14ac:dyDescent="0.2">
      <c r="A9" s="28">
        <v>-39.6875</v>
      </c>
      <c r="B9" s="29">
        <v>25.875</v>
      </c>
      <c r="C9" s="1">
        <v>25.1404</v>
      </c>
      <c r="D9" s="1">
        <f>A9*0.000001</f>
        <v>-3.9687499999999996E-5</v>
      </c>
      <c r="E9" s="6">
        <f t="shared" ref="E9:E72" si="0">$B$3*(1+$C$3*($B9-25)+$D$3*(($B9-25)^2))</f>
        <v>4.4338538937281243E-14</v>
      </c>
      <c r="F9" s="6">
        <f t="shared" ref="F9:F10" si="1">($E$3+$F$3*(B9-25)+$G$3*((B9-25)^2))</f>
        <v>-3.1006416875000002E-5</v>
      </c>
      <c r="G9" s="13">
        <f t="shared" ref="G9:G72" si="2">($D9-$F9)+$H$3*($D9-$F9)^2</f>
        <v>-8.6810831249999935E-6</v>
      </c>
      <c r="H9" s="6">
        <f>(((($B9+273.15)^(4))+($G9/$E9))^(0.25))-273.15</f>
        <v>24.027274400365911</v>
      </c>
      <c r="I9" s="6">
        <f>H9-C9</f>
        <v>-1.1131255996340883</v>
      </c>
      <c r="J9" s="6">
        <f>B9</f>
        <v>25.875</v>
      </c>
      <c r="K9" s="6">
        <f t="shared" ref="K9:K10" si="3">(B9-J9)/2</f>
        <v>0</v>
      </c>
      <c r="L9" s="6">
        <f>$D9</f>
        <v>-3.9687499999999996E-5</v>
      </c>
      <c r="M9" s="14">
        <f>($D9-L9)/2</f>
        <v>0</v>
      </c>
      <c r="N9" s="6">
        <f t="shared" ref="N9:N10" si="4">$D9+$I$3*$K9+$J$3*M9</f>
        <v>-3.9687499999999996E-5</v>
      </c>
      <c r="O9" s="13">
        <f>($N9-$F9)+$H$3*($N9-$F9)^2</f>
        <v>-8.6810831249999935E-6</v>
      </c>
      <c r="P9" s="6">
        <f>(((($B9+273.15)^(4))+(O9/$E9))^(0.25))-273.15</f>
        <v>24.027274400365911</v>
      </c>
      <c r="Q9" s="7">
        <f>P9</f>
        <v>24.027274400365911</v>
      </c>
      <c r="R9" s="7">
        <f>Q9-C9</f>
        <v>-1.1131255996340883</v>
      </c>
    </row>
    <row r="10" spans="1:18" x14ac:dyDescent="0.2">
      <c r="A10" s="29">
        <v>-39.53125</v>
      </c>
      <c r="B10" s="29">
        <v>25.9375</v>
      </c>
      <c r="C10" s="1">
        <v>25.161617</v>
      </c>
      <c r="D10" s="1">
        <f t="shared" ref="D10" si="5">A10*0.000001</f>
        <v>-3.9531249999999995E-5</v>
      </c>
      <c r="E10" s="6">
        <f t="shared" si="0"/>
        <v>4.434127609238282E-14</v>
      </c>
      <c r="F10" s="6">
        <f t="shared" si="1"/>
        <v>-3.1010399218749993E-5</v>
      </c>
      <c r="G10" s="13">
        <f t="shared" si="2"/>
        <v>-8.5208507812500019E-6</v>
      </c>
      <c r="H10" s="6">
        <f t="shared" ref="H10:H73" si="6">(((($B10+273.15)^(4))+($G10/$E10))^(0.25))-273.15</f>
        <v>24.125455817683985</v>
      </c>
      <c r="I10" s="6">
        <f t="shared" ref="I10" si="7">H10-C10</f>
        <v>-1.0361611823160146</v>
      </c>
      <c r="J10" s="6">
        <f>0.2*(B10+B9)+0.6*J9</f>
        <v>25.887499999999999</v>
      </c>
      <c r="K10" s="6">
        <f t="shared" si="3"/>
        <v>2.5000000000000355E-2</v>
      </c>
      <c r="L10" s="6">
        <f>0.2*($D10+$D9)+0.6*L9</f>
        <v>-3.9656249999999992E-5</v>
      </c>
      <c r="M10" s="14">
        <f t="shared" ref="M10" si="8">($D10-L10)/2</f>
        <v>6.2499999999998131E-8</v>
      </c>
      <c r="N10" s="6">
        <f t="shared" si="4"/>
        <v>-3.3031249999999905E-5</v>
      </c>
      <c r="O10" s="13">
        <f t="shared" ref="O10:O73" si="9">($N10-$F10)+$H$3*($N10-$F10)^2</f>
        <v>-2.0208507812499116E-6</v>
      </c>
      <c r="P10" s="6">
        <f t="shared" ref="P10" si="10">(((($B10+273.15)^(4))+(O10/$E10))^(0.25))-273.15</f>
        <v>25.510723053162735</v>
      </c>
      <c r="Q10" s="7">
        <f>0.2*P10+0.8*Q9</f>
        <v>24.323964130925276</v>
      </c>
      <c r="R10" s="7">
        <f t="shared" ref="R10" si="11">Q10-C10</f>
        <v>-0.83765286907472358</v>
      </c>
    </row>
    <row r="11" spans="1:18" x14ac:dyDescent="0.2">
      <c r="A11" s="1">
        <v>-39.53125</v>
      </c>
      <c r="B11" s="1">
        <v>26</v>
      </c>
      <c r="C11" s="1">
        <v>25.190442999999998</v>
      </c>
      <c r="D11" s="1">
        <f t="shared" ref="D11" si="12">A11*0.000001</f>
        <v>-3.9531249999999995E-5</v>
      </c>
      <c r="E11" s="6">
        <f t="shared" si="0"/>
        <v>4.4344011163999999E-14</v>
      </c>
      <c r="F11" s="6">
        <f t="shared" ref="F11" si="13">($E$3+$F$3*(B11-25)+$G$3*((B11-25)^2))</f>
        <v>-3.1014279999999997E-5</v>
      </c>
      <c r="G11" s="13">
        <f t="shared" si="2"/>
        <v>-8.5169699999999978E-6</v>
      </c>
      <c r="H11" s="6">
        <f t="shared" si="6"/>
        <v>24.190050205662601</v>
      </c>
      <c r="I11" s="6">
        <f t="shared" ref="I11" si="14">H11-C11</f>
        <v>-1.0003927943373974</v>
      </c>
      <c r="J11" s="6">
        <f>0.2*(B11+B10)+0.6*J10</f>
        <v>25.92</v>
      </c>
      <c r="K11" s="6">
        <f t="shared" ref="K11" si="15">(B11-J11)/2</f>
        <v>3.9999999999999147E-2</v>
      </c>
      <c r="L11" s="6">
        <f>0.2*($D11+$D10)+0.6*L10</f>
        <v>-3.960624999999999E-5</v>
      </c>
      <c r="M11" s="14">
        <f t="shared" ref="M11" si="16">($D11-L11)/2</f>
        <v>3.7499999999997523E-8</v>
      </c>
      <c r="N11" s="6">
        <f t="shared" ref="N11" si="17">$D11+$I$3*$K11+$J$3*M11</f>
        <v>-2.9131250000000217E-5</v>
      </c>
      <c r="O11" s="13">
        <f t="shared" si="9"/>
        <v>1.8830299999997806E-6</v>
      </c>
      <c r="P11" s="6">
        <f t="shared" ref="P11" si="18">(((($B11+273.15)^(4))+(O11/$E11))^(0.25))-273.15</f>
        <v>26.395761478244765</v>
      </c>
      <c r="Q11" s="7">
        <f>0.2*P11+0.8*Q10</f>
        <v>24.738323600389176</v>
      </c>
      <c r="R11" s="7">
        <f t="shared" ref="R11" si="19">Q11-C11</f>
        <v>-0.45211939961082237</v>
      </c>
    </row>
    <row r="12" spans="1:18" x14ac:dyDescent="0.2">
      <c r="A12" s="1">
        <v>-39.6875</v>
      </c>
      <c r="B12" s="1">
        <v>26.0625</v>
      </c>
      <c r="C12" s="1">
        <v>25.213736000000001</v>
      </c>
      <c r="D12" s="1">
        <f t="shared" ref="D12:D13" si="20">A12*0.000001</f>
        <v>-3.9687499999999996E-5</v>
      </c>
      <c r="E12" s="6">
        <f t="shared" si="0"/>
        <v>4.4346744152132811E-14</v>
      </c>
      <c r="F12" s="6">
        <f t="shared" ref="F12:F13" si="21">($E$3+$F$3*(B12-25)+$G$3*((B12-25)^2))</f>
        <v>-3.1018059218750001E-5</v>
      </c>
      <c r="G12" s="13">
        <f t="shared" si="2"/>
        <v>-8.669440781249995E-6</v>
      </c>
      <c r="H12" s="6">
        <f t="shared" si="6"/>
        <v>24.221129391743148</v>
      </c>
      <c r="I12" s="6">
        <f t="shared" ref="I12:I13" si="22">H12-C12</f>
        <v>-0.99260660825685321</v>
      </c>
      <c r="J12" s="6">
        <f t="shared" ref="J12:J13" si="23">0.2*(B12+B11)+0.6*J11</f>
        <v>25.964500000000001</v>
      </c>
      <c r="K12" s="6">
        <f t="shared" ref="K12:K13" si="24">(B12-J12)/2</f>
        <v>4.8999999999999488E-2</v>
      </c>
      <c r="L12" s="6">
        <f t="shared" ref="L12:L75" si="25">0.2*($D12+$D11)+0.6*L11</f>
        <v>-3.9607499999999996E-5</v>
      </c>
      <c r="M12" s="14">
        <f t="shared" ref="M12:M13" si="26">($D12-L12)/2</f>
        <v>-3.9999999999999617E-8</v>
      </c>
      <c r="N12" s="6">
        <f t="shared" ref="N12:N13" si="27">$D12+$I$3*$K12+$J$3*M12</f>
        <v>-2.6947500000000128E-5</v>
      </c>
      <c r="O12" s="13">
        <f t="shared" si="9"/>
        <v>4.0705592187498729E-6</v>
      </c>
      <c r="P12" s="6">
        <f t="shared" ref="P12:P13" si="28">(((($B12+273.15)^(4))+(O12/$E12))^(0.25))-273.15</f>
        <v>26.915475392263602</v>
      </c>
      <c r="Q12" s="7">
        <f t="shared" ref="Q12:Q13" si="29">0.2*P12+0.8*Q11</f>
        <v>25.17375395876406</v>
      </c>
      <c r="R12" s="7">
        <f t="shared" ref="R12:R13" si="30">Q12-C12</f>
        <v>-3.9982041235941068E-2</v>
      </c>
    </row>
    <row r="13" spans="1:18" x14ac:dyDescent="0.2">
      <c r="A13" s="1">
        <v>-39.84375</v>
      </c>
      <c r="B13" s="1">
        <v>26.125</v>
      </c>
      <c r="C13" s="1">
        <v>25.240255000000001</v>
      </c>
      <c r="D13" s="1">
        <f t="shared" si="20"/>
        <v>-3.9843749999999996E-5</v>
      </c>
      <c r="E13" s="6">
        <f t="shared" si="0"/>
        <v>4.4349475056781244E-14</v>
      </c>
      <c r="F13" s="6">
        <f t="shared" si="21"/>
        <v>-3.1021736874999996E-5</v>
      </c>
      <c r="G13" s="13">
        <f t="shared" si="2"/>
        <v>-8.8220131249999996E-6</v>
      </c>
      <c r="H13" s="6">
        <f t="shared" si="6"/>
        <v>24.252220881115306</v>
      </c>
      <c r="I13" s="6">
        <f t="shared" si="22"/>
        <v>-0.98803411888469483</v>
      </c>
      <c r="J13" s="6">
        <f t="shared" si="23"/>
        <v>26.016199999999998</v>
      </c>
      <c r="K13" s="6">
        <f t="shared" si="24"/>
        <v>5.4400000000001114E-2</v>
      </c>
      <c r="L13" s="6">
        <f t="shared" si="25"/>
        <v>-3.9670749999999989E-5</v>
      </c>
      <c r="M13" s="14">
        <f t="shared" si="26"/>
        <v>-8.6500000000003322E-8</v>
      </c>
      <c r="N13" s="6">
        <f t="shared" si="27"/>
        <v>-2.5699749999999706E-5</v>
      </c>
      <c r="O13" s="13">
        <f t="shared" si="9"/>
        <v>5.3219868750002905E-6</v>
      </c>
      <c r="P13" s="6">
        <f t="shared" si="28"/>
        <v>27.23799207747777</v>
      </c>
      <c r="Q13" s="7">
        <f t="shared" si="29"/>
        <v>25.586601582506805</v>
      </c>
      <c r="R13" s="7">
        <f t="shared" si="30"/>
        <v>0.34634658250680417</v>
      </c>
    </row>
    <row r="14" spans="1:18" x14ac:dyDescent="0.2">
      <c r="A14" s="1">
        <v>-39.53125</v>
      </c>
      <c r="B14" s="1">
        <v>26.15625</v>
      </c>
      <c r="C14" s="1">
        <v>25.256166</v>
      </c>
      <c r="D14" s="1">
        <f t="shared" ref="D14" si="31">A14*0.000001</f>
        <v>-3.9531249999999995E-5</v>
      </c>
      <c r="E14" s="6">
        <f t="shared" si="0"/>
        <v>4.4350839727798826E-14</v>
      </c>
      <c r="F14" s="6">
        <f t="shared" ref="F14" si="32">($E$3+$F$3*(B14-25)+$G$3*((B14-25)^2))</f>
        <v>-3.1023537617187501E-5</v>
      </c>
      <c r="G14" s="13">
        <f t="shared" si="2"/>
        <v>-8.5077123828124944E-6</v>
      </c>
      <c r="H14" s="6">
        <f t="shared" si="6"/>
        <v>24.351430537890565</v>
      </c>
      <c r="I14" s="6">
        <f t="shared" ref="I14" si="33">H14-C14</f>
        <v>-0.90473546210943567</v>
      </c>
      <c r="J14" s="6">
        <f t="shared" ref="J14" si="34">0.2*(B14+B13)+0.6*J13</f>
        <v>26.06597</v>
      </c>
      <c r="K14" s="6">
        <f t="shared" ref="K14" si="35">(B14-J14)/2</f>
        <v>4.5139999999999958E-2</v>
      </c>
      <c r="L14" s="6">
        <f t="shared" si="25"/>
        <v>-3.9677449999999997E-5</v>
      </c>
      <c r="M14" s="14">
        <f t="shared" ref="M14" si="36">($D14-L14)/2</f>
        <v>7.3100000000001045E-8</v>
      </c>
      <c r="N14" s="6">
        <f t="shared" ref="N14" si="37">$D14+$I$3*$K14+$J$3*M14</f>
        <v>-2.7794850000000007E-5</v>
      </c>
      <c r="O14" s="13">
        <f t="shared" si="9"/>
        <v>3.2286876171874937E-6</v>
      </c>
      <c r="P14" s="6">
        <f t="shared" ref="P14" si="38">(((($B14+273.15)^(4))+(O14/$E14))^(0.25))-273.15</f>
        <v>26.832714145160367</v>
      </c>
      <c r="Q14" s="7">
        <f t="shared" ref="Q14" si="39">0.2*P14+0.8*Q13</f>
        <v>25.83582409503752</v>
      </c>
      <c r="R14" s="7">
        <f t="shared" ref="R14" si="40">Q14-C14</f>
        <v>0.57965809503751942</v>
      </c>
    </row>
    <row r="15" spans="1:18" x14ac:dyDescent="0.2">
      <c r="A15" s="1">
        <v>-39.21875</v>
      </c>
      <c r="B15" s="1">
        <v>26.21875</v>
      </c>
      <c r="C15" s="1">
        <v>25.216964999999998</v>
      </c>
      <c r="D15" s="1">
        <f t="shared" ref="D15:D78" si="41">A15*0.000001</f>
        <v>-3.9218750000000001E-5</v>
      </c>
      <c r="E15" s="6">
        <f t="shared" si="0"/>
        <v>4.4353567507220702E-14</v>
      </c>
      <c r="F15" s="6">
        <f t="shared" ref="F15:F78" si="42">($E$3+$F$3*(B15-25)+$G$3*((B15-25)^2))</f>
        <v>-3.1027062929687495E-5</v>
      </c>
      <c r="G15" s="13">
        <f t="shared" si="2"/>
        <v>-8.1916870703125058E-6</v>
      </c>
      <c r="H15" s="6">
        <f t="shared" si="6"/>
        <v>24.482769630424457</v>
      </c>
      <c r="I15" s="6">
        <f t="shared" ref="I15:I78" si="43">H15-C15</f>
        <v>-0.73419536957554143</v>
      </c>
      <c r="J15" s="6">
        <f t="shared" ref="J15:J78" si="44">0.2*(B15+B14)+0.6*J14</f>
        <v>26.114581999999999</v>
      </c>
      <c r="K15" s="6">
        <f t="shared" ref="K15:K78" si="45">(B15-J15)/2</f>
        <v>5.2084000000000685E-2</v>
      </c>
      <c r="L15" s="6">
        <f t="shared" si="25"/>
        <v>-3.9556469999999998E-5</v>
      </c>
      <c r="M15" s="14">
        <f t="shared" ref="M15:M78" si="46">($D15-L15)/2</f>
        <v>1.6885999999999824E-7</v>
      </c>
      <c r="N15" s="6">
        <f t="shared" ref="N15:N78" si="47">$D15+$I$3*$K15+$J$3*M15</f>
        <v>-2.5676909999999823E-5</v>
      </c>
      <c r="O15" s="13">
        <f t="shared" si="9"/>
        <v>5.3501529296876729E-6</v>
      </c>
      <c r="P15" s="6">
        <f t="shared" ref="P15:P78" si="48">(((($B15+273.15)^(4))+(O15/$E15))^(0.25))-273.15</f>
        <v>27.336454073721086</v>
      </c>
      <c r="Q15" s="7">
        <f t="shared" ref="Q15:Q78" si="49">0.2*P15+0.8*Q14</f>
        <v>26.135950090774234</v>
      </c>
      <c r="R15" s="7">
        <f t="shared" ref="R15:R78" si="50">Q15-C15</f>
        <v>0.9189850907742354</v>
      </c>
    </row>
    <row r="16" spans="1:18" x14ac:dyDescent="0.2">
      <c r="A16" s="1">
        <v>-39.6875</v>
      </c>
      <c r="B16" s="1">
        <v>26.28125</v>
      </c>
      <c r="C16" s="1">
        <v>25.173378</v>
      </c>
      <c r="D16" s="1">
        <f t="shared" si="41"/>
        <v>-3.9687499999999996E-5</v>
      </c>
      <c r="E16" s="6">
        <f t="shared" si="0"/>
        <v>4.43562932031582E-14</v>
      </c>
      <c r="F16" s="6">
        <f t="shared" si="42"/>
        <v>-3.1030486679687496E-5</v>
      </c>
      <c r="G16" s="13">
        <f t="shared" si="2"/>
        <v>-8.6570133203124996E-6</v>
      </c>
      <c r="H16" s="6">
        <f t="shared" si="6"/>
        <v>24.44701890717846</v>
      </c>
      <c r="I16" s="6">
        <f t="shared" si="43"/>
        <v>-0.72635909282153932</v>
      </c>
      <c r="J16" s="6">
        <f t="shared" si="44"/>
        <v>26.168749200000001</v>
      </c>
      <c r="K16" s="6">
        <f t="shared" si="45"/>
        <v>5.6250399999999701E-2</v>
      </c>
      <c r="L16" s="6">
        <f t="shared" si="25"/>
        <v>-3.9515131999999998E-5</v>
      </c>
      <c r="M16" s="14">
        <f t="shared" si="46"/>
        <v>-8.6183999999998835E-8</v>
      </c>
      <c r="N16" s="6">
        <f t="shared" si="47"/>
        <v>-2.5062396000000076E-5</v>
      </c>
      <c r="O16" s="13">
        <f t="shared" si="9"/>
        <v>5.96809067968742E-6</v>
      </c>
      <c r="P16" s="6">
        <f t="shared" si="48"/>
        <v>27.526397525439904</v>
      </c>
      <c r="Q16" s="7">
        <f t="shared" si="49"/>
        <v>26.414039577707367</v>
      </c>
      <c r="R16" s="7">
        <f t="shared" si="50"/>
        <v>1.2406615777073675</v>
      </c>
    </row>
    <row r="17" spans="1:18" x14ac:dyDescent="0.2">
      <c r="A17" s="1">
        <v>-39.53125</v>
      </c>
      <c r="B17" s="1">
        <v>26.34375</v>
      </c>
      <c r="C17" s="1">
        <v>25.203588</v>
      </c>
      <c r="D17" s="1">
        <f t="shared" si="41"/>
        <v>-3.9531249999999995E-5</v>
      </c>
      <c r="E17" s="6">
        <f t="shared" si="0"/>
        <v>4.4359016815611324E-14</v>
      </c>
      <c r="F17" s="6">
        <f t="shared" si="42"/>
        <v>-3.1033808867187503E-5</v>
      </c>
      <c r="G17" s="13">
        <f t="shared" si="2"/>
        <v>-8.4974411328124925E-6</v>
      </c>
      <c r="H17" s="6">
        <f t="shared" si="6"/>
        <v>24.544888621256973</v>
      </c>
      <c r="I17" s="6">
        <f t="shared" si="43"/>
        <v>-0.65869937874302664</v>
      </c>
      <c r="J17" s="6">
        <f t="shared" si="44"/>
        <v>26.22624952</v>
      </c>
      <c r="K17" s="6">
        <f t="shared" si="45"/>
        <v>5.8750240000000176E-2</v>
      </c>
      <c r="L17" s="6">
        <f t="shared" si="25"/>
        <v>-3.9552829199999994E-5</v>
      </c>
      <c r="M17" s="14">
        <f t="shared" si="46"/>
        <v>1.0789599999999508E-8</v>
      </c>
      <c r="N17" s="6">
        <f t="shared" si="47"/>
        <v>-2.425618759999995E-5</v>
      </c>
      <c r="O17" s="13">
        <f t="shared" si="9"/>
        <v>6.7776212671875529E-6</v>
      </c>
      <c r="P17" s="6">
        <f t="shared" si="48"/>
        <v>27.755644486743336</v>
      </c>
      <c r="Q17" s="7">
        <f t="shared" si="49"/>
        <v>26.682360559514564</v>
      </c>
      <c r="R17" s="7">
        <f t="shared" si="50"/>
        <v>1.4787725595145638</v>
      </c>
    </row>
    <row r="18" spans="1:18" x14ac:dyDescent="0.2">
      <c r="A18" s="1">
        <v>-38.90625</v>
      </c>
      <c r="B18" s="1">
        <v>26.375</v>
      </c>
      <c r="C18" s="1">
        <v>25.257318000000001</v>
      </c>
      <c r="D18" s="1">
        <f t="shared" si="41"/>
        <v>-3.890625E-5</v>
      </c>
      <c r="E18" s="6">
        <f t="shared" si="0"/>
        <v>4.4360377840531252E-14</v>
      </c>
      <c r="F18" s="6">
        <f t="shared" si="42"/>
        <v>-3.1035431874999999E-5</v>
      </c>
      <c r="G18" s="13">
        <f t="shared" si="2"/>
        <v>-7.8708181250000014E-6</v>
      </c>
      <c r="H18" s="6">
        <f t="shared" si="6"/>
        <v>24.710486728113381</v>
      </c>
      <c r="I18" s="6">
        <f t="shared" si="43"/>
        <v>-0.54683127188662084</v>
      </c>
      <c r="J18" s="6">
        <f t="shared" si="44"/>
        <v>26.279499712</v>
      </c>
      <c r="K18" s="6">
        <f t="shared" si="45"/>
        <v>4.7750144000000105E-2</v>
      </c>
      <c r="L18" s="6">
        <f t="shared" si="25"/>
        <v>-3.941919752E-5</v>
      </c>
      <c r="M18" s="14">
        <f t="shared" si="46"/>
        <v>2.5647375999999968E-7</v>
      </c>
      <c r="N18" s="6">
        <f t="shared" si="47"/>
        <v>-2.6491212559999974E-5</v>
      </c>
      <c r="O18" s="13">
        <f t="shared" si="9"/>
        <v>4.5442193150000249E-6</v>
      </c>
      <c r="P18" s="6">
        <f t="shared" si="48"/>
        <v>27.323511146455644</v>
      </c>
      <c r="Q18" s="7">
        <f t="shared" si="49"/>
        <v>26.810590676902784</v>
      </c>
      <c r="R18" s="7">
        <f t="shared" si="50"/>
        <v>1.5532726769027825</v>
      </c>
    </row>
    <row r="19" spans="1:18" x14ac:dyDescent="0.2">
      <c r="A19" s="1">
        <v>-37.03125</v>
      </c>
      <c r="B19" s="1">
        <v>26.4375</v>
      </c>
      <c r="C19" s="1">
        <v>25.325806</v>
      </c>
      <c r="D19" s="1">
        <f t="shared" si="41"/>
        <v>-3.7031249999999995E-5</v>
      </c>
      <c r="E19" s="6">
        <f t="shared" si="0"/>
        <v>4.4363098327757813E-14</v>
      </c>
      <c r="F19" s="6">
        <f t="shared" si="42"/>
        <v>-3.1038601718749998E-5</v>
      </c>
      <c r="G19" s="13">
        <f t="shared" si="2"/>
        <v>-5.9926482812499977E-6</v>
      </c>
      <c r="H19" s="6">
        <f t="shared" si="6"/>
        <v>25.173592934605495</v>
      </c>
      <c r="I19" s="6">
        <f t="shared" si="43"/>
        <v>-0.15221306539450552</v>
      </c>
      <c r="J19" s="6">
        <f t="shared" si="44"/>
        <v>26.330199827199998</v>
      </c>
      <c r="K19" s="6">
        <f t="shared" si="45"/>
        <v>5.3650086400001129E-2</v>
      </c>
      <c r="L19" s="6">
        <f t="shared" si="25"/>
        <v>-3.8839018511999996E-5</v>
      </c>
      <c r="M19" s="14">
        <f t="shared" si="46"/>
        <v>9.0388425600000042E-7</v>
      </c>
      <c r="N19" s="6">
        <f t="shared" si="47"/>
        <v>-2.3082227535999702E-5</v>
      </c>
      <c r="O19" s="13">
        <f t="shared" si="9"/>
        <v>7.9563741827502953E-6</v>
      </c>
      <c r="P19" s="6">
        <f t="shared" si="48"/>
        <v>28.091242676429545</v>
      </c>
      <c r="Q19" s="7">
        <f t="shared" si="49"/>
        <v>27.066721076808136</v>
      </c>
      <c r="R19" s="7">
        <f t="shared" si="50"/>
        <v>1.7409150768081361</v>
      </c>
    </row>
    <row r="20" spans="1:18" x14ac:dyDescent="0.2">
      <c r="A20" s="1">
        <v>-36.40625</v>
      </c>
      <c r="B20" s="1">
        <v>26.46875</v>
      </c>
      <c r="C20" s="1">
        <v>25.418036000000001</v>
      </c>
      <c r="D20" s="1">
        <f t="shared" si="41"/>
        <v>-3.6406250000000001E-5</v>
      </c>
      <c r="E20" s="6">
        <f t="shared" si="0"/>
        <v>4.4364457790064453E-14</v>
      </c>
      <c r="F20" s="6">
        <f t="shared" si="42"/>
        <v>-3.10401485546875E-5</v>
      </c>
      <c r="G20" s="13">
        <f t="shared" si="2"/>
        <v>-5.3661014453125003E-6</v>
      </c>
      <c r="H20" s="6">
        <f t="shared" si="6"/>
        <v>25.338132391817567</v>
      </c>
      <c r="I20" s="6">
        <f t="shared" si="43"/>
        <v>-7.9903608182434027E-2</v>
      </c>
      <c r="J20" s="6">
        <f t="shared" si="44"/>
        <v>26.37936989632</v>
      </c>
      <c r="K20" s="6">
        <f t="shared" si="45"/>
        <v>4.4690051839999967E-2</v>
      </c>
      <c r="L20" s="6">
        <f t="shared" si="25"/>
        <v>-3.7990911107199994E-5</v>
      </c>
      <c r="M20" s="14">
        <f t="shared" si="46"/>
        <v>7.9233055359999684E-7</v>
      </c>
      <c r="N20" s="6">
        <f t="shared" si="47"/>
        <v>-2.4786836521600012E-5</v>
      </c>
      <c r="O20" s="13">
        <f t="shared" si="9"/>
        <v>6.2533120330874882E-6</v>
      </c>
      <c r="P20" s="6">
        <f t="shared" si="48"/>
        <v>27.770354380848346</v>
      </c>
      <c r="Q20" s="7">
        <f t="shared" si="49"/>
        <v>27.207447737616178</v>
      </c>
      <c r="R20" s="7">
        <f t="shared" si="50"/>
        <v>1.7894117376161773</v>
      </c>
    </row>
    <row r="21" spans="1:18" x14ac:dyDescent="0.2">
      <c r="A21" s="1">
        <v>-35.9375</v>
      </c>
      <c r="B21" s="1">
        <v>26.53125</v>
      </c>
      <c r="C21" s="1">
        <v>25.525010999999999</v>
      </c>
      <c r="D21" s="1">
        <f t="shared" si="41"/>
        <v>-3.5937499999999999E-5</v>
      </c>
      <c r="E21" s="6">
        <f t="shared" si="0"/>
        <v>4.4367175152064452E-14</v>
      </c>
      <c r="F21" s="6">
        <f t="shared" si="42"/>
        <v>-3.1043166054687498E-5</v>
      </c>
      <c r="G21" s="13">
        <f t="shared" si="2"/>
        <v>-4.8943339453125015E-6</v>
      </c>
      <c r="H21" s="6">
        <f t="shared" si="6"/>
        <v>25.501260670067836</v>
      </c>
      <c r="I21" s="6">
        <f t="shared" si="43"/>
        <v>-2.3750329932163083E-2</v>
      </c>
      <c r="J21" s="6">
        <f t="shared" si="44"/>
        <v>26.427621937792001</v>
      </c>
      <c r="K21" s="6">
        <f t="shared" si="45"/>
        <v>5.1814031103999625E-2</v>
      </c>
      <c r="L21" s="6">
        <f t="shared" si="25"/>
        <v>-3.7263296664319994E-5</v>
      </c>
      <c r="M21" s="14">
        <f t="shared" si="46"/>
        <v>6.6289833215999724E-7</v>
      </c>
      <c r="N21" s="6">
        <f t="shared" si="47"/>
        <v>-2.24658519129601E-5</v>
      </c>
      <c r="O21" s="13">
        <f t="shared" si="9"/>
        <v>8.5773141417273976E-6</v>
      </c>
      <c r="P21" s="6">
        <f t="shared" si="48"/>
        <v>28.311101419788201</v>
      </c>
      <c r="Q21" s="7">
        <f t="shared" si="49"/>
        <v>27.428178474050586</v>
      </c>
      <c r="R21" s="7">
        <f t="shared" si="50"/>
        <v>1.9031674740505871</v>
      </c>
    </row>
    <row r="22" spans="1:18" x14ac:dyDescent="0.2">
      <c r="A22" s="1">
        <v>-34.84375</v>
      </c>
      <c r="B22" s="1">
        <v>26.5625</v>
      </c>
      <c r="C22" s="1">
        <v>25.644655</v>
      </c>
      <c r="D22" s="1">
        <f t="shared" si="41"/>
        <v>-3.4843749999999997E-5</v>
      </c>
      <c r="E22" s="6">
        <f t="shared" si="0"/>
        <v>4.4368533051757817E-14</v>
      </c>
      <c r="F22" s="6">
        <f t="shared" si="42"/>
        <v>-3.104463671875E-5</v>
      </c>
      <c r="G22" s="13">
        <f t="shared" si="2"/>
        <v>-3.7991132812499967E-6</v>
      </c>
      <c r="H22" s="6">
        <f t="shared" si="6"/>
        <v>25.76419627675881</v>
      </c>
      <c r="I22" s="6">
        <f t="shared" si="43"/>
        <v>0.11954127675880954</v>
      </c>
      <c r="J22" s="6">
        <f t="shared" si="44"/>
        <v>26.475323162675203</v>
      </c>
      <c r="K22" s="6">
        <f t="shared" si="45"/>
        <v>4.3588418662398709E-2</v>
      </c>
      <c r="L22" s="6">
        <f t="shared" si="25"/>
        <v>-3.6514227998591994E-5</v>
      </c>
      <c r="M22" s="14">
        <f t="shared" si="46"/>
        <v>8.3523899929599882E-7</v>
      </c>
      <c r="N22" s="6">
        <f t="shared" si="47"/>
        <v>-2.3510761147776335E-5</v>
      </c>
      <c r="O22" s="13">
        <f t="shared" si="9"/>
        <v>7.5338755709736653E-6</v>
      </c>
      <c r="P22" s="6">
        <f t="shared" si="48"/>
        <v>28.126979286357709</v>
      </c>
      <c r="Q22" s="7">
        <f t="shared" si="49"/>
        <v>27.567938636512011</v>
      </c>
      <c r="R22" s="7">
        <f t="shared" si="50"/>
        <v>1.9232836365120107</v>
      </c>
    </row>
    <row r="23" spans="1:18" x14ac:dyDescent="0.2">
      <c r="A23" s="1">
        <v>-34.53125</v>
      </c>
      <c r="B23" s="1">
        <v>26.59375</v>
      </c>
      <c r="C23" s="1">
        <v>25.778578</v>
      </c>
      <c r="D23" s="1">
        <f t="shared" si="41"/>
        <v>-3.4531249999999996E-5</v>
      </c>
      <c r="E23" s="6">
        <f t="shared" si="0"/>
        <v>4.4369890430580078E-14</v>
      </c>
      <c r="F23" s="6">
        <f t="shared" si="42"/>
        <v>-3.1046081992187495E-5</v>
      </c>
      <c r="G23" s="13">
        <f t="shared" si="2"/>
        <v>-3.4851680078125009E-6</v>
      </c>
      <c r="H23" s="6">
        <f t="shared" si="6"/>
        <v>25.861910556373914</v>
      </c>
      <c r="I23" s="6">
        <f t="shared" si="43"/>
        <v>8.3332556373914457E-2</v>
      </c>
      <c r="J23" s="6">
        <f t="shared" si="44"/>
        <v>26.516443897605122</v>
      </c>
      <c r="K23" s="6">
        <f t="shared" si="45"/>
        <v>3.8653051197439225E-2</v>
      </c>
      <c r="L23" s="6">
        <f t="shared" si="25"/>
        <v>-3.5783536799155195E-5</v>
      </c>
      <c r="M23" s="14">
        <f t="shared" si="46"/>
        <v>6.2614339957759962E-7</v>
      </c>
      <c r="N23" s="6">
        <f t="shared" si="47"/>
        <v>-2.4481456688665798E-5</v>
      </c>
      <c r="O23" s="13">
        <f t="shared" si="9"/>
        <v>6.5646253035216967E-6</v>
      </c>
      <c r="P23" s="6">
        <f t="shared" si="48"/>
        <v>27.957854581353843</v>
      </c>
      <c r="Q23" s="7">
        <f t="shared" si="49"/>
        <v>27.645921825480379</v>
      </c>
      <c r="R23" s="7">
        <f t="shared" si="50"/>
        <v>1.8673438254803791</v>
      </c>
    </row>
    <row r="24" spans="1:18" x14ac:dyDescent="0.2">
      <c r="A24" s="1">
        <v>-34.0625</v>
      </c>
      <c r="B24" s="1">
        <v>26.625</v>
      </c>
      <c r="C24" s="1">
        <v>25.929075000000001</v>
      </c>
      <c r="D24" s="1">
        <f t="shared" si="41"/>
        <v>-3.4062500000000001E-5</v>
      </c>
      <c r="E24" s="6">
        <f t="shared" si="0"/>
        <v>4.4371247288531254E-14</v>
      </c>
      <c r="F24" s="6">
        <f t="shared" si="42"/>
        <v>-3.1047501875000003E-5</v>
      </c>
      <c r="G24" s="13">
        <f t="shared" si="2"/>
        <v>-3.0149981249999981E-6</v>
      </c>
      <c r="H24" s="6">
        <f t="shared" si="6"/>
        <v>25.992422004158584</v>
      </c>
      <c r="I24" s="6">
        <f t="shared" si="43"/>
        <v>6.3347004158583076E-2</v>
      </c>
      <c r="J24" s="6">
        <f t="shared" si="44"/>
        <v>26.553616338563074</v>
      </c>
      <c r="K24" s="6">
        <f t="shared" si="45"/>
        <v>3.5691830718462825E-2</v>
      </c>
      <c r="L24" s="6">
        <f t="shared" si="25"/>
        <v>-3.5188872079493115E-5</v>
      </c>
      <c r="M24" s="14">
        <f t="shared" si="46"/>
        <v>5.6318603974655687E-7</v>
      </c>
      <c r="N24" s="6">
        <f t="shared" si="47"/>
        <v>-2.4782624013199668E-5</v>
      </c>
      <c r="O24" s="13">
        <f t="shared" si="9"/>
        <v>6.2648778618003352E-6</v>
      </c>
      <c r="P24" s="6">
        <f t="shared" si="48"/>
        <v>27.926777848033623</v>
      </c>
      <c r="Q24" s="7">
        <f t="shared" si="49"/>
        <v>27.70209302999103</v>
      </c>
      <c r="R24" s="7">
        <f t="shared" si="50"/>
        <v>1.7730180299910288</v>
      </c>
    </row>
    <row r="25" spans="1:18" x14ac:dyDescent="0.2">
      <c r="A25" s="1">
        <v>-34.0625</v>
      </c>
      <c r="B25" s="1">
        <v>26.65625</v>
      </c>
      <c r="C25" s="1">
        <v>26.076557000000001</v>
      </c>
      <c r="D25" s="1">
        <f t="shared" si="41"/>
        <v>-3.4062500000000001E-5</v>
      </c>
      <c r="E25" s="6">
        <f t="shared" si="0"/>
        <v>4.4372603625611325E-14</v>
      </c>
      <c r="F25" s="6">
        <f t="shared" si="42"/>
        <v>-3.1048896367187498E-5</v>
      </c>
      <c r="G25" s="13">
        <f t="shared" si="2"/>
        <v>-3.0136036328125035E-6</v>
      </c>
      <c r="H25" s="6">
        <f t="shared" si="6"/>
        <v>26.024183426925106</v>
      </c>
      <c r="I25" s="6">
        <f t="shared" si="43"/>
        <v>-5.2373573074895319E-2</v>
      </c>
      <c r="J25" s="6">
        <f t="shared" si="44"/>
        <v>26.588419803137846</v>
      </c>
      <c r="K25" s="6">
        <f t="shared" si="45"/>
        <v>3.3915098431076984E-2</v>
      </c>
      <c r="L25" s="6">
        <f t="shared" si="25"/>
        <v>-3.4738323247695868E-5</v>
      </c>
      <c r="M25" s="14">
        <f t="shared" si="46"/>
        <v>3.3791162384793345E-7</v>
      </c>
      <c r="N25" s="6">
        <f t="shared" si="47"/>
        <v>-2.5244574407919986E-5</v>
      </c>
      <c r="O25" s="13">
        <f t="shared" si="9"/>
        <v>5.8043219592675118E-6</v>
      </c>
      <c r="P25" s="6">
        <f t="shared" si="48"/>
        <v>27.862491906569971</v>
      </c>
      <c r="Q25" s="7">
        <f t="shared" si="49"/>
        <v>27.734172805306819</v>
      </c>
      <c r="R25" s="7">
        <f t="shared" si="50"/>
        <v>1.6576158053068184</v>
      </c>
    </row>
    <row r="26" spans="1:18" x14ac:dyDescent="0.2">
      <c r="A26" s="1">
        <v>-32.96875</v>
      </c>
      <c r="B26" s="1">
        <v>26.6875</v>
      </c>
      <c r="C26" s="1">
        <v>26.256042000000001</v>
      </c>
      <c r="D26" s="1">
        <f t="shared" si="41"/>
        <v>-3.2968749999999998E-5</v>
      </c>
      <c r="E26" s="6">
        <f t="shared" si="0"/>
        <v>4.4373959441820311E-14</v>
      </c>
      <c r="F26" s="6">
        <f t="shared" si="42"/>
        <v>-3.1050265468749992E-5</v>
      </c>
      <c r="G26" s="13">
        <f t="shared" si="2"/>
        <v>-1.9184845312500063E-6</v>
      </c>
      <c r="H26" s="6">
        <f t="shared" si="6"/>
        <v>26.285722786605447</v>
      </c>
      <c r="I26" s="6">
        <f t="shared" si="43"/>
        <v>2.9680786605446485E-2</v>
      </c>
      <c r="J26" s="6">
        <f t="shared" si="44"/>
        <v>26.62180188188271</v>
      </c>
      <c r="K26" s="6">
        <f t="shared" si="45"/>
        <v>3.2849059058644769E-2</v>
      </c>
      <c r="L26" s="6">
        <f t="shared" si="25"/>
        <v>-3.4249243948617522E-5</v>
      </c>
      <c r="M26" s="14">
        <f t="shared" si="46"/>
        <v>6.4024697430876189E-7</v>
      </c>
      <c r="N26" s="6">
        <f t="shared" si="47"/>
        <v>-2.4427994644752359E-5</v>
      </c>
      <c r="O26" s="13">
        <f t="shared" si="9"/>
        <v>6.6222708239976327E-6</v>
      </c>
      <c r="P26" s="6">
        <f t="shared" si="48"/>
        <v>28.062097493849535</v>
      </c>
      <c r="Q26" s="7">
        <f t="shared" si="49"/>
        <v>27.799757743015363</v>
      </c>
      <c r="R26" s="7">
        <f t="shared" si="50"/>
        <v>1.5437157430153619</v>
      </c>
    </row>
    <row r="27" spans="1:18" x14ac:dyDescent="0.2">
      <c r="A27" s="1">
        <v>-33.4375</v>
      </c>
      <c r="B27" s="1">
        <v>26.71875</v>
      </c>
      <c r="C27" s="1">
        <v>26.437798999999998</v>
      </c>
      <c r="D27" s="1">
        <f t="shared" si="41"/>
        <v>-3.34375E-5</v>
      </c>
      <c r="E27" s="6">
        <f t="shared" si="0"/>
        <v>4.4375314737158205E-14</v>
      </c>
      <c r="F27" s="6">
        <f t="shared" si="42"/>
        <v>-3.10516091796875E-5</v>
      </c>
      <c r="G27" s="13">
        <f t="shared" si="2"/>
        <v>-2.3858908203124997E-6</v>
      </c>
      <c r="H27" s="6">
        <f t="shared" si="6"/>
        <v>26.219013247007354</v>
      </c>
      <c r="I27" s="6">
        <f t="shared" si="43"/>
        <v>-0.21878575299264469</v>
      </c>
      <c r="J27" s="6">
        <f t="shared" si="44"/>
        <v>26.654331129129623</v>
      </c>
      <c r="K27" s="6">
        <f t="shared" si="45"/>
        <v>3.2209435435188283E-2</v>
      </c>
      <c r="L27" s="6">
        <f t="shared" si="25"/>
        <v>-3.3830796369170512E-5</v>
      </c>
      <c r="M27" s="14">
        <f t="shared" si="46"/>
        <v>1.9664818458525597E-7</v>
      </c>
      <c r="N27" s="6">
        <f t="shared" si="47"/>
        <v>-2.5063046786851046E-5</v>
      </c>
      <c r="O27" s="13">
        <f t="shared" si="9"/>
        <v>5.988562392836454E-6</v>
      </c>
      <c r="P27" s="6">
        <f t="shared" si="48"/>
        <v>27.962196655212665</v>
      </c>
      <c r="Q27" s="7">
        <f t="shared" si="49"/>
        <v>27.832245525454827</v>
      </c>
      <c r="R27" s="7">
        <f t="shared" si="50"/>
        <v>1.3944465254548284</v>
      </c>
    </row>
    <row r="28" spans="1:18" x14ac:dyDescent="0.2">
      <c r="A28" s="1">
        <v>-32.8125</v>
      </c>
      <c r="B28" s="1">
        <v>26.78125</v>
      </c>
      <c r="C28" s="1">
        <v>26.633806</v>
      </c>
      <c r="D28" s="1">
        <f t="shared" si="41"/>
        <v>-3.2812499999999998E-5</v>
      </c>
      <c r="E28" s="6">
        <f t="shared" si="0"/>
        <v>4.4378023765220705E-14</v>
      </c>
      <c r="F28" s="6">
        <f t="shared" si="42"/>
        <v>-3.1054220429687501E-5</v>
      </c>
      <c r="G28" s="13">
        <f t="shared" si="2"/>
        <v>-1.7582795703124967E-6</v>
      </c>
      <c r="H28" s="6">
        <f t="shared" si="6"/>
        <v>26.41346524207853</v>
      </c>
      <c r="I28" s="6">
        <f t="shared" si="43"/>
        <v>-0.22034075792146979</v>
      </c>
      <c r="J28" s="6">
        <f t="shared" si="44"/>
        <v>26.692598677477775</v>
      </c>
      <c r="K28" s="6">
        <f t="shared" si="45"/>
        <v>4.4325661261112259E-2</v>
      </c>
      <c r="L28" s="6">
        <f t="shared" si="25"/>
        <v>-3.3548477821502306E-5</v>
      </c>
      <c r="M28" s="14">
        <f t="shared" si="46"/>
        <v>3.6798891075115424E-7</v>
      </c>
      <c r="N28" s="6">
        <f t="shared" si="47"/>
        <v>-2.1287828072110811E-5</v>
      </c>
      <c r="O28" s="13">
        <f t="shared" si="9"/>
        <v>9.76639235757669E-6</v>
      </c>
      <c r="P28" s="6">
        <f t="shared" si="48"/>
        <v>28.79989110689678</v>
      </c>
      <c r="Q28" s="7">
        <f t="shared" si="49"/>
        <v>28.025774641743219</v>
      </c>
      <c r="R28" s="7">
        <f t="shared" si="50"/>
        <v>1.3919686417432189</v>
      </c>
    </row>
    <row r="29" spans="1:18" x14ac:dyDescent="0.2">
      <c r="A29" s="1">
        <v>-32.03125</v>
      </c>
      <c r="B29" s="1">
        <v>26.8125</v>
      </c>
      <c r="C29" s="1">
        <v>26.844743999999999</v>
      </c>
      <c r="D29" s="1">
        <f t="shared" si="41"/>
        <v>-3.2031249999999996E-5</v>
      </c>
      <c r="E29" s="6">
        <f t="shared" si="0"/>
        <v>4.4379377497945318E-14</v>
      </c>
      <c r="F29" s="6">
        <f t="shared" si="42"/>
        <v>-3.1055487968750002E-5</v>
      </c>
      <c r="G29" s="13">
        <f t="shared" si="2"/>
        <v>-9.7576203124999421E-7</v>
      </c>
      <c r="H29" s="6">
        <f t="shared" si="6"/>
        <v>26.608634097826894</v>
      </c>
      <c r="I29" s="6">
        <f t="shared" si="43"/>
        <v>-0.23610990217310501</v>
      </c>
      <c r="J29" s="6">
        <f t="shared" si="44"/>
        <v>26.734309206486664</v>
      </c>
      <c r="K29" s="6">
        <f t="shared" si="45"/>
        <v>3.9095396756668066E-2</v>
      </c>
      <c r="L29" s="6">
        <f t="shared" si="25"/>
        <v>-3.3097836692901383E-5</v>
      </c>
      <c r="M29" s="14">
        <f t="shared" si="46"/>
        <v>5.3329334645069336E-7</v>
      </c>
      <c r="N29" s="6">
        <f t="shared" si="47"/>
        <v>-2.1866446843266297E-5</v>
      </c>
      <c r="O29" s="13">
        <f t="shared" si="9"/>
        <v>9.1890411254837045E-6</v>
      </c>
      <c r="P29" s="6">
        <f t="shared" si="48"/>
        <v>28.712284976939316</v>
      </c>
      <c r="Q29" s="7">
        <f t="shared" si="49"/>
        <v>28.163076708782441</v>
      </c>
      <c r="R29" s="7">
        <f t="shared" si="50"/>
        <v>1.3183327087824424</v>
      </c>
    </row>
    <row r="30" spans="1:18" x14ac:dyDescent="0.2">
      <c r="A30" s="1">
        <v>-31.875</v>
      </c>
      <c r="B30" s="1">
        <v>26.84375</v>
      </c>
      <c r="C30" s="1">
        <v>27.059093000000001</v>
      </c>
      <c r="D30" s="1">
        <f t="shared" si="41"/>
        <v>-3.1874999999999996E-5</v>
      </c>
      <c r="E30" s="6">
        <f t="shared" si="0"/>
        <v>4.4380730709798827E-14</v>
      </c>
      <c r="F30" s="6">
        <f t="shared" si="42"/>
        <v>-3.1056730117187495E-5</v>
      </c>
      <c r="G30" s="13">
        <f t="shared" si="2"/>
        <v>-8.1826988281250034E-7</v>
      </c>
      <c r="H30" s="6">
        <f t="shared" si="6"/>
        <v>26.672875766026038</v>
      </c>
      <c r="I30" s="6">
        <f t="shared" si="43"/>
        <v>-0.38621723397396224</v>
      </c>
      <c r="J30" s="6">
        <f t="shared" si="44"/>
        <v>26.771835523892001</v>
      </c>
      <c r="K30" s="6">
        <f t="shared" si="45"/>
        <v>3.5957238053999419E-2</v>
      </c>
      <c r="L30" s="6">
        <f t="shared" si="25"/>
        <v>-3.2639952015740828E-5</v>
      </c>
      <c r="M30" s="14">
        <f t="shared" si="46"/>
        <v>3.8247600787041618E-7</v>
      </c>
      <c r="N30" s="6">
        <f t="shared" si="47"/>
        <v>-2.2526118105960146E-5</v>
      </c>
      <c r="O30" s="13">
        <f t="shared" si="9"/>
        <v>8.5306120112273493E-6</v>
      </c>
      <c r="P30" s="6">
        <f t="shared" si="48"/>
        <v>28.607999162548708</v>
      </c>
      <c r="Q30" s="7">
        <f t="shared" si="49"/>
        <v>28.252061199535696</v>
      </c>
      <c r="R30" s="7">
        <f t="shared" si="50"/>
        <v>1.1929681995356951</v>
      </c>
    </row>
    <row r="31" spans="1:18" x14ac:dyDescent="0.2">
      <c r="A31" s="1">
        <v>-31.25</v>
      </c>
      <c r="B31" s="1">
        <v>26.875</v>
      </c>
      <c r="C31" s="1">
        <v>27.289048999999999</v>
      </c>
      <c r="D31" s="1">
        <f t="shared" si="41"/>
        <v>-3.1250000000000001E-5</v>
      </c>
      <c r="E31" s="6">
        <f t="shared" si="0"/>
        <v>4.4382083400781243E-14</v>
      </c>
      <c r="F31" s="6">
        <f t="shared" si="42"/>
        <v>-3.1057946875000002E-5</v>
      </c>
      <c r="G31" s="13">
        <f t="shared" si="2"/>
        <v>-1.9205312499999866E-7</v>
      </c>
      <c r="H31" s="6">
        <f t="shared" si="6"/>
        <v>26.834934703336216</v>
      </c>
      <c r="I31" s="6">
        <f t="shared" si="43"/>
        <v>-0.45411429666378211</v>
      </c>
      <c r="J31" s="6">
        <f t="shared" si="44"/>
        <v>26.806851314335198</v>
      </c>
      <c r="K31" s="6">
        <f t="shared" si="45"/>
        <v>3.4074342832401072E-2</v>
      </c>
      <c r="L31" s="6">
        <f t="shared" si="25"/>
        <v>-3.2208971209444499E-5</v>
      </c>
      <c r="M31" s="14">
        <f t="shared" si="46"/>
        <v>4.7948560472224901E-7</v>
      </c>
      <c r="N31" s="6">
        <f t="shared" si="47"/>
        <v>-2.2390670863575725E-5</v>
      </c>
      <c r="O31" s="13">
        <f t="shared" si="9"/>
        <v>8.6672760114242774E-6</v>
      </c>
      <c r="P31" s="6">
        <f t="shared" si="48"/>
        <v>28.666654891767564</v>
      </c>
      <c r="Q31" s="7">
        <f t="shared" si="49"/>
        <v>28.334979937982073</v>
      </c>
      <c r="R31" s="7">
        <f t="shared" si="50"/>
        <v>1.0459309379820745</v>
      </c>
    </row>
    <row r="32" spans="1:18" x14ac:dyDescent="0.2">
      <c r="A32" s="1">
        <v>-30.78125</v>
      </c>
      <c r="B32" s="1">
        <v>26.90625</v>
      </c>
      <c r="C32" s="1">
        <v>27.521259000000001</v>
      </c>
      <c r="D32" s="1">
        <f t="shared" si="41"/>
        <v>-3.0781249999999999E-5</v>
      </c>
      <c r="E32" s="6">
        <f t="shared" si="0"/>
        <v>4.4383435570892575E-14</v>
      </c>
      <c r="F32" s="6">
        <f t="shared" si="42"/>
        <v>-3.1059138242187502E-5</v>
      </c>
      <c r="G32" s="13">
        <f t="shared" si="2"/>
        <v>2.7788824218750243E-7</v>
      </c>
      <c r="H32" s="6">
        <f t="shared" si="6"/>
        <v>26.964173590962844</v>
      </c>
      <c r="I32" s="6">
        <f t="shared" si="43"/>
        <v>-0.55708540903715686</v>
      </c>
      <c r="J32" s="6">
        <f t="shared" si="44"/>
        <v>26.840360788601121</v>
      </c>
      <c r="K32" s="6">
        <f t="shared" si="45"/>
        <v>3.2944605699439578E-2</v>
      </c>
      <c r="L32" s="6">
        <f t="shared" si="25"/>
        <v>-3.1731632725666699E-5</v>
      </c>
      <c r="M32" s="14">
        <f t="shared" si="46"/>
        <v>4.751913628333499E-7</v>
      </c>
      <c r="N32" s="6">
        <f t="shared" si="47"/>
        <v>-2.2215652518145711E-5</v>
      </c>
      <c r="O32" s="13">
        <f t="shared" si="9"/>
        <v>8.8434857240417913E-6</v>
      </c>
      <c r="P32" s="6">
        <f t="shared" si="48"/>
        <v>28.733381240167489</v>
      </c>
      <c r="Q32" s="7">
        <f t="shared" si="49"/>
        <v>28.41466019841916</v>
      </c>
      <c r="R32" s="7">
        <f t="shared" si="50"/>
        <v>0.89340119841915921</v>
      </c>
    </row>
    <row r="33" spans="1:18" x14ac:dyDescent="0.2">
      <c r="A33" s="1">
        <v>-30.15625</v>
      </c>
      <c r="B33" s="1">
        <v>26.9375</v>
      </c>
      <c r="C33" s="1">
        <v>27.773432</v>
      </c>
      <c r="D33" s="1">
        <f t="shared" si="41"/>
        <v>-3.0156249999999998E-5</v>
      </c>
      <c r="E33" s="6">
        <f t="shared" si="0"/>
        <v>4.4384787220132808E-14</v>
      </c>
      <c r="F33" s="6">
        <f t="shared" si="42"/>
        <v>-3.1060304218749995E-5</v>
      </c>
      <c r="G33" s="13">
        <f t="shared" si="2"/>
        <v>9.0405421874999696E-7</v>
      </c>
      <c r="H33" s="6">
        <f t="shared" si="6"/>
        <v>27.125755631173149</v>
      </c>
      <c r="I33" s="6">
        <f t="shared" si="43"/>
        <v>-0.64767636882685053</v>
      </c>
      <c r="J33" s="6">
        <f t="shared" si="44"/>
        <v>26.872966473160673</v>
      </c>
      <c r="K33" s="6">
        <f t="shared" si="45"/>
        <v>3.2266763419663391E-2</v>
      </c>
      <c r="L33" s="6">
        <f t="shared" si="25"/>
        <v>-3.1226479635400016E-5</v>
      </c>
      <c r="M33" s="14">
        <f t="shared" si="46"/>
        <v>5.3511481770000924E-7</v>
      </c>
      <c r="N33" s="6">
        <f t="shared" si="47"/>
        <v>-2.1766891510887518E-5</v>
      </c>
      <c r="O33" s="13">
        <f t="shared" si="9"/>
        <v>9.2934127078624772E-6</v>
      </c>
      <c r="P33" s="6">
        <f t="shared" si="48"/>
        <v>28.856057095031758</v>
      </c>
      <c r="Q33" s="7">
        <f t="shared" si="49"/>
        <v>28.502939577741682</v>
      </c>
      <c r="R33" s="7">
        <f t="shared" si="50"/>
        <v>0.72950757774168196</v>
      </c>
    </row>
    <row r="34" spans="1:18" x14ac:dyDescent="0.2">
      <c r="A34" s="1">
        <v>-29.53125</v>
      </c>
      <c r="B34" s="1">
        <v>27</v>
      </c>
      <c r="C34" s="1">
        <v>28.025773999999998</v>
      </c>
      <c r="D34" s="1">
        <f t="shared" si="41"/>
        <v>-2.953125E-5</v>
      </c>
      <c r="E34" s="6">
        <f t="shared" si="0"/>
        <v>4.4387488956E-14</v>
      </c>
      <c r="F34" s="6">
        <f t="shared" si="42"/>
        <v>-3.106256E-5</v>
      </c>
      <c r="G34" s="13">
        <f t="shared" si="2"/>
        <v>1.5313100000000008E-6</v>
      </c>
      <c r="H34" s="6">
        <f t="shared" si="6"/>
        <v>27.318446453110937</v>
      </c>
      <c r="I34" s="6">
        <f t="shared" si="43"/>
        <v>-0.70732754688906141</v>
      </c>
      <c r="J34" s="6">
        <f t="shared" si="44"/>
        <v>26.911279883896405</v>
      </c>
      <c r="K34" s="6">
        <f t="shared" si="45"/>
        <v>4.4360058051797324E-2</v>
      </c>
      <c r="L34" s="6">
        <f t="shared" si="25"/>
        <v>-3.0673387781240003E-5</v>
      </c>
      <c r="M34" s="14">
        <f t="shared" si="46"/>
        <v>5.7106889062000179E-7</v>
      </c>
      <c r="N34" s="6">
        <f t="shared" si="47"/>
        <v>-1.7997634906532697E-5</v>
      </c>
      <c r="O34" s="13">
        <f t="shared" si="9"/>
        <v>1.3064925093467303E-5</v>
      </c>
      <c r="P34" s="6">
        <f t="shared" si="48"/>
        <v>29.685023887030923</v>
      </c>
      <c r="Q34" s="7">
        <f t="shared" si="49"/>
        <v>28.739356439599529</v>
      </c>
      <c r="R34" s="7">
        <f t="shared" si="50"/>
        <v>0.71358243959953072</v>
      </c>
    </row>
    <row r="35" spans="1:18" x14ac:dyDescent="0.2">
      <c r="A35" s="1">
        <v>-29.84375</v>
      </c>
      <c r="B35" s="1">
        <v>27.0625</v>
      </c>
      <c r="C35" s="1">
        <v>28.302202000000001</v>
      </c>
      <c r="D35" s="1">
        <f t="shared" si="41"/>
        <v>-2.9843749999999997E-5</v>
      </c>
      <c r="E35" s="6">
        <f t="shared" si="0"/>
        <v>4.4390188608382813E-14</v>
      </c>
      <c r="F35" s="6">
        <f t="shared" si="42"/>
        <v>-3.1064714218749998E-5</v>
      </c>
      <c r="G35" s="13">
        <f t="shared" si="2"/>
        <v>1.2209642187500013E-6</v>
      </c>
      <c r="H35" s="6">
        <f t="shared" si="6"/>
        <v>27.316315953825097</v>
      </c>
      <c r="I35" s="6">
        <f t="shared" si="43"/>
        <v>-0.98588604617490461</v>
      </c>
      <c r="J35" s="6">
        <f t="shared" si="44"/>
        <v>26.959267930337841</v>
      </c>
      <c r="K35" s="6">
        <f t="shared" si="45"/>
        <v>5.161603483107946E-2</v>
      </c>
      <c r="L35" s="6">
        <f t="shared" si="25"/>
        <v>-3.0279032668743998E-5</v>
      </c>
      <c r="M35" s="14">
        <f t="shared" si="46"/>
        <v>2.1764133437200041E-7</v>
      </c>
      <c r="N35" s="6">
        <f t="shared" si="47"/>
        <v>-1.6423580943919339E-5</v>
      </c>
      <c r="O35" s="13">
        <f t="shared" si="9"/>
        <v>1.4641133274830659E-5</v>
      </c>
      <c r="P35" s="6">
        <f t="shared" si="48"/>
        <v>30.064650153675814</v>
      </c>
      <c r="Q35" s="7">
        <f t="shared" si="49"/>
        <v>29.004415182414789</v>
      </c>
      <c r="R35" s="7">
        <f t="shared" si="50"/>
        <v>0.7022131824147877</v>
      </c>
    </row>
    <row r="36" spans="1:18" x14ac:dyDescent="0.2">
      <c r="A36" s="1">
        <v>-28.4375</v>
      </c>
      <c r="B36" s="1">
        <v>27.125</v>
      </c>
      <c r="C36" s="1">
        <v>28.573958999999999</v>
      </c>
      <c r="D36" s="1">
        <f t="shared" si="41"/>
        <v>-2.84375E-5</v>
      </c>
      <c r="E36" s="6">
        <f t="shared" si="0"/>
        <v>4.4392886177281253E-14</v>
      </c>
      <c r="F36" s="6">
        <f t="shared" si="42"/>
        <v>-3.1066766874999996E-5</v>
      </c>
      <c r="G36" s="13">
        <f t="shared" si="2"/>
        <v>2.6292668749999955E-6</v>
      </c>
      <c r="H36" s="6">
        <f t="shared" si="6"/>
        <v>27.670406988243087</v>
      </c>
      <c r="I36" s="6">
        <f t="shared" si="43"/>
        <v>-0.90355201175691136</v>
      </c>
      <c r="J36" s="6">
        <f t="shared" si="44"/>
        <v>27.013060758202705</v>
      </c>
      <c r="K36" s="6">
        <f t="shared" si="45"/>
        <v>5.5969620898647321E-2</v>
      </c>
      <c r="L36" s="6">
        <f t="shared" si="25"/>
        <v>-2.9823669601246401E-5</v>
      </c>
      <c r="M36" s="14">
        <f t="shared" si="46"/>
        <v>6.9308480062320037E-7</v>
      </c>
      <c r="N36" s="6">
        <f t="shared" si="47"/>
        <v>-1.3885398566351698E-5</v>
      </c>
      <c r="O36" s="13">
        <f t="shared" si="9"/>
        <v>1.71813683086483E-5</v>
      </c>
      <c r="P36" s="6">
        <f t="shared" si="48"/>
        <v>30.636687089406166</v>
      </c>
      <c r="Q36" s="7">
        <f t="shared" si="49"/>
        <v>29.330869563813064</v>
      </c>
      <c r="R36" s="7">
        <f t="shared" si="50"/>
        <v>0.7569105638130651</v>
      </c>
    </row>
    <row r="37" spans="1:18" x14ac:dyDescent="0.2">
      <c r="A37" s="1">
        <v>-27.96875</v>
      </c>
      <c r="B37" s="1">
        <v>27.15625</v>
      </c>
      <c r="C37" s="1">
        <v>28.837143000000001</v>
      </c>
      <c r="D37" s="1">
        <f t="shared" si="41"/>
        <v>-2.7968749999999999E-5</v>
      </c>
      <c r="E37" s="6">
        <f t="shared" si="0"/>
        <v>4.4394234180423825E-14</v>
      </c>
      <c r="F37" s="6">
        <f t="shared" si="42"/>
        <v>-3.1067755117187501E-5</v>
      </c>
      <c r="G37" s="13">
        <f t="shared" si="2"/>
        <v>3.0990051171875019E-6</v>
      </c>
      <c r="H37" s="6">
        <f t="shared" si="6"/>
        <v>27.798567150262215</v>
      </c>
      <c r="I37" s="6">
        <f t="shared" si="43"/>
        <v>-1.0385758497377857</v>
      </c>
      <c r="J37" s="6">
        <f t="shared" si="44"/>
        <v>27.064086454921622</v>
      </c>
      <c r="K37" s="6">
        <f t="shared" si="45"/>
        <v>4.6081772539189103E-2</v>
      </c>
      <c r="L37" s="6">
        <f t="shared" si="25"/>
        <v>-2.917545176074784E-5</v>
      </c>
      <c r="M37" s="14">
        <f t="shared" si="46"/>
        <v>6.0335088037392071E-7</v>
      </c>
      <c r="N37" s="6">
        <f t="shared" si="47"/>
        <v>-1.5987489139810834E-5</v>
      </c>
      <c r="O37" s="13">
        <f t="shared" si="9"/>
        <v>1.5080265977376667E-5</v>
      </c>
      <c r="P37" s="6">
        <f t="shared" si="48"/>
        <v>30.243964079248542</v>
      </c>
      <c r="Q37" s="7">
        <f t="shared" si="49"/>
        <v>29.51348846690016</v>
      </c>
      <c r="R37" s="7">
        <f t="shared" si="50"/>
        <v>0.67634546690015895</v>
      </c>
    </row>
    <row r="38" spans="1:18" x14ac:dyDescent="0.2">
      <c r="A38" s="1">
        <v>-27.65625</v>
      </c>
      <c r="B38" s="1">
        <v>27.1875</v>
      </c>
      <c r="C38" s="1">
        <v>29.129902000000001</v>
      </c>
      <c r="D38" s="1">
        <f t="shared" si="41"/>
        <v>-2.7656249999999998E-5</v>
      </c>
      <c r="E38" s="6">
        <f t="shared" si="0"/>
        <v>4.4395581662695313E-14</v>
      </c>
      <c r="F38" s="6">
        <f t="shared" si="42"/>
        <v>-3.1068717968749999E-5</v>
      </c>
      <c r="G38" s="13">
        <f t="shared" si="2"/>
        <v>3.4124679687500009E-6</v>
      </c>
      <c r="H38" s="6">
        <f t="shared" si="6"/>
        <v>27.894317589940385</v>
      </c>
      <c r="I38" s="6">
        <f t="shared" si="43"/>
        <v>-1.2355844100596158</v>
      </c>
      <c r="J38" s="6">
        <f t="shared" si="44"/>
        <v>27.10720187295297</v>
      </c>
      <c r="K38" s="6">
        <f t="shared" si="45"/>
        <v>4.0149063523514883E-2</v>
      </c>
      <c r="L38" s="6">
        <f t="shared" si="25"/>
        <v>-2.8630271056448701E-5</v>
      </c>
      <c r="M38" s="14">
        <f t="shared" si="46"/>
        <v>4.8701052822435174E-7</v>
      </c>
      <c r="N38" s="6">
        <f t="shared" si="47"/>
        <v>-1.7217493483886128E-5</v>
      </c>
      <c r="O38" s="13">
        <f t="shared" si="9"/>
        <v>1.3851224484863871E-5</v>
      </c>
      <c r="P38" s="6">
        <f t="shared" si="48"/>
        <v>30.026122063562866</v>
      </c>
      <c r="Q38" s="7">
        <f t="shared" si="49"/>
        <v>29.616015186232701</v>
      </c>
      <c r="R38" s="7">
        <f t="shared" si="50"/>
        <v>0.48611318623269995</v>
      </c>
    </row>
    <row r="39" spans="1:18" x14ac:dyDescent="0.2">
      <c r="A39" s="1">
        <v>-26.71875</v>
      </c>
      <c r="B39" s="1">
        <v>27.21875</v>
      </c>
      <c r="C39" s="1">
        <v>29.431767000000001</v>
      </c>
      <c r="D39" s="1">
        <f t="shared" si="41"/>
        <v>-2.6718749999999999E-5</v>
      </c>
      <c r="E39" s="6">
        <f t="shared" si="0"/>
        <v>4.4396928624095702E-14</v>
      </c>
      <c r="F39" s="6">
        <f t="shared" si="42"/>
        <v>-3.1069655429687497E-5</v>
      </c>
      <c r="G39" s="13">
        <f t="shared" si="2"/>
        <v>4.3509054296874979E-6</v>
      </c>
      <c r="H39" s="6">
        <f t="shared" si="6"/>
        <v>28.118767613495208</v>
      </c>
      <c r="I39" s="6">
        <f t="shared" si="43"/>
        <v>-1.3129993865047922</v>
      </c>
      <c r="J39" s="6">
        <f t="shared" si="44"/>
        <v>27.145571123771784</v>
      </c>
      <c r="K39" s="6">
        <f t="shared" si="45"/>
        <v>3.6589438114107864E-2</v>
      </c>
      <c r="L39" s="6">
        <f t="shared" si="25"/>
        <v>-2.8053162633869219E-5</v>
      </c>
      <c r="M39" s="14">
        <f t="shared" si="46"/>
        <v>6.6720631693460999E-7</v>
      </c>
      <c r="N39" s="6">
        <f t="shared" si="47"/>
        <v>-1.7205496090331956E-5</v>
      </c>
      <c r="O39" s="13">
        <f t="shared" si="9"/>
        <v>1.3864159339355541E-5</v>
      </c>
      <c r="P39" s="6">
        <f t="shared" si="48"/>
        <v>30.059030692013266</v>
      </c>
      <c r="Q39" s="7">
        <f t="shared" si="49"/>
        <v>29.704618287388818</v>
      </c>
      <c r="R39" s="7">
        <f t="shared" si="50"/>
        <v>0.27285128738881781</v>
      </c>
    </row>
    <row r="40" spans="1:18" x14ac:dyDescent="0.2">
      <c r="A40" s="1">
        <v>-26.40625</v>
      </c>
      <c r="B40" s="1">
        <v>27.28125</v>
      </c>
      <c r="C40" s="1">
        <v>29.720686000000001</v>
      </c>
      <c r="D40" s="1">
        <f t="shared" si="41"/>
        <v>-2.6406249999999998E-5</v>
      </c>
      <c r="E40" s="6">
        <f t="shared" si="0"/>
        <v>4.4399620984283206E-14</v>
      </c>
      <c r="F40" s="6">
        <f t="shared" si="42"/>
        <v>-3.1071454179687499E-5</v>
      </c>
      <c r="G40" s="13">
        <f t="shared" si="2"/>
        <v>4.6652041796875009E-6</v>
      </c>
      <c r="H40" s="6">
        <f t="shared" si="6"/>
        <v>28.245314771708422</v>
      </c>
      <c r="I40" s="6">
        <f t="shared" si="43"/>
        <v>-1.4753712282915785</v>
      </c>
      <c r="J40" s="6">
        <f t="shared" si="44"/>
        <v>27.187342674263071</v>
      </c>
      <c r="K40" s="6">
        <f t="shared" si="45"/>
        <v>4.6953662868464363E-2</v>
      </c>
      <c r="L40" s="6">
        <f t="shared" si="25"/>
        <v>-2.745689758032153E-5</v>
      </c>
      <c r="M40" s="14">
        <f t="shared" si="46"/>
        <v>5.2532379016076599E-7</v>
      </c>
      <c r="N40" s="6">
        <f t="shared" si="47"/>
        <v>-1.4198297654199266E-5</v>
      </c>
      <c r="O40" s="13">
        <f t="shared" si="9"/>
        <v>1.6873156525488235E-5</v>
      </c>
      <c r="P40" s="6">
        <f t="shared" si="48"/>
        <v>30.725234587329567</v>
      </c>
      <c r="Q40" s="7">
        <f t="shared" si="49"/>
        <v>29.90874154737697</v>
      </c>
      <c r="R40" s="7">
        <f t="shared" si="50"/>
        <v>0.18805554737696895</v>
      </c>
    </row>
    <row r="41" spans="1:18" x14ac:dyDescent="0.2">
      <c r="A41" s="1">
        <v>-25.78125</v>
      </c>
      <c r="B41" s="1">
        <v>27.3125</v>
      </c>
      <c r="C41" s="1">
        <v>30.021235000000001</v>
      </c>
      <c r="D41" s="1">
        <f t="shared" si="41"/>
        <v>-2.578125E-5</v>
      </c>
      <c r="E41" s="6">
        <f t="shared" si="0"/>
        <v>4.4400966383070308E-14</v>
      </c>
      <c r="F41" s="6">
        <f t="shared" si="42"/>
        <v>-3.1072315468749996E-5</v>
      </c>
      <c r="G41" s="13">
        <f t="shared" si="2"/>
        <v>5.2910654687499966E-6</v>
      </c>
      <c r="H41" s="6">
        <f t="shared" si="6"/>
        <v>28.404826090964207</v>
      </c>
      <c r="I41" s="6">
        <f t="shared" si="43"/>
        <v>-1.616408909035794</v>
      </c>
      <c r="J41" s="6">
        <f t="shared" si="44"/>
        <v>27.231155604557841</v>
      </c>
      <c r="K41" s="6">
        <f t="shared" si="45"/>
        <v>4.0672197721079328E-2</v>
      </c>
      <c r="L41" s="6">
        <f t="shared" si="25"/>
        <v>-2.6911638548192919E-5</v>
      </c>
      <c r="M41" s="14">
        <f t="shared" si="46"/>
        <v>5.6519427409645957E-7</v>
      </c>
      <c r="N41" s="6">
        <f t="shared" si="47"/>
        <v>-1.5206478592519375E-5</v>
      </c>
      <c r="O41" s="13">
        <f t="shared" si="9"/>
        <v>1.5865836876230622E-5</v>
      </c>
      <c r="P41" s="6">
        <f t="shared" si="48"/>
        <v>30.553060746915833</v>
      </c>
      <c r="Q41" s="7">
        <f t="shared" si="49"/>
        <v>30.037605387284742</v>
      </c>
      <c r="R41" s="7">
        <f t="shared" si="50"/>
        <v>1.6370387284741383E-2</v>
      </c>
    </row>
    <row r="42" spans="1:18" x14ac:dyDescent="0.2">
      <c r="A42" s="1">
        <v>-24.6875</v>
      </c>
      <c r="B42" s="1">
        <v>27.375</v>
      </c>
      <c r="C42" s="1">
        <v>30.324451</v>
      </c>
      <c r="D42" s="1">
        <f t="shared" si="41"/>
        <v>-2.46875E-5</v>
      </c>
      <c r="E42" s="6">
        <f t="shared" si="0"/>
        <v>4.4403655618031243E-14</v>
      </c>
      <c r="F42" s="6">
        <f t="shared" si="42"/>
        <v>-3.1073961874999997E-5</v>
      </c>
      <c r="G42" s="13">
        <f t="shared" si="2"/>
        <v>6.3864618749999971E-6</v>
      </c>
      <c r="H42" s="6">
        <f t="shared" si="6"/>
        <v>28.691097181005716</v>
      </c>
      <c r="I42" s="6">
        <f t="shared" si="43"/>
        <v>-1.6333538189942836</v>
      </c>
      <c r="J42" s="6">
        <f t="shared" si="44"/>
        <v>27.276193362734706</v>
      </c>
      <c r="K42" s="6">
        <f t="shared" si="45"/>
        <v>4.9403318632647242E-2</v>
      </c>
      <c r="L42" s="6">
        <f t="shared" si="25"/>
        <v>-2.6240733128915753E-5</v>
      </c>
      <c r="M42" s="14">
        <f t="shared" si="46"/>
        <v>7.7661656445787621E-7</v>
      </c>
      <c r="N42" s="6">
        <f t="shared" si="47"/>
        <v>-1.1842637155511719E-5</v>
      </c>
      <c r="O42" s="13">
        <f t="shared" si="9"/>
        <v>1.9231324719488277E-5</v>
      </c>
      <c r="P42" s="6">
        <f t="shared" si="48"/>
        <v>31.287169446499433</v>
      </c>
      <c r="Q42" s="7">
        <f t="shared" si="49"/>
        <v>30.287518199127682</v>
      </c>
      <c r="R42" s="7">
        <f t="shared" si="50"/>
        <v>-3.6932800872317983E-2</v>
      </c>
    </row>
    <row r="43" spans="1:18" x14ac:dyDescent="0.2">
      <c r="A43" s="1">
        <v>-24.375</v>
      </c>
      <c r="B43" s="1">
        <v>27.40625</v>
      </c>
      <c r="C43" s="1">
        <v>30.635840999999999</v>
      </c>
      <c r="D43" s="1">
        <f t="shared" si="41"/>
        <v>-2.4375E-5</v>
      </c>
      <c r="E43" s="6">
        <f t="shared" si="0"/>
        <v>4.4404999454205083E-14</v>
      </c>
      <c r="F43" s="6">
        <f t="shared" si="42"/>
        <v>-3.1074746992187494E-5</v>
      </c>
      <c r="G43" s="13">
        <f t="shared" si="2"/>
        <v>6.6997469921874948E-6</v>
      </c>
      <c r="H43" s="6">
        <f t="shared" si="6"/>
        <v>28.785998277545332</v>
      </c>
      <c r="I43" s="6">
        <f t="shared" si="43"/>
        <v>-1.8498427224546674</v>
      </c>
      <c r="J43" s="6">
        <f t="shared" si="44"/>
        <v>27.321966017640822</v>
      </c>
      <c r="K43" s="6">
        <f t="shared" si="45"/>
        <v>4.2141991179589056E-2</v>
      </c>
      <c r="L43" s="6">
        <f t="shared" si="25"/>
        <v>-2.5556939877349452E-5</v>
      </c>
      <c r="M43" s="14">
        <f t="shared" si="46"/>
        <v>5.9096993867472605E-7</v>
      </c>
      <c r="N43" s="6">
        <f t="shared" si="47"/>
        <v>-1.3418082293306846E-5</v>
      </c>
      <c r="O43" s="13">
        <f t="shared" si="9"/>
        <v>1.7656664698880649E-5</v>
      </c>
      <c r="P43" s="6">
        <f t="shared" si="48"/>
        <v>31.002522805586352</v>
      </c>
      <c r="Q43" s="7">
        <f t="shared" si="49"/>
        <v>30.430519120419419</v>
      </c>
      <c r="R43" s="7">
        <f t="shared" si="50"/>
        <v>-0.20532187958058046</v>
      </c>
    </row>
    <row r="44" spans="1:18" x14ac:dyDescent="0.2">
      <c r="A44" s="1">
        <v>-24.21875</v>
      </c>
      <c r="B44" s="1">
        <v>27.46875</v>
      </c>
      <c r="C44" s="1">
        <v>30.943010000000001</v>
      </c>
      <c r="D44" s="1">
        <f t="shared" si="41"/>
        <v>-2.4218749999999999E-5</v>
      </c>
      <c r="E44" s="6">
        <f t="shared" si="0"/>
        <v>4.4407685563939455E-14</v>
      </c>
      <c r="F44" s="6">
        <f t="shared" si="42"/>
        <v>-3.1076241054687501E-5</v>
      </c>
      <c r="G44" s="13">
        <f t="shared" si="2"/>
        <v>6.8574910546875019E-6</v>
      </c>
      <c r="H44" s="6">
        <f t="shared" si="6"/>
        <v>28.879799917116941</v>
      </c>
      <c r="I44" s="6">
        <f t="shared" si="43"/>
        <v>-2.0632100828830602</v>
      </c>
      <c r="J44" s="6">
        <f t="shared" si="44"/>
        <v>27.368179610584495</v>
      </c>
      <c r="K44" s="6">
        <f t="shared" si="45"/>
        <v>5.0285194707752723E-2</v>
      </c>
      <c r="L44" s="6">
        <f t="shared" si="25"/>
        <v>-2.5052913926409673E-5</v>
      </c>
      <c r="M44" s="14">
        <f t="shared" si="46"/>
        <v>4.1708196320483681E-7</v>
      </c>
      <c r="N44" s="6">
        <f t="shared" si="47"/>
        <v>-1.1144599375984292E-5</v>
      </c>
      <c r="O44" s="13">
        <f t="shared" si="9"/>
        <v>1.9931641678703211E-5</v>
      </c>
      <c r="P44" s="6">
        <f t="shared" si="48"/>
        <v>31.516514179082435</v>
      </c>
      <c r="Q44" s="7">
        <f t="shared" si="49"/>
        <v>30.647718132152026</v>
      </c>
      <c r="R44" s="7">
        <f t="shared" si="50"/>
        <v>-0.29529186784797545</v>
      </c>
    </row>
    <row r="45" spans="1:18" x14ac:dyDescent="0.2">
      <c r="A45" s="1">
        <v>-23.28125</v>
      </c>
      <c r="B45" s="1">
        <v>27.5</v>
      </c>
      <c r="C45" s="1">
        <v>31.232893000000001</v>
      </c>
      <c r="D45" s="1">
        <f t="shared" si="41"/>
        <v>-2.328125E-5</v>
      </c>
      <c r="E45" s="6">
        <f t="shared" si="0"/>
        <v>4.4409027837499994E-14</v>
      </c>
      <c r="F45" s="6">
        <f t="shared" si="42"/>
        <v>-3.1076949999999997E-5</v>
      </c>
      <c r="G45" s="13">
        <f t="shared" si="2"/>
        <v>7.7956999999999972E-6</v>
      </c>
      <c r="H45" s="6">
        <f t="shared" si="6"/>
        <v>29.102029626999865</v>
      </c>
      <c r="I45" s="6">
        <f t="shared" si="43"/>
        <v>-2.1308633730001354</v>
      </c>
      <c r="J45" s="6">
        <f t="shared" si="44"/>
        <v>27.414657766350693</v>
      </c>
      <c r="K45" s="6">
        <f t="shared" si="45"/>
        <v>4.267111682465341E-2</v>
      </c>
      <c r="L45" s="6">
        <f t="shared" si="25"/>
        <v>-2.4531748355845804E-5</v>
      </c>
      <c r="M45" s="14">
        <f t="shared" si="46"/>
        <v>6.2524917792290206E-7</v>
      </c>
      <c r="N45" s="6">
        <f t="shared" si="47"/>
        <v>-1.2186759625590115E-5</v>
      </c>
      <c r="O45" s="13">
        <f t="shared" si="9"/>
        <v>1.8890190374409884E-5</v>
      </c>
      <c r="P45" s="6">
        <f t="shared" si="48"/>
        <v>31.338948339436172</v>
      </c>
      <c r="Q45" s="7">
        <f t="shared" si="49"/>
        <v>30.785964173608857</v>
      </c>
      <c r="R45" s="7">
        <f t="shared" si="50"/>
        <v>-0.44692882639114373</v>
      </c>
    </row>
    <row r="46" spans="1:18" x14ac:dyDescent="0.2">
      <c r="A46" s="1">
        <v>-22.5</v>
      </c>
      <c r="B46" s="1">
        <v>27.53125</v>
      </c>
      <c r="C46" s="1">
        <v>31.561436</v>
      </c>
      <c r="D46" s="1">
        <f t="shared" si="41"/>
        <v>-2.2499999999999998E-5</v>
      </c>
      <c r="E46" s="6">
        <f t="shared" si="0"/>
        <v>4.4410369590189454E-14</v>
      </c>
      <c r="F46" s="6">
        <f t="shared" si="42"/>
        <v>-3.10776335546875E-5</v>
      </c>
      <c r="G46" s="13">
        <f t="shared" si="2"/>
        <v>8.5776335546875021E-6</v>
      </c>
      <c r="H46" s="6">
        <f t="shared" si="6"/>
        <v>29.291973823853823</v>
      </c>
      <c r="I46" s="6">
        <f t="shared" si="43"/>
        <v>-2.2694621761461775</v>
      </c>
      <c r="J46" s="6">
        <f t="shared" si="44"/>
        <v>27.455044659810415</v>
      </c>
      <c r="K46" s="6">
        <f t="shared" si="45"/>
        <v>3.8102670094792401E-2</v>
      </c>
      <c r="L46" s="6">
        <f t="shared" si="25"/>
        <v>-2.3875299013507481E-5</v>
      </c>
      <c r="M46" s="14">
        <f t="shared" si="46"/>
        <v>6.8764950675374138E-7</v>
      </c>
      <c r="N46" s="6">
        <f t="shared" si="47"/>
        <v>-1.2593305775353974E-5</v>
      </c>
      <c r="O46" s="13">
        <f t="shared" si="9"/>
        <v>1.8484327779333526E-5</v>
      </c>
      <c r="P46" s="6">
        <f t="shared" si="48"/>
        <v>31.287977319954905</v>
      </c>
      <c r="Q46" s="7">
        <f t="shared" si="49"/>
        <v>30.886366802878069</v>
      </c>
      <c r="R46" s="7">
        <f t="shared" si="50"/>
        <v>-0.67506919712193181</v>
      </c>
    </row>
    <row r="47" spans="1:18" x14ac:dyDescent="0.2">
      <c r="A47" s="1">
        <v>-21.71875</v>
      </c>
      <c r="B47" s="1">
        <v>27.59375</v>
      </c>
      <c r="C47" s="1">
        <v>31.859169000000001</v>
      </c>
      <c r="D47" s="1">
        <f t="shared" si="41"/>
        <v>-2.1718749999999999E-5</v>
      </c>
      <c r="E47" s="6">
        <f t="shared" si="0"/>
        <v>4.4413051532955074E-14</v>
      </c>
      <c r="F47" s="6">
        <f t="shared" si="42"/>
        <v>-3.1078924492187499E-5</v>
      </c>
      <c r="G47" s="13">
        <f t="shared" si="2"/>
        <v>9.3601744921874992E-6</v>
      </c>
      <c r="H47" s="6">
        <f t="shared" si="6"/>
        <v>29.512286144556867</v>
      </c>
      <c r="I47" s="6">
        <f t="shared" si="43"/>
        <v>-2.346882855443134</v>
      </c>
      <c r="J47" s="6">
        <f t="shared" si="44"/>
        <v>27.498026795886247</v>
      </c>
      <c r="K47" s="6">
        <f t="shared" si="45"/>
        <v>4.7861602056876507E-2</v>
      </c>
      <c r="L47" s="6">
        <f t="shared" si="25"/>
        <v>-2.3168929408104486E-5</v>
      </c>
      <c r="M47" s="14">
        <f t="shared" si="46"/>
        <v>7.2508970405224327E-7</v>
      </c>
      <c r="N47" s="6">
        <f t="shared" si="47"/>
        <v>-9.274733465212109E-6</v>
      </c>
      <c r="O47" s="13">
        <f t="shared" si="9"/>
        <v>2.180419102697539E-5</v>
      </c>
      <c r="P47" s="6">
        <f t="shared" si="48"/>
        <v>32.00772911883945</v>
      </c>
      <c r="Q47" s="7">
        <f t="shared" si="49"/>
        <v>31.110639266070347</v>
      </c>
      <c r="R47" s="7">
        <f t="shared" si="50"/>
        <v>-0.74852973392965438</v>
      </c>
    </row>
    <row r="48" spans="1:18" x14ac:dyDescent="0.2">
      <c r="A48" s="1">
        <v>-20.78125</v>
      </c>
      <c r="B48" s="1">
        <v>27.65625</v>
      </c>
      <c r="C48" s="1">
        <v>32.185226</v>
      </c>
      <c r="D48" s="1">
        <f t="shared" si="41"/>
        <v>-2.078125E-5</v>
      </c>
      <c r="E48" s="6">
        <f t="shared" si="0"/>
        <v>4.4415731392236328E-14</v>
      </c>
      <c r="F48" s="6">
        <f t="shared" si="42"/>
        <v>-3.1080113867187496E-5</v>
      </c>
      <c r="G48" s="13">
        <f t="shared" si="2"/>
        <v>1.0298863867187496E-5</v>
      </c>
      <c r="H48" s="6">
        <f t="shared" si="6"/>
        <v>29.763764068318721</v>
      </c>
      <c r="I48" s="6">
        <f t="shared" si="43"/>
        <v>-2.4214619316812787</v>
      </c>
      <c r="J48" s="6">
        <f t="shared" si="44"/>
        <v>27.548816077531747</v>
      </c>
      <c r="K48" s="6">
        <f t="shared" si="45"/>
        <v>5.3716961234126614E-2</v>
      </c>
      <c r="L48" s="6">
        <f t="shared" si="25"/>
        <v>-2.2401357644862691E-5</v>
      </c>
      <c r="M48" s="14">
        <f t="shared" si="46"/>
        <v>8.1005382243134525E-7</v>
      </c>
      <c r="N48" s="6">
        <f t="shared" si="47"/>
        <v>-6.814840079127081E-6</v>
      </c>
      <c r="O48" s="13">
        <f t="shared" si="9"/>
        <v>2.4265273788060415E-5</v>
      </c>
      <c r="P48" s="6">
        <f t="shared" si="48"/>
        <v>32.553328542361498</v>
      </c>
      <c r="Q48" s="7">
        <f t="shared" si="49"/>
        <v>31.399177121328577</v>
      </c>
      <c r="R48" s="7">
        <f t="shared" si="50"/>
        <v>-0.78604887867142281</v>
      </c>
    </row>
    <row r="49" spans="1:18" x14ac:dyDescent="0.2">
      <c r="A49" s="1">
        <v>-20.15625</v>
      </c>
      <c r="B49" s="1">
        <v>27.75</v>
      </c>
      <c r="C49" s="1">
        <v>32.503857000000004</v>
      </c>
      <c r="D49" s="1">
        <f t="shared" si="41"/>
        <v>-2.0156249999999999E-5</v>
      </c>
      <c r="E49" s="6">
        <f t="shared" si="0"/>
        <v>4.4419747274624989E-14</v>
      </c>
      <c r="F49" s="6">
        <f t="shared" si="42"/>
        <v>-3.1081707499999995E-5</v>
      </c>
      <c r="G49" s="13">
        <f t="shared" si="2"/>
        <v>1.0925457499999996E-5</v>
      </c>
      <c r="H49" s="6">
        <f t="shared" si="6"/>
        <v>29.982069042639012</v>
      </c>
      <c r="I49" s="6">
        <f t="shared" si="43"/>
        <v>-2.521787957360992</v>
      </c>
      <c r="J49" s="6">
        <f t="shared" si="44"/>
        <v>27.610539646519047</v>
      </c>
      <c r="K49" s="6">
        <f t="shared" si="45"/>
        <v>6.9730176740476324E-2</v>
      </c>
      <c r="L49" s="6">
        <f t="shared" si="25"/>
        <v>-2.1628314586917616E-5</v>
      </c>
      <c r="M49" s="14">
        <f t="shared" si="46"/>
        <v>7.3603229345880849E-7</v>
      </c>
      <c r="N49" s="6">
        <f t="shared" si="47"/>
        <v>-2.0264040474761551E-6</v>
      </c>
      <c r="O49" s="13">
        <f t="shared" si="9"/>
        <v>2.905530345252384E-5</v>
      </c>
      <c r="P49" s="6">
        <f t="shared" si="48"/>
        <v>33.580693726627771</v>
      </c>
      <c r="Q49" s="7">
        <f t="shared" si="49"/>
        <v>31.83548044238842</v>
      </c>
      <c r="R49" s="7">
        <f t="shared" si="50"/>
        <v>-0.66837655761158388</v>
      </c>
    </row>
    <row r="50" spans="1:18" x14ac:dyDescent="0.2">
      <c r="A50" s="1">
        <v>-18.75</v>
      </c>
      <c r="B50" s="1">
        <v>27.78125</v>
      </c>
      <c r="C50" s="1">
        <v>32.814835000000002</v>
      </c>
      <c r="D50" s="1">
        <f t="shared" si="41"/>
        <v>-1.8749999999999998E-5</v>
      </c>
      <c r="E50" s="6">
        <f t="shared" si="0"/>
        <v>4.4421084860345697E-14</v>
      </c>
      <c r="F50" s="6">
        <f t="shared" si="42"/>
        <v>-3.1082187929687496E-5</v>
      </c>
      <c r="G50" s="13">
        <f t="shared" si="2"/>
        <v>1.2332187929687498E-5</v>
      </c>
      <c r="H50" s="6">
        <f t="shared" si="6"/>
        <v>30.296310602205097</v>
      </c>
      <c r="I50" s="6">
        <f t="shared" si="43"/>
        <v>-2.5185243977949057</v>
      </c>
      <c r="J50" s="6">
        <f t="shared" si="44"/>
        <v>27.672573787911432</v>
      </c>
      <c r="K50" s="6">
        <f t="shared" si="45"/>
        <v>5.4338106044284018E-2</v>
      </c>
      <c r="L50" s="6">
        <f t="shared" si="25"/>
        <v>-2.0758238752150571E-5</v>
      </c>
      <c r="M50" s="14">
        <f t="shared" si="46"/>
        <v>1.0041193760752862E-6</v>
      </c>
      <c r="N50" s="6">
        <f t="shared" si="47"/>
        <v>-4.6220924284861556E-6</v>
      </c>
      <c r="O50" s="13">
        <f t="shared" si="9"/>
        <v>2.6460095501201342E-5</v>
      </c>
      <c r="P50" s="6">
        <f t="shared" si="48"/>
        <v>33.102796096788268</v>
      </c>
      <c r="Q50" s="7">
        <f t="shared" si="49"/>
        <v>32.088943573268388</v>
      </c>
      <c r="R50" s="7">
        <f t="shared" si="50"/>
        <v>-0.72589142673161433</v>
      </c>
    </row>
    <row r="51" spans="1:18" x14ac:dyDescent="0.2">
      <c r="A51" s="1">
        <v>-17.65625</v>
      </c>
      <c r="B51" s="1">
        <v>27.84375</v>
      </c>
      <c r="C51" s="1">
        <v>33.130299000000001</v>
      </c>
      <c r="D51" s="1">
        <f t="shared" si="41"/>
        <v>-1.7656249999999999E-5</v>
      </c>
      <c r="E51" s="6">
        <f t="shared" si="0"/>
        <v>4.4423758469173831E-14</v>
      </c>
      <c r="F51" s="6">
        <f t="shared" si="42"/>
        <v>-3.1083072617187498E-5</v>
      </c>
      <c r="G51" s="13">
        <f t="shared" si="2"/>
        <v>1.3426822617187499E-5</v>
      </c>
      <c r="H51" s="6">
        <f t="shared" si="6"/>
        <v>30.577217985574123</v>
      </c>
      <c r="I51" s="6">
        <f t="shared" si="43"/>
        <v>-2.553081014425878</v>
      </c>
      <c r="J51" s="6">
        <f t="shared" si="44"/>
        <v>27.728544272746859</v>
      </c>
      <c r="K51" s="6">
        <f t="shared" si="45"/>
        <v>5.7602863626570411E-2</v>
      </c>
      <c r="L51" s="6">
        <f t="shared" si="25"/>
        <v>-1.9736193251290342E-5</v>
      </c>
      <c r="M51" s="14">
        <f t="shared" si="46"/>
        <v>1.0399716256451715E-6</v>
      </c>
      <c r="N51" s="6">
        <f t="shared" si="47"/>
        <v>-2.6795054570916931E-6</v>
      </c>
      <c r="O51" s="13">
        <f t="shared" si="9"/>
        <v>2.8403567160095803E-5</v>
      </c>
      <c r="P51" s="6">
        <f t="shared" si="48"/>
        <v>33.541626681231378</v>
      </c>
      <c r="Q51" s="7">
        <f t="shared" si="49"/>
        <v>32.379480194860989</v>
      </c>
      <c r="R51" s="7">
        <f t="shared" si="50"/>
        <v>-0.75081880513901211</v>
      </c>
    </row>
    <row r="52" spans="1:18" x14ac:dyDescent="0.2">
      <c r="A52" s="1">
        <v>-16.71875</v>
      </c>
      <c r="B52" s="1">
        <v>27.875</v>
      </c>
      <c r="C52" s="1">
        <v>33.454365000000003</v>
      </c>
      <c r="D52" s="1">
        <f t="shared" si="41"/>
        <v>-1.671875E-5</v>
      </c>
      <c r="E52" s="6">
        <f t="shared" si="0"/>
        <v>4.4425094492281251E-14</v>
      </c>
      <c r="F52" s="6">
        <f t="shared" si="42"/>
        <v>-3.1083476874999999E-5</v>
      </c>
      <c r="G52" s="13">
        <f t="shared" si="2"/>
        <v>1.4364726874999999E-5</v>
      </c>
      <c r="H52" s="6">
        <f t="shared" si="6"/>
        <v>30.795692782247272</v>
      </c>
      <c r="I52" s="6">
        <f t="shared" si="43"/>
        <v>-2.6586722177527307</v>
      </c>
      <c r="J52" s="6">
        <f t="shared" si="44"/>
        <v>27.780876563648114</v>
      </c>
      <c r="K52" s="6">
        <f t="shared" si="45"/>
        <v>4.7061718175942957E-2</v>
      </c>
      <c r="L52" s="6">
        <f t="shared" si="25"/>
        <v>-1.8716715950774206E-5</v>
      </c>
      <c r="M52" s="14">
        <f t="shared" si="46"/>
        <v>9.9898297538710322E-7</v>
      </c>
      <c r="N52" s="6">
        <f t="shared" si="47"/>
        <v>-4.4827032742548317E-6</v>
      </c>
      <c r="O52" s="13">
        <f t="shared" si="9"/>
        <v>2.6600773600745166E-5</v>
      </c>
      <c r="P52" s="6">
        <f t="shared" si="48"/>
        <v>33.218812329393074</v>
      </c>
      <c r="Q52" s="7">
        <f t="shared" si="49"/>
        <v>32.54734662176741</v>
      </c>
      <c r="R52" s="7">
        <f t="shared" si="50"/>
        <v>-0.90701837823259268</v>
      </c>
    </row>
    <row r="53" spans="1:18" x14ac:dyDescent="0.2">
      <c r="A53" s="1">
        <v>-15.3125</v>
      </c>
      <c r="B53" s="1">
        <v>27.9375</v>
      </c>
      <c r="C53" s="1">
        <v>33.775813999999997</v>
      </c>
      <c r="D53" s="1">
        <f t="shared" si="41"/>
        <v>-1.53125E-5</v>
      </c>
      <c r="E53" s="6">
        <f t="shared" si="0"/>
        <v>4.442776497588281E-14</v>
      </c>
      <c r="F53" s="6">
        <f t="shared" si="42"/>
        <v>-3.108420921875E-5</v>
      </c>
      <c r="G53" s="13">
        <f t="shared" si="2"/>
        <v>1.5771709218750001E-5</v>
      </c>
      <c r="H53" s="6">
        <f t="shared" si="6"/>
        <v>31.137635864305992</v>
      </c>
      <c r="I53" s="6">
        <f t="shared" si="43"/>
        <v>-2.6381781356940053</v>
      </c>
      <c r="J53" s="6">
        <f t="shared" si="44"/>
        <v>27.831025938188869</v>
      </c>
      <c r="K53" s="6">
        <f t="shared" si="45"/>
        <v>5.3237030905565419E-2</v>
      </c>
      <c r="L53" s="6">
        <f t="shared" si="25"/>
        <v>-1.7636279570464522E-5</v>
      </c>
      <c r="M53" s="14">
        <f t="shared" si="46"/>
        <v>1.161889785232261E-6</v>
      </c>
      <c r="N53" s="6">
        <f t="shared" si="47"/>
        <v>-1.4708719645529924E-6</v>
      </c>
      <c r="O53" s="13">
        <f t="shared" si="9"/>
        <v>2.9613337254197008E-5</v>
      </c>
      <c r="P53" s="6">
        <f t="shared" si="48"/>
        <v>33.865261076435274</v>
      </c>
      <c r="Q53" s="7">
        <f t="shared" si="49"/>
        <v>32.81092951270098</v>
      </c>
      <c r="R53" s="7">
        <f t="shared" si="50"/>
        <v>-0.96488448729901677</v>
      </c>
    </row>
    <row r="54" spans="1:18" x14ac:dyDescent="0.2">
      <c r="A54" s="1">
        <v>-14.375</v>
      </c>
      <c r="B54" s="1">
        <v>27.96875</v>
      </c>
      <c r="C54" s="1">
        <v>34.093280999999998</v>
      </c>
      <c r="D54" s="1">
        <f t="shared" si="41"/>
        <v>-1.4374999999999999E-5</v>
      </c>
      <c r="E54" s="6">
        <f t="shared" si="0"/>
        <v>4.4429099436376943E-14</v>
      </c>
      <c r="F54" s="6">
        <f t="shared" si="42"/>
        <v>-3.10845373046875E-5</v>
      </c>
      <c r="G54" s="13">
        <f t="shared" si="2"/>
        <v>1.6709537304687503E-5</v>
      </c>
      <c r="H54" s="6">
        <f t="shared" si="6"/>
        <v>31.354889737796555</v>
      </c>
      <c r="I54" s="6">
        <f t="shared" si="43"/>
        <v>-2.738391262203443</v>
      </c>
      <c r="J54" s="6">
        <f t="shared" si="44"/>
        <v>27.879865562913324</v>
      </c>
      <c r="K54" s="6">
        <f t="shared" si="45"/>
        <v>4.4442218543338186E-2</v>
      </c>
      <c r="L54" s="6">
        <f t="shared" si="25"/>
        <v>-1.6519267742278712E-5</v>
      </c>
      <c r="M54" s="14">
        <f t="shared" si="46"/>
        <v>1.0721338711393564E-6</v>
      </c>
      <c r="N54" s="6">
        <f t="shared" si="47"/>
        <v>-2.8200231787320712E-6</v>
      </c>
      <c r="O54" s="13">
        <f t="shared" si="9"/>
        <v>2.8264514125955431E-5</v>
      </c>
      <c r="P54" s="6">
        <f t="shared" si="48"/>
        <v>33.632032315631534</v>
      </c>
      <c r="Q54" s="7">
        <f t="shared" si="49"/>
        <v>32.975150073287097</v>
      </c>
      <c r="R54" s="7">
        <f t="shared" si="50"/>
        <v>-1.1181309267129009</v>
      </c>
    </row>
    <row r="55" spans="1:18" x14ac:dyDescent="0.2">
      <c r="A55" s="1">
        <v>-13.75</v>
      </c>
      <c r="B55" s="1">
        <v>28.03125</v>
      </c>
      <c r="C55" s="1">
        <v>34.41431</v>
      </c>
      <c r="D55" s="1">
        <f t="shared" si="41"/>
        <v>-1.3749999999999999E-5</v>
      </c>
      <c r="E55" s="6">
        <f t="shared" si="0"/>
        <v>4.4431766794751958E-14</v>
      </c>
      <c r="F55" s="6">
        <f t="shared" si="42"/>
        <v>-3.10851173046875E-5</v>
      </c>
      <c r="G55" s="13">
        <f t="shared" si="2"/>
        <v>1.7335117304687501E-5</v>
      </c>
      <c r="H55" s="6">
        <f t="shared" si="6"/>
        <v>31.539644055029385</v>
      </c>
      <c r="I55" s="6">
        <f t="shared" si="43"/>
        <v>-2.8746659449706158</v>
      </c>
      <c r="J55" s="6">
        <f t="shared" si="44"/>
        <v>27.927919337747994</v>
      </c>
      <c r="K55" s="6">
        <f t="shared" si="45"/>
        <v>5.1665331126002911E-2</v>
      </c>
      <c r="L55" s="6">
        <f t="shared" si="25"/>
        <v>-1.5536560645367227E-5</v>
      </c>
      <c r="M55" s="14">
        <f t="shared" si="46"/>
        <v>8.93280322683614E-7</v>
      </c>
      <c r="N55" s="6">
        <f t="shared" si="47"/>
        <v>-3.1701390723924386E-7</v>
      </c>
      <c r="O55" s="13">
        <f t="shared" si="9"/>
        <v>3.0768103397448258E-5</v>
      </c>
      <c r="P55" s="6">
        <f t="shared" si="48"/>
        <v>34.177254598211164</v>
      </c>
      <c r="Q55" s="7">
        <f t="shared" si="49"/>
        <v>33.215570978271913</v>
      </c>
      <c r="R55" s="7">
        <f t="shared" si="50"/>
        <v>-1.1987390217280876</v>
      </c>
    </row>
    <row r="56" spans="1:18" x14ac:dyDescent="0.2">
      <c r="A56" s="1">
        <v>-12.8125</v>
      </c>
      <c r="B56" s="1">
        <v>28.0625</v>
      </c>
      <c r="C56" s="1">
        <v>34.733643000000001</v>
      </c>
      <c r="D56" s="1">
        <f t="shared" si="41"/>
        <v>-1.28125E-5</v>
      </c>
      <c r="E56" s="6">
        <f t="shared" si="0"/>
        <v>4.4433099692632809E-14</v>
      </c>
      <c r="F56" s="6">
        <f t="shared" si="42"/>
        <v>-3.108536921875E-5</v>
      </c>
      <c r="G56" s="13">
        <f t="shared" si="2"/>
        <v>1.827286921875E-5</v>
      </c>
      <c r="H56" s="6">
        <f t="shared" si="6"/>
        <v>31.756027404233578</v>
      </c>
      <c r="I56" s="6">
        <f t="shared" si="43"/>
        <v>-2.977615595766423</v>
      </c>
      <c r="J56" s="6">
        <f t="shared" si="44"/>
        <v>27.975501602648794</v>
      </c>
      <c r="K56" s="6">
        <f t="shared" si="45"/>
        <v>4.3499198675602813E-2</v>
      </c>
      <c r="L56" s="6">
        <f t="shared" si="25"/>
        <v>-1.4634436387220336E-5</v>
      </c>
      <c r="M56" s="14">
        <f t="shared" si="46"/>
        <v>9.109681936101682E-7</v>
      </c>
      <c r="N56" s="6">
        <f t="shared" si="47"/>
        <v>-1.5027083443432692E-6</v>
      </c>
      <c r="O56" s="13">
        <f t="shared" si="9"/>
        <v>2.9582660874406729E-5</v>
      </c>
      <c r="P56" s="6">
        <f t="shared" si="48"/>
        <v>33.976516908474707</v>
      </c>
      <c r="Q56" s="7">
        <f t="shared" si="49"/>
        <v>33.367760164312472</v>
      </c>
      <c r="R56" s="7">
        <f t="shared" si="50"/>
        <v>-1.365882835687529</v>
      </c>
    </row>
    <row r="57" spans="1:18" x14ac:dyDescent="0.2">
      <c r="A57" s="1">
        <v>-11.71875</v>
      </c>
      <c r="B57" s="1">
        <v>28.125</v>
      </c>
      <c r="C57" s="1">
        <v>35.057453000000002</v>
      </c>
      <c r="D57" s="1">
        <f t="shared" si="41"/>
        <v>-1.171875E-5</v>
      </c>
      <c r="E57" s="6">
        <f t="shared" si="0"/>
        <v>4.4435763925781249E-14</v>
      </c>
      <c r="F57" s="6">
        <f t="shared" si="42"/>
        <v>-3.1085796874999999E-5</v>
      </c>
      <c r="G57" s="13">
        <f t="shared" si="2"/>
        <v>1.9367046874999998E-5</v>
      </c>
      <c r="H57" s="6">
        <f t="shared" si="6"/>
        <v>32.032876173181592</v>
      </c>
      <c r="I57" s="6">
        <f t="shared" si="43"/>
        <v>-3.0245768268184108</v>
      </c>
      <c r="J57" s="6">
        <f t="shared" si="44"/>
        <v>28.022800961589276</v>
      </c>
      <c r="K57" s="6">
        <f t="shared" si="45"/>
        <v>5.1099519205362043E-2</v>
      </c>
      <c r="L57" s="6">
        <f t="shared" si="25"/>
        <v>-1.3686911832332202E-5</v>
      </c>
      <c r="M57" s="14">
        <f t="shared" si="46"/>
        <v>9.8408091616610088E-7</v>
      </c>
      <c r="N57" s="6">
        <f t="shared" si="47"/>
        <v>1.5671249933941296E-6</v>
      </c>
      <c r="O57" s="13">
        <f t="shared" si="9"/>
        <v>3.2652921868394127E-5</v>
      </c>
      <c r="P57" s="6">
        <f t="shared" si="48"/>
        <v>34.629318294386451</v>
      </c>
      <c r="Q57" s="7">
        <f t="shared" si="49"/>
        <v>33.620071790327273</v>
      </c>
      <c r="R57" s="7">
        <f t="shared" si="50"/>
        <v>-1.4373812096727292</v>
      </c>
    </row>
    <row r="58" spans="1:18" x14ac:dyDescent="0.2">
      <c r="A58" s="1">
        <v>-10.9375</v>
      </c>
      <c r="B58" s="1">
        <v>28.15625</v>
      </c>
      <c r="C58" s="1">
        <v>35.376595000000002</v>
      </c>
      <c r="D58" s="1">
        <f t="shared" si="41"/>
        <v>-1.09375E-5</v>
      </c>
      <c r="E58" s="6">
        <f t="shared" si="0"/>
        <v>4.4437095261048826E-14</v>
      </c>
      <c r="F58" s="6">
        <f t="shared" si="42"/>
        <v>-3.1085972617187505E-5</v>
      </c>
      <c r="G58" s="13">
        <f t="shared" si="2"/>
        <v>2.0148472617187503E-5</v>
      </c>
      <c r="H58" s="6">
        <f t="shared" si="6"/>
        <v>32.217331931523745</v>
      </c>
      <c r="I58" s="6">
        <f t="shared" si="43"/>
        <v>-3.1592630684762568</v>
      </c>
      <c r="J58" s="6">
        <f t="shared" si="44"/>
        <v>28.069930576953567</v>
      </c>
      <c r="K58" s="6">
        <f t="shared" si="45"/>
        <v>4.3159711523216515E-2</v>
      </c>
      <c r="L58" s="6">
        <f t="shared" si="25"/>
        <v>-1.2743397099399321E-5</v>
      </c>
      <c r="M58" s="14">
        <f t="shared" si="46"/>
        <v>9.0294854969966033E-7</v>
      </c>
      <c r="N58" s="6">
        <f t="shared" si="47"/>
        <v>2.8402499603629345E-7</v>
      </c>
      <c r="O58" s="13">
        <f t="shared" si="9"/>
        <v>3.1369997613223798E-5</v>
      </c>
      <c r="P58" s="6">
        <f t="shared" si="48"/>
        <v>34.410653452942597</v>
      </c>
      <c r="Q58" s="7">
        <f t="shared" si="49"/>
        <v>33.778188122850338</v>
      </c>
      <c r="R58" s="7">
        <f t="shared" si="50"/>
        <v>-1.5984068771496638</v>
      </c>
    </row>
    <row r="59" spans="1:18" x14ac:dyDescent="0.2">
      <c r="A59" s="1">
        <v>-9.6875</v>
      </c>
      <c r="B59" s="1">
        <v>28.21875</v>
      </c>
      <c r="C59" s="1">
        <v>35.701808999999997</v>
      </c>
      <c r="D59" s="1">
        <f t="shared" si="41"/>
        <v>-9.6875E-6</v>
      </c>
      <c r="E59" s="6">
        <f t="shared" si="0"/>
        <v>4.443975636897069E-14</v>
      </c>
      <c r="F59" s="6">
        <f t="shared" si="42"/>
        <v>-3.1086247929687495E-5</v>
      </c>
      <c r="G59" s="13">
        <f t="shared" si="2"/>
        <v>2.1398747929687497E-5</v>
      </c>
      <c r="H59" s="6">
        <f t="shared" si="6"/>
        <v>32.523695638267441</v>
      </c>
      <c r="I59" s="6">
        <f t="shared" si="43"/>
        <v>-3.1781133617325565</v>
      </c>
      <c r="J59" s="6">
        <f t="shared" si="44"/>
        <v>28.11695834617214</v>
      </c>
      <c r="K59" s="6">
        <f t="shared" si="45"/>
        <v>5.0895826913929909E-2</v>
      </c>
      <c r="L59" s="6">
        <f t="shared" si="25"/>
        <v>-1.1771038259639592E-5</v>
      </c>
      <c r="M59" s="14">
        <f t="shared" si="46"/>
        <v>1.0417691298197958E-6</v>
      </c>
      <c r="N59" s="6">
        <f t="shared" si="47"/>
        <v>3.5454149976217748E-6</v>
      </c>
      <c r="O59" s="13">
        <f t="shared" si="9"/>
        <v>3.4631662927309267E-5</v>
      </c>
      <c r="P59" s="6">
        <f t="shared" si="48"/>
        <v>35.097457864010323</v>
      </c>
      <c r="Q59" s="7">
        <f t="shared" si="49"/>
        <v>34.042042071082335</v>
      </c>
      <c r="R59" s="7">
        <f t="shared" si="50"/>
        <v>-1.6597669289176622</v>
      </c>
    </row>
    <row r="60" spans="1:18" x14ac:dyDescent="0.2">
      <c r="A60" s="1">
        <v>-8.75</v>
      </c>
      <c r="B60" s="1">
        <v>28.25</v>
      </c>
      <c r="C60" s="1">
        <v>36.027611</v>
      </c>
      <c r="D60" s="1">
        <f t="shared" si="41"/>
        <v>-8.7499999999999992E-6</v>
      </c>
      <c r="E60" s="6">
        <f t="shared" si="0"/>
        <v>4.4441086141624998E-14</v>
      </c>
      <c r="F60" s="6">
        <f t="shared" si="42"/>
        <v>-3.1086347500000001E-5</v>
      </c>
      <c r="G60" s="13">
        <f t="shared" si="2"/>
        <v>2.2336347500000002E-5</v>
      </c>
      <c r="H60" s="6">
        <f t="shared" si="6"/>
        <v>32.737967886214108</v>
      </c>
      <c r="I60" s="6">
        <f t="shared" si="43"/>
        <v>-3.2896431137858926</v>
      </c>
      <c r="J60" s="6">
        <f t="shared" si="44"/>
        <v>28.163925007703284</v>
      </c>
      <c r="K60" s="6">
        <f t="shared" si="45"/>
        <v>4.3037496148357945E-2</v>
      </c>
      <c r="L60" s="6">
        <f t="shared" si="25"/>
        <v>-1.0750122955783756E-5</v>
      </c>
      <c r="M60" s="14">
        <f t="shared" si="46"/>
        <v>1.0000614778918781E-6</v>
      </c>
      <c r="N60" s="6">
        <f t="shared" si="47"/>
        <v>2.439748998573065E-6</v>
      </c>
      <c r="O60" s="13">
        <f t="shared" si="9"/>
        <v>3.3526096498573066E-5</v>
      </c>
      <c r="P60" s="6">
        <f t="shared" si="48"/>
        <v>34.913959013988176</v>
      </c>
      <c r="Q60" s="7">
        <f t="shared" si="49"/>
        <v>34.216425459663505</v>
      </c>
      <c r="R60" s="7">
        <f t="shared" si="50"/>
        <v>-1.8111855403364956</v>
      </c>
    </row>
    <row r="61" spans="1:18" x14ac:dyDescent="0.2">
      <c r="A61" s="1">
        <v>-7.96875</v>
      </c>
      <c r="B61" s="1">
        <v>28.3125</v>
      </c>
      <c r="C61" s="1">
        <v>36.356281000000003</v>
      </c>
      <c r="D61" s="1">
        <f t="shared" si="41"/>
        <v>-7.9687499999999989E-6</v>
      </c>
      <c r="E61" s="6">
        <f t="shared" si="0"/>
        <v>4.4443744124320306E-14</v>
      </c>
      <c r="F61" s="6">
        <f t="shared" si="42"/>
        <v>-3.1086470468749997E-5</v>
      </c>
      <c r="G61" s="13">
        <f t="shared" si="2"/>
        <v>2.3117720468749997E-5</v>
      </c>
      <c r="H61" s="6">
        <f t="shared" si="6"/>
        <v>32.950858698023467</v>
      </c>
      <c r="I61" s="6">
        <f t="shared" si="43"/>
        <v>-3.4054223019765359</v>
      </c>
      <c r="J61" s="6">
        <f t="shared" si="44"/>
        <v>28.210855004621969</v>
      </c>
      <c r="K61" s="6">
        <f t="shared" si="45"/>
        <v>5.0822497689015478E-2</v>
      </c>
      <c r="L61" s="6">
        <f t="shared" si="25"/>
        <v>-9.7938237734702522E-6</v>
      </c>
      <c r="M61" s="14">
        <f t="shared" si="46"/>
        <v>9.1253688673512668E-7</v>
      </c>
      <c r="N61" s="6">
        <f t="shared" si="47"/>
        <v>5.2450993991440244E-6</v>
      </c>
      <c r="O61" s="13">
        <f t="shared" si="9"/>
        <v>3.6331569867894018E-5</v>
      </c>
      <c r="P61" s="6">
        <f t="shared" si="48"/>
        <v>35.51016466019496</v>
      </c>
      <c r="Q61" s="7">
        <f t="shared" si="49"/>
        <v>34.4751732997698</v>
      </c>
      <c r="R61" s="7">
        <f t="shared" si="50"/>
        <v>-1.8811077002302028</v>
      </c>
    </row>
    <row r="62" spans="1:18" x14ac:dyDescent="0.2">
      <c r="A62" s="1">
        <v>-6.71875</v>
      </c>
      <c r="B62" s="1">
        <v>28.34375</v>
      </c>
      <c r="C62" s="1">
        <v>36.663406000000002</v>
      </c>
      <c r="D62" s="1">
        <f t="shared" si="41"/>
        <v>-6.7187499999999998E-6</v>
      </c>
      <c r="E62" s="6">
        <f t="shared" si="0"/>
        <v>4.4445072334361326E-14</v>
      </c>
      <c r="F62" s="6">
        <f t="shared" si="42"/>
        <v>-3.1086493867187502E-5</v>
      </c>
      <c r="G62" s="13">
        <f t="shared" si="2"/>
        <v>2.4367743867187501E-5</v>
      </c>
      <c r="H62" s="6">
        <f t="shared" si="6"/>
        <v>33.22536426282312</v>
      </c>
      <c r="I62" s="6">
        <f t="shared" si="43"/>
        <v>-3.4380417371768814</v>
      </c>
      <c r="J62" s="6">
        <f t="shared" si="44"/>
        <v>28.257763002773181</v>
      </c>
      <c r="K62" s="6">
        <f t="shared" si="45"/>
        <v>4.2993498613409287E-2</v>
      </c>
      <c r="L62" s="6">
        <f t="shared" si="25"/>
        <v>-8.8137942640821509E-6</v>
      </c>
      <c r="M62" s="14">
        <f t="shared" si="46"/>
        <v>1.0475221320410755E-6</v>
      </c>
      <c r="N62" s="6">
        <f t="shared" si="47"/>
        <v>4.4595596394864132E-6</v>
      </c>
      <c r="O62" s="13">
        <f t="shared" si="9"/>
        <v>3.5546053506673913E-5</v>
      </c>
      <c r="P62" s="6">
        <f t="shared" si="48"/>
        <v>35.388748970765903</v>
      </c>
      <c r="Q62" s="7">
        <f t="shared" si="49"/>
        <v>34.657888433969021</v>
      </c>
      <c r="R62" s="7">
        <f t="shared" si="50"/>
        <v>-2.0055175660309814</v>
      </c>
    </row>
    <row r="63" spans="1:18" x14ac:dyDescent="0.2">
      <c r="A63" s="1">
        <v>-6.09375</v>
      </c>
      <c r="B63" s="1">
        <v>28.4375</v>
      </c>
      <c r="C63" s="1">
        <v>37.009448999999996</v>
      </c>
      <c r="D63" s="1">
        <f t="shared" si="41"/>
        <v>-6.0937499999999999E-6</v>
      </c>
      <c r="E63" s="6">
        <f t="shared" si="0"/>
        <v>4.4449053839257811E-14</v>
      </c>
      <c r="F63" s="6">
        <f t="shared" si="42"/>
        <v>-3.1086411718750002E-5</v>
      </c>
      <c r="G63" s="13">
        <f t="shared" si="2"/>
        <v>2.4992661718750003E-5</v>
      </c>
      <c r="H63" s="6">
        <f t="shared" si="6"/>
        <v>33.436319823079771</v>
      </c>
      <c r="I63" s="6">
        <f t="shared" si="43"/>
        <v>-3.5731291769202258</v>
      </c>
      <c r="J63" s="6">
        <f t="shared" si="44"/>
        <v>28.310907801663909</v>
      </c>
      <c r="K63" s="6">
        <f t="shared" si="45"/>
        <v>6.3296099168045572E-2</v>
      </c>
      <c r="L63" s="6">
        <f t="shared" si="25"/>
        <v>-7.8507765584492902E-6</v>
      </c>
      <c r="M63" s="14">
        <f t="shared" si="46"/>
        <v>8.7851327922464513E-7</v>
      </c>
      <c r="N63" s="6">
        <f t="shared" si="47"/>
        <v>1.0363235783691849E-5</v>
      </c>
      <c r="O63" s="13">
        <f t="shared" si="9"/>
        <v>4.1449647502441851E-5</v>
      </c>
      <c r="P63" s="6">
        <f t="shared" si="48"/>
        <v>36.59899919815291</v>
      </c>
      <c r="Q63" s="7">
        <f t="shared" si="49"/>
        <v>35.046110586805803</v>
      </c>
      <c r="R63" s="7">
        <f t="shared" si="50"/>
        <v>-1.9633384131941938</v>
      </c>
    </row>
    <row r="64" spans="1:18" x14ac:dyDescent="0.2">
      <c r="A64" s="1">
        <v>-4.0625</v>
      </c>
      <c r="B64" s="1">
        <v>28.5</v>
      </c>
      <c r="C64" s="1">
        <v>37.343753999999997</v>
      </c>
      <c r="D64" s="1">
        <f t="shared" si="41"/>
        <v>-4.0624999999999996E-6</v>
      </c>
      <c r="E64" s="6">
        <f t="shared" si="0"/>
        <v>4.4451705571500006E-14</v>
      </c>
      <c r="F64" s="6">
        <f t="shared" si="42"/>
        <v>-3.1086229999999996E-5</v>
      </c>
      <c r="G64" s="13">
        <f t="shared" si="2"/>
        <v>2.7023729999999995E-5</v>
      </c>
      <c r="H64" s="6">
        <f t="shared" si="6"/>
        <v>33.890913209982841</v>
      </c>
      <c r="I64" s="6">
        <f t="shared" si="43"/>
        <v>-3.4528407900171558</v>
      </c>
      <c r="J64" s="6">
        <f t="shared" si="44"/>
        <v>28.374044680998345</v>
      </c>
      <c r="K64" s="6">
        <f t="shared" si="45"/>
        <v>6.2977659500827343E-2</v>
      </c>
      <c r="L64" s="6">
        <f t="shared" si="25"/>
        <v>-6.7417159350695737E-6</v>
      </c>
      <c r="M64" s="14">
        <f t="shared" si="46"/>
        <v>1.339607967534787E-6</v>
      </c>
      <c r="N64" s="6">
        <f t="shared" si="47"/>
        <v>1.2311691470215106E-5</v>
      </c>
      <c r="O64" s="13">
        <f t="shared" si="9"/>
        <v>4.3397921470215105E-5</v>
      </c>
      <c r="P64" s="6">
        <f t="shared" si="48"/>
        <v>37.024060981362993</v>
      </c>
      <c r="Q64" s="7">
        <f t="shared" si="49"/>
        <v>35.441700665717242</v>
      </c>
      <c r="R64" s="7">
        <f t="shared" si="50"/>
        <v>-1.9020533342827548</v>
      </c>
    </row>
    <row r="65" spans="1:18" x14ac:dyDescent="0.2">
      <c r="A65" s="1">
        <v>-2.8125</v>
      </c>
      <c r="B65" s="1">
        <v>28.53125</v>
      </c>
      <c r="C65" s="1">
        <v>37.671345000000002</v>
      </c>
      <c r="D65" s="1">
        <f t="shared" si="41"/>
        <v>-2.8124999999999998E-6</v>
      </c>
      <c r="E65" s="6">
        <f t="shared" si="0"/>
        <v>4.4453030656314451E-14</v>
      </c>
      <c r="F65" s="6">
        <f t="shared" si="42"/>
        <v>-3.10861010546875E-5</v>
      </c>
      <c r="G65" s="13">
        <f t="shared" si="2"/>
        <v>2.8273601054687499E-5</v>
      </c>
      <c r="H65" s="6">
        <f t="shared" si="6"/>
        <v>34.162869603084403</v>
      </c>
      <c r="I65" s="6">
        <f t="shared" si="43"/>
        <v>-3.5084753969155997</v>
      </c>
      <c r="J65" s="6">
        <f t="shared" si="44"/>
        <v>28.430676808599006</v>
      </c>
      <c r="K65" s="6">
        <f t="shared" si="45"/>
        <v>5.0286595700496761E-2</v>
      </c>
      <c r="L65" s="6">
        <f t="shared" si="25"/>
        <v>-5.4200295610417441E-6</v>
      </c>
      <c r="M65" s="14">
        <f t="shared" si="46"/>
        <v>1.3037647805208722E-6</v>
      </c>
      <c r="N65" s="6">
        <f t="shared" si="47"/>
        <v>1.0262014882129157E-5</v>
      </c>
      <c r="O65" s="13">
        <f t="shared" si="9"/>
        <v>4.1348115936816657E-5</v>
      </c>
      <c r="P65" s="6">
        <f t="shared" si="48"/>
        <v>36.665635569896722</v>
      </c>
      <c r="Q65" s="7">
        <f t="shared" si="49"/>
        <v>35.68648764655314</v>
      </c>
      <c r="R65" s="7">
        <f t="shared" si="50"/>
        <v>-1.9848573534468628</v>
      </c>
    </row>
    <row r="66" spans="1:18" x14ac:dyDescent="0.2">
      <c r="A66" s="1">
        <v>-1.71875</v>
      </c>
      <c r="B66" s="1">
        <v>28.59375</v>
      </c>
      <c r="C66" s="1">
        <v>37.996558999999998</v>
      </c>
      <c r="D66" s="1">
        <f t="shared" si="41"/>
        <v>-1.7187499999999998E-6</v>
      </c>
      <c r="E66" s="6">
        <f t="shared" si="0"/>
        <v>4.4455679263330078E-14</v>
      </c>
      <c r="F66" s="6">
        <f t="shared" si="42"/>
        <v>-3.1085766992187493E-5</v>
      </c>
      <c r="G66" s="13">
        <f t="shared" si="2"/>
        <v>2.9367016992187492E-5</v>
      </c>
      <c r="H66" s="6">
        <f t="shared" si="6"/>
        <v>34.433194638310397</v>
      </c>
      <c r="I66" s="6">
        <f t="shared" si="43"/>
        <v>-3.5633643616896009</v>
      </c>
      <c r="J66" s="6">
        <f t="shared" si="44"/>
        <v>28.483406085159405</v>
      </c>
      <c r="K66" s="6">
        <f t="shared" si="45"/>
        <v>5.5171957420297346E-2</v>
      </c>
      <c r="L66" s="6">
        <f t="shared" si="25"/>
        <v>-4.1582677366250463E-6</v>
      </c>
      <c r="M66" s="14">
        <f t="shared" si="46"/>
        <v>1.2197588683125232E-6</v>
      </c>
      <c r="N66" s="6">
        <f t="shared" si="47"/>
        <v>1.262595892927731E-5</v>
      </c>
      <c r="O66" s="13">
        <f t="shared" si="9"/>
        <v>4.3711725921464801E-5</v>
      </c>
      <c r="P66" s="6">
        <f t="shared" si="48"/>
        <v>37.168636740418037</v>
      </c>
      <c r="Q66" s="7">
        <f t="shared" si="49"/>
        <v>35.982917465326125</v>
      </c>
      <c r="R66" s="7">
        <f t="shared" si="50"/>
        <v>-2.013641534673873</v>
      </c>
    </row>
    <row r="67" spans="1:18" x14ac:dyDescent="0.2">
      <c r="A67" s="1">
        <v>-0.625</v>
      </c>
      <c r="B67" s="1">
        <v>28.625</v>
      </c>
      <c r="C67" s="1">
        <v>38.313479999999998</v>
      </c>
      <c r="D67" s="1">
        <f t="shared" si="41"/>
        <v>-6.2499999999999995E-7</v>
      </c>
      <c r="E67" s="6">
        <f t="shared" si="0"/>
        <v>4.4457002785531241E-14</v>
      </c>
      <c r="F67" s="6">
        <f t="shared" si="42"/>
        <v>-3.1085561875000003E-5</v>
      </c>
      <c r="G67" s="13">
        <f t="shared" si="2"/>
        <v>3.0460561875000001E-5</v>
      </c>
      <c r="H67" s="6">
        <f t="shared" si="6"/>
        <v>34.673575971576838</v>
      </c>
      <c r="I67" s="6">
        <f t="shared" si="43"/>
        <v>-3.6399040284231603</v>
      </c>
      <c r="J67" s="6">
        <f t="shared" si="44"/>
        <v>28.533793651095642</v>
      </c>
      <c r="K67" s="6">
        <f t="shared" si="45"/>
        <v>4.5603174452178763E-2</v>
      </c>
      <c r="L67" s="6">
        <f t="shared" si="25"/>
        <v>-2.9637106419750277E-6</v>
      </c>
      <c r="M67" s="14">
        <f t="shared" si="46"/>
        <v>1.1693553209875139E-6</v>
      </c>
      <c r="N67" s="6">
        <f t="shared" si="47"/>
        <v>1.1231825357566478E-5</v>
      </c>
      <c r="O67" s="13">
        <f t="shared" si="9"/>
        <v>4.2317387232566482E-5</v>
      </c>
      <c r="P67" s="6">
        <f t="shared" si="48"/>
        <v>36.934473433207302</v>
      </c>
      <c r="Q67" s="7">
        <f t="shared" si="49"/>
        <v>36.17322865890236</v>
      </c>
      <c r="R67" s="7">
        <f t="shared" si="50"/>
        <v>-2.1402513410976383</v>
      </c>
    </row>
    <row r="68" spans="1:18" x14ac:dyDescent="0.2">
      <c r="A68" s="1">
        <v>0.3125</v>
      </c>
      <c r="B68" s="1">
        <v>28.6875</v>
      </c>
      <c r="C68" s="1">
        <v>38.637146000000001</v>
      </c>
      <c r="D68" s="1">
        <f t="shared" si="41"/>
        <v>3.1249999999999997E-7</v>
      </c>
      <c r="E68" s="6">
        <f t="shared" si="0"/>
        <v>4.4459648267320311E-14</v>
      </c>
      <c r="F68" s="6">
        <f t="shared" si="42"/>
        <v>-3.1085075468749995E-5</v>
      </c>
      <c r="G68" s="13">
        <f t="shared" si="2"/>
        <v>3.1397575468749995E-5</v>
      </c>
      <c r="H68" s="6">
        <f t="shared" si="6"/>
        <v>34.91249430200611</v>
      </c>
      <c r="I68" s="6">
        <f t="shared" si="43"/>
        <v>-3.7246516979938917</v>
      </c>
      <c r="J68" s="6">
        <f t="shared" si="44"/>
        <v>28.582776190657384</v>
      </c>
      <c r="K68" s="6">
        <f t="shared" si="45"/>
        <v>5.2361904671307968E-2</v>
      </c>
      <c r="L68" s="6">
        <f t="shared" si="25"/>
        <v>-1.8407263851850167E-6</v>
      </c>
      <c r="M68" s="14">
        <f t="shared" si="46"/>
        <v>1.0766131925925084E-6</v>
      </c>
      <c r="N68" s="6">
        <f t="shared" si="47"/>
        <v>1.3926595214540072E-5</v>
      </c>
      <c r="O68" s="13">
        <f t="shared" si="9"/>
        <v>4.5011670683290067E-5</v>
      </c>
      <c r="P68" s="6">
        <f t="shared" si="48"/>
        <v>37.498218879240596</v>
      </c>
      <c r="Q68" s="7">
        <f t="shared" si="49"/>
        <v>36.438226702970006</v>
      </c>
      <c r="R68" s="7">
        <f t="shared" si="50"/>
        <v>-2.1989192970299953</v>
      </c>
    </row>
    <row r="69" spans="1:18" x14ac:dyDescent="0.2">
      <c r="A69" s="1">
        <v>1.71875</v>
      </c>
      <c r="B69" s="1">
        <v>28.71875</v>
      </c>
      <c r="C69" s="1">
        <v>38.966633000000002</v>
      </c>
      <c r="D69" s="1">
        <f t="shared" si="41"/>
        <v>1.7187499999999998E-6</v>
      </c>
      <c r="E69" s="6">
        <f t="shared" si="0"/>
        <v>4.4460970226908206E-14</v>
      </c>
      <c r="F69" s="6">
        <f t="shared" si="42"/>
        <v>-3.1084794179687497E-5</v>
      </c>
      <c r="G69" s="13">
        <f t="shared" si="2"/>
        <v>3.2803544179687495E-5</v>
      </c>
      <c r="H69" s="6">
        <f t="shared" si="6"/>
        <v>35.211685235146319</v>
      </c>
      <c r="I69" s="6">
        <f t="shared" si="43"/>
        <v>-3.7549477648536822</v>
      </c>
      <c r="J69" s="6">
        <f t="shared" si="44"/>
        <v>28.630915714394433</v>
      </c>
      <c r="K69" s="6">
        <f t="shared" si="45"/>
        <v>4.391714280278336E-2</v>
      </c>
      <c r="L69" s="6">
        <f t="shared" si="25"/>
        <v>-6.9818583111101012E-7</v>
      </c>
      <c r="M69" s="14">
        <f t="shared" si="46"/>
        <v>1.2084679155555051E-6</v>
      </c>
      <c r="N69" s="6">
        <f t="shared" si="47"/>
        <v>1.3137207128723673E-5</v>
      </c>
      <c r="O69" s="13">
        <f t="shared" si="9"/>
        <v>4.4222001308411168E-5</v>
      </c>
      <c r="P69" s="6">
        <f t="shared" si="48"/>
        <v>37.378453538839324</v>
      </c>
      <c r="Q69" s="7">
        <f t="shared" si="49"/>
        <v>36.62627207014387</v>
      </c>
      <c r="R69" s="7">
        <f t="shared" si="50"/>
        <v>-2.3403609298561321</v>
      </c>
    </row>
    <row r="70" spans="1:18" x14ac:dyDescent="0.2">
      <c r="A70" s="1">
        <v>2.34375</v>
      </c>
      <c r="B70" s="1">
        <v>28.78125</v>
      </c>
      <c r="C70" s="1">
        <v>39.289425000000001</v>
      </c>
      <c r="D70" s="1">
        <f t="shared" si="41"/>
        <v>2.3437499999999998E-6</v>
      </c>
      <c r="E70" s="6">
        <f t="shared" si="0"/>
        <v>4.4463612583470695E-14</v>
      </c>
      <c r="F70" s="6">
        <f t="shared" si="42"/>
        <v>-3.1084155429687495E-5</v>
      </c>
      <c r="G70" s="13">
        <f t="shared" si="2"/>
        <v>3.3427905429687494E-5</v>
      </c>
      <c r="H70" s="6">
        <f t="shared" si="6"/>
        <v>35.389536597589711</v>
      </c>
      <c r="I70" s="6">
        <f t="shared" si="43"/>
        <v>-3.8998884024102907</v>
      </c>
      <c r="J70" s="6">
        <f t="shared" si="44"/>
        <v>28.678549428636661</v>
      </c>
      <c r="K70" s="6">
        <f t="shared" si="45"/>
        <v>5.1350285681669661E-2</v>
      </c>
      <c r="L70" s="6">
        <f t="shared" si="25"/>
        <v>3.935885013333939E-7</v>
      </c>
      <c r="M70" s="14">
        <f t="shared" si="46"/>
        <v>9.7508074933330295E-7</v>
      </c>
      <c r="N70" s="6">
        <f t="shared" si="47"/>
        <v>1.5694824277234111E-5</v>
      </c>
      <c r="O70" s="13">
        <f t="shared" si="9"/>
        <v>4.6778979706921605E-5</v>
      </c>
      <c r="P70" s="6">
        <f t="shared" si="48"/>
        <v>37.914135008257517</v>
      </c>
      <c r="Q70" s="7">
        <f t="shared" si="49"/>
        <v>36.883844657766602</v>
      </c>
      <c r="R70" s="7">
        <f t="shared" si="50"/>
        <v>-2.4055803422333994</v>
      </c>
    </row>
    <row r="71" spans="1:18" x14ac:dyDescent="0.2">
      <c r="A71" s="1">
        <v>3.59375</v>
      </c>
      <c r="B71" s="1">
        <v>28.8125</v>
      </c>
      <c r="C71" s="1">
        <v>39.612578999999997</v>
      </c>
      <c r="D71" s="1">
        <f t="shared" si="41"/>
        <v>3.5937499999999997E-6</v>
      </c>
      <c r="E71" s="6">
        <f t="shared" si="0"/>
        <v>4.4464932980445308E-14</v>
      </c>
      <c r="F71" s="6">
        <f t="shared" si="42"/>
        <v>-3.1083797968749997E-5</v>
      </c>
      <c r="G71" s="13">
        <f t="shared" si="2"/>
        <v>3.4677547968749999E-5</v>
      </c>
      <c r="H71" s="6">
        <f t="shared" si="6"/>
        <v>35.657494615779342</v>
      </c>
      <c r="I71" s="6">
        <f t="shared" si="43"/>
        <v>-3.9550843842206547</v>
      </c>
      <c r="J71" s="6">
        <f t="shared" si="44"/>
        <v>28.725879657181995</v>
      </c>
      <c r="K71" s="6">
        <f t="shared" si="45"/>
        <v>4.3310171409002507E-2</v>
      </c>
      <c r="L71" s="6">
        <f t="shared" si="25"/>
        <v>1.4236531008000363E-6</v>
      </c>
      <c r="M71" s="14">
        <f t="shared" si="46"/>
        <v>1.0850484495999817E-6</v>
      </c>
      <c r="N71" s="6">
        <f t="shared" si="47"/>
        <v>1.485439456634065E-5</v>
      </c>
      <c r="O71" s="13">
        <f t="shared" si="9"/>
        <v>4.5938192535090647E-5</v>
      </c>
      <c r="P71" s="6">
        <f t="shared" si="48"/>
        <v>37.785319992307166</v>
      </c>
      <c r="Q71" s="7">
        <f t="shared" si="49"/>
        <v>37.064139724674718</v>
      </c>
      <c r="R71" s="7">
        <f t="shared" si="50"/>
        <v>-2.5484392753252791</v>
      </c>
    </row>
    <row r="72" spans="1:18" x14ac:dyDescent="0.2">
      <c r="A72" s="1">
        <v>4.53125</v>
      </c>
      <c r="B72" s="1">
        <v>28.875</v>
      </c>
      <c r="C72" s="1">
        <v>39.929046999999997</v>
      </c>
      <c r="D72" s="1">
        <f t="shared" si="41"/>
        <v>4.53125E-6</v>
      </c>
      <c r="E72" s="6">
        <f t="shared" si="0"/>
        <v>4.4467572211781247E-14</v>
      </c>
      <c r="F72" s="6">
        <f t="shared" si="42"/>
        <v>-3.1083006874999993E-5</v>
      </c>
      <c r="G72" s="13">
        <f t="shared" si="2"/>
        <v>3.5614256874999992E-5</v>
      </c>
      <c r="H72" s="6">
        <f t="shared" si="6"/>
        <v>35.894111966873027</v>
      </c>
      <c r="I72" s="6">
        <f t="shared" si="43"/>
        <v>-4.0349350331269704</v>
      </c>
      <c r="J72" s="6">
        <f t="shared" si="44"/>
        <v>28.773027794309197</v>
      </c>
      <c r="K72" s="6">
        <f t="shared" si="45"/>
        <v>5.0986102845401504E-2</v>
      </c>
      <c r="L72" s="6">
        <f t="shared" si="25"/>
        <v>2.4791918604800216E-6</v>
      </c>
      <c r="M72" s="14">
        <f t="shared" si="46"/>
        <v>1.0260290697599892E-6</v>
      </c>
      <c r="N72" s="6">
        <f t="shared" si="47"/>
        <v>1.7787636739804388E-5</v>
      </c>
      <c r="O72" s="13">
        <f t="shared" si="9"/>
        <v>4.8870643614804381E-5</v>
      </c>
      <c r="P72" s="6">
        <f t="shared" si="48"/>
        <v>38.388737806311212</v>
      </c>
      <c r="Q72" s="7">
        <f t="shared" si="49"/>
        <v>37.329059341002015</v>
      </c>
      <c r="R72" s="7">
        <f t="shared" si="50"/>
        <v>-2.599987658997982</v>
      </c>
    </row>
    <row r="73" spans="1:18" x14ac:dyDescent="0.2">
      <c r="A73" s="1">
        <v>5.625</v>
      </c>
      <c r="B73" s="1">
        <v>28.90625</v>
      </c>
      <c r="C73" s="1">
        <v>40.254748999999997</v>
      </c>
      <c r="D73" s="1">
        <f t="shared" si="41"/>
        <v>5.6249999999999995E-6</v>
      </c>
      <c r="E73" s="6">
        <f t="shared" ref="E73:E136" si="51">$B$3*(1+$C$3*($B73-25)+$D$3*(($B73-25)^2))</f>
        <v>4.4468891046142572E-14</v>
      </c>
      <c r="F73" s="6">
        <f t="shared" si="42"/>
        <v>-3.1082573242187501E-5</v>
      </c>
      <c r="G73" s="13">
        <f t="shared" ref="G73:G136" si="52">($D73-$F73)+$H$3*($D73-$F73)^2</f>
        <v>3.6707573242187503E-5</v>
      </c>
      <c r="H73" s="6">
        <f t="shared" si="6"/>
        <v>36.131053303596843</v>
      </c>
      <c r="I73" s="6">
        <f t="shared" si="43"/>
        <v>-4.1236956964031535</v>
      </c>
      <c r="J73" s="6">
        <f t="shared" si="44"/>
        <v>28.820066676585519</v>
      </c>
      <c r="K73" s="6">
        <f t="shared" si="45"/>
        <v>4.3091661707240547E-2</v>
      </c>
      <c r="L73" s="6">
        <f t="shared" si="25"/>
        <v>3.5187651162880126E-6</v>
      </c>
      <c r="M73" s="14">
        <f t="shared" si="46"/>
        <v>1.0531174418559935E-6</v>
      </c>
      <c r="N73" s="6">
        <f t="shared" si="47"/>
        <v>1.6828832043882539E-5</v>
      </c>
      <c r="O73" s="13">
        <f t="shared" si="9"/>
        <v>4.791140528607004E-5</v>
      </c>
      <c r="P73" s="6">
        <f t="shared" si="48"/>
        <v>38.238487294799484</v>
      </c>
      <c r="Q73" s="7">
        <f t="shared" si="49"/>
        <v>37.510944931761514</v>
      </c>
      <c r="R73" s="7">
        <f t="shared" si="50"/>
        <v>-2.7438040682384823</v>
      </c>
    </row>
    <row r="74" spans="1:18" x14ac:dyDescent="0.2">
      <c r="A74" s="1">
        <v>6.5625</v>
      </c>
      <c r="B74" s="1">
        <v>28.96875</v>
      </c>
      <c r="C74" s="1">
        <v>40.574905000000001</v>
      </c>
      <c r="D74" s="1">
        <f t="shared" si="41"/>
        <v>6.5624999999999994E-6</v>
      </c>
      <c r="E74" s="6">
        <f t="shared" si="51"/>
        <v>4.4471527152251949E-14</v>
      </c>
      <c r="F74" s="6">
        <f t="shared" si="42"/>
        <v>-3.1081629804687497E-5</v>
      </c>
      <c r="G74" s="13">
        <f t="shared" si="52"/>
        <v>3.7644129804687494E-5</v>
      </c>
      <c r="H74" s="6">
        <f t="shared" ref="H74:H137" si="53">(((($B74+273.15)^(4))+($G74/$E74))^(0.25))-273.15</f>
        <v>36.366574195139947</v>
      </c>
      <c r="I74" s="6">
        <f t="shared" si="43"/>
        <v>-4.2083308048600543</v>
      </c>
      <c r="J74" s="6">
        <f t="shared" si="44"/>
        <v>28.86704000595131</v>
      </c>
      <c r="K74" s="6">
        <f t="shared" si="45"/>
        <v>5.0854997024345039E-2</v>
      </c>
      <c r="L74" s="6">
        <f t="shared" si="25"/>
        <v>4.5487590697728075E-6</v>
      </c>
      <c r="M74" s="14">
        <f t="shared" si="46"/>
        <v>1.006870465113596E-6</v>
      </c>
      <c r="N74" s="6">
        <f t="shared" si="47"/>
        <v>1.9784799226329709E-5</v>
      </c>
      <c r="O74" s="13">
        <f t="shared" ref="O74:O137" si="54">($N74-$F74)+$H$3*($N74-$F74)^2</f>
        <v>5.0866429031017205E-5</v>
      </c>
      <c r="P74" s="6">
        <f t="shared" si="48"/>
        <v>38.843446574391123</v>
      </c>
      <c r="Q74" s="7">
        <f t="shared" si="49"/>
        <v>37.777445260287436</v>
      </c>
      <c r="R74" s="7">
        <f t="shared" si="50"/>
        <v>-2.7974597397125649</v>
      </c>
    </row>
    <row r="75" spans="1:18" x14ac:dyDescent="0.2">
      <c r="A75" s="1">
        <v>7.1875</v>
      </c>
      <c r="B75" s="1">
        <v>29</v>
      </c>
      <c r="C75" s="1">
        <v>40.883152000000003</v>
      </c>
      <c r="D75" s="1">
        <f t="shared" si="41"/>
        <v>7.1874999999999994E-6</v>
      </c>
      <c r="E75" s="6">
        <f t="shared" si="51"/>
        <v>4.4472844423999999E-14</v>
      </c>
      <c r="F75" s="6">
        <f t="shared" si="42"/>
        <v>-3.1081119999999998E-5</v>
      </c>
      <c r="G75" s="13">
        <f t="shared" si="52"/>
        <v>3.8268619999999996E-5</v>
      </c>
      <c r="H75" s="6">
        <f t="shared" si="53"/>
        <v>36.51371583063451</v>
      </c>
      <c r="I75" s="6">
        <f t="shared" si="43"/>
        <v>-4.3694361693654926</v>
      </c>
      <c r="J75" s="6">
        <f t="shared" si="44"/>
        <v>28.913974003570786</v>
      </c>
      <c r="K75" s="6">
        <f t="shared" si="45"/>
        <v>4.3012998214607023E-2</v>
      </c>
      <c r="L75" s="6">
        <f t="shared" si="25"/>
        <v>5.4792554418636837E-6</v>
      </c>
      <c r="M75" s="14">
        <f t="shared" si="46"/>
        <v>8.5412227906815781E-7</v>
      </c>
      <c r="N75" s="6">
        <f t="shared" si="47"/>
        <v>1.8370879535797826E-5</v>
      </c>
      <c r="O75" s="13">
        <f t="shared" si="54"/>
        <v>4.9451999535797824E-5</v>
      </c>
      <c r="P75" s="6">
        <f t="shared" si="48"/>
        <v>38.609472458816469</v>
      </c>
      <c r="Q75" s="7">
        <f t="shared" si="49"/>
        <v>37.943850699993249</v>
      </c>
      <c r="R75" s="7">
        <f t="shared" si="50"/>
        <v>-2.939301300006754</v>
      </c>
    </row>
    <row r="76" spans="1:18" x14ac:dyDescent="0.2">
      <c r="A76" s="1">
        <v>8.4375</v>
      </c>
      <c r="B76" s="1">
        <v>29.0625</v>
      </c>
      <c r="C76" s="1">
        <v>41.194499999999998</v>
      </c>
      <c r="D76" s="1">
        <f t="shared" si="41"/>
        <v>8.4375000000000001E-6</v>
      </c>
      <c r="E76" s="6">
        <f t="shared" si="51"/>
        <v>4.4475477404882813E-14</v>
      </c>
      <c r="F76" s="6">
        <f t="shared" si="42"/>
        <v>-3.1080024218749999E-5</v>
      </c>
      <c r="G76" s="13">
        <f t="shared" si="52"/>
        <v>3.951752421875E-5</v>
      </c>
      <c r="H76" s="6">
        <f t="shared" si="53"/>
        <v>36.807363360177987</v>
      </c>
      <c r="I76" s="6">
        <f t="shared" si="43"/>
        <v>-4.3871366398220104</v>
      </c>
      <c r="J76" s="6">
        <f t="shared" si="44"/>
        <v>28.960884402142472</v>
      </c>
      <c r="K76" s="6">
        <f t="shared" si="45"/>
        <v>5.0807798928763859E-2</v>
      </c>
      <c r="L76" s="6">
        <f t="shared" ref="L76:L139" si="55">0.2*($D76+$D75)+0.6*L75</f>
        <v>6.4125532651182107E-6</v>
      </c>
      <c r="M76" s="14">
        <f t="shared" si="46"/>
        <v>1.0124733674408947E-6</v>
      </c>
      <c r="N76" s="6">
        <f t="shared" si="47"/>
        <v>2.1647527721478601E-5</v>
      </c>
      <c r="O76" s="13">
        <f t="shared" si="54"/>
        <v>5.27275519402286E-5</v>
      </c>
      <c r="P76" s="6">
        <f t="shared" si="48"/>
        <v>39.27137107680079</v>
      </c>
      <c r="Q76" s="7">
        <f t="shared" si="49"/>
        <v>38.209354775354761</v>
      </c>
      <c r="R76" s="7">
        <f t="shared" si="50"/>
        <v>-2.9851452246452368</v>
      </c>
    </row>
    <row r="77" spans="1:18" x14ac:dyDescent="0.2">
      <c r="A77" s="1">
        <v>9.84375</v>
      </c>
      <c r="B77" s="1">
        <v>29.15625</v>
      </c>
      <c r="C77" s="1">
        <v>41.509624000000002</v>
      </c>
      <c r="D77" s="1">
        <f t="shared" si="41"/>
        <v>9.8437499999999987E-6</v>
      </c>
      <c r="E77" s="6">
        <f t="shared" si="51"/>
        <v>4.4479422969673826E-14</v>
      </c>
      <c r="F77" s="6">
        <f t="shared" si="42"/>
        <v>-3.1078190117187499E-5</v>
      </c>
      <c r="G77" s="13">
        <f t="shared" si="52"/>
        <v>4.0921940117187498E-5</v>
      </c>
      <c r="H77" s="6">
        <f t="shared" si="53"/>
        <v>37.158119052126835</v>
      </c>
      <c r="I77" s="6">
        <f t="shared" si="43"/>
        <v>-4.3515049478731669</v>
      </c>
      <c r="J77" s="6">
        <f t="shared" si="44"/>
        <v>29.020280641285485</v>
      </c>
      <c r="K77" s="6">
        <f t="shared" si="45"/>
        <v>6.7984679357257605E-2</v>
      </c>
      <c r="L77" s="6">
        <f t="shared" si="55"/>
        <v>7.5037819590709258E-6</v>
      </c>
      <c r="M77" s="14">
        <f t="shared" si="46"/>
        <v>1.1699840204645364E-6</v>
      </c>
      <c r="N77" s="6">
        <f t="shared" si="47"/>
        <v>2.7519766632886976E-5</v>
      </c>
      <c r="O77" s="13">
        <f t="shared" si="54"/>
        <v>5.8597956750074478E-5</v>
      </c>
      <c r="P77" s="6">
        <f t="shared" si="48"/>
        <v>40.430932184593075</v>
      </c>
      <c r="Q77" s="7">
        <f t="shared" si="49"/>
        <v>38.653670257202428</v>
      </c>
      <c r="R77" s="7">
        <f t="shared" si="50"/>
        <v>-2.8559537427975741</v>
      </c>
    </row>
    <row r="78" spans="1:18" x14ac:dyDescent="0.2">
      <c r="A78" s="1">
        <v>11.5625</v>
      </c>
      <c r="B78" s="1">
        <v>29.1875</v>
      </c>
      <c r="C78" s="1">
        <v>41.816035999999997</v>
      </c>
      <c r="D78" s="1">
        <f t="shared" si="41"/>
        <v>1.15625E-5</v>
      </c>
      <c r="E78" s="6">
        <f t="shared" si="51"/>
        <v>4.4480737116195314E-14</v>
      </c>
      <c r="F78" s="6">
        <f t="shared" si="42"/>
        <v>-3.1077527968749999E-5</v>
      </c>
      <c r="G78" s="13">
        <f t="shared" si="52"/>
        <v>4.2640027968749995E-5</v>
      </c>
      <c r="H78" s="6">
        <f t="shared" si="53"/>
        <v>37.509365761513322</v>
      </c>
      <c r="I78" s="6">
        <f t="shared" si="43"/>
        <v>-4.3066702384866744</v>
      </c>
      <c r="J78" s="6">
        <f t="shared" si="44"/>
        <v>29.080918384771294</v>
      </c>
      <c r="K78" s="6">
        <f t="shared" si="45"/>
        <v>5.3290807614352786E-2</v>
      </c>
      <c r="L78" s="6">
        <f t="shared" si="55"/>
        <v>8.7835191754425549E-6</v>
      </c>
      <c r="M78" s="14">
        <f t="shared" si="46"/>
        <v>1.3894904122787225E-6</v>
      </c>
      <c r="N78" s="6">
        <f t="shared" si="47"/>
        <v>2.5418109979731722E-5</v>
      </c>
      <c r="O78" s="13">
        <f t="shared" si="54"/>
        <v>5.649563794848172E-5</v>
      </c>
      <c r="P78" s="6">
        <f t="shared" si="48"/>
        <v>40.074820714654152</v>
      </c>
      <c r="Q78" s="7">
        <f t="shared" si="49"/>
        <v>38.937900348692772</v>
      </c>
      <c r="R78" s="7">
        <f t="shared" si="50"/>
        <v>-2.8781356513072254</v>
      </c>
    </row>
    <row r="79" spans="1:18" x14ac:dyDescent="0.2">
      <c r="A79" s="1">
        <v>13.125</v>
      </c>
      <c r="B79" s="1">
        <v>29.25</v>
      </c>
      <c r="C79" s="1">
        <v>42.118960999999999</v>
      </c>
      <c r="D79" s="1">
        <f t="shared" ref="D79:D142" si="56">A79*0.000001</f>
        <v>1.3124999999999999E-5</v>
      </c>
      <c r="E79" s="6">
        <f t="shared" si="51"/>
        <v>4.448336384662499E-14</v>
      </c>
      <c r="F79" s="6">
        <f t="shared" ref="F79:F142" si="57">($E$3+$F$3*(B79-25)+$G$3*((B79-25)^2))</f>
        <v>-3.1076127500000004E-5</v>
      </c>
      <c r="G79" s="13">
        <f t="shared" si="52"/>
        <v>4.4201127500000005E-5</v>
      </c>
      <c r="H79" s="6">
        <f t="shared" si="53"/>
        <v>37.858563569892908</v>
      </c>
      <c r="I79" s="6">
        <f t="shared" ref="I79:I142" si="58">H79-C79</f>
        <v>-4.2603974301070906</v>
      </c>
      <c r="J79" s="6">
        <f t="shared" ref="J79:J142" si="59">0.2*(B79+B78)+0.6*J78</f>
        <v>29.136051030862777</v>
      </c>
      <c r="K79" s="6">
        <f t="shared" ref="K79:K142" si="60">(B79-J79)/2</f>
        <v>5.6974484568611317E-2</v>
      </c>
      <c r="L79" s="6">
        <f t="shared" si="55"/>
        <v>1.0207611505265531E-5</v>
      </c>
      <c r="M79" s="14">
        <f t="shared" ref="M79:M142" si="61">($D79-L79)/2</f>
        <v>1.4586942473672338E-6</v>
      </c>
      <c r="N79" s="6">
        <f t="shared" ref="N79:N142" si="62">$D79+$I$3*$K79+$J$3*M79</f>
        <v>2.7938365987838942E-5</v>
      </c>
      <c r="O79" s="13">
        <f t="shared" si="54"/>
        <v>5.9014493487838946E-5</v>
      </c>
      <c r="P79" s="6">
        <f t="shared" ref="P79:P142" si="63">(((($B79+273.15)^(4))+(O79/$E79))^(0.25))-273.15</f>
        <v>40.589819545449132</v>
      </c>
      <c r="Q79" s="7">
        <f t="shared" ref="Q79:Q142" si="64">0.2*P79+0.8*Q78</f>
        <v>39.268284188044049</v>
      </c>
      <c r="R79" s="7">
        <f t="shared" ref="R79:R142" si="65">Q79-C79</f>
        <v>-2.8506768119559496</v>
      </c>
    </row>
    <row r="80" spans="1:18" x14ac:dyDescent="0.2">
      <c r="A80" s="1">
        <v>14.0625</v>
      </c>
      <c r="B80" s="1">
        <v>29.28125</v>
      </c>
      <c r="C80" s="1">
        <v>42.432479999999998</v>
      </c>
      <c r="D80" s="1">
        <f t="shared" si="56"/>
        <v>1.40625E-5</v>
      </c>
      <c r="E80" s="6">
        <f t="shared" si="51"/>
        <v>4.4484676430533203E-14</v>
      </c>
      <c r="F80" s="6">
        <f t="shared" si="57"/>
        <v>-3.1075389179687496E-5</v>
      </c>
      <c r="G80" s="13">
        <f t="shared" si="52"/>
        <v>4.5137889179687493E-5</v>
      </c>
      <c r="H80" s="6">
        <f t="shared" si="53"/>
        <v>38.061852623580421</v>
      </c>
      <c r="I80" s="6">
        <f t="shared" si="58"/>
        <v>-4.3706273764195771</v>
      </c>
      <c r="J80" s="6">
        <f t="shared" si="59"/>
        <v>29.187880618517667</v>
      </c>
      <c r="K80" s="6">
        <f t="shared" si="60"/>
        <v>4.6684690741166435E-2</v>
      </c>
      <c r="L80" s="6">
        <f t="shared" si="55"/>
        <v>1.1562066903159318E-5</v>
      </c>
      <c r="M80" s="14">
        <f t="shared" si="61"/>
        <v>1.2502165484203407E-6</v>
      </c>
      <c r="N80" s="6">
        <f t="shared" si="62"/>
        <v>2.6200519592703271E-5</v>
      </c>
      <c r="O80" s="13">
        <f t="shared" si="54"/>
        <v>5.7275908772390764E-5</v>
      </c>
      <c r="P80" s="6">
        <f t="shared" si="63"/>
        <v>40.300704650886928</v>
      </c>
      <c r="Q80" s="7">
        <f t="shared" si="64"/>
        <v>39.474768280612622</v>
      </c>
      <c r="R80" s="7">
        <f t="shared" si="65"/>
        <v>-2.9577117193873761</v>
      </c>
    </row>
    <row r="81" spans="1:18" x14ac:dyDescent="0.2">
      <c r="A81" s="1">
        <v>15.46875</v>
      </c>
      <c r="B81" s="1">
        <v>29.34375</v>
      </c>
      <c r="C81" s="1">
        <v>42.735022999999998</v>
      </c>
      <c r="D81" s="1">
        <f t="shared" si="56"/>
        <v>1.546875E-5</v>
      </c>
      <c r="E81" s="6">
        <f t="shared" si="51"/>
        <v>4.4487300035736328E-14</v>
      </c>
      <c r="F81" s="6">
        <f t="shared" si="57"/>
        <v>-3.1073836367187501E-5</v>
      </c>
      <c r="G81" s="13">
        <f t="shared" si="52"/>
        <v>4.6542586367187501E-5</v>
      </c>
      <c r="H81" s="6">
        <f t="shared" si="53"/>
        <v>38.380132792662891</v>
      </c>
      <c r="I81" s="6">
        <f t="shared" si="58"/>
        <v>-4.3548902073371067</v>
      </c>
      <c r="J81" s="6">
        <f t="shared" si="59"/>
        <v>29.237728371110602</v>
      </c>
      <c r="K81" s="6">
        <f t="shared" si="60"/>
        <v>5.3010814444698795E-2</v>
      </c>
      <c r="L81" s="6">
        <f t="shared" si="55"/>
        <v>1.2843490141895592E-5</v>
      </c>
      <c r="M81" s="14">
        <f t="shared" si="61"/>
        <v>1.3126299290522039E-6</v>
      </c>
      <c r="N81" s="6">
        <f t="shared" si="62"/>
        <v>2.9251561755621683E-5</v>
      </c>
      <c r="O81" s="13">
        <f t="shared" si="54"/>
        <v>6.0325398122809184E-5</v>
      </c>
      <c r="P81" s="6">
        <f t="shared" si="63"/>
        <v>40.91090530179747</v>
      </c>
      <c r="Q81" s="7">
        <f t="shared" si="64"/>
        <v>39.761995684849595</v>
      </c>
      <c r="R81" s="7">
        <f t="shared" si="65"/>
        <v>-2.9730273151504036</v>
      </c>
    </row>
    <row r="82" spans="1:18" x14ac:dyDescent="0.2">
      <c r="A82" s="1">
        <v>16.40625</v>
      </c>
      <c r="B82" s="1">
        <v>29.375</v>
      </c>
      <c r="C82" s="1">
        <v>43.038173999999998</v>
      </c>
      <c r="D82" s="1">
        <f t="shared" si="56"/>
        <v>1.6406249999999999E-5</v>
      </c>
      <c r="E82" s="6">
        <f t="shared" si="51"/>
        <v>4.4488611057031247E-14</v>
      </c>
      <c r="F82" s="6">
        <f t="shared" si="57"/>
        <v>-3.1073021874999999E-5</v>
      </c>
      <c r="G82" s="13">
        <f t="shared" si="52"/>
        <v>4.7479271874999995E-5</v>
      </c>
      <c r="H82" s="6">
        <f t="shared" si="53"/>
        <v>38.582388401501646</v>
      </c>
      <c r="I82" s="6">
        <f t="shared" si="58"/>
        <v>-4.4557855984983519</v>
      </c>
      <c r="J82" s="6">
        <f t="shared" si="59"/>
        <v>29.286387022666361</v>
      </c>
      <c r="K82" s="6">
        <f t="shared" si="60"/>
        <v>4.4306488666819632E-2</v>
      </c>
      <c r="L82" s="6">
        <f t="shared" si="55"/>
        <v>1.4081094085137355E-5</v>
      </c>
      <c r="M82" s="14">
        <f t="shared" si="61"/>
        <v>1.162577957431322E-6</v>
      </c>
      <c r="N82" s="6">
        <f t="shared" si="62"/>
        <v>2.7925937053373102E-5</v>
      </c>
      <c r="O82" s="13">
        <f t="shared" si="54"/>
        <v>5.8998958928373102E-5</v>
      </c>
      <c r="P82" s="6">
        <f t="shared" si="63"/>
        <v>40.697669922826265</v>
      </c>
      <c r="Q82" s="7">
        <f t="shared" si="64"/>
        <v>39.949130532444933</v>
      </c>
      <c r="R82" s="7">
        <f t="shared" si="65"/>
        <v>-3.0890434675550651</v>
      </c>
    </row>
    <row r="83" spans="1:18" x14ac:dyDescent="0.2">
      <c r="A83" s="1">
        <v>17.03125</v>
      </c>
      <c r="B83" s="1">
        <v>29.40625</v>
      </c>
      <c r="C83" s="1">
        <v>43.354626000000003</v>
      </c>
      <c r="D83" s="1">
        <f t="shared" si="56"/>
        <v>1.7031250000000001E-5</v>
      </c>
      <c r="E83" s="6">
        <f t="shared" si="51"/>
        <v>4.4489921557455075E-14</v>
      </c>
      <c r="F83" s="6">
        <f t="shared" si="57"/>
        <v>-3.1072181992187498E-5</v>
      </c>
      <c r="G83" s="13">
        <f t="shared" si="52"/>
        <v>4.8103431992187502E-5</v>
      </c>
      <c r="H83" s="6">
        <f t="shared" si="53"/>
        <v>38.726374250567176</v>
      </c>
      <c r="I83" s="6">
        <f t="shared" si="58"/>
        <v>-4.6282517494328275</v>
      </c>
      <c r="J83" s="6">
        <f t="shared" si="59"/>
        <v>29.328082213599817</v>
      </c>
      <c r="K83" s="6">
        <f t="shared" si="60"/>
        <v>3.9083893200091424E-2</v>
      </c>
      <c r="L83" s="6">
        <f t="shared" si="55"/>
        <v>1.5136156451082413E-5</v>
      </c>
      <c r="M83" s="14">
        <f t="shared" si="61"/>
        <v>9.47546774458794E-7</v>
      </c>
      <c r="N83" s="6">
        <f t="shared" si="62"/>
        <v>2.7193062232023769E-5</v>
      </c>
      <c r="O83" s="13">
        <f t="shared" si="54"/>
        <v>5.8265244224211267E-5</v>
      </c>
      <c r="P83" s="6">
        <f t="shared" si="63"/>
        <v>40.591926115720241</v>
      </c>
      <c r="Q83" s="7">
        <f t="shared" si="64"/>
        <v>40.077689649099995</v>
      </c>
      <c r="R83" s="7">
        <f t="shared" si="65"/>
        <v>-3.2769363509000087</v>
      </c>
    </row>
    <row r="84" spans="1:18" x14ac:dyDescent="0.2">
      <c r="A84" s="1">
        <v>18.75</v>
      </c>
      <c r="B84" s="1">
        <v>29.46875</v>
      </c>
      <c r="C84" s="1">
        <v>43.649909999999998</v>
      </c>
      <c r="D84" s="1">
        <f t="shared" si="56"/>
        <v>1.8749999999999998E-5</v>
      </c>
      <c r="E84" s="6">
        <f t="shared" si="51"/>
        <v>4.4492540995689442E-14</v>
      </c>
      <c r="F84" s="6">
        <f t="shared" si="57"/>
        <v>-3.1070426054687501E-5</v>
      </c>
      <c r="G84" s="13">
        <f t="shared" si="52"/>
        <v>4.9820426054687496E-5</v>
      </c>
      <c r="H84" s="6">
        <f t="shared" si="53"/>
        <v>39.100291319257849</v>
      </c>
      <c r="I84" s="6">
        <f t="shared" si="58"/>
        <v>-4.5496186807421495</v>
      </c>
      <c r="J84" s="6">
        <f t="shared" si="59"/>
        <v>29.37184932815989</v>
      </c>
      <c r="K84" s="6">
        <f t="shared" si="60"/>
        <v>4.845033592005521E-2</v>
      </c>
      <c r="L84" s="6">
        <f t="shared" si="55"/>
        <v>1.6237943870649449E-5</v>
      </c>
      <c r="M84" s="14">
        <f t="shared" si="61"/>
        <v>1.2560280646752746E-6</v>
      </c>
      <c r="N84" s="6">
        <f t="shared" si="62"/>
        <v>3.1347087339214348E-5</v>
      </c>
      <c r="O84" s="13">
        <f t="shared" si="54"/>
        <v>6.2417513393901849E-5</v>
      </c>
      <c r="P84" s="6">
        <f t="shared" si="63"/>
        <v>41.399720791840707</v>
      </c>
      <c r="Q84" s="7">
        <f t="shared" si="64"/>
        <v>40.342095877648134</v>
      </c>
      <c r="R84" s="7">
        <f t="shared" si="65"/>
        <v>-3.3078141223518642</v>
      </c>
    </row>
    <row r="85" spans="1:18" x14ac:dyDescent="0.2">
      <c r="A85" s="1">
        <v>19.0625</v>
      </c>
      <c r="B85" s="1">
        <v>29.5</v>
      </c>
      <c r="C85" s="1">
        <v>43.962128</v>
      </c>
      <c r="D85" s="1">
        <f t="shared" si="56"/>
        <v>1.9062499999999999E-5</v>
      </c>
      <c r="E85" s="6">
        <f t="shared" si="51"/>
        <v>4.44938499335E-14</v>
      </c>
      <c r="F85" s="6">
        <f t="shared" si="57"/>
        <v>-3.1069509999999999E-5</v>
      </c>
      <c r="G85" s="13">
        <f t="shared" si="52"/>
        <v>5.0132010000000001E-5</v>
      </c>
      <c r="H85" s="6">
        <f t="shared" si="53"/>
        <v>39.185941607848008</v>
      </c>
      <c r="I85" s="6">
        <f t="shared" si="58"/>
        <v>-4.7761863921519918</v>
      </c>
      <c r="J85" s="6">
        <f t="shared" si="59"/>
        <v>29.416859596895932</v>
      </c>
      <c r="K85" s="6">
        <f t="shared" si="60"/>
        <v>4.1570201552033836E-2</v>
      </c>
      <c r="L85" s="6">
        <f t="shared" si="55"/>
        <v>1.730526632238967E-5</v>
      </c>
      <c r="M85" s="14">
        <f t="shared" si="61"/>
        <v>8.7861683880516478E-7</v>
      </c>
      <c r="N85" s="6">
        <f t="shared" si="62"/>
        <v>2.9870752403528794E-5</v>
      </c>
      <c r="O85" s="13">
        <f t="shared" si="54"/>
        <v>6.0940262403528793E-5</v>
      </c>
      <c r="P85" s="6">
        <f t="shared" si="63"/>
        <v>41.160245369502945</v>
      </c>
      <c r="Q85" s="7">
        <f t="shared" si="64"/>
        <v>40.505725776019098</v>
      </c>
      <c r="R85" s="7">
        <f t="shared" si="65"/>
        <v>-3.456402223980902</v>
      </c>
    </row>
    <row r="86" spans="1:18" x14ac:dyDescent="0.2">
      <c r="A86" s="1">
        <v>20.625</v>
      </c>
      <c r="B86" s="1">
        <v>29.5625</v>
      </c>
      <c r="C86" s="1">
        <v>44.264294</v>
      </c>
      <c r="D86" s="1">
        <f t="shared" si="56"/>
        <v>2.0625E-5</v>
      </c>
      <c r="E86" s="6">
        <f t="shared" si="51"/>
        <v>4.4496466246507811E-14</v>
      </c>
      <c r="F86" s="6">
        <f t="shared" si="57"/>
        <v>-3.106760171875E-5</v>
      </c>
      <c r="G86" s="13">
        <f t="shared" si="52"/>
        <v>5.169260171875E-5</v>
      </c>
      <c r="H86" s="6">
        <f t="shared" si="53"/>
        <v>39.529477251078845</v>
      </c>
      <c r="I86" s="6">
        <f t="shared" si="58"/>
        <v>-4.7348167489211548</v>
      </c>
      <c r="J86" s="6">
        <f t="shared" si="59"/>
        <v>29.462615758137559</v>
      </c>
      <c r="K86" s="6">
        <f t="shared" si="60"/>
        <v>4.9942120931220302E-2</v>
      </c>
      <c r="L86" s="6">
        <f t="shared" si="55"/>
        <v>1.8320659793433804E-5</v>
      </c>
      <c r="M86" s="14">
        <f t="shared" si="61"/>
        <v>1.1521701032830981E-6</v>
      </c>
      <c r="N86" s="6">
        <f t="shared" si="62"/>
        <v>3.3609951442117281E-5</v>
      </c>
      <c r="O86" s="13">
        <f t="shared" si="54"/>
        <v>6.4677553160867281E-5</v>
      </c>
      <c r="P86" s="6">
        <f t="shared" si="63"/>
        <v>41.889106161912764</v>
      </c>
      <c r="Q86" s="7">
        <f t="shared" si="64"/>
        <v>40.782401853197833</v>
      </c>
      <c r="R86" s="7">
        <f t="shared" si="65"/>
        <v>-3.4818921468021671</v>
      </c>
    </row>
    <row r="87" spans="1:18" x14ac:dyDescent="0.2">
      <c r="A87" s="1">
        <v>21.40625</v>
      </c>
      <c r="B87" s="1">
        <v>29.59375</v>
      </c>
      <c r="C87" s="1">
        <v>44.557549000000002</v>
      </c>
      <c r="D87" s="1">
        <f t="shared" si="56"/>
        <v>2.1406249999999999E-5</v>
      </c>
      <c r="E87" s="6">
        <f t="shared" si="51"/>
        <v>4.4497773621705075E-14</v>
      </c>
      <c r="F87" s="6">
        <f t="shared" si="57"/>
        <v>-3.1066609492187498E-5</v>
      </c>
      <c r="G87" s="13">
        <f t="shared" si="52"/>
        <v>5.24728594921875E-5</v>
      </c>
      <c r="H87" s="6">
        <f t="shared" si="53"/>
        <v>39.700815037560233</v>
      </c>
      <c r="I87" s="6">
        <f t="shared" si="58"/>
        <v>-4.856733962439769</v>
      </c>
      <c r="J87" s="6">
        <f t="shared" si="59"/>
        <v>29.508819454882534</v>
      </c>
      <c r="K87" s="6">
        <f t="shared" si="60"/>
        <v>4.2465272558732892E-2</v>
      </c>
      <c r="L87" s="6">
        <f t="shared" si="55"/>
        <v>1.9398645876060283E-5</v>
      </c>
      <c r="M87" s="14">
        <f t="shared" si="61"/>
        <v>1.003802061969858E-6</v>
      </c>
      <c r="N87" s="6">
        <f t="shared" si="62"/>
        <v>3.2447220865270547E-5</v>
      </c>
      <c r="O87" s="13">
        <f t="shared" si="54"/>
        <v>6.3513830357458045E-5</v>
      </c>
      <c r="P87" s="6">
        <f t="shared" si="63"/>
        <v>41.707233192904027</v>
      </c>
      <c r="Q87" s="7">
        <f t="shared" si="64"/>
        <v>40.967368121139074</v>
      </c>
      <c r="R87" s="7">
        <f t="shared" si="65"/>
        <v>-3.5901808788609273</v>
      </c>
    </row>
    <row r="88" spans="1:18" x14ac:dyDescent="0.2">
      <c r="A88" s="1">
        <v>22.96875</v>
      </c>
      <c r="B88" s="1">
        <v>29.65625</v>
      </c>
      <c r="C88" s="1">
        <v>44.851413999999998</v>
      </c>
      <c r="D88" s="1">
        <f t="shared" si="56"/>
        <v>2.2968749999999999E-5</v>
      </c>
      <c r="E88" s="6">
        <f t="shared" si="51"/>
        <v>4.4500386809486323E-14</v>
      </c>
      <c r="F88" s="6">
        <f t="shared" si="57"/>
        <v>-3.1064548867187498E-5</v>
      </c>
      <c r="G88" s="13">
        <f t="shared" si="52"/>
        <v>5.4033298867187498E-5</v>
      </c>
      <c r="H88" s="6">
        <f t="shared" si="53"/>
        <v>40.042636082200431</v>
      </c>
      <c r="I88" s="6">
        <f t="shared" si="58"/>
        <v>-4.8087779177995671</v>
      </c>
      <c r="J88" s="6">
        <f t="shared" si="59"/>
        <v>29.555291672929521</v>
      </c>
      <c r="K88" s="6">
        <f t="shared" si="60"/>
        <v>5.0479163535239735E-2</v>
      </c>
      <c r="L88" s="6">
        <f t="shared" si="55"/>
        <v>2.0514187525636167E-5</v>
      </c>
      <c r="M88" s="14">
        <f t="shared" si="61"/>
        <v>1.2272812371819161E-6</v>
      </c>
      <c r="N88" s="6">
        <f t="shared" si="62"/>
        <v>3.6093332519162333E-5</v>
      </c>
      <c r="O88" s="13">
        <f t="shared" si="54"/>
        <v>6.7157881386349831E-5</v>
      </c>
      <c r="P88" s="6">
        <f t="shared" si="63"/>
        <v>42.415617971022925</v>
      </c>
      <c r="Q88" s="7">
        <f t="shared" si="64"/>
        <v>41.257018091115846</v>
      </c>
      <c r="R88" s="7">
        <f t="shared" si="65"/>
        <v>-3.5943959088841524</v>
      </c>
    </row>
    <row r="89" spans="1:18" x14ac:dyDescent="0.2">
      <c r="A89" s="1">
        <v>24.375</v>
      </c>
      <c r="B89" s="1">
        <v>29.6875</v>
      </c>
      <c r="C89" s="1">
        <v>45.135016999999998</v>
      </c>
      <c r="D89" s="1">
        <f t="shared" si="56"/>
        <v>2.4375E-5</v>
      </c>
      <c r="E89" s="6">
        <f t="shared" si="51"/>
        <v>4.4501692622070313E-14</v>
      </c>
      <c r="F89" s="6">
        <f t="shared" si="57"/>
        <v>-3.1063480468749995E-5</v>
      </c>
      <c r="G89" s="13">
        <f t="shared" si="52"/>
        <v>5.5438480468749998E-5</v>
      </c>
      <c r="H89" s="6">
        <f t="shared" si="53"/>
        <v>40.327162997897062</v>
      </c>
      <c r="I89" s="6">
        <f t="shared" si="58"/>
        <v>-4.8078540021029355</v>
      </c>
      <c r="J89" s="6">
        <f t="shared" si="59"/>
        <v>29.601925003757714</v>
      </c>
      <c r="K89" s="6">
        <f t="shared" si="60"/>
        <v>4.278749812114313E-2</v>
      </c>
      <c r="L89" s="6">
        <f t="shared" si="55"/>
        <v>2.1777262515381698E-5</v>
      </c>
      <c r="M89" s="14">
        <f t="shared" si="61"/>
        <v>1.2988687423091508E-6</v>
      </c>
      <c r="N89" s="6">
        <f t="shared" si="62"/>
        <v>3.5499749511497212E-5</v>
      </c>
      <c r="O89" s="13">
        <f t="shared" si="54"/>
        <v>6.65632299802472E-5</v>
      </c>
      <c r="P89" s="6">
        <f t="shared" si="63"/>
        <v>42.336545027376076</v>
      </c>
      <c r="Q89" s="7">
        <f t="shared" si="64"/>
        <v>41.472923478367896</v>
      </c>
      <c r="R89" s="7">
        <f t="shared" si="65"/>
        <v>-3.6620935216321016</v>
      </c>
    </row>
    <row r="90" spans="1:18" x14ac:dyDescent="0.2">
      <c r="A90" s="1">
        <v>25.15625</v>
      </c>
      <c r="B90" s="1">
        <v>29.75</v>
      </c>
      <c r="C90" s="1">
        <v>45.437354999999997</v>
      </c>
      <c r="D90" s="1">
        <f t="shared" si="56"/>
        <v>2.5156249999999998E-5</v>
      </c>
      <c r="E90" s="6">
        <f t="shared" si="51"/>
        <v>4.4504302684624998E-14</v>
      </c>
      <c r="F90" s="6">
        <f t="shared" si="57"/>
        <v>-3.1061267500000001E-5</v>
      </c>
      <c r="G90" s="13">
        <f t="shared" si="52"/>
        <v>5.62175175E-5</v>
      </c>
      <c r="H90" s="6">
        <f t="shared" si="53"/>
        <v>40.52481230876873</v>
      </c>
      <c r="I90" s="6">
        <f t="shared" si="58"/>
        <v>-4.9125426912312662</v>
      </c>
      <c r="J90" s="6">
        <f t="shared" si="59"/>
        <v>29.648655002254628</v>
      </c>
      <c r="K90" s="6">
        <f t="shared" si="60"/>
        <v>5.0672498872685878E-2</v>
      </c>
      <c r="L90" s="6">
        <f t="shared" si="55"/>
        <v>2.2972607509229018E-5</v>
      </c>
      <c r="M90" s="14">
        <f t="shared" si="61"/>
        <v>1.0918212453854899E-6</v>
      </c>
      <c r="N90" s="6">
        <f t="shared" si="62"/>
        <v>3.8331099706898326E-5</v>
      </c>
      <c r="O90" s="13">
        <f t="shared" si="54"/>
        <v>6.9392367206898327E-5</v>
      </c>
      <c r="P90" s="6">
        <f t="shared" si="63"/>
        <v>42.895770209407772</v>
      </c>
      <c r="Q90" s="7">
        <f t="shared" si="64"/>
        <v>41.757492824575877</v>
      </c>
      <c r="R90" s="7">
        <f t="shared" si="65"/>
        <v>-3.6798621754241196</v>
      </c>
    </row>
    <row r="91" spans="1:18" x14ac:dyDescent="0.2">
      <c r="A91" s="1">
        <v>26.5625</v>
      </c>
      <c r="B91" s="1">
        <v>29.84375</v>
      </c>
      <c r="C91" s="1">
        <v>45.725811</v>
      </c>
      <c r="D91" s="1">
        <f t="shared" si="56"/>
        <v>2.6562499999999999E-5</v>
      </c>
      <c r="E91" s="6">
        <f t="shared" si="51"/>
        <v>4.4508213871923823E-14</v>
      </c>
      <c r="F91" s="6">
        <f t="shared" si="57"/>
        <v>-3.1057757617187496E-5</v>
      </c>
      <c r="G91" s="13">
        <f t="shared" si="52"/>
        <v>5.7620257617187491E-5</v>
      </c>
      <c r="H91" s="6">
        <f t="shared" si="53"/>
        <v>40.863114240729544</v>
      </c>
      <c r="I91" s="6">
        <f t="shared" si="58"/>
        <v>-4.862696759270456</v>
      </c>
      <c r="J91" s="6">
        <f t="shared" si="59"/>
        <v>29.707943001352774</v>
      </c>
      <c r="K91" s="6">
        <f t="shared" si="60"/>
        <v>6.7903499323612948E-2</v>
      </c>
      <c r="L91" s="6">
        <f t="shared" si="55"/>
        <v>2.4127314505537412E-5</v>
      </c>
      <c r="M91" s="14">
        <f t="shared" si="61"/>
        <v>1.2175927472312934E-6</v>
      </c>
      <c r="N91" s="6">
        <f t="shared" si="62"/>
        <v>4.421740982413936E-5</v>
      </c>
      <c r="O91" s="13">
        <f t="shared" si="54"/>
        <v>7.5275167441326863E-5</v>
      </c>
      <c r="P91" s="6">
        <f t="shared" si="63"/>
        <v>44.017991826231139</v>
      </c>
      <c r="Q91" s="7">
        <f t="shared" si="64"/>
        <v>42.209592624906932</v>
      </c>
      <c r="R91" s="7">
        <f t="shared" si="65"/>
        <v>-3.516218375093068</v>
      </c>
    </row>
    <row r="92" spans="1:18" x14ac:dyDescent="0.2">
      <c r="A92" s="1">
        <v>28.59375</v>
      </c>
      <c r="B92" s="1">
        <v>29.875</v>
      </c>
      <c r="C92" s="1">
        <v>46.004471000000002</v>
      </c>
      <c r="D92" s="1">
        <f t="shared" si="56"/>
        <v>2.8593749999999997E-5</v>
      </c>
      <c r="E92" s="6">
        <f t="shared" si="51"/>
        <v>4.4509516559281243E-14</v>
      </c>
      <c r="F92" s="6">
        <f t="shared" si="57"/>
        <v>-3.1056536874999998E-5</v>
      </c>
      <c r="G92" s="13">
        <f t="shared" si="52"/>
        <v>5.9650286874999992E-5</v>
      </c>
      <c r="H92" s="6">
        <f t="shared" si="53"/>
        <v>41.258392696802616</v>
      </c>
      <c r="I92" s="6">
        <f t="shared" si="58"/>
        <v>-4.7460783031973861</v>
      </c>
      <c r="J92" s="6">
        <f t="shared" si="59"/>
        <v>29.768515800811667</v>
      </c>
      <c r="K92" s="6">
        <f t="shared" si="60"/>
        <v>5.3242099594166703E-2</v>
      </c>
      <c r="L92" s="6">
        <f t="shared" si="55"/>
        <v>2.5507638703322447E-5</v>
      </c>
      <c r="M92" s="14">
        <f t="shared" si="61"/>
        <v>1.5430556483387748E-6</v>
      </c>
      <c r="N92" s="6">
        <f t="shared" si="62"/>
        <v>4.2436695894483339E-5</v>
      </c>
      <c r="O92" s="13">
        <f t="shared" si="54"/>
        <v>7.3493232769483344E-5</v>
      </c>
      <c r="P92" s="6">
        <f t="shared" si="63"/>
        <v>43.730765661793157</v>
      </c>
      <c r="Q92" s="7">
        <f t="shared" si="64"/>
        <v>42.513827232284186</v>
      </c>
      <c r="R92" s="7">
        <f t="shared" si="65"/>
        <v>-3.4906437677158166</v>
      </c>
    </row>
    <row r="93" spans="1:18" x14ac:dyDescent="0.2">
      <c r="A93" s="1">
        <v>30</v>
      </c>
      <c r="B93" s="1">
        <v>29.90625</v>
      </c>
      <c r="C93" s="1">
        <v>46.294837999999999</v>
      </c>
      <c r="D93" s="1">
        <f t="shared" si="56"/>
        <v>2.9999999999999997E-5</v>
      </c>
      <c r="E93" s="6">
        <f t="shared" si="51"/>
        <v>4.4510818725767585E-14</v>
      </c>
      <c r="F93" s="6">
        <f t="shared" si="57"/>
        <v>-3.10552907421875E-5</v>
      </c>
      <c r="G93" s="13">
        <f t="shared" si="52"/>
        <v>6.1055290742187505E-5</v>
      </c>
      <c r="H93" s="6">
        <f t="shared" si="53"/>
        <v>41.539585329592683</v>
      </c>
      <c r="I93" s="6">
        <f t="shared" si="58"/>
        <v>-4.7552526704073159</v>
      </c>
      <c r="J93" s="6">
        <f t="shared" si="59"/>
        <v>29.817359480486999</v>
      </c>
      <c r="K93" s="6">
        <f t="shared" si="60"/>
        <v>4.4445259756500377E-2</v>
      </c>
      <c r="L93" s="6">
        <f t="shared" si="55"/>
        <v>2.7023333221993467E-5</v>
      </c>
      <c r="M93" s="14">
        <f t="shared" si="61"/>
        <v>1.488333389003265E-6</v>
      </c>
      <c r="N93" s="6">
        <f t="shared" si="62"/>
        <v>4.1555767536690093E-5</v>
      </c>
      <c r="O93" s="13">
        <f t="shared" si="54"/>
        <v>7.2611058278877587E-5</v>
      </c>
      <c r="P93" s="6">
        <f t="shared" si="63"/>
        <v>43.601920275979808</v>
      </c>
      <c r="Q93" s="7">
        <f t="shared" si="64"/>
        <v>42.731445841023316</v>
      </c>
      <c r="R93" s="7">
        <f t="shared" si="65"/>
        <v>-3.5633921589766828</v>
      </c>
    </row>
    <row r="94" spans="1:18" x14ac:dyDescent="0.2">
      <c r="A94" s="1">
        <v>31.25</v>
      </c>
      <c r="B94" s="1">
        <v>29.96875</v>
      </c>
      <c r="C94" s="1">
        <v>46.567722000000003</v>
      </c>
      <c r="D94" s="1">
        <f t="shared" si="56"/>
        <v>3.1250000000000001E-5</v>
      </c>
      <c r="E94" s="6">
        <f t="shared" si="51"/>
        <v>4.4513421496126955E-14</v>
      </c>
      <c r="F94" s="6">
        <f t="shared" si="57"/>
        <v>-3.1052722304687497E-5</v>
      </c>
      <c r="G94" s="13">
        <f t="shared" si="52"/>
        <v>6.2302722304687498E-5</v>
      </c>
      <c r="H94" s="6">
        <f t="shared" si="53"/>
        <v>41.819219444128464</v>
      </c>
      <c r="I94" s="6">
        <f t="shared" si="58"/>
        <v>-4.7485025558715392</v>
      </c>
      <c r="J94" s="6">
        <f t="shared" si="59"/>
        <v>29.865415688292199</v>
      </c>
      <c r="K94" s="6">
        <f t="shared" si="60"/>
        <v>5.1667155853900582E-2</v>
      </c>
      <c r="L94" s="6">
        <f t="shared" si="55"/>
        <v>2.8463999933196081E-5</v>
      </c>
      <c r="M94" s="14">
        <f t="shared" si="61"/>
        <v>1.39300003340196E-6</v>
      </c>
      <c r="N94" s="6">
        <f t="shared" si="62"/>
        <v>4.4683460522014151E-5</v>
      </c>
      <c r="O94" s="13">
        <f t="shared" si="54"/>
        <v>7.5736182826701648E-5</v>
      </c>
      <c r="P94" s="6">
        <f t="shared" si="63"/>
        <v>44.206471357842645</v>
      </c>
      <c r="Q94" s="7">
        <f t="shared" si="64"/>
        <v>43.026450944387186</v>
      </c>
      <c r="R94" s="7">
        <f t="shared" si="65"/>
        <v>-3.5412710556128175</v>
      </c>
    </row>
    <row r="95" spans="1:18" x14ac:dyDescent="0.2">
      <c r="A95" s="1">
        <v>32.03125</v>
      </c>
      <c r="B95" s="1">
        <v>30</v>
      </c>
      <c r="C95" s="1">
        <v>46.856155000000001</v>
      </c>
      <c r="D95" s="1">
        <f t="shared" si="56"/>
        <v>3.2031249999999996E-5</v>
      </c>
      <c r="E95" s="6">
        <f t="shared" si="51"/>
        <v>4.4514722100000003E-14</v>
      </c>
      <c r="F95" s="6">
        <f t="shared" si="57"/>
        <v>-3.1051399999999999E-5</v>
      </c>
      <c r="G95" s="13">
        <f t="shared" si="52"/>
        <v>6.3082649999999995E-5</v>
      </c>
      <c r="H95" s="6">
        <f t="shared" si="53"/>
        <v>41.986796650885594</v>
      </c>
      <c r="I95" s="6">
        <f t="shared" si="58"/>
        <v>-4.8693583491144068</v>
      </c>
      <c r="J95" s="6">
        <f t="shared" si="59"/>
        <v>29.912999412975317</v>
      </c>
      <c r="K95" s="6">
        <f t="shared" si="60"/>
        <v>4.3500293512341415E-2</v>
      </c>
      <c r="L95" s="6">
        <f t="shared" si="55"/>
        <v>2.9734649959917647E-5</v>
      </c>
      <c r="M95" s="14">
        <f t="shared" si="61"/>
        <v>1.1483000200411744E-6</v>
      </c>
      <c r="N95" s="6">
        <f t="shared" si="62"/>
        <v>4.3341326313208764E-5</v>
      </c>
      <c r="O95" s="13">
        <f t="shared" si="54"/>
        <v>7.439272631320877E-5</v>
      </c>
      <c r="P95" s="6">
        <f t="shared" si="63"/>
        <v>43.997051925221285</v>
      </c>
      <c r="Q95" s="7">
        <f t="shared" si="64"/>
        <v>43.220571140554014</v>
      </c>
      <c r="R95" s="7">
        <f t="shared" si="65"/>
        <v>-3.6355838594459868</v>
      </c>
    </row>
    <row r="96" spans="1:18" x14ac:dyDescent="0.2">
      <c r="A96" s="1">
        <v>33.28125</v>
      </c>
      <c r="B96" s="1">
        <v>30.0625</v>
      </c>
      <c r="C96" s="1">
        <v>47.143847999999998</v>
      </c>
      <c r="D96" s="1">
        <f t="shared" si="56"/>
        <v>3.3281249999999999E-5</v>
      </c>
      <c r="E96" s="6">
        <f t="shared" si="51"/>
        <v>4.451732174513281E-14</v>
      </c>
      <c r="F96" s="6">
        <f t="shared" si="57"/>
        <v>-3.1048679218749995E-5</v>
      </c>
      <c r="G96" s="13">
        <f t="shared" si="52"/>
        <v>6.4329929218750001E-5</v>
      </c>
      <c r="H96" s="6">
        <f t="shared" si="53"/>
        <v>42.26522840591366</v>
      </c>
      <c r="I96" s="6">
        <f t="shared" si="58"/>
        <v>-4.8786195940863379</v>
      </c>
      <c r="J96" s="6">
        <f t="shared" si="59"/>
        <v>29.960299647785192</v>
      </c>
      <c r="K96" s="6">
        <f t="shared" si="60"/>
        <v>5.1100176107404138E-2</v>
      </c>
      <c r="L96" s="6">
        <f t="shared" si="55"/>
        <v>3.0903289975950585E-5</v>
      </c>
      <c r="M96" s="14">
        <f t="shared" si="61"/>
        <v>1.188980012024707E-6</v>
      </c>
      <c r="N96" s="6">
        <f t="shared" si="62"/>
        <v>4.6567295787925074E-5</v>
      </c>
      <c r="O96" s="13">
        <f t="shared" si="54"/>
        <v>7.7615975006675069E-5</v>
      </c>
      <c r="P96" s="6">
        <f t="shared" si="63"/>
        <v>44.616515014426</v>
      </c>
      <c r="Q96" s="7">
        <f t="shared" si="64"/>
        <v>43.499759915328411</v>
      </c>
      <c r="R96" s="7">
        <f t="shared" si="65"/>
        <v>-3.6440880846715871</v>
      </c>
    </row>
    <row r="97" spans="1:18" x14ac:dyDescent="0.2">
      <c r="A97" s="1">
        <v>34.53125</v>
      </c>
      <c r="B97" s="1">
        <v>30.09375</v>
      </c>
      <c r="C97" s="1">
        <v>47.417915000000001</v>
      </c>
      <c r="D97" s="1">
        <f t="shared" si="56"/>
        <v>3.4531249999999996E-5</v>
      </c>
      <c r="E97" s="6">
        <f t="shared" si="51"/>
        <v>4.4518620786392583E-14</v>
      </c>
      <c r="F97" s="6">
        <f t="shared" si="57"/>
        <v>-3.1047280742187502E-5</v>
      </c>
      <c r="G97" s="13">
        <f t="shared" si="52"/>
        <v>6.5578530742187505E-5</v>
      </c>
      <c r="H97" s="6">
        <f t="shared" si="53"/>
        <v>42.515806356161193</v>
      </c>
      <c r="I97" s="6">
        <f t="shared" si="58"/>
        <v>-4.9021086438388082</v>
      </c>
      <c r="J97" s="6">
        <f t="shared" si="59"/>
        <v>30.007429788671114</v>
      </c>
      <c r="K97" s="6">
        <f t="shared" si="60"/>
        <v>4.3160105664442838E-2</v>
      </c>
      <c r="L97" s="6">
        <f t="shared" si="55"/>
        <v>3.2104473985570353E-5</v>
      </c>
      <c r="M97" s="14">
        <f t="shared" si="61"/>
        <v>1.2133880072148214E-6</v>
      </c>
      <c r="N97" s="6">
        <f t="shared" si="62"/>
        <v>4.5752877472755133E-5</v>
      </c>
      <c r="O97" s="13">
        <f t="shared" si="54"/>
        <v>7.6800158214942636E-5</v>
      </c>
      <c r="P97" s="6">
        <f t="shared" si="63"/>
        <v>44.500429317848727</v>
      </c>
      <c r="Q97" s="7">
        <f t="shared" si="64"/>
        <v>43.69989379583248</v>
      </c>
      <c r="R97" s="7">
        <f t="shared" si="65"/>
        <v>-3.7180212041675205</v>
      </c>
    </row>
    <row r="98" spans="1:18" x14ac:dyDescent="0.2">
      <c r="A98" s="1">
        <v>35.15625</v>
      </c>
      <c r="B98" s="1">
        <v>30.125</v>
      </c>
      <c r="C98" s="1">
        <v>47.717018000000003</v>
      </c>
      <c r="D98" s="1">
        <f t="shared" si="56"/>
        <v>3.5156249999999997E-5</v>
      </c>
      <c r="E98" s="6">
        <f t="shared" si="51"/>
        <v>4.4519919306781251E-14</v>
      </c>
      <c r="F98" s="6">
        <f t="shared" si="57"/>
        <v>-3.1045856874999996E-5</v>
      </c>
      <c r="G98" s="13">
        <f t="shared" si="52"/>
        <v>6.6202106874999994E-5</v>
      </c>
      <c r="H98" s="6">
        <f t="shared" si="53"/>
        <v>42.654406823506804</v>
      </c>
      <c r="I98" s="6">
        <f t="shared" si="58"/>
        <v>-5.0626111764931991</v>
      </c>
      <c r="J98" s="6">
        <f t="shared" si="59"/>
        <v>30.048207873202671</v>
      </c>
      <c r="K98" s="6">
        <f t="shared" si="60"/>
        <v>3.8396063398664637E-2</v>
      </c>
      <c r="L98" s="6">
        <f t="shared" si="55"/>
        <v>3.3200184391342209E-5</v>
      </c>
      <c r="M98" s="14">
        <f t="shared" si="61"/>
        <v>9.780328043288942E-7</v>
      </c>
      <c r="N98" s="6">
        <f t="shared" si="62"/>
        <v>4.5139226483652798E-5</v>
      </c>
      <c r="O98" s="13">
        <f t="shared" si="54"/>
        <v>7.6185083358652788E-5</v>
      </c>
      <c r="P98" s="6">
        <f t="shared" si="63"/>
        <v>44.41943617046104</v>
      </c>
      <c r="Q98" s="7">
        <f t="shared" si="64"/>
        <v>43.843802270758189</v>
      </c>
      <c r="R98" s="7">
        <f t="shared" si="65"/>
        <v>-3.8732157292418137</v>
      </c>
    </row>
    <row r="99" spans="1:18" x14ac:dyDescent="0.2">
      <c r="A99" s="1">
        <v>36.71875</v>
      </c>
      <c r="B99" s="1">
        <v>30.1875</v>
      </c>
      <c r="C99" s="1">
        <v>47.992550000000001</v>
      </c>
      <c r="D99" s="1">
        <f t="shared" si="56"/>
        <v>3.6718750000000001E-5</v>
      </c>
      <c r="E99" s="6">
        <f t="shared" si="51"/>
        <v>4.4522514784945313E-14</v>
      </c>
      <c r="F99" s="6">
        <f t="shared" si="57"/>
        <v>-3.1042932968749998E-5</v>
      </c>
      <c r="G99" s="13">
        <f t="shared" si="52"/>
        <v>6.7761682968749999E-5</v>
      </c>
      <c r="H99" s="6">
        <f t="shared" si="53"/>
        <v>42.986606803367181</v>
      </c>
      <c r="I99" s="6">
        <f t="shared" si="58"/>
        <v>-5.0059431966328205</v>
      </c>
      <c r="J99" s="6">
        <f t="shared" si="59"/>
        <v>30.091424723921602</v>
      </c>
      <c r="K99" s="6">
        <f t="shared" si="60"/>
        <v>4.8037638039199138E-2</v>
      </c>
      <c r="L99" s="6">
        <f t="shared" si="55"/>
        <v>3.4295110634805322E-5</v>
      </c>
      <c r="M99" s="14">
        <f t="shared" si="61"/>
        <v>1.2118196825973395E-6</v>
      </c>
      <c r="N99" s="6">
        <f t="shared" si="62"/>
        <v>4.9208535890191774E-5</v>
      </c>
      <c r="O99" s="13">
        <f t="shared" si="54"/>
        <v>8.0251468858941771E-5</v>
      </c>
      <c r="P99" s="6">
        <f t="shared" si="63"/>
        <v>45.183288020597843</v>
      </c>
      <c r="Q99" s="7">
        <f t="shared" si="64"/>
        <v>44.111699420726119</v>
      </c>
      <c r="R99" s="7">
        <f t="shared" si="65"/>
        <v>-3.8808505792738828</v>
      </c>
    </row>
    <row r="100" spans="1:18" x14ac:dyDescent="0.2">
      <c r="A100" s="1">
        <v>37.1875</v>
      </c>
      <c r="B100" s="1">
        <v>30.21875</v>
      </c>
      <c r="C100" s="1">
        <v>48.259666000000003</v>
      </c>
      <c r="D100" s="1">
        <f t="shared" si="56"/>
        <v>3.7187499999999996E-5</v>
      </c>
      <c r="E100" s="6">
        <f t="shared" si="51"/>
        <v>4.45238117427207E-14</v>
      </c>
      <c r="F100" s="6">
        <f t="shared" si="57"/>
        <v>-3.1041432929687498E-5</v>
      </c>
      <c r="G100" s="13">
        <f t="shared" si="52"/>
        <v>6.8228932929687494E-5</v>
      </c>
      <c r="H100" s="6">
        <f t="shared" si="53"/>
        <v>43.09684580832203</v>
      </c>
      <c r="I100" s="6">
        <f t="shared" si="58"/>
        <v>-5.162820191677973</v>
      </c>
      <c r="J100" s="6">
        <f t="shared" si="59"/>
        <v>30.13610483435296</v>
      </c>
      <c r="K100" s="6">
        <f t="shared" si="60"/>
        <v>4.1322582823520193E-2</v>
      </c>
      <c r="L100" s="6">
        <f t="shared" si="55"/>
        <v>3.5358316380883192E-5</v>
      </c>
      <c r="M100" s="14">
        <f t="shared" si="61"/>
        <v>9.1459180955840217E-7</v>
      </c>
      <c r="N100" s="6">
        <f t="shared" si="62"/>
        <v>4.7931371534115247E-5</v>
      </c>
      <c r="O100" s="13">
        <f t="shared" si="54"/>
        <v>7.8972804463802744E-5</v>
      </c>
      <c r="P100" s="6">
        <f t="shared" si="63"/>
        <v>44.987176992353966</v>
      </c>
      <c r="Q100" s="7">
        <f t="shared" si="64"/>
        <v>44.286794935051688</v>
      </c>
      <c r="R100" s="7">
        <f t="shared" si="65"/>
        <v>-3.9728710649483148</v>
      </c>
    </row>
    <row r="101" spans="1:18" x14ac:dyDescent="0.2">
      <c r="A101" s="1">
        <v>38.28125</v>
      </c>
      <c r="B101" s="1">
        <v>30.28125</v>
      </c>
      <c r="C101" s="1">
        <v>48.527636999999999</v>
      </c>
      <c r="D101" s="1">
        <f t="shared" si="56"/>
        <v>3.8281249999999999E-5</v>
      </c>
      <c r="E101" s="6">
        <f t="shared" si="51"/>
        <v>4.4526404095658199E-14</v>
      </c>
      <c r="F101" s="6">
        <f t="shared" si="57"/>
        <v>-3.1038356679687498E-5</v>
      </c>
      <c r="G101" s="13">
        <f t="shared" si="52"/>
        <v>6.9319606679687503E-5</v>
      </c>
      <c r="H101" s="6">
        <f t="shared" si="53"/>
        <v>43.344652468014999</v>
      </c>
      <c r="I101" s="6">
        <f t="shared" si="58"/>
        <v>-5.1829845319849994</v>
      </c>
      <c r="J101" s="6">
        <f t="shared" si="59"/>
        <v>30.181662900611776</v>
      </c>
      <c r="K101" s="6">
        <f t="shared" si="60"/>
        <v>4.9793549694111761E-2</v>
      </c>
      <c r="L101" s="6">
        <f t="shared" si="55"/>
        <v>3.6308739828529913E-5</v>
      </c>
      <c r="M101" s="14">
        <f t="shared" si="61"/>
        <v>9.8625508573504312E-7</v>
      </c>
      <c r="N101" s="6">
        <f t="shared" si="62"/>
        <v>5.1227572920469058E-5</v>
      </c>
      <c r="O101" s="13">
        <f t="shared" si="54"/>
        <v>8.2265929600156549E-5</v>
      </c>
      <c r="P101" s="6">
        <f t="shared" si="63"/>
        <v>45.612968793098844</v>
      </c>
      <c r="Q101" s="7">
        <f t="shared" si="64"/>
        <v>44.552029706661123</v>
      </c>
      <c r="R101" s="7">
        <f t="shared" si="65"/>
        <v>-3.9756072933388751</v>
      </c>
    </row>
    <row r="102" spans="1:18" x14ac:dyDescent="0.2">
      <c r="A102" s="1">
        <v>40.15625</v>
      </c>
      <c r="B102" s="1">
        <v>30.3125</v>
      </c>
      <c r="C102" s="1">
        <v>48.798943000000001</v>
      </c>
      <c r="D102" s="1">
        <f t="shared" si="56"/>
        <v>4.0156249999999997E-5</v>
      </c>
      <c r="E102" s="6">
        <f t="shared" si="51"/>
        <v>4.4527699490820311E-14</v>
      </c>
      <c r="F102" s="6">
        <f t="shared" si="57"/>
        <v>-3.1036780468749997E-5</v>
      </c>
      <c r="G102" s="13">
        <f t="shared" si="52"/>
        <v>7.1193030468749994E-5</v>
      </c>
      <c r="H102" s="6">
        <f t="shared" si="53"/>
        <v>43.703005740442734</v>
      </c>
      <c r="I102" s="6">
        <f t="shared" si="58"/>
        <v>-5.0959372595572674</v>
      </c>
      <c r="J102" s="6">
        <f t="shared" si="59"/>
        <v>30.227747740367064</v>
      </c>
      <c r="K102" s="6">
        <f t="shared" si="60"/>
        <v>4.2376129816467767E-2</v>
      </c>
      <c r="L102" s="6">
        <f t="shared" si="55"/>
        <v>3.7472743897117947E-5</v>
      </c>
      <c r="M102" s="14">
        <f t="shared" si="61"/>
        <v>1.3417530514410251E-6</v>
      </c>
      <c r="N102" s="6">
        <f t="shared" si="62"/>
        <v>5.1174043752281618E-5</v>
      </c>
      <c r="O102" s="13">
        <f t="shared" si="54"/>
        <v>8.2210824221031609E-5</v>
      </c>
      <c r="P102" s="6">
        <f t="shared" si="63"/>
        <v>45.629958857769907</v>
      </c>
      <c r="Q102" s="7">
        <f t="shared" si="64"/>
        <v>44.767615536882886</v>
      </c>
      <c r="R102" s="7">
        <f t="shared" si="65"/>
        <v>-4.0313274631171154</v>
      </c>
    </row>
    <row r="103" spans="1:18" x14ac:dyDescent="0.2">
      <c r="A103" s="1">
        <v>40.625</v>
      </c>
      <c r="B103" s="1">
        <v>30.34375</v>
      </c>
      <c r="C103" s="1">
        <v>49.082169</v>
      </c>
      <c r="D103" s="1">
        <f t="shared" si="56"/>
        <v>4.0624999999999998E-5</v>
      </c>
      <c r="E103" s="6">
        <f t="shared" si="51"/>
        <v>4.4528994365111325E-14</v>
      </c>
      <c r="F103" s="6">
        <f t="shared" si="57"/>
        <v>-3.1035178867187504E-5</v>
      </c>
      <c r="G103" s="13">
        <f t="shared" si="52"/>
        <v>7.1660178867187502E-5</v>
      </c>
      <c r="H103" s="6">
        <f t="shared" si="53"/>
        <v>43.812488636417243</v>
      </c>
      <c r="I103" s="6">
        <f t="shared" si="58"/>
        <v>-5.2696803635827578</v>
      </c>
      <c r="J103" s="6">
        <f t="shared" si="59"/>
        <v>30.267898644220239</v>
      </c>
      <c r="K103" s="6">
        <f t="shared" si="60"/>
        <v>3.792567788988066E-2</v>
      </c>
      <c r="L103" s="6">
        <f t="shared" si="55"/>
        <v>3.8639896338270771E-5</v>
      </c>
      <c r="M103" s="14">
        <f t="shared" si="61"/>
        <v>9.9255183086461354E-7</v>
      </c>
      <c r="N103" s="6">
        <f t="shared" si="62"/>
        <v>5.0485676251368971E-5</v>
      </c>
      <c r="O103" s="13">
        <f t="shared" si="54"/>
        <v>8.1520855118556468E-5</v>
      </c>
      <c r="P103" s="6">
        <f t="shared" si="63"/>
        <v>45.536887536459517</v>
      </c>
      <c r="Q103" s="7">
        <f t="shared" si="64"/>
        <v>44.921469936798218</v>
      </c>
      <c r="R103" s="7">
        <f t="shared" si="65"/>
        <v>-4.1606990632017826</v>
      </c>
    </row>
    <row r="104" spans="1:18" x14ac:dyDescent="0.2">
      <c r="A104" s="1">
        <v>42.03125</v>
      </c>
      <c r="B104" s="1">
        <v>30.40625</v>
      </c>
      <c r="C104" s="1">
        <v>49.331921000000001</v>
      </c>
      <c r="D104" s="1">
        <f t="shared" si="56"/>
        <v>4.2031249999999995E-5</v>
      </c>
      <c r="E104" s="6">
        <f t="shared" si="51"/>
        <v>4.4531582551080072E-14</v>
      </c>
      <c r="F104" s="6">
        <f t="shared" si="57"/>
        <v>-3.1031899492187495E-5</v>
      </c>
      <c r="G104" s="13">
        <f t="shared" si="52"/>
        <v>7.3063149492187484E-5</v>
      </c>
      <c r="H104" s="6">
        <f t="shared" si="53"/>
        <v>44.113549791533728</v>
      </c>
      <c r="I104" s="6">
        <f t="shared" si="58"/>
        <v>-5.218371208466273</v>
      </c>
      <c r="J104" s="6">
        <f t="shared" si="59"/>
        <v>30.310739186532146</v>
      </c>
      <c r="K104" s="6">
        <f t="shared" si="60"/>
        <v>4.7755406733926975E-2</v>
      </c>
      <c r="L104" s="6">
        <f t="shared" si="55"/>
        <v>3.971518780296246E-5</v>
      </c>
      <c r="M104" s="14">
        <f t="shared" si="61"/>
        <v>1.1580310985187676E-6</v>
      </c>
      <c r="N104" s="6">
        <f t="shared" si="62"/>
        <v>5.444765575082101E-5</v>
      </c>
      <c r="O104" s="13">
        <f t="shared" si="54"/>
        <v>8.5479555243008512E-5</v>
      </c>
      <c r="P104" s="6">
        <f t="shared" si="63"/>
        <v>46.274144919947844</v>
      </c>
      <c r="Q104" s="7">
        <f t="shared" si="64"/>
        <v>45.192004933428144</v>
      </c>
      <c r="R104" s="7">
        <f t="shared" si="65"/>
        <v>-4.1399160665718568</v>
      </c>
    </row>
    <row r="105" spans="1:18" x14ac:dyDescent="0.2">
      <c r="A105" s="1">
        <v>43.4375</v>
      </c>
      <c r="B105" s="1">
        <v>30.46875</v>
      </c>
      <c r="C105" s="1">
        <v>49.603977</v>
      </c>
      <c r="D105" s="1">
        <f t="shared" si="56"/>
        <v>4.3437499999999999E-5</v>
      </c>
      <c r="E105" s="6">
        <f t="shared" si="51"/>
        <v>4.4534168653564452E-14</v>
      </c>
      <c r="F105" s="6">
        <f t="shared" si="57"/>
        <v>-3.10285185546875E-5</v>
      </c>
      <c r="G105" s="13">
        <f t="shared" si="52"/>
        <v>7.4466018554687492E-5</v>
      </c>
      <c r="H105" s="6">
        <f t="shared" si="53"/>
        <v>44.413744344462089</v>
      </c>
      <c r="I105" s="6">
        <f t="shared" si="58"/>
        <v>-5.1902326555379119</v>
      </c>
      <c r="J105" s="6">
        <f t="shared" si="59"/>
        <v>30.361443511919287</v>
      </c>
      <c r="K105" s="6">
        <f t="shared" si="60"/>
        <v>5.365324404035654E-2</v>
      </c>
      <c r="L105" s="6">
        <f t="shared" si="55"/>
        <v>4.0922862681777473E-5</v>
      </c>
      <c r="M105" s="14">
        <f t="shared" si="61"/>
        <v>1.2573186591112627E-6</v>
      </c>
      <c r="N105" s="6">
        <f t="shared" si="62"/>
        <v>5.7387343450492694E-5</v>
      </c>
      <c r="O105" s="13">
        <f t="shared" si="54"/>
        <v>8.8415862005180194E-5</v>
      </c>
      <c r="P105" s="6">
        <f t="shared" si="63"/>
        <v>46.831248437283023</v>
      </c>
      <c r="Q105" s="7">
        <f t="shared" si="64"/>
        <v>45.519853634199123</v>
      </c>
      <c r="R105" s="7">
        <f t="shared" si="65"/>
        <v>-4.0841233658008775</v>
      </c>
    </row>
    <row r="106" spans="1:18" x14ac:dyDescent="0.2">
      <c r="A106" s="1">
        <v>45.9375</v>
      </c>
      <c r="B106" s="1">
        <v>30.53125</v>
      </c>
      <c r="C106" s="1">
        <v>49.877113000000001</v>
      </c>
      <c r="D106" s="1">
        <f t="shared" si="56"/>
        <v>4.5937499999999999E-5</v>
      </c>
      <c r="E106" s="6">
        <f t="shared" si="51"/>
        <v>4.4536752672564459E-14</v>
      </c>
      <c r="F106" s="6">
        <f t="shared" si="57"/>
        <v>-3.1025036054687504E-5</v>
      </c>
      <c r="G106" s="13">
        <f t="shared" si="52"/>
        <v>7.6962536054687509E-5</v>
      </c>
      <c r="H106" s="6">
        <f t="shared" si="53"/>
        <v>44.904075667486495</v>
      </c>
      <c r="I106" s="6">
        <f t="shared" si="58"/>
        <v>-4.9730373325135062</v>
      </c>
      <c r="J106" s="6">
        <f t="shared" si="59"/>
        <v>30.41686610715157</v>
      </c>
      <c r="K106" s="6">
        <f t="shared" si="60"/>
        <v>5.719194642421499E-2</v>
      </c>
      <c r="L106" s="6">
        <f t="shared" si="55"/>
        <v>4.2428717609066483E-5</v>
      </c>
      <c r="M106" s="14">
        <f t="shared" si="61"/>
        <v>1.7543911954667575E-6</v>
      </c>
      <c r="N106" s="6">
        <f t="shared" si="62"/>
        <v>6.0807406070295894E-5</v>
      </c>
      <c r="O106" s="13">
        <f t="shared" si="54"/>
        <v>9.1832442124983405E-5</v>
      </c>
      <c r="P106" s="6">
        <f t="shared" si="63"/>
        <v>47.46726328512483</v>
      </c>
      <c r="Q106" s="7">
        <f t="shared" si="64"/>
        <v>45.909335564384264</v>
      </c>
      <c r="R106" s="7">
        <f t="shared" si="65"/>
        <v>-3.9677774356157371</v>
      </c>
    </row>
    <row r="107" spans="1:18" x14ac:dyDescent="0.2">
      <c r="A107" s="1">
        <v>46.71875</v>
      </c>
      <c r="B107" s="1">
        <v>30.5625</v>
      </c>
      <c r="C107" s="1">
        <v>50.131016000000002</v>
      </c>
      <c r="D107" s="1">
        <f t="shared" si="56"/>
        <v>4.6718750000000001E-5</v>
      </c>
      <c r="E107" s="6">
        <f t="shared" si="51"/>
        <v>4.4538043900757812E-14</v>
      </c>
      <c r="F107" s="6">
        <f t="shared" si="57"/>
        <v>-3.1023256718750002E-5</v>
      </c>
      <c r="G107" s="13">
        <f t="shared" si="52"/>
        <v>7.7742006718750002E-5</v>
      </c>
      <c r="H107" s="6">
        <f t="shared" si="53"/>
        <v>45.066757352438231</v>
      </c>
      <c r="I107" s="6">
        <f t="shared" si="58"/>
        <v>-5.0642586475617719</v>
      </c>
      <c r="J107" s="6">
        <f t="shared" si="59"/>
        <v>30.468869664290942</v>
      </c>
      <c r="K107" s="6">
        <f t="shared" si="60"/>
        <v>4.6815167854528994E-2</v>
      </c>
      <c r="L107" s="6">
        <f t="shared" si="55"/>
        <v>4.3988480565439886E-5</v>
      </c>
      <c r="M107" s="14">
        <f t="shared" si="61"/>
        <v>1.3651347172800574E-6</v>
      </c>
      <c r="N107" s="6">
        <f t="shared" si="62"/>
        <v>5.8890693642177537E-5</v>
      </c>
      <c r="O107" s="13">
        <f t="shared" si="54"/>
        <v>8.9913950360927546E-5</v>
      </c>
      <c r="P107" s="6">
        <f t="shared" si="63"/>
        <v>47.166200601840842</v>
      </c>
      <c r="Q107" s="7">
        <f t="shared" si="64"/>
        <v>46.160708571875581</v>
      </c>
      <c r="R107" s="7">
        <f t="shared" si="65"/>
        <v>-3.9703074281244213</v>
      </c>
    </row>
    <row r="108" spans="1:18" x14ac:dyDescent="0.2">
      <c r="A108" s="1">
        <v>47.65625</v>
      </c>
      <c r="B108" s="1">
        <v>30.625</v>
      </c>
      <c r="C108" s="1">
        <v>50.397736000000002</v>
      </c>
      <c r="D108" s="1">
        <f t="shared" si="56"/>
        <v>4.7656249999999996E-5</v>
      </c>
      <c r="E108" s="6">
        <f t="shared" si="51"/>
        <v>4.4540624794531244E-14</v>
      </c>
      <c r="F108" s="6">
        <f t="shared" si="57"/>
        <v>-3.1019621875000004E-5</v>
      </c>
      <c r="G108" s="13">
        <f t="shared" si="52"/>
        <v>7.8675871875000001E-5</v>
      </c>
      <c r="H108" s="6">
        <f t="shared" si="53"/>
        <v>45.282773493094055</v>
      </c>
      <c r="I108" s="6">
        <f t="shared" si="58"/>
        <v>-5.1149625069059468</v>
      </c>
      <c r="J108" s="6">
        <f t="shared" si="59"/>
        <v>30.518821798574564</v>
      </c>
      <c r="K108" s="6">
        <f t="shared" si="60"/>
        <v>5.3089100712718107E-2</v>
      </c>
      <c r="L108" s="6">
        <f t="shared" si="55"/>
        <v>4.5268088339263931E-5</v>
      </c>
      <c r="M108" s="14">
        <f t="shared" si="61"/>
        <v>1.1940808303680327E-6</v>
      </c>
      <c r="N108" s="6">
        <f t="shared" si="62"/>
        <v>6.1459416185306699E-5</v>
      </c>
      <c r="O108" s="13">
        <f t="shared" si="54"/>
        <v>9.2479038060306703E-5</v>
      </c>
      <c r="P108" s="6">
        <f t="shared" si="63"/>
        <v>47.655556368948396</v>
      </c>
      <c r="Q108" s="7">
        <f t="shared" si="64"/>
        <v>46.459678131290147</v>
      </c>
      <c r="R108" s="7">
        <f t="shared" si="65"/>
        <v>-3.9380578687098549</v>
      </c>
    </row>
    <row r="109" spans="1:18" x14ac:dyDescent="0.2">
      <c r="A109" s="1">
        <v>49.0625</v>
      </c>
      <c r="B109" s="1">
        <v>30.65625</v>
      </c>
      <c r="C109" s="1">
        <v>50.663505999999998</v>
      </c>
      <c r="D109" s="1">
        <f t="shared" si="56"/>
        <v>4.90625E-5</v>
      </c>
      <c r="E109" s="6">
        <f t="shared" si="51"/>
        <v>4.4541914460111322E-14</v>
      </c>
      <c r="F109" s="6">
        <f t="shared" si="57"/>
        <v>-3.1017766367187502E-5</v>
      </c>
      <c r="G109" s="13">
        <f t="shared" si="52"/>
        <v>8.0080266367187509E-5</v>
      </c>
      <c r="H109" s="6">
        <f t="shared" si="53"/>
        <v>45.553289002309725</v>
      </c>
      <c r="I109" s="6">
        <f t="shared" si="58"/>
        <v>-5.1102169976902729</v>
      </c>
      <c r="J109" s="6">
        <f t="shared" si="59"/>
        <v>30.567543079144738</v>
      </c>
      <c r="K109" s="6">
        <f t="shared" si="60"/>
        <v>4.4353460427631219E-2</v>
      </c>
      <c r="L109" s="6">
        <f t="shared" si="55"/>
        <v>4.6504603003558355E-5</v>
      </c>
      <c r="M109" s="14">
        <f t="shared" si="61"/>
        <v>1.2789484982208224E-6</v>
      </c>
      <c r="N109" s="6">
        <f t="shared" si="62"/>
        <v>6.0594399711184117E-5</v>
      </c>
      <c r="O109" s="13">
        <f t="shared" si="54"/>
        <v>9.1612166078371626E-5</v>
      </c>
      <c r="P109" s="6">
        <f t="shared" si="63"/>
        <v>47.534201983652963</v>
      </c>
      <c r="Q109" s="7">
        <f t="shared" si="64"/>
        <v>46.674582901762712</v>
      </c>
      <c r="R109" s="7">
        <f t="shared" si="65"/>
        <v>-3.9889230982372865</v>
      </c>
    </row>
    <row r="110" spans="1:18" x14ac:dyDescent="0.2">
      <c r="A110" s="1">
        <v>49.53125</v>
      </c>
      <c r="B110" s="1">
        <v>30.6875</v>
      </c>
      <c r="C110" s="1">
        <v>50.913665999999999</v>
      </c>
      <c r="D110" s="1">
        <f t="shared" si="56"/>
        <v>4.9531249999999994E-5</v>
      </c>
      <c r="E110" s="6">
        <f t="shared" si="51"/>
        <v>4.4543203604820302E-14</v>
      </c>
      <c r="F110" s="6">
        <f t="shared" si="57"/>
        <v>-3.1015885468749999E-5</v>
      </c>
      <c r="G110" s="13">
        <f t="shared" si="52"/>
        <v>8.0547135468750001E-5</v>
      </c>
      <c r="H110" s="6">
        <f t="shared" si="53"/>
        <v>45.660852136271444</v>
      </c>
      <c r="I110" s="6">
        <f t="shared" si="58"/>
        <v>-5.2528138637285551</v>
      </c>
      <c r="J110" s="6">
        <f t="shared" si="59"/>
        <v>30.609275847486842</v>
      </c>
      <c r="K110" s="6">
        <f t="shared" si="60"/>
        <v>3.9112076256579087E-2</v>
      </c>
      <c r="L110" s="6">
        <f t="shared" si="55"/>
        <v>4.7621511802135012E-5</v>
      </c>
      <c r="M110" s="14">
        <f t="shared" si="61"/>
        <v>9.5486909893249125E-7</v>
      </c>
      <c r="N110" s="6">
        <f t="shared" si="62"/>
        <v>5.9700389826710558E-5</v>
      </c>
      <c r="O110" s="13">
        <f t="shared" si="54"/>
        <v>9.0716275295460558E-5</v>
      </c>
      <c r="P110" s="6">
        <f t="shared" si="63"/>
        <v>47.407782292905836</v>
      </c>
      <c r="Q110" s="7">
        <f t="shared" si="64"/>
        <v>46.821222779991338</v>
      </c>
      <c r="R110" s="7">
        <f t="shared" si="65"/>
        <v>-4.0924432200086613</v>
      </c>
    </row>
    <row r="111" spans="1:18" x14ac:dyDescent="0.2">
      <c r="A111" s="1">
        <v>51.25</v>
      </c>
      <c r="B111" s="1">
        <v>30.75</v>
      </c>
      <c r="C111" s="1">
        <v>51.169646999999998</v>
      </c>
      <c r="D111" s="1">
        <f t="shared" si="56"/>
        <v>5.1249999999999999E-5</v>
      </c>
      <c r="E111" s="6">
        <f t="shared" si="51"/>
        <v>4.4545780331625001E-14</v>
      </c>
      <c r="F111" s="6">
        <f t="shared" si="57"/>
        <v>-3.10120475E-5</v>
      </c>
      <c r="G111" s="13">
        <f t="shared" si="52"/>
        <v>8.2262047499999993E-5</v>
      </c>
      <c r="H111" s="6">
        <f t="shared" si="53"/>
        <v>46.010600196780786</v>
      </c>
      <c r="I111" s="6">
        <f t="shared" si="58"/>
        <v>-5.1590468032192121</v>
      </c>
      <c r="J111" s="6">
        <f t="shared" si="59"/>
        <v>30.653065508492105</v>
      </c>
      <c r="K111" s="6">
        <f t="shared" si="60"/>
        <v>4.8467245753947452E-2</v>
      </c>
      <c r="L111" s="6">
        <f t="shared" si="55"/>
        <v>4.8729157081281007E-5</v>
      </c>
      <c r="M111" s="14">
        <f t="shared" si="61"/>
        <v>1.2604214593594959E-6</v>
      </c>
      <c r="N111" s="6">
        <f t="shared" si="62"/>
        <v>6.3851483896026339E-5</v>
      </c>
      <c r="O111" s="13">
        <f t="shared" si="54"/>
        <v>9.4863531396026347E-5</v>
      </c>
      <c r="P111" s="6">
        <f t="shared" si="63"/>
        <v>48.164048111856061</v>
      </c>
      <c r="Q111" s="7">
        <f t="shared" si="64"/>
        <v>47.089787846364281</v>
      </c>
      <c r="R111" s="7">
        <f t="shared" si="65"/>
        <v>-4.0798591536357165</v>
      </c>
    </row>
    <row r="112" spans="1:18" x14ac:dyDescent="0.2">
      <c r="A112" s="1">
        <v>52.1875</v>
      </c>
      <c r="B112" s="1">
        <v>30.78125</v>
      </c>
      <c r="C112" s="1">
        <v>51.419502000000001</v>
      </c>
      <c r="D112" s="1">
        <f t="shared" si="56"/>
        <v>5.2187499999999995E-5</v>
      </c>
      <c r="E112" s="6">
        <f t="shared" si="51"/>
        <v>4.4547067913720706E-14</v>
      </c>
      <c r="F112" s="6">
        <f t="shared" si="57"/>
        <v>-3.1010090429687497E-5</v>
      </c>
      <c r="G112" s="13">
        <f t="shared" si="52"/>
        <v>8.3197590429687492E-5</v>
      </c>
      <c r="H112" s="6">
        <f t="shared" si="53"/>
        <v>46.198500337768394</v>
      </c>
      <c r="I112" s="6">
        <f t="shared" si="58"/>
        <v>-5.2210016622316076</v>
      </c>
      <c r="J112" s="6">
        <f t="shared" si="59"/>
        <v>30.698089305095266</v>
      </c>
      <c r="K112" s="6">
        <f t="shared" si="60"/>
        <v>4.158034745236705E-2</v>
      </c>
      <c r="L112" s="6">
        <f t="shared" si="55"/>
        <v>4.99249942487686E-5</v>
      </c>
      <c r="M112" s="14">
        <f t="shared" si="61"/>
        <v>1.1312528756156972E-6</v>
      </c>
      <c r="N112" s="6">
        <f t="shared" si="62"/>
        <v>6.2998390337615429E-5</v>
      </c>
      <c r="O112" s="13">
        <f t="shared" si="54"/>
        <v>9.400848076730292E-5</v>
      </c>
      <c r="P112" s="6">
        <f t="shared" si="63"/>
        <v>48.045310289557449</v>
      </c>
      <c r="Q112" s="7">
        <f t="shared" si="64"/>
        <v>47.280892335002918</v>
      </c>
      <c r="R112" s="7">
        <f t="shared" si="65"/>
        <v>-4.1386096649970838</v>
      </c>
    </row>
    <row r="113" spans="1:18" x14ac:dyDescent="0.2">
      <c r="A113" s="1">
        <v>53.125</v>
      </c>
      <c r="B113" s="1">
        <v>30.875</v>
      </c>
      <c r="C113" s="1">
        <v>51.669991000000003</v>
      </c>
      <c r="D113" s="1">
        <f t="shared" si="56"/>
        <v>5.3124999999999997E-5</v>
      </c>
      <c r="E113" s="6">
        <f t="shared" si="51"/>
        <v>4.4550927534781241E-14</v>
      </c>
      <c r="F113" s="6">
        <f t="shared" si="57"/>
        <v>-3.1004066874999994E-5</v>
      </c>
      <c r="G113" s="13">
        <f t="shared" si="52"/>
        <v>8.4129066874999984E-5</v>
      </c>
      <c r="H113" s="6">
        <f t="shared" si="53"/>
        <v>46.438337031596518</v>
      </c>
      <c r="I113" s="6">
        <f t="shared" si="58"/>
        <v>-5.2316539684034851</v>
      </c>
      <c r="J113" s="6">
        <f t="shared" si="59"/>
        <v>30.750103583057161</v>
      </c>
      <c r="K113" s="6">
        <f t="shared" si="60"/>
        <v>6.244820847141952E-2</v>
      </c>
      <c r="L113" s="6">
        <f t="shared" si="55"/>
        <v>5.1017496549261157E-5</v>
      </c>
      <c r="M113" s="14">
        <f t="shared" si="61"/>
        <v>1.05375172536942E-6</v>
      </c>
      <c r="N113" s="6">
        <f t="shared" si="62"/>
        <v>6.9361534202569077E-5</v>
      </c>
      <c r="O113" s="13">
        <f t="shared" si="54"/>
        <v>1.0036560107756907E-4</v>
      </c>
      <c r="P113" s="6">
        <f t="shared" si="63"/>
        <v>49.193778963217085</v>
      </c>
      <c r="Q113" s="7">
        <f t="shared" si="64"/>
        <v>47.663469660645752</v>
      </c>
      <c r="R113" s="7">
        <f t="shared" si="65"/>
        <v>-4.0065213393542507</v>
      </c>
    </row>
    <row r="114" spans="1:18" x14ac:dyDescent="0.2">
      <c r="A114" s="1">
        <v>55.15625</v>
      </c>
      <c r="B114" s="1">
        <v>30.90625</v>
      </c>
      <c r="C114" s="1">
        <v>51.931258999999997</v>
      </c>
      <c r="D114" s="1">
        <f t="shared" si="56"/>
        <v>5.5156249999999996E-5</v>
      </c>
      <c r="E114" s="6">
        <f t="shared" si="51"/>
        <v>4.4552213033392573E-14</v>
      </c>
      <c r="F114" s="6">
        <f t="shared" si="57"/>
        <v>-3.1002008242187503E-5</v>
      </c>
      <c r="G114" s="13">
        <f t="shared" si="52"/>
        <v>8.6158258242187506E-5</v>
      </c>
      <c r="H114" s="6">
        <f t="shared" si="53"/>
        <v>46.813003508761255</v>
      </c>
      <c r="I114" s="6">
        <f t="shared" si="58"/>
        <v>-5.1182554912387417</v>
      </c>
      <c r="J114" s="6">
        <f t="shared" si="59"/>
        <v>30.806312149834298</v>
      </c>
      <c r="K114" s="6">
        <f t="shared" si="60"/>
        <v>4.9968925082851001E-2</v>
      </c>
      <c r="L114" s="6">
        <f t="shared" si="55"/>
        <v>5.2266747929556691E-5</v>
      </c>
      <c r="M114" s="14">
        <f t="shared" si="61"/>
        <v>1.4447510352216521E-6</v>
      </c>
      <c r="N114" s="6">
        <f t="shared" si="62"/>
        <v>6.8148170521541249E-5</v>
      </c>
      <c r="O114" s="13">
        <f t="shared" si="54"/>
        <v>9.9150178763728752E-5</v>
      </c>
      <c r="P114" s="6">
        <f t="shared" si="63"/>
        <v>49.015740403597476</v>
      </c>
      <c r="Q114" s="7">
        <f t="shared" si="64"/>
        <v>47.933923809236099</v>
      </c>
      <c r="R114" s="7">
        <f t="shared" si="65"/>
        <v>-3.9973351907638985</v>
      </c>
    </row>
    <row r="115" spans="1:18" x14ac:dyDescent="0.2">
      <c r="A115" s="1">
        <v>56.25</v>
      </c>
      <c r="B115" s="1">
        <v>30.9375</v>
      </c>
      <c r="C115" s="1">
        <v>52.169719999999998</v>
      </c>
      <c r="D115" s="1">
        <f t="shared" si="56"/>
        <v>5.6249999999999998E-5</v>
      </c>
      <c r="E115" s="6">
        <f t="shared" si="51"/>
        <v>4.4553498011132814E-14</v>
      </c>
      <c r="F115" s="6">
        <f t="shared" si="57"/>
        <v>-3.0999924218749999E-5</v>
      </c>
      <c r="G115" s="13">
        <f t="shared" si="52"/>
        <v>8.7249924218749998E-5</v>
      </c>
      <c r="H115" s="6">
        <f t="shared" si="53"/>
        <v>47.026188998369037</v>
      </c>
      <c r="I115" s="6">
        <f t="shared" si="58"/>
        <v>-5.1435310016309614</v>
      </c>
      <c r="J115" s="6">
        <f t="shared" si="59"/>
        <v>30.852537289900582</v>
      </c>
      <c r="K115" s="6">
        <f t="shared" si="60"/>
        <v>4.248135504970918E-2</v>
      </c>
      <c r="L115" s="6">
        <f t="shared" si="55"/>
        <v>5.3641298757734016E-5</v>
      </c>
      <c r="M115" s="14">
        <f t="shared" si="61"/>
        <v>1.304350621132991E-6</v>
      </c>
      <c r="N115" s="6">
        <f t="shared" si="62"/>
        <v>6.7295152312924384E-5</v>
      </c>
      <c r="O115" s="13">
        <f t="shared" si="54"/>
        <v>9.8295076531674383E-5</v>
      </c>
      <c r="P115" s="6">
        <f t="shared" si="63"/>
        <v>48.897975372397866</v>
      </c>
      <c r="Q115" s="7">
        <f t="shared" si="64"/>
        <v>48.126734121868452</v>
      </c>
      <c r="R115" s="7">
        <f t="shared" si="65"/>
        <v>-4.042985878131546</v>
      </c>
    </row>
    <row r="116" spans="1:18" x14ac:dyDescent="0.2">
      <c r="A116" s="1">
        <v>57.1875</v>
      </c>
      <c r="B116" s="1">
        <v>31</v>
      </c>
      <c r="C116" s="1">
        <v>52.409725000000002</v>
      </c>
      <c r="D116" s="1">
        <f t="shared" si="56"/>
        <v>5.7187499999999994E-5</v>
      </c>
      <c r="E116" s="6">
        <f t="shared" si="51"/>
        <v>4.4556066403999995E-14</v>
      </c>
      <c r="F116" s="6">
        <f t="shared" si="57"/>
        <v>-3.0995679999999997E-5</v>
      </c>
      <c r="G116" s="13">
        <f t="shared" si="52"/>
        <v>8.8183179999999991E-5</v>
      </c>
      <c r="H116" s="6">
        <f t="shared" si="53"/>
        <v>47.238217665561137</v>
      </c>
      <c r="I116" s="6">
        <f t="shared" si="58"/>
        <v>-5.1715073344388642</v>
      </c>
      <c r="J116" s="6">
        <f t="shared" si="59"/>
        <v>30.899022373940348</v>
      </c>
      <c r="K116" s="6">
        <f t="shared" si="60"/>
        <v>5.0488813029826218E-2</v>
      </c>
      <c r="L116" s="6">
        <f t="shared" si="55"/>
        <v>5.4872279254640407E-5</v>
      </c>
      <c r="M116" s="14">
        <f t="shared" si="61"/>
        <v>1.1576103726797936E-6</v>
      </c>
      <c r="N116" s="6">
        <f t="shared" si="62"/>
        <v>7.0314591387754812E-5</v>
      </c>
      <c r="O116" s="13">
        <f t="shared" si="54"/>
        <v>1.0131027138775482E-4</v>
      </c>
      <c r="P116" s="6">
        <f t="shared" si="63"/>
        <v>49.454718482379349</v>
      </c>
      <c r="Q116" s="7">
        <f t="shared" si="64"/>
        <v>48.392330993970639</v>
      </c>
      <c r="R116" s="7">
        <f t="shared" si="65"/>
        <v>-4.0173940060293631</v>
      </c>
    </row>
    <row r="117" spans="1:18" x14ac:dyDescent="0.2">
      <c r="A117" s="1">
        <v>58.28125</v>
      </c>
      <c r="B117" s="1">
        <v>31.03125</v>
      </c>
      <c r="C117" s="1">
        <v>52.661186000000001</v>
      </c>
      <c r="D117" s="1">
        <f t="shared" si="56"/>
        <v>5.8281249999999997E-5</v>
      </c>
      <c r="E117" s="6">
        <f t="shared" si="51"/>
        <v>4.4557349819126948E-14</v>
      </c>
      <c r="F117" s="6">
        <f t="shared" si="57"/>
        <v>-3.0993519804687499E-5</v>
      </c>
      <c r="G117" s="13">
        <f t="shared" si="52"/>
        <v>8.9274769804687496E-5</v>
      </c>
      <c r="H117" s="6">
        <f t="shared" si="53"/>
        <v>47.450542880910177</v>
      </c>
      <c r="I117" s="6">
        <f t="shared" si="58"/>
        <v>-5.2106431190898235</v>
      </c>
      <c r="J117" s="6">
        <f t="shared" si="59"/>
        <v>30.945663424364209</v>
      </c>
      <c r="K117" s="6">
        <f t="shared" si="60"/>
        <v>4.2793287817895376E-2</v>
      </c>
      <c r="L117" s="6">
        <f t="shared" si="55"/>
        <v>5.6017117552784241E-5</v>
      </c>
      <c r="M117" s="14">
        <f t="shared" si="61"/>
        <v>1.132066223607878E-6</v>
      </c>
      <c r="N117" s="6">
        <f t="shared" si="62"/>
        <v>6.9407504832652794E-5</v>
      </c>
      <c r="O117" s="13">
        <f t="shared" si="54"/>
        <v>1.0040102463734029E-4</v>
      </c>
      <c r="P117" s="6">
        <f t="shared" si="63"/>
        <v>49.328402274635096</v>
      </c>
      <c r="Q117" s="7">
        <f t="shared" si="64"/>
        <v>48.579545250103536</v>
      </c>
      <c r="R117" s="7">
        <f t="shared" si="65"/>
        <v>-4.0816407498964651</v>
      </c>
    </row>
    <row r="118" spans="1:18" x14ac:dyDescent="0.2">
      <c r="A118" s="1">
        <v>59.53125</v>
      </c>
      <c r="B118" s="1">
        <v>31.0625</v>
      </c>
      <c r="C118" s="1">
        <v>52.902695000000001</v>
      </c>
      <c r="D118" s="1">
        <f t="shared" si="56"/>
        <v>5.953125E-5</v>
      </c>
      <c r="E118" s="6">
        <f t="shared" si="51"/>
        <v>4.4558632713382809E-14</v>
      </c>
      <c r="F118" s="6">
        <f t="shared" si="57"/>
        <v>-3.0991334218749995E-5</v>
      </c>
      <c r="G118" s="13">
        <f t="shared" si="52"/>
        <v>9.0522584218749995E-5</v>
      </c>
      <c r="H118" s="6">
        <f t="shared" si="53"/>
        <v>47.688987813692052</v>
      </c>
      <c r="I118" s="6">
        <f t="shared" si="58"/>
        <v>-5.2137071863079498</v>
      </c>
      <c r="J118" s="6">
        <f t="shared" si="59"/>
        <v>30.986148054618525</v>
      </c>
      <c r="K118" s="6">
        <f t="shared" si="60"/>
        <v>3.8175972690737581E-2</v>
      </c>
      <c r="L118" s="6">
        <f t="shared" si="55"/>
        <v>5.7172770531670547E-5</v>
      </c>
      <c r="M118" s="14">
        <f t="shared" si="61"/>
        <v>1.1792397341647267E-6</v>
      </c>
      <c r="N118" s="6">
        <f t="shared" si="62"/>
        <v>6.9457002899591763E-5</v>
      </c>
      <c r="O118" s="13">
        <f t="shared" si="54"/>
        <v>1.0044833711834176E-4</v>
      </c>
      <c r="P118" s="6">
        <f t="shared" si="63"/>
        <v>49.362059788180147</v>
      </c>
      <c r="Q118" s="7">
        <f t="shared" si="64"/>
        <v>48.736048157718862</v>
      </c>
      <c r="R118" s="7">
        <f t="shared" si="65"/>
        <v>-4.1666468422811391</v>
      </c>
    </row>
    <row r="119" spans="1:18" x14ac:dyDescent="0.2">
      <c r="A119" s="1">
        <v>60</v>
      </c>
      <c r="B119" s="1">
        <v>31.125</v>
      </c>
      <c r="C119" s="1">
        <v>53.148899</v>
      </c>
      <c r="D119" s="1">
        <f t="shared" si="56"/>
        <v>5.9999999999999995E-5</v>
      </c>
      <c r="E119" s="6">
        <f t="shared" si="51"/>
        <v>4.4561196939281244E-14</v>
      </c>
      <c r="F119" s="6">
        <f t="shared" si="57"/>
        <v>-3.0986886874999998E-5</v>
      </c>
      <c r="G119" s="13">
        <f t="shared" si="52"/>
        <v>9.0986886874999993E-5</v>
      </c>
      <c r="H119" s="6">
        <f t="shared" si="53"/>
        <v>47.820189055370577</v>
      </c>
      <c r="I119" s="6">
        <f t="shared" si="58"/>
        <v>-5.3287099446294235</v>
      </c>
      <c r="J119" s="6">
        <f t="shared" si="59"/>
        <v>31.029188832771116</v>
      </c>
      <c r="K119" s="6">
        <f t="shared" si="60"/>
        <v>4.7905583614442193E-2</v>
      </c>
      <c r="L119" s="6">
        <f t="shared" si="55"/>
        <v>5.8209912319002331E-5</v>
      </c>
      <c r="M119" s="14">
        <f t="shared" si="61"/>
        <v>8.9504384049883179E-7</v>
      </c>
      <c r="N119" s="6">
        <f t="shared" si="62"/>
        <v>7.2455451739754961E-5</v>
      </c>
      <c r="O119" s="13">
        <f t="shared" si="54"/>
        <v>1.0344233861475496E-4</v>
      </c>
      <c r="P119" s="6">
        <f t="shared" si="63"/>
        <v>49.912872594412761</v>
      </c>
      <c r="Q119" s="7">
        <f t="shared" si="64"/>
        <v>48.971413045057645</v>
      </c>
      <c r="R119" s="7">
        <f t="shared" si="65"/>
        <v>-4.1774859549423553</v>
      </c>
    </row>
    <row r="120" spans="1:18" x14ac:dyDescent="0.2">
      <c r="A120" s="1">
        <v>61.5625</v>
      </c>
      <c r="B120" s="1">
        <v>31.15625</v>
      </c>
      <c r="C120" s="1">
        <v>53.382004000000002</v>
      </c>
      <c r="D120" s="1">
        <f t="shared" si="56"/>
        <v>6.1562499999999999E-5</v>
      </c>
      <c r="E120" s="6">
        <f t="shared" si="51"/>
        <v>4.4562478270923824E-14</v>
      </c>
      <c r="F120" s="6">
        <f t="shared" si="57"/>
        <v>-3.0984625117187493E-5</v>
      </c>
      <c r="G120" s="13">
        <f t="shared" si="52"/>
        <v>9.2547125117187491E-5</v>
      </c>
      <c r="H120" s="6">
        <f t="shared" si="53"/>
        <v>48.110685794484937</v>
      </c>
      <c r="I120" s="6">
        <f t="shared" si="58"/>
        <v>-5.2713182055150654</v>
      </c>
      <c r="J120" s="6">
        <f t="shared" si="59"/>
        <v>31.073763299662669</v>
      </c>
      <c r="K120" s="6">
        <f t="shared" si="60"/>
        <v>4.1243350168665316E-2</v>
      </c>
      <c r="L120" s="6">
        <f t="shared" si="55"/>
        <v>5.9238447391401396E-5</v>
      </c>
      <c r="M120" s="14">
        <f t="shared" si="61"/>
        <v>1.1620263042993014E-6</v>
      </c>
      <c r="N120" s="6">
        <f t="shared" si="62"/>
        <v>7.2285771043852982E-5</v>
      </c>
      <c r="O120" s="13">
        <f t="shared" si="54"/>
        <v>1.0327039616104047E-4</v>
      </c>
      <c r="P120" s="6">
        <f t="shared" si="63"/>
        <v>49.909882188454901</v>
      </c>
      <c r="Q120" s="7">
        <f t="shared" si="64"/>
        <v>49.159106873737102</v>
      </c>
      <c r="R120" s="7">
        <f t="shared" si="65"/>
        <v>-4.2228971262629003</v>
      </c>
    </row>
    <row r="121" spans="1:18" x14ac:dyDescent="0.2">
      <c r="A121" s="1">
        <v>62.5</v>
      </c>
      <c r="B121" s="1">
        <v>31.1875</v>
      </c>
      <c r="C121" s="1">
        <v>53.631515999999998</v>
      </c>
      <c r="D121" s="1">
        <f t="shared" si="56"/>
        <v>6.2500000000000001E-5</v>
      </c>
      <c r="E121" s="6">
        <f t="shared" si="51"/>
        <v>4.4563759081695319E-14</v>
      </c>
      <c r="F121" s="6">
        <f t="shared" si="57"/>
        <v>-3.0982337968750001E-5</v>
      </c>
      <c r="G121" s="13">
        <f t="shared" si="52"/>
        <v>9.3482337968750002E-5</v>
      </c>
      <c r="H121" s="6">
        <f t="shared" si="53"/>
        <v>48.294872841978531</v>
      </c>
      <c r="I121" s="6">
        <f t="shared" si="58"/>
        <v>-5.3366431580214666</v>
      </c>
      <c r="J121" s="6">
        <f t="shared" si="59"/>
        <v>31.113007979797601</v>
      </c>
      <c r="K121" s="6">
        <f t="shared" si="60"/>
        <v>3.7246010101199545E-2</v>
      </c>
      <c r="L121" s="6">
        <f t="shared" si="55"/>
        <v>6.0355568434840838E-5</v>
      </c>
      <c r="M121" s="14">
        <f t="shared" si="61"/>
        <v>1.0722157825795818E-6</v>
      </c>
      <c r="N121" s="6">
        <f t="shared" si="62"/>
        <v>7.2183962626311884E-5</v>
      </c>
      <c r="O121" s="13">
        <f t="shared" si="54"/>
        <v>1.0316630059506188E-4</v>
      </c>
      <c r="P121" s="6">
        <f t="shared" si="63"/>
        <v>49.91818991351181</v>
      </c>
      <c r="Q121" s="7">
        <f t="shared" si="64"/>
        <v>49.310923481692043</v>
      </c>
      <c r="R121" s="7">
        <f t="shared" si="65"/>
        <v>-4.3205925183079543</v>
      </c>
    </row>
    <row r="122" spans="1:18" x14ac:dyDescent="0.2">
      <c r="A122" s="1">
        <v>63.75</v>
      </c>
      <c r="B122" s="1">
        <v>31.25</v>
      </c>
      <c r="C122" s="1">
        <v>53.866805999999997</v>
      </c>
      <c r="D122" s="1">
        <f t="shared" si="56"/>
        <v>6.3749999999999991E-5</v>
      </c>
      <c r="E122" s="6">
        <f t="shared" si="51"/>
        <v>4.4566319140624995E-14</v>
      </c>
      <c r="F122" s="6">
        <f t="shared" si="57"/>
        <v>-3.0977687499999996E-5</v>
      </c>
      <c r="G122" s="13">
        <f t="shared" si="52"/>
        <v>9.472768749999998E-5</v>
      </c>
      <c r="H122" s="6">
        <f t="shared" si="53"/>
        <v>48.557035964677766</v>
      </c>
      <c r="I122" s="6">
        <f t="shared" si="58"/>
        <v>-5.3097700353222308</v>
      </c>
      <c r="J122" s="6">
        <f t="shared" si="59"/>
        <v>31.15530478787856</v>
      </c>
      <c r="K122" s="6">
        <f t="shared" si="60"/>
        <v>4.7347606060720082E-2</v>
      </c>
      <c r="L122" s="6">
        <f t="shared" si="55"/>
        <v>6.1463341060904498E-5</v>
      </c>
      <c r="M122" s="14">
        <f t="shared" si="61"/>
        <v>1.1433294695477463E-6</v>
      </c>
      <c r="N122" s="6">
        <f t="shared" si="62"/>
        <v>7.6060377575787205E-5</v>
      </c>
      <c r="O122" s="13">
        <f t="shared" si="54"/>
        <v>1.0703806507578721E-4</v>
      </c>
      <c r="P122" s="6">
        <f t="shared" si="63"/>
        <v>50.611342703167281</v>
      </c>
      <c r="Q122" s="7">
        <f t="shared" si="64"/>
        <v>49.571007325987097</v>
      </c>
      <c r="R122" s="7">
        <f t="shared" si="65"/>
        <v>-4.2957986740129002</v>
      </c>
    </row>
    <row r="123" spans="1:18" x14ac:dyDescent="0.2">
      <c r="A123" s="1">
        <v>64.53125</v>
      </c>
      <c r="B123" s="1">
        <v>31.28125</v>
      </c>
      <c r="C123" s="1">
        <v>54.113543999999997</v>
      </c>
      <c r="D123" s="1">
        <f t="shared" si="56"/>
        <v>6.453125E-5</v>
      </c>
      <c r="E123" s="6">
        <f t="shared" si="51"/>
        <v>4.4567598388783196E-14</v>
      </c>
      <c r="F123" s="6">
        <f t="shared" si="57"/>
        <v>-3.0975324179687496E-5</v>
      </c>
      <c r="G123" s="13">
        <f t="shared" si="52"/>
        <v>9.5506574179687496E-5</v>
      </c>
      <c r="H123" s="6">
        <f t="shared" si="53"/>
        <v>48.714163761970724</v>
      </c>
      <c r="I123" s="6">
        <f t="shared" si="58"/>
        <v>-5.3993802380292735</v>
      </c>
      <c r="J123" s="6">
        <f t="shared" si="59"/>
        <v>31.199432872727137</v>
      </c>
      <c r="K123" s="6">
        <f t="shared" si="60"/>
        <v>4.0908563636431694E-2</v>
      </c>
      <c r="L123" s="6">
        <f t="shared" si="55"/>
        <v>6.2534254636542694E-5</v>
      </c>
      <c r="M123" s="14">
        <f t="shared" si="61"/>
        <v>9.9849768172865269E-7</v>
      </c>
      <c r="N123" s="6">
        <f t="shared" si="62"/>
        <v>7.5167476545472239E-5</v>
      </c>
      <c r="O123" s="13">
        <f t="shared" si="54"/>
        <v>1.0614280072515974E-4</v>
      </c>
      <c r="P123" s="6">
        <f t="shared" si="63"/>
        <v>50.488763496266927</v>
      </c>
      <c r="Q123" s="7">
        <f t="shared" si="64"/>
        <v>49.754558560043066</v>
      </c>
      <c r="R123" s="7">
        <f t="shared" si="65"/>
        <v>-4.3589854399569319</v>
      </c>
    </row>
    <row r="124" spans="1:18" x14ac:dyDescent="0.2">
      <c r="A124" s="1">
        <v>65.9375</v>
      </c>
      <c r="B124" s="1">
        <v>31.3125</v>
      </c>
      <c r="C124" s="1">
        <v>54.342689999999997</v>
      </c>
      <c r="D124" s="1">
        <f t="shared" si="56"/>
        <v>6.5937499999999997E-5</v>
      </c>
      <c r="E124" s="6">
        <f t="shared" si="51"/>
        <v>4.4568877116070311E-14</v>
      </c>
      <c r="F124" s="6">
        <f t="shared" si="57"/>
        <v>-3.0972935468749997E-5</v>
      </c>
      <c r="G124" s="13">
        <f t="shared" si="52"/>
        <v>9.691043546875E-5</v>
      </c>
      <c r="H124" s="6">
        <f t="shared" si="53"/>
        <v>48.975994039422858</v>
      </c>
      <c r="I124" s="6">
        <f t="shared" si="58"/>
        <v>-5.3666959605771396</v>
      </c>
      <c r="J124" s="6">
        <f t="shared" si="59"/>
        <v>31.238409723636281</v>
      </c>
      <c r="K124" s="6">
        <f t="shared" si="60"/>
        <v>3.7045138181859727E-2</v>
      </c>
      <c r="L124" s="6">
        <f t="shared" si="55"/>
        <v>6.3614302781925621E-5</v>
      </c>
      <c r="M124" s="14">
        <f t="shared" si="61"/>
        <v>1.1615986090371877E-6</v>
      </c>
      <c r="N124" s="6">
        <f t="shared" si="62"/>
        <v>7.5569235927283522E-5</v>
      </c>
      <c r="O124" s="13">
        <f t="shared" si="54"/>
        <v>1.0654217139603351E-4</v>
      </c>
      <c r="P124" s="6">
        <f t="shared" si="63"/>
        <v>50.580319450960928</v>
      </c>
      <c r="Q124" s="7">
        <f t="shared" si="64"/>
        <v>49.919710738226641</v>
      </c>
      <c r="R124" s="7">
        <f t="shared" si="65"/>
        <v>-4.4229792617733565</v>
      </c>
    </row>
    <row r="125" spans="1:18" x14ac:dyDescent="0.2">
      <c r="A125" s="1">
        <v>67.03125</v>
      </c>
      <c r="B125" s="1">
        <v>31.375</v>
      </c>
      <c r="C125" s="1">
        <v>54.575409000000001</v>
      </c>
      <c r="D125" s="1">
        <f t="shared" si="56"/>
        <v>6.7031249999999993E-5</v>
      </c>
      <c r="E125" s="6">
        <f t="shared" si="51"/>
        <v>4.4571433008031248E-14</v>
      </c>
      <c r="F125" s="6">
        <f t="shared" si="57"/>
        <v>-3.0968081874999997E-5</v>
      </c>
      <c r="G125" s="13">
        <f t="shared" si="52"/>
        <v>9.7999331874999983E-5</v>
      </c>
      <c r="H125" s="6">
        <f t="shared" si="53"/>
        <v>49.210316741710869</v>
      </c>
      <c r="I125" s="6">
        <f t="shared" si="58"/>
        <v>-5.3650922582891312</v>
      </c>
      <c r="J125" s="6">
        <f t="shared" si="59"/>
        <v>31.280545834181769</v>
      </c>
      <c r="K125" s="6">
        <f t="shared" si="60"/>
        <v>4.7227082909115481E-2</v>
      </c>
      <c r="L125" s="6">
        <f t="shared" si="55"/>
        <v>6.4762331669155371E-5</v>
      </c>
      <c r="M125" s="14">
        <f t="shared" si="61"/>
        <v>1.134459165422311E-6</v>
      </c>
      <c r="N125" s="6">
        <f t="shared" si="62"/>
        <v>7.9310291556370014E-5</v>
      </c>
      <c r="O125" s="13">
        <f t="shared" si="54"/>
        <v>1.1027837343137E-4</v>
      </c>
      <c r="P125" s="6">
        <f t="shared" si="63"/>
        <v>51.246935034705359</v>
      </c>
      <c r="Q125" s="7">
        <f t="shared" si="64"/>
        <v>50.185155597522389</v>
      </c>
      <c r="R125" s="7">
        <f t="shared" si="65"/>
        <v>-4.3902534024776116</v>
      </c>
    </row>
    <row r="126" spans="1:18" x14ac:dyDescent="0.2">
      <c r="A126" s="1">
        <v>68.125</v>
      </c>
      <c r="B126" s="1">
        <v>31.40625</v>
      </c>
      <c r="C126" s="1">
        <v>54.819350999999997</v>
      </c>
      <c r="D126" s="1">
        <f t="shared" si="56"/>
        <v>6.8125000000000003E-5</v>
      </c>
      <c r="E126" s="6">
        <f t="shared" si="51"/>
        <v>4.4572710172705082E-14</v>
      </c>
      <c r="F126" s="6">
        <f t="shared" si="57"/>
        <v>-3.0965616992187497E-5</v>
      </c>
      <c r="G126" s="13">
        <f t="shared" si="52"/>
        <v>9.9090616992187499E-5</v>
      </c>
      <c r="H126" s="6">
        <f t="shared" si="53"/>
        <v>49.418712530752487</v>
      </c>
      <c r="I126" s="6">
        <f t="shared" si="58"/>
        <v>-5.4006384692475109</v>
      </c>
      <c r="J126" s="6">
        <f t="shared" si="59"/>
        <v>31.324577500509058</v>
      </c>
      <c r="K126" s="6">
        <f t="shared" si="60"/>
        <v>4.0836249745471065E-2</v>
      </c>
      <c r="L126" s="6">
        <f t="shared" si="55"/>
        <v>6.5888649001493216E-5</v>
      </c>
      <c r="M126" s="14">
        <f t="shared" si="61"/>
        <v>1.1181754992533932E-6</v>
      </c>
      <c r="N126" s="6">
        <f t="shared" si="62"/>
        <v>7.8742424933822476E-5</v>
      </c>
      <c r="O126" s="13">
        <f t="shared" si="54"/>
        <v>1.0970804192600997E-4</v>
      </c>
      <c r="P126" s="6">
        <f t="shared" si="63"/>
        <v>51.178543726196267</v>
      </c>
      <c r="Q126" s="7">
        <f t="shared" si="64"/>
        <v>50.38383322325717</v>
      </c>
      <c r="R126" s="7">
        <f t="shared" si="65"/>
        <v>-4.4355177767428273</v>
      </c>
    </row>
    <row r="127" spans="1:18" x14ac:dyDescent="0.2">
      <c r="A127" s="1">
        <v>69.21875</v>
      </c>
      <c r="B127" s="1">
        <v>31.5</v>
      </c>
      <c r="C127" s="1">
        <v>55.044356999999998</v>
      </c>
      <c r="D127" s="1">
        <f t="shared" si="56"/>
        <v>6.9218749999999999E-5</v>
      </c>
      <c r="E127" s="6">
        <f t="shared" si="51"/>
        <v>4.457653854149999E-14</v>
      </c>
      <c r="F127" s="6">
        <f t="shared" si="57"/>
        <v>-3.0958069999999995E-5</v>
      </c>
      <c r="G127" s="13">
        <f t="shared" si="52"/>
        <v>1.0017682E-4</v>
      </c>
      <c r="H127" s="6">
        <f t="shared" si="53"/>
        <v>49.677421440580588</v>
      </c>
      <c r="I127" s="6">
        <f t="shared" si="58"/>
        <v>-5.3669355594194101</v>
      </c>
      <c r="J127" s="6">
        <f t="shared" si="59"/>
        <v>31.375996500305433</v>
      </c>
      <c r="K127" s="6">
        <f t="shared" si="60"/>
        <v>6.2001749847283349E-2</v>
      </c>
      <c r="L127" s="6">
        <f t="shared" si="55"/>
        <v>6.700193940089593E-5</v>
      </c>
      <c r="M127" s="14">
        <f t="shared" si="61"/>
        <v>1.1084052995520344E-6</v>
      </c>
      <c r="N127" s="6">
        <f t="shared" si="62"/>
        <v>8.5339204960293668E-5</v>
      </c>
      <c r="O127" s="13">
        <f t="shared" si="54"/>
        <v>1.1629727496029367E-4</v>
      </c>
      <c r="P127" s="6">
        <f t="shared" si="63"/>
        <v>52.331704673114473</v>
      </c>
      <c r="Q127" s="7">
        <f t="shared" si="64"/>
        <v>50.773407513228634</v>
      </c>
      <c r="R127" s="7">
        <f t="shared" si="65"/>
        <v>-4.2709494867713644</v>
      </c>
    </row>
    <row r="128" spans="1:18" x14ac:dyDescent="0.2">
      <c r="A128" s="1">
        <v>71.40625</v>
      </c>
      <c r="B128" s="1">
        <v>31.53125</v>
      </c>
      <c r="C128" s="1">
        <v>55.274059000000001</v>
      </c>
      <c r="D128" s="1">
        <f t="shared" si="56"/>
        <v>7.1406249999999991E-5</v>
      </c>
      <c r="E128" s="6">
        <f t="shared" si="51"/>
        <v>4.4577813622689451E-14</v>
      </c>
      <c r="F128" s="6">
        <f t="shared" si="57"/>
        <v>-3.0955503554687501E-5</v>
      </c>
      <c r="G128" s="13">
        <f t="shared" si="52"/>
        <v>1.0236175355468749E-4</v>
      </c>
      <c r="H128" s="6">
        <f t="shared" si="53"/>
        <v>50.066712934333282</v>
      </c>
      <c r="I128" s="6">
        <f t="shared" si="58"/>
        <v>-5.2073460656667194</v>
      </c>
      <c r="J128" s="6">
        <f t="shared" si="59"/>
        <v>31.431847900183257</v>
      </c>
      <c r="K128" s="6">
        <f t="shared" si="60"/>
        <v>4.9701049908371431E-2</v>
      </c>
      <c r="L128" s="6">
        <f t="shared" si="55"/>
        <v>6.8326163640537559E-5</v>
      </c>
      <c r="M128" s="14">
        <f t="shared" si="61"/>
        <v>1.5400431797312161E-6</v>
      </c>
      <c r="N128" s="6">
        <f t="shared" si="62"/>
        <v>8.4328522976176562E-5</v>
      </c>
      <c r="O128" s="13">
        <f t="shared" si="54"/>
        <v>1.1528402653086407E-4</v>
      </c>
      <c r="P128" s="6">
        <f t="shared" si="63"/>
        <v>52.191903013255228</v>
      </c>
      <c r="Q128" s="7">
        <f t="shared" si="64"/>
        <v>51.057106613233955</v>
      </c>
      <c r="R128" s="7">
        <f t="shared" si="65"/>
        <v>-4.2169523867660459</v>
      </c>
    </row>
    <row r="129" spans="1:18" x14ac:dyDescent="0.2">
      <c r="A129" s="1">
        <v>72.03125</v>
      </c>
      <c r="B129" s="1">
        <v>31.5625</v>
      </c>
      <c r="C129" s="1">
        <v>55.511608000000003</v>
      </c>
      <c r="D129" s="1">
        <f t="shared" si="56"/>
        <v>7.2031249999999992E-5</v>
      </c>
      <c r="E129" s="6">
        <f t="shared" si="51"/>
        <v>4.4579088183007814E-14</v>
      </c>
      <c r="F129" s="6">
        <f t="shared" si="57"/>
        <v>-3.095291171875E-5</v>
      </c>
      <c r="G129" s="13">
        <f t="shared" si="52"/>
        <v>1.0298416171874999E-4</v>
      </c>
      <c r="H129" s="6">
        <f t="shared" si="53"/>
        <v>50.195701741181892</v>
      </c>
      <c r="I129" s="6">
        <f t="shared" si="58"/>
        <v>-5.3159062588181101</v>
      </c>
      <c r="J129" s="6">
        <f t="shared" si="59"/>
        <v>31.477858740109951</v>
      </c>
      <c r="K129" s="6">
        <f t="shared" si="60"/>
        <v>4.232062994502428E-2</v>
      </c>
      <c r="L129" s="6">
        <f t="shared" si="55"/>
        <v>6.968319818432254E-5</v>
      </c>
      <c r="M129" s="14">
        <f t="shared" si="61"/>
        <v>1.1740259078387263E-6</v>
      </c>
      <c r="N129" s="6">
        <f t="shared" si="62"/>
        <v>8.3034613785706307E-5</v>
      </c>
      <c r="O129" s="13">
        <f t="shared" si="54"/>
        <v>1.1398752550445631E-4</v>
      </c>
      <c r="P129" s="6">
        <f t="shared" si="63"/>
        <v>52.005741282304086</v>
      </c>
      <c r="Q129" s="7">
        <f t="shared" si="64"/>
        <v>51.246833547047984</v>
      </c>
      <c r="R129" s="7">
        <f t="shared" si="65"/>
        <v>-4.2647744529520182</v>
      </c>
    </row>
    <row r="130" spans="1:18" x14ac:dyDescent="0.2">
      <c r="A130" s="1">
        <v>73.28125</v>
      </c>
      <c r="B130" s="1">
        <v>31.59375</v>
      </c>
      <c r="C130" s="1">
        <v>55.736530000000002</v>
      </c>
      <c r="D130" s="1">
        <f t="shared" si="56"/>
        <v>7.3281249999999996E-5</v>
      </c>
      <c r="E130" s="6">
        <f t="shared" si="51"/>
        <v>4.4580362222455073E-14</v>
      </c>
      <c r="F130" s="6">
        <f t="shared" si="57"/>
        <v>-3.0950294492187499E-5</v>
      </c>
      <c r="G130" s="13">
        <f t="shared" si="52"/>
        <v>1.0423154449218749E-4</v>
      </c>
      <c r="H130" s="6">
        <f t="shared" si="53"/>
        <v>50.42803627932102</v>
      </c>
      <c r="I130" s="6">
        <f t="shared" si="58"/>
        <v>-5.3084937206789817</v>
      </c>
      <c r="J130" s="6">
        <f t="shared" si="59"/>
        <v>31.517965244065973</v>
      </c>
      <c r="K130" s="6">
        <f t="shared" si="60"/>
        <v>3.7892377967013502E-2</v>
      </c>
      <c r="L130" s="6">
        <f t="shared" si="55"/>
        <v>7.0872418910593519E-5</v>
      </c>
      <c r="M130" s="14">
        <f t="shared" si="61"/>
        <v>1.2044155447032384E-6</v>
      </c>
      <c r="N130" s="6">
        <f t="shared" si="62"/>
        <v>8.31332682714235E-5</v>
      </c>
      <c r="O130" s="13">
        <f t="shared" si="54"/>
        <v>1.1408356276361101E-4</v>
      </c>
      <c r="P130" s="6">
        <f t="shared" si="63"/>
        <v>52.046590818937887</v>
      </c>
      <c r="Q130" s="7">
        <f t="shared" si="64"/>
        <v>51.406785001425973</v>
      </c>
      <c r="R130" s="7">
        <f t="shared" si="65"/>
        <v>-4.3297449985740286</v>
      </c>
    </row>
    <row r="131" spans="1:18" x14ac:dyDescent="0.2">
      <c r="A131" s="1">
        <v>74.21875</v>
      </c>
      <c r="B131" s="1">
        <v>31.65625</v>
      </c>
      <c r="C131" s="1">
        <v>55.959400000000002</v>
      </c>
      <c r="D131" s="1">
        <f t="shared" si="56"/>
        <v>7.4218749999999998E-5</v>
      </c>
      <c r="E131" s="6">
        <f t="shared" si="51"/>
        <v>4.4582908738736328E-14</v>
      </c>
      <c r="F131" s="6">
        <f t="shared" si="57"/>
        <v>-3.0944983867187496E-5</v>
      </c>
      <c r="G131" s="13">
        <f t="shared" si="52"/>
        <v>1.051637338671875E-4</v>
      </c>
      <c r="H131" s="6">
        <f t="shared" si="53"/>
        <v>50.633370901182843</v>
      </c>
      <c r="I131" s="6">
        <f t="shared" si="58"/>
        <v>-5.326029098817159</v>
      </c>
      <c r="J131" s="6">
        <f t="shared" si="59"/>
        <v>31.560779146439586</v>
      </c>
      <c r="K131" s="6">
        <f t="shared" si="60"/>
        <v>4.7735426780207035E-2</v>
      </c>
      <c r="L131" s="6">
        <f t="shared" si="55"/>
        <v>7.2023451346356107E-5</v>
      </c>
      <c r="M131" s="14">
        <f t="shared" si="61"/>
        <v>1.0976493268219454E-6</v>
      </c>
      <c r="N131" s="6">
        <f t="shared" si="62"/>
        <v>8.662996096285382E-5</v>
      </c>
      <c r="O131" s="13">
        <f t="shared" si="54"/>
        <v>1.1757494483004131E-4</v>
      </c>
      <c r="P131" s="6">
        <f t="shared" si="63"/>
        <v>52.664500931661337</v>
      </c>
      <c r="Q131" s="7">
        <f t="shared" si="64"/>
        <v>51.658328187473053</v>
      </c>
      <c r="R131" s="7">
        <f t="shared" si="65"/>
        <v>-4.3010718125269491</v>
      </c>
    </row>
    <row r="132" spans="1:18" x14ac:dyDescent="0.2">
      <c r="A132" s="1">
        <v>75.46875</v>
      </c>
      <c r="B132" s="1">
        <v>31.6875</v>
      </c>
      <c r="C132" s="1">
        <v>56.182022000000003</v>
      </c>
      <c r="D132" s="1">
        <f t="shared" si="56"/>
        <v>7.5468750000000001E-5</v>
      </c>
      <c r="E132" s="6">
        <f t="shared" si="51"/>
        <v>4.4584181215570305E-14</v>
      </c>
      <c r="F132" s="6">
        <f t="shared" si="57"/>
        <v>-3.0942290468749994E-5</v>
      </c>
      <c r="G132" s="13">
        <f t="shared" si="52"/>
        <v>1.0641104046875E-4</v>
      </c>
      <c r="H132" s="6">
        <f t="shared" si="53"/>
        <v>50.864750145202208</v>
      </c>
      <c r="I132" s="6">
        <f t="shared" si="58"/>
        <v>-5.3172718547977951</v>
      </c>
      <c r="J132" s="6">
        <f t="shared" si="59"/>
        <v>31.605217487863754</v>
      </c>
      <c r="K132" s="6">
        <f t="shared" si="60"/>
        <v>4.11412560681228E-2</v>
      </c>
      <c r="L132" s="6">
        <f t="shared" si="55"/>
        <v>7.3151570807813672E-5</v>
      </c>
      <c r="M132" s="14">
        <f t="shared" si="61"/>
        <v>1.1585895960931645E-6</v>
      </c>
      <c r="N132" s="6">
        <f t="shared" si="62"/>
        <v>8.6165476577711932E-5</v>
      </c>
      <c r="O132" s="13">
        <f t="shared" si="54"/>
        <v>1.1710776704646193E-4</v>
      </c>
      <c r="P132" s="6">
        <f t="shared" si="63"/>
        <v>52.613794596826779</v>
      </c>
      <c r="Q132" s="7">
        <f t="shared" si="64"/>
        <v>51.849421469343802</v>
      </c>
      <c r="R132" s="7">
        <f t="shared" si="65"/>
        <v>-4.332600530656201</v>
      </c>
    </row>
    <row r="133" spans="1:18" x14ac:dyDescent="0.2">
      <c r="A133" s="1">
        <v>76.09375</v>
      </c>
      <c r="B133" s="1">
        <v>31.71875</v>
      </c>
      <c r="C133" s="1">
        <v>56.402141999999998</v>
      </c>
      <c r="D133" s="1">
        <f t="shared" si="56"/>
        <v>7.6093750000000003E-5</v>
      </c>
      <c r="E133" s="6">
        <f t="shared" si="51"/>
        <v>4.4585453171533197E-14</v>
      </c>
      <c r="F133" s="6">
        <f t="shared" si="57"/>
        <v>-3.0939571679687499E-5</v>
      </c>
      <c r="G133" s="13">
        <f t="shared" si="52"/>
        <v>1.070333216796875E-4</v>
      </c>
      <c r="H133" s="6">
        <f t="shared" si="53"/>
        <v>50.99277548590868</v>
      </c>
      <c r="I133" s="6">
        <f t="shared" si="58"/>
        <v>-5.4093665140913174</v>
      </c>
      <c r="J133" s="6">
        <f t="shared" si="59"/>
        <v>31.644380492718255</v>
      </c>
      <c r="K133" s="6">
        <f t="shared" si="60"/>
        <v>3.7184753640872259E-2</v>
      </c>
      <c r="L133" s="6">
        <f t="shared" si="55"/>
        <v>7.4203442484688207E-5</v>
      </c>
      <c r="M133" s="14">
        <f t="shared" si="61"/>
        <v>9.4515375765589799E-7</v>
      </c>
      <c r="N133" s="6">
        <f t="shared" si="62"/>
        <v>8.5761785946626785E-5</v>
      </c>
      <c r="O133" s="13">
        <f t="shared" si="54"/>
        <v>1.1670135762631428E-4</v>
      </c>
      <c r="P133" s="6">
        <f t="shared" si="63"/>
        <v>52.572937533967149</v>
      </c>
      <c r="Q133" s="7">
        <f t="shared" si="64"/>
        <v>51.994124682268477</v>
      </c>
      <c r="R133" s="7">
        <f t="shared" si="65"/>
        <v>-4.4080173177315203</v>
      </c>
    </row>
    <row r="134" spans="1:18" x14ac:dyDescent="0.2">
      <c r="A134" s="1">
        <v>77.03125</v>
      </c>
      <c r="B134" s="1">
        <v>31.78125</v>
      </c>
      <c r="C134" s="1">
        <v>56.639099000000002</v>
      </c>
      <c r="D134" s="1">
        <f t="shared" si="56"/>
        <v>7.7031249999999992E-5</v>
      </c>
      <c r="E134" s="6">
        <f t="shared" si="51"/>
        <v>4.4587995520845707E-14</v>
      </c>
      <c r="F134" s="6">
        <f t="shared" si="57"/>
        <v>-3.0934057929687494E-5</v>
      </c>
      <c r="G134" s="13">
        <f t="shared" si="52"/>
        <v>1.0796530792968749E-4</v>
      </c>
      <c r="H134" s="6">
        <f t="shared" si="53"/>
        <v>51.197028637031792</v>
      </c>
      <c r="I134" s="6">
        <f t="shared" si="58"/>
        <v>-5.4420703629682095</v>
      </c>
      <c r="J134" s="6">
        <f t="shared" si="59"/>
        <v>31.686628295630953</v>
      </c>
      <c r="K134" s="6">
        <f t="shared" si="60"/>
        <v>4.7310852184523355E-2</v>
      </c>
      <c r="L134" s="6">
        <f t="shared" si="55"/>
        <v>7.5147065490812931E-5</v>
      </c>
      <c r="M134" s="14">
        <f t="shared" si="61"/>
        <v>9.4209225459353029E-7</v>
      </c>
      <c r="N134" s="6">
        <f t="shared" si="62"/>
        <v>8.9332071567976064E-5</v>
      </c>
      <c r="O134" s="13">
        <f t="shared" si="54"/>
        <v>1.2026612949766356E-4</v>
      </c>
      <c r="P134" s="6">
        <f t="shared" si="63"/>
        <v>53.199683981508826</v>
      </c>
      <c r="Q134" s="7">
        <f t="shared" si="64"/>
        <v>52.235236542116553</v>
      </c>
      <c r="R134" s="7">
        <f t="shared" si="65"/>
        <v>-4.4038624578834487</v>
      </c>
    </row>
    <row r="135" spans="1:18" x14ac:dyDescent="0.2">
      <c r="A135" s="1">
        <v>78.28125</v>
      </c>
      <c r="B135" s="1">
        <v>31.8125</v>
      </c>
      <c r="C135" s="1">
        <v>56.852200000000003</v>
      </c>
      <c r="D135" s="1">
        <f t="shared" si="56"/>
        <v>7.8281249999999995E-5</v>
      </c>
      <c r="E135" s="6">
        <f t="shared" si="51"/>
        <v>4.4589265914195311E-14</v>
      </c>
      <c r="F135" s="6">
        <f t="shared" si="57"/>
        <v>-3.0931262968749999E-5</v>
      </c>
      <c r="G135" s="13">
        <f t="shared" si="52"/>
        <v>1.0921251296874999E-4</v>
      </c>
      <c r="H135" s="6">
        <f t="shared" si="53"/>
        <v>51.427185105135436</v>
      </c>
      <c r="I135" s="6">
        <f t="shared" si="58"/>
        <v>-5.4250148948645673</v>
      </c>
      <c r="J135" s="6">
        <f t="shared" si="59"/>
        <v>31.73072697737857</v>
      </c>
      <c r="K135" s="6">
        <f t="shared" si="60"/>
        <v>4.0886511310715079E-2</v>
      </c>
      <c r="L135" s="6">
        <f t="shared" si="55"/>
        <v>7.6150739294487751E-5</v>
      </c>
      <c r="M135" s="14">
        <f t="shared" si="61"/>
        <v>1.0652553527561222E-6</v>
      </c>
      <c r="N135" s="6">
        <f t="shared" si="62"/>
        <v>8.8911742940785907E-5</v>
      </c>
      <c r="O135" s="13">
        <f t="shared" si="54"/>
        <v>1.1984300590953591E-4</v>
      </c>
      <c r="P135" s="6">
        <f t="shared" si="63"/>
        <v>53.156364790690191</v>
      </c>
      <c r="Q135" s="7">
        <f t="shared" si="64"/>
        <v>52.419462191831286</v>
      </c>
      <c r="R135" s="7">
        <f t="shared" si="65"/>
        <v>-4.4327378081687172</v>
      </c>
    </row>
    <row r="136" spans="1:18" x14ac:dyDescent="0.2">
      <c r="A136" s="1">
        <v>79.375</v>
      </c>
      <c r="B136" s="1">
        <v>31.84375</v>
      </c>
      <c r="C136" s="1">
        <v>57.061008000000001</v>
      </c>
      <c r="D136" s="1">
        <f t="shared" si="56"/>
        <v>7.9374999999999991E-5</v>
      </c>
      <c r="E136" s="6">
        <f t="shared" si="51"/>
        <v>4.4590535786673824E-14</v>
      </c>
      <c r="F136" s="6">
        <f t="shared" si="57"/>
        <v>-3.0928442617187496E-5</v>
      </c>
      <c r="G136" s="13">
        <f t="shared" si="52"/>
        <v>1.1030344261718749E-4</v>
      </c>
      <c r="H136" s="6">
        <f t="shared" si="53"/>
        <v>51.63127762706813</v>
      </c>
      <c r="I136" s="6">
        <f t="shared" si="58"/>
        <v>-5.4297303729318713</v>
      </c>
      <c r="J136" s="6">
        <f t="shared" si="59"/>
        <v>31.769686186427144</v>
      </c>
      <c r="K136" s="6">
        <f t="shared" si="60"/>
        <v>3.7031906786427982E-2</v>
      </c>
      <c r="L136" s="6">
        <f t="shared" si="55"/>
        <v>7.7221693576692645E-5</v>
      </c>
      <c r="M136" s="14">
        <f t="shared" si="61"/>
        <v>1.0766532116536731E-6</v>
      </c>
      <c r="N136" s="6">
        <f t="shared" si="62"/>
        <v>8.9003295764471265E-5</v>
      </c>
      <c r="O136" s="13">
        <f t="shared" si="54"/>
        <v>1.1993173838165875E-4</v>
      </c>
      <c r="P136" s="6">
        <f t="shared" si="63"/>
        <v>53.195639680857653</v>
      </c>
      <c r="Q136" s="7">
        <f t="shared" si="64"/>
        <v>52.574697689636565</v>
      </c>
      <c r="R136" s="7">
        <f t="shared" si="65"/>
        <v>-4.4863103103634359</v>
      </c>
    </row>
    <row r="137" spans="1:18" x14ac:dyDescent="0.2">
      <c r="A137" s="1">
        <v>80.46875</v>
      </c>
      <c r="B137" s="1">
        <v>31.875</v>
      </c>
      <c r="C137" s="1">
        <v>57.282158000000003</v>
      </c>
      <c r="D137" s="1">
        <f t="shared" si="56"/>
        <v>8.0468750000000001E-5</v>
      </c>
      <c r="E137" s="6">
        <f t="shared" ref="E137:E200" si="66">$B$3*(1+$C$3*($B137-25)+$D$3*(($B137-25)^2))</f>
        <v>4.4591805138281251E-14</v>
      </c>
      <c r="F137" s="6">
        <f t="shared" si="57"/>
        <v>-3.0925596874999993E-5</v>
      </c>
      <c r="G137" s="13">
        <f t="shared" ref="G137:G200" si="67">($D137-$F137)+$H$3*($D137-$F137)^2</f>
        <v>1.1139434687499999E-4</v>
      </c>
      <c r="H137" s="6">
        <f t="shared" si="53"/>
        <v>51.834980002203338</v>
      </c>
      <c r="I137" s="6">
        <f t="shared" si="58"/>
        <v>-5.4471779977966648</v>
      </c>
      <c r="J137" s="6">
        <f t="shared" si="59"/>
        <v>31.805561711856285</v>
      </c>
      <c r="K137" s="6">
        <f t="shared" si="60"/>
        <v>3.47191440718575E-2</v>
      </c>
      <c r="L137" s="6">
        <f t="shared" si="55"/>
        <v>7.8301766146015588E-5</v>
      </c>
      <c r="M137" s="14">
        <f t="shared" si="61"/>
        <v>1.0834919269922064E-6</v>
      </c>
      <c r="N137" s="6">
        <f t="shared" si="62"/>
        <v>8.9495727458682956E-5</v>
      </c>
      <c r="O137" s="13">
        <f t="shared" si="54"/>
        <v>1.2042132433368295E-4</v>
      </c>
      <c r="P137" s="6">
        <f t="shared" si="63"/>
        <v>53.29952536822816</v>
      </c>
      <c r="Q137" s="7">
        <f t="shared" si="64"/>
        <v>52.719663225354886</v>
      </c>
      <c r="R137" s="7">
        <f t="shared" si="65"/>
        <v>-4.562494774645117</v>
      </c>
    </row>
    <row r="138" spans="1:18" x14ac:dyDescent="0.2">
      <c r="A138" s="1">
        <v>82.03125</v>
      </c>
      <c r="B138" s="1">
        <v>31.9375</v>
      </c>
      <c r="C138" s="1">
        <v>57.498787</v>
      </c>
      <c r="D138" s="1">
        <f t="shared" si="56"/>
        <v>8.2031249999999992E-5</v>
      </c>
      <c r="E138" s="6">
        <f t="shared" si="66"/>
        <v>4.4594342278882806E-14</v>
      </c>
      <c r="F138" s="6">
        <f t="shared" si="57"/>
        <v>-3.091982921875E-5</v>
      </c>
      <c r="G138" s="13">
        <f t="shared" si="67"/>
        <v>1.1295107921874999E-4</v>
      </c>
      <c r="H138" s="6">
        <f t="shared" ref="H138:H201" si="68">(((($B138+273.15)^(4))+($G138/$E138))^(0.25))-273.15</f>
        <v>52.139473062226386</v>
      </c>
      <c r="I138" s="6">
        <f t="shared" si="58"/>
        <v>-5.3593139377736136</v>
      </c>
      <c r="J138" s="6">
        <f t="shared" si="59"/>
        <v>31.845837027113774</v>
      </c>
      <c r="K138" s="6">
        <f t="shared" si="60"/>
        <v>4.5831486443113079E-2</v>
      </c>
      <c r="L138" s="6">
        <f t="shared" si="55"/>
        <v>7.9481059687609354E-5</v>
      </c>
      <c r="M138" s="14">
        <f t="shared" si="61"/>
        <v>1.2750951561953187E-6</v>
      </c>
      <c r="N138" s="6">
        <f t="shared" si="62"/>
        <v>9.3947436475209396E-5</v>
      </c>
      <c r="O138" s="13">
        <f t="shared" ref="O138:O201" si="69">($N138-$F138)+$H$3*($N138-$F138)^2</f>
        <v>1.248672656939594E-4</v>
      </c>
      <c r="P138" s="6">
        <f t="shared" si="63"/>
        <v>54.063171183604652</v>
      </c>
      <c r="Q138" s="7">
        <f t="shared" si="64"/>
        <v>52.988364817004843</v>
      </c>
      <c r="R138" s="7">
        <f t="shared" si="65"/>
        <v>-4.510422182995157</v>
      </c>
    </row>
    <row r="139" spans="1:18" x14ac:dyDescent="0.2">
      <c r="A139" s="1">
        <v>82.34375</v>
      </c>
      <c r="B139" s="1">
        <v>31.96875</v>
      </c>
      <c r="C139" s="1">
        <v>57.730446000000001</v>
      </c>
      <c r="D139" s="1">
        <f t="shared" si="56"/>
        <v>8.2343749999999992E-5</v>
      </c>
      <c r="E139" s="6">
        <f t="shared" si="66"/>
        <v>4.4595610067876958E-14</v>
      </c>
      <c r="F139" s="6">
        <f t="shared" si="57"/>
        <v>-3.0916907304687497E-5</v>
      </c>
      <c r="G139" s="13">
        <f t="shared" si="67"/>
        <v>1.132606573046875E-4</v>
      </c>
      <c r="H139" s="6">
        <f t="shared" si="68"/>
        <v>52.215130040942142</v>
      </c>
      <c r="I139" s="6">
        <f t="shared" si="58"/>
        <v>-5.5153159590578582</v>
      </c>
      <c r="J139" s="6">
        <f t="shared" si="59"/>
        <v>31.888752216268262</v>
      </c>
      <c r="K139" s="6">
        <f t="shared" si="60"/>
        <v>3.9998891865868913E-2</v>
      </c>
      <c r="L139" s="6">
        <f t="shared" si="55"/>
        <v>8.0563635812565596E-5</v>
      </c>
      <c r="M139" s="14">
        <f t="shared" si="61"/>
        <v>8.9005709371719831E-7</v>
      </c>
      <c r="N139" s="6">
        <f t="shared" si="62"/>
        <v>9.2743461885125907E-5</v>
      </c>
      <c r="O139" s="13">
        <f t="shared" si="69"/>
        <v>1.236603691898134E-4</v>
      </c>
      <c r="P139" s="6">
        <f t="shared" si="63"/>
        <v>53.894687448028719</v>
      </c>
      <c r="Q139" s="7">
        <f t="shared" si="64"/>
        <v>53.169629343209621</v>
      </c>
      <c r="R139" s="7">
        <f t="shared" si="65"/>
        <v>-4.5608166567903794</v>
      </c>
    </row>
    <row r="140" spans="1:18" x14ac:dyDescent="0.2">
      <c r="A140" s="1">
        <v>83.75</v>
      </c>
      <c r="B140" s="1">
        <v>32</v>
      </c>
      <c r="C140" s="1">
        <v>57.938042000000003</v>
      </c>
      <c r="D140" s="1">
        <f t="shared" si="56"/>
        <v>8.3750000000000003E-5</v>
      </c>
      <c r="E140" s="6">
        <f t="shared" si="66"/>
        <v>4.4596877336E-14</v>
      </c>
      <c r="F140" s="6">
        <f t="shared" si="57"/>
        <v>-3.091396E-5</v>
      </c>
      <c r="G140" s="13">
        <f t="shared" si="67"/>
        <v>1.1466396E-4</v>
      </c>
      <c r="H140" s="6">
        <f t="shared" si="68"/>
        <v>52.468474194208795</v>
      </c>
      <c r="I140" s="6">
        <f t="shared" si="58"/>
        <v>-5.4695678057912076</v>
      </c>
      <c r="J140" s="6">
        <f t="shared" si="59"/>
        <v>31.927001329760955</v>
      </c>
      <c r="K140" s="6">
        <f t="shared" si="60"/>
        <v>3.6499335119522414E-2</v>
      </c>
      <c r="L140" s="6">
        <f t="shared" ref="L140:L203" si="70">0.2*($D140+$D139)+0.6*L139</f>
        <v>8.1556931487539354E-5</v>
      </c>
      <c r="M140" s="14">
        <f t="shared" si="61"/>
        <v>1.0965342562303245E-6</v>
      </c>
      <c r="N140" s="6">
        <f t="shared" si="62"/>
        <v>9.3239827131075823E-5</v>
      </c>
      <c r="O140" s="13">
        <f t="shared" si="69"/>
        <v>1.2415378713107582E-4</v>
      </c>
      <c r="P140" s="6">
        <f t="shared" si="63"/>
        <v>53.998528628286635</v>
      </c>
      <c r="Q140" s="7">
        <f t="shared" si="64"/>
        <v>53.335409200225023</v>
      </c>
      <c r="R140" s="7">
        <f t="shared" si="65"/>
        <v>-4.6026327997749803</v>
      </c>
    </row>
    <row r="141" spans="1:18" x14ac:dyDescent="0.2">
      <c r="A141" s="1">
        <v>84.53125</v>
      </c>
      <c r="B141" s="1">
        <v>32.09375</v>
      </c>
      <c r="C141" s="1">
        <v>58.150337</v>
      </c>
      <c r="D141" s="1">
        <f t="shared" si="56"/>
        <v>8.4531249999999998E-5</v>
      </c>
      <c r="E141" s="6">
        <f t="shared" si="66"/>
        <v>4.4600676015142581E-14</v>
      </c>
      <c r="F141" s="6">
        <f t="shared" si="57"/>
        <v>-3.0904965742187501E-5</v>
      </c>
      <c r="G141" s="13">
        <f t="shared" si="67"/>
        <v>1.154362157421875E-4</v>
      </c>
      <c r="H141" s="6">
        <f t="shared" si="68"/>
        <v>52.669278056860321</v>
      </c>
      <c r="I141" s="6">
        <f t="shared" si="58"/>
        <v>-5.4810589431396792</v>
      </c>
      <c r="J141" s="6">
        <f t="shared" si="59"/>
        <v>31.974950797856575</v>
      </c>
      <c r="K141" s="6">
        <f t="shared" si="60"/>
        <v>5.9399601071712382E-2</v>
      </c>
      <c r="L141" s="6">
        <f t="shared" si="70"/>
        <v>8.2590408892523607E-5</v>
      </c>
      <c r="M141" s="14">
        <f t="shared" si="61"/>
        <v>9.7042055373819554E-7</v>
      </c>
      <c r="N141" s="6">
        <f t="shared" si="62"/>
        <v>9.997514627864522E-5</v>
      </c>
      <c r="O141" s="13">
        <f t="shared" si="69"/>
        <v>1.3088011202083271E-4</v>
      </c>
      <c r="P141" s="6">
        <f t="shared" si="63"/>
        <v>55.143740334144752</v>
      </c>
      <c r="Q141" s="7">
        <f t="shared" si="64"/>
        <v>53.697075427008976</v>
      </c>
      <c r="R141" s="7">
        <f t="shared" si="65"/>
        <v>-4.4532615729910248</v>
      </c>
    </row>
    <row r="142" spans="1:18" x14ac:dyDescent="0.2">
      <c r="A142" s="1">
        <v>86.875</v>
      </c>
      <c r="B142" s="1">
        <v>32.125</v>
      </c>
      <c r="C142" s="1">
        <v>58.358561999999999</v>
      </c>
      <c r="D142" s="1">
        <f t="shared" si="56"/>
        <v>8.6874999999999997E-5</v>
      </c>
      <c r="E142" s="6">
        <f t="shared" si="66"/>
        <v>4.4601941199781244E-14</v>
      </c>
      <c r="F142" s="6">
        <f t="shared" si="57"/>
        <v>-3.0901916874999997E-5</v>
      </c>
      <c r="G142" s="13">
        <f t="shared" si="67"/>
        <v>1.1777691687499999E-4</v>
      </c>
      <c r="H142" s="6">
        <f t="shared" si="68"/>
        <v>53.073012610677154</v>
      </c>
      <c r="I142" s="6">
        <f t="shared" si="58"/>
        <v>-5.2855493893228456</v>
      </c>
      <c r="J142" s="6">
        <f t="shared" si="59"/>
        <v>32.028720478713943</v>
      </c>
      <c r="K142" s="6">
        <f t="shared" si="60"/>
        <v>4.8139760643028495E-2</v>
      </c>
      <c r="L142" s="6">
        <f t="shared" si="70"/>
        <v>8.3835495335514169E-5</v>
      </c>
      <c r="M142" s="14">
        <f t="shared" si="61"/>
        <v>1.5197523322429144E-6</v>
      </c>
      <c r="N142" s="6">
        <f t="shared" si="62"/>
        <v>9.93913377671874E-5</v>
      </c>
      <c r="O142" s="13">
        <f t="shared" si="69"/>
        <v>1.302932546421874E-4</v>
      </c>
      <c r="P142" s="6">
        <f t="shared" si="63"/>
        <v>55.075286181432716</v>
      </c>
      <c r="Q142" s="7">
        <f t="shared" si="64"/>
        <v>53.972717577893725</v>
      </c>
      <c r="R142" s="7">
        <f t="shared" si="65"/>
        <v>-4.385844422106274</v>
      </c>
    </row>
    <row r="143" spans="1:18" x14ac:dyDescent="0.2">
      <c r="A143" s="1">
        <v>87.8125</v>
      </c>
      <c r="B143" s="1">
        <v>32.15625</v>
      </c>
      <c r="C143" s="1">
        <v>58.576656</v>
      </c>
      <c r="D143" s="1">
        <f t="shared" ref="D143:D206" si="71">A143*0.000001</f>
        <v>8.78125E-5</v>
      </c>
      <c r="E143" s="6">
        <f t="shared" si="66"/>
        <v>4.4603205863548821E-14</v>
      </c>
      <c r="F143" s="6">
        <f t="shared" ref="F143:F206" si="72">($E$3+$F$3*(B143-25)+$G$3*((B143-25)^2))</f>
        <v>-3.0898842617187499E-5</v>
      </c>
      <c r="G143" s="13">
        <f t="shared" si="67"/>
        <v>1.1871134261718749E-4</v>
      </c>
      <c r="H143" s="6">
        <f t="shared" si="68"/>
        <v>53.248803793222521</v>
      </c>
      <c r="I143" s="6">
        <f t="shared" ref="I143:I206" si="73">H143-C143</f>
        <v>-5.3278522067774787</v>
      </c>
      <c r="J143" s="6">
        <f t="shared" ref="J143:J206" si="74">0.2*(B143+B142)+0.6*J142</f>
        <v>32.073482287228366</v>
      </c>
      <c r="K143" s="6">
        <f t="shared" ref="K143:K206" si="75">(B143-J143)/2</f>
        <v>4.1383856385817097E-2</v>
      </c>
      <c r="L143" s="6">
        <f t="shared" si="70"/>
        <v>8.5238797201308493E-5</v>
      </c>
      <c r="M143" s="14">
        <f t="shared" ref="M143:M206" si="76">($D143-L143)/2</f>
        <v>1.2868513993457537E-6</v>
      </c>
      <c r="N143" s="6">
        <f t="shared" ref="N143:N206" si="77">$D143+$I$3*$K143+$J$3*M143</f>
        <v>9.8572302660312439E-5</v>
      </c>
      <c r="O143" s="13">
        <f t="shared" si="69"/>
        <v>1.2947114527749994E-4</v>
      </c>
      <c r="P143" s="6">
        <f t="shared" ref="P143:P206" si="78">(((($B143+273.15)^(4))+(O143/$E143))^(0.25))-273.15</f>
        <v>54.969482843335527</v>
      </c>
      <c r="Q143" s="7">
        <f t="shared" ref="Q143:Q206" si="79">0.2*P143+0.8*Q142</f>
        <v>54.172070630982084</v>
      </c>
      <c r="R143" s="7">
        <f t="shared" ref="R143:R206" si="80">Q143-C143</f>
        <v>-4.4045853690179158</v>
      </c>
    </row>
    <row r="144" spans="1:18" x14ac:dyDescent="0.2">
      <c r="A144" s="1">
        <v>88.75</v>
      </c>
      <c r="B144" s="1">
        <v>32.1875</v>
      </c>
      <c r="C144" s="1">
        <v>58.783721999999997</v>
      </c>
      <c r="D144" s="1">
        <f t="shared" si="71"/>
        <v>8.8750000000000002E-5</v>
      </c>
      <c r="E144" s="6">
        <f t="shared" si="66"/>
        <v>4.4604470006445319E-14</v>
      </c>
      <c r="F144" s="6">
        <f t="shared" si="72"/>
        <v>-3.0895742968750001E-5</v>
      </c>
      <c r="G144" s="13">
        <f t="shared" si="67"/>
        <v>1.1964574296875001E-4</v>
      </c>
      <c r="H144" s="6">
        <f t="shared" si="68"/>
        <v>53.424306884962277</v>
      </c>
      <c r="I144" s="6">
        <f t="shared" si="73"/>
        <v>-5.3594151150377201</v>
      </c>
      <c r="J144" s="6">
        <f t="shared" si="74"/>
        <v>32.112839372337021</v>
      </c>
      <c r="K144" s="6">
        <f t="shared" si="75"/>
        <v>3.7330313831489548E-2</v>
      </c>
      <c r="L144" s="6">
        <f t="shared" si="70"/>
        <v>8.6455778320785099E-5</v>
      </c>
      <c r="M144" s="14">
        <f t="shared" si="76"/>
        <v>1.1471108396074518E-6</v>
      </c>
      <c r="N144" s="6">
        <f t="shared" si="77"/>
        <v>9.8455881596187279E-5</v>
      </c>
      <c r="O144" s="13">
        <f t="shared" si="69"/>
        <v>1.2935162456493727E-4</v>
      </c>
      <c r="P144" s="6">
        <f t="shared" si="78"/>
        <v>54.975115805738767</v>
      </c>
      <c r="Q144" s="7">
        <f t="shared" si="79"/>
        <v>54.332679665933426</v>
      </c>
      <c r="R144" s="7">
        <f t="shared" si="80"/>
        <v>-4.451042334066571</v>
      </c>
    </row>
    <row r="145" spans="1:18" x14ac:dyDescent="0.2">
      <c r="A145" s="1">
        <v>89.53125</v>
      </c>
      <c r="B145" s="1">
        <v>32.25</v>
      </c>
      <c r="C145" s="1">
        <v>58.990989999999996</v>
      </c>
      <c r="D145" s="1">
        <f t="shared" si="71"/>
        <v>8.9531249999999998E-5</v>
      </c>
      <c r="E145" s="6">
        <f t="shared" si="66"/>
        <v>4.4606996729625002E-14</v>
      </c>
      <c r="F145" s="6">
        <f t="shared" si="72"/>
        <v>-3.0889467499999997E-5</v>
      </c>
      <c r="G145" s="13">
        <f t="shared" si="67"/>
        <v>1.204207175E-4</v>
      </c>
      <c r="H145" s="6">
        <f t="shared" si="68"/>
        <v>53.598878140952479</v>
      </c>
      <c r="I145" s="6">
        <f t="shared" si="73"/>
        <v>-5.3921118590475174</v>
      </c>
      <c r="J145" s="6">
        <f t="shared" si="74"/>
        <v>32.155203623402215</v>
      </c>
      <c r="K145" s="6">
        <f t="shared" si="75"/>
        <v>4.7398188298892308E-2</v>
      </c>
      <c r="L145" s="6">
        <f t="shared" si="70"/>
        <v>8.7529716992471059E-5</v>
      </c>
      <c r="M145" s="14">
        <f t="shared" si="76"/>
        <v>1.0007665037644692E-6</v>
      </c>
      <c r="N145" s="6">
        <f t="shared" si="77"/>
        <v>1.0185477895771199E-4</v>
      </c>
      <c r="O145" s="13">
        <f t="shared" si="69"/>
        <v>1.32744246457712E-4</v>
      </c>
      <c r="P145" s="6">
        <f t="shared" si="78"/>
        <v>55.560972662925735</v>
      </c>
      <c r="Q145" s="7">
        <f t="shared" si="79"/>
        <v>54.578338265331894</v>
      </c>
      <c r="R145" s="7">
        <f t="shared" si="80"/>
        <v>-4.4126517346681027</v>
      </c>
    </row>
    <row r="146" spans="1:18" x14ac:dyDescent="0.2">
      <c r="A146" s="1">
        <v>90.9375</v>
      </c>
      <c r="B146" s="1">
        <v>32.28125</v>
      </c>
      <c r="C146" s="1">
        <v>59.195098999999999</v>
      </c>
      <c r="D146" s="1">
        <f t="shared" si="71"/>
        <v>9.0937499999999995E-5</v>
      </c>
      <c r="E146" s="6">
        <f t="shared" si="66"/>
        <v>4.46082593099082E-14</v>
      </c>
      <c r="F146" s="6">
        <f t="shared" si="72"/>
        <v>-3.0886291679687499E-5</v>
      </c>
      <c r="G146" s="13">
        <f t="shared" si="67"/>
        <v>1.2182379167968749E-4</v>
      </c>
      <c r="H146" s="6">
        <f t="shared" si="68"/>
        <v>53.848968089266691</v>
      </c>
      <c r="I146" s="6">
        <f t="shared" si="73"/>
        <v>-5.3461309107333079</v>
      </c>
      <c r="J146" s="6">
        <f t="shared" si="74"/>
        <v>32.199372174041329</v>
      </c>
      <c r="K146" s="6">
        <f t="shared" si="75"/>
        <v>4.0938912979335385E-2</v>
      </c>
      <c r="L146" s="6">
        <f t="shared" si="70"/>
        <v>8.8611580195482637E-5</v>
      </c>
      <c r="M146" s="14">
        <f t="shared" si="76"/>
        <v>1.1629599022586789E-6</v>
      </c>
      <c r="N146" s="6">
        <f t="shared" si="77"/>
        <v>1.015816173746272E-4</v>
      </c>
      <c r="O146" s="13">
        <f t="shared" si="69"/>
        <v>1.324679090543147E-4</v>
      </c>
      <c r="P146" s="6">
        <f t="shared" si="78"/>
        <v>55.541840362322034</v>
      </c>
      <c r="Q146" s="7">
        <f t="shared" si="79"/>
        <v>54.771038684729923</v>
      </c>
      <c r="R146" s="7">
        <f t="shared" si="80"/>
        <v>-4.4240603152700757</v>
      </c>
    </row>
    <row r="147" spans="1:18" x14ac:dyDescent="0.2">
      <c r="A147" s="1">
        <v>91.5625</v>
      </c>
      <c r="B147" s="1">
        <v>32.3125</v>
      </c>
      <c r="C147" s="1">
        <v>59.404128999999998</v>
      </c>
      <c r="D147" s="1">
        <f t="shared" si="71"/>
        <v>9.1562499999999996E-5</v>
      </c>
      <c r="E147" s="6">
        <f t="shared" si="66"/>
        <v>4.4609521369320312E-14</v>
      </c>
      <c r="F147" s="6">
        <f t="shared" si="72"/>
        <v>-3.088309046875E-5</v>
      </c>
      <c r="G147" s="13">
        <f t="shared" si="67"/>
        <v>1.2244559046875001E-4</v>
      </c>
      <c r="H147" s="6">
        <f t="shared" si="68"/>
        <v>53.973474420298885</v>
      </c>
      <c r="I147" s="6">
        <f t="shared" si="73"/>
        <v>-5.4306545797011125</v>
      </c>
      <c r="J147" s="6">
        <f t="shared" si="74"/>
        <v>32.238373304424798</v>
      </c>
      <c r="K147" s="6">
        <f t="shared" si="75"/>
        <v>3.7063347787601231E-2</v>
      </c>
      <c r="L147" s="6">
        <f t="shared" si="70"/>
        <v>8.9666948117289586E-5</v>
      </c>
      <c r="M147" s="14">
        <f t="shared" si="76"/>
        <v>9.4777594135520531E-7</v>
      </c>
      <c r="N147" s="6">
        <f t="shared" si="77"/>
        <v>1.0119897042477632E-4</v>
      </c>
      <c r="O147" s="13">
        <f t="shared" si="69"/>
        <v>1.3208206089352633E-4</v>
      </c>
      <c r="P147" s="6">
        <f t="shared" si="78"/>
        <v>55.505428446686665</v>
      </c>
      <c r="Q147" s="7">
        <f t="shared" si="79"/>
        <v>54.917916637121273</v>
      </c>
      <c r="R147" s="7">
        <f t="shared" si="80"/>
        <v>-4.4862123628787245</v>
      </c>
    </row>
    <row r="148" spans="1:18" x14ac:dyDescent="0.2">
      <c r="A148" s="1">
        <v>92.5</v>
      </c>
      <c r="B148" s="1">
        <v>32.375</v>
      </c>
      <c r="C148" s="1">
        <v>59.600341999999998</v>
      </c>
      <c r="D148" s="1">
        <f t="shared" si="71"/>
        <v>9.2499999999999999E-5</v>
      </c>
      <c r="E148" s="6">
        <f t="shared" si="66"/>
        <v>4.461204392553125E-14</v>
      </c>
      <c r="F148" s="6">
        <f t="shared" si="72"/>
        <v>-3.0876611875000002E-5</v>
      </c>
      <c r="G148" s="13">
        <f t="shared" si="67"/>
        <v>1.2337661187500001E-4</v>
      </c>
      <c r="H148" s="6">
        <f t="shared" si="68"/>
        <v>54.172132235784431</v>
      </c>
      <c r="I148" s="6">
        <f t="shared" si="73"/>
        <v>-5.4282097642155662</v>
      </c>
      <c r="J148" s="6">
        <f t="shared" si="74"/>
        <v>32.280523982654877</v>
      </c>
      <c r="K148" s="6">
        <f t="shared" si="75"/>
        <v>4.7238008672561449E-2</v>
      </c>
      <c r="L148" s="6">
        <f t="shared" si="70"/>
        <v>9.0612668870373753E-5</v>
      </c>
      <c r="M148" s="14">
        <f t="shared" si="76"/>
        <v>9.4366556481312281E-7</v>
      </c>
      <c r="N148" s="6">
        <f t="shared" si="77"/>
        <v>1.0478188225486598E-4</v>
      </c>
      <c r="O148" s="13">
        <f t="shared" si="69"/>
        <v>1.3565849412986597E-4</v>
      </c>
      <c r="P148" s="6">
        <f t="shared" si="78"/>
        <v>56.117301168413974</v>
      </c>
      <c r="Q148" s="7">
        <f t="shared" si="79"/>
        <v>55.157793543379817</v>
      </c>
      <c r="R148" s="7">
        <f t="shared" si="80"/>
        <v>-4.4425484566201803</v>
      </c>
    </row>
    <row r="149" spans="1:18" x14ac:dyDescent="0.2">
      <c r="A149" s="1">
        <v>93.59375</v>
      </c>
      <c r="B149" s="1">
        <v>32.40625</v>
      </c>
      <c r="C149" s="1">
        <v>59.800578999999999</v>
      </c>
      <c r="D149" s="1">
        <f t="shared" si="71"/>
        <v>9.3593749999999995E-5</v>
      </c>
      <c r="E149" s="6">
        <f t="shared" si="66"/>
        <v>4.4613304422330081E-14</v>
      </c>
      <c r="F149" s="6">
        <f t="shared" si="72"/>
        <v>-3.0873334492187496E-5</v>
      </c>
      <c r="G149" s="13">
        <f t="shared" si="67"/>
        <v>1.2446708449218748E-4</v>
      </c>
      <c r="H149" s="6">
        <f t="shared" si="68"/>
        <v>54.371057761771624</v>
      </c>
      <c r="I149" s="6">
        <f t="shared" si="73"/>
        <v>-5.4295212382283751</v>
      </c>
      <c r="J149" s="6">
        <f t="shared" si="74"/>
        <v>32.324564389592922</v>
      </c>
      <c r="K149" s="6">
        <f t="shared" si="75"/>
        <v>4.0842805203539001E-2</v>
      </c>
      <c r="L149" s="6">
        <f t="shared" si="70"/>
        <v>9.1586351322224256E-5</v>
      </c>
      <c r="M149" s="14">
        <f t="shared" si="76"/>
        <v>1.0036993388878694E-6</v>
      </c>
      <c r="N149" s="6">
        <f t="shared" si="77"/>
        <v>1.0421287935292014E-4</v>
      </c>
      <c r="O149" s="13">
        <f t="shared" si="69"/>
        <v>1.3508621384510764E-4</v>
      </c>
      <c r="P149" s="6">
        <f t="shared" si="78"/>
        <v>56.051815970539735</v>
      </c>
      <c r="Q149" s="7">
        <f t="shared" si="79"/>
        <v>55.336598028811807</v>
      </c>
      <c r="R149" s="7">
        <f t="shared" si="80"/>
        <v>-4.4639809711881924</v>
      </c>
    </row>
    <row r="150" spans="1:18" x14ac:dyDescent="0.2">
      <c r="A150" s="1">
        <v>94.375</v>
      </c>
      <c r="B150" s="1">
        <v>32.4375</v>
      </c>
      <c r="C150" s="1">
        <v>60.012023999999997</v>
      </c>
      <c r="D150" s="1">
        <f t="shared" si="71"/>
        <v>9.437499999999999E-5</v>
      </c>
      <c r="E150" s="6">
        <f t="shared" si="66"/>
        <v>4.4614564398257814E-14</v>
      </c>
      <c r="F150" s="6">
        <f t="shared" si="72"/>
        <v>-3.0870031718750003E-5</v>
      </c>
      <c r="G150" s="13">
        <f t="shared" si="67"/>
        <v>1.2524503171874998E-4</v>
      </c>
      <c r="H150" s="6">
        <f t="shared" si="68"/>
        <v>54.519852847952222</v>
      </c>
      <c r="I150" s="6">
        <f t="shared" si="73"/>
        <v>-5.4921711520477743</v>
      </c>
      <c r="J150" s="6">
        <f t="shared" si="74"/>
        <v>32.36348863375575</v>
      </c>
      <c r="K150" s="6">
        <f t="shared" si="75"/>
        <v>3.7005683122124822E-2</v>
      </c>
      <c r="L150" s="6">
        <f t="shared" si="70"/>
        <v>9.2545560793334556E-5</v>
      </c>
      <c r="M150" s="14">
        <f t="shared" si="76"/>
        <v>9.1471960333271705E-7</v>
      </c>
      <c r="N150" s="6">
        <f t="shared" si="77"/>
        <v>1.0399647761175245E-4</v>
      </c>
      <c r="O150" s="13">
        <f t="shared" si="69"/>
        <v>1.3486650933050245E-4</v>
      </c>
      <c r="P150" s="6">
        <f t="shared" si="78"/>
        <v>56.041700755750867</v>
      </c>
      <c r="Q150" s="7">
        <f t="shared" si="79"/>
        <v>55.477618574199624</v>
      </c>
      <c r="R150" s="7">
        <f t="shared" si="80"/>
        <v>-4.5344054258003723</v>
      </c>
    </row>
    <row r="151" spans="1:18" x14ac:dyDescent="0.2">
      <c r="A151" s="1">
        <v>95</v>
      </c>
      <c r="B151" s="1">
        <v>32.46875</v>
      </c>
      <c r="C151" s="1">
        <v>60.217167000000003</v>
      </c>
      <c r="D151" s="1">
        <f t="shared" si="71"/>
        <v>9.4999999999999992E-5</v>
      </c>
      <c r="E151" s="6">
        <f t="shared" si="66"/>
        <v>4.4615823853314449E-14</v>
      </c>
      <c r="F151" s="6">
        <f t="shared" si="72"/>
        <v>-3.0866703554687496E-5</v>
      </c>
      <c r="G151" s="13">
        <f t="shared" si="67"/>
        <v>1.2586670355468749E-4</v>
      </c>
      <c r="H151" s="6">
        <f t="shared" si="68"/>
        <v>54.643587132471737</v>
      </c>
      <c r="I151" s="6">
        <f t="shared" si="73"/>
        <v>-5.5735798675282666</v>
      </c>
      <c r="J151" s="6">
        <f t="shared" si="74"/>
        <v>32.399343180253453</v>
      </c>
      <c r="K151" s="6">
        <f t="shared" si="75"/>
        <v>3.4703409873273472E-2</v>
      </c>
      <c r="L151" s="6">
        <f t="shared" si="70"/>
        <v>9.3402336476000733E-5</v>
      </c>
      <c r="M151" s="14">
        <f t="shared" si="76"/>
        <v>7.9883176199962953E-7</v>
      </c>
      <c r="N151" s="6">
        <f t="shared" si="77"/>
        <v>1.040228865670511E-4</v>
      </c>
      <c r="O151" s="13">
        <f t="shared" si="69"/>
        <v>1.348895901217386E-4</v>
      </c>
      <c r="P151" s="6">
        <f t="shared" si="78"/>
        <v>56.069726667384657</v>
      </c>
      <c r="Q151" s="7">
        <f t="shared" si="79"/>
        <v>55.596040192836639</v>
      </c>
      <c r="R151" s="7">
        <f t="shared" si="80"/>
        <v>-4.621126807163364</v>
      </c>
    </row>
    <row r="152" spans="1:18" x14ac:dyDescent="0.2">
      <c r="A152" s="1">
        <v>96.25</v>
      </c>
      <c r="B152" s="1">
        <v>32.5</v>
      </c>
      <c r="C152" s="1">
        <v>60.418025999999998</v>
      </c>
      <c r="D152" s="1">
        <f t="shared" si="71"/>
        <v>9.6249999999999995E-5</v>
      </c>
      <c r="E152" s="6">
        <f t="shared" si="66"/>
        <v>4.4617082787499999E-14</v>
      </c>
      <c r="F152" s="6">
        <f t="shared" si="72"/>
        <v>-3.0863349999999996E-5</v>
      </c>
      <c r="G152" s="13">
        <f t="shared" si="67"/>
        <v>1.2711335E-4</v>
      </c>
      <c r="H152" s="6">
        <f t="shared" si="68"/>
        <v>54.86645240977856</v>
      </c>
      <c r="I152" s="6">
        <f t="shared" si="73"/>
        <v>-5.5515735902214374</v>
      </c>
      <c r="J152" s="6">
        <f t="shared" si="74"/>
        <v>32.433355908152073</v>
      </c>
      <c r="K152" s="6">
        <f t="shared" si="75"/>
        <v>3.3322045923963373E-2</v>
      </c>
      <c r="L152" s="6">
        <f t="shared" si="70"/>
        <v>9.4291401885600437E-5</v>
      </c>
      <c r="M152" s="14">
        <f t="shared" si="76"/>
        <v>9.7929905719977903E-7</v>
      </c>
      <c r="N152" s="6">
        <f t="shared" si="77"/>
        <v>1.0491373194023047E-4</v>
      </c>
      <c r="O152" s="13">
        <f t="shared" si="69"/>
        <v>1.3577708194023046E-4</v>
      </c>
      <c r="P152" s="6">
        <f t="shared" si="78"/>
        <v>56.233372733099088</v>
      </c>
      <c r="Q152" s="7">
        <f t="shared" si="79"/>
        <v>55.723506700889132</v>
      </c>
      <c r="R152" s="7">
        <f t="shared" si="80"/>
        <v>-4.6945192991108655</v>
      </c>
    </row>
    <row r="153" spans="1:18" x14ac:dyDescent="0.2">
      <c r="A153" s="1">
        <v>97.96875</v>
      </c>
      <c r="B153" s="1">
        <v>32.5625</v>
      </c>
      <c r="C153" s="1">
        <v>60.61842</v>
      </c>
      <c r="D153" s="1">
        <f t="shared" si="71"/>
        <v>9.7968749999999993E-5</v>
      </c>
      <c r="E153" s="6">
        <f t="shared" si="66"/>
        <v>4.4619599093257811E-14</v>
      </c>
      <c r="F153" s="6">
        <f t="shared" si="72"/>
        <v>-3.0856566718749996E-5</v>
      </c>
      <c r="G153" s="13">
        <f t="shared" si="67"/>
        <v>1.2882531671875E-4</v>
      </c>
      <c r="H153" s="6">
        <f t="shared" si="68"/>
        <v>55.187209236008016</v>
      </c>
      <c r="I153" s="6">
        <f t="shared" si="73"/>
        <v>-5.4312107639919844</v>
      </c>
      <c r="J153" s="6">
        <f t="shared" si="74"/>
        <v>32.472513544891243</v>
      </c>
      <c r="K153" s="6">
        <f t="shared" si="75"/>
        <v>4.4993227554378734E-2</v>
      </c>
      <c r="L153" s="6">
        <f t="shared" si="70"/>
        <v>9.5418591131360265E-5</v>
      </c>
      <c r="M153" s="14">
        <f t="shared" si="76"/>
        <v>1.2750794343198638E-6</v>
      </c>
      <c r="N153" s="6">
        <f t="shared" si="77"/>
        <v>1.0966698916413846E-4</v>
      </c>
      <c r="O153" s="13">
        <f t="shared" si="69"/>
        <v>1.4052355588288845E-4</v>
      </c>
      <c r="P153" s="6">
        <f t="shared" si="78"/>
        <v>57.023464251594987</v>
      </c>
      <c r="Q153" s="7">
        <f t="shared" si="79"/>
        <v>55.983498211030309</v>
      </c>
      <c r="R153" s="7">
        <f t="shared" si="80"/>
        <v>-4.6349217889696916</v>
      </c>
    </row>
    <row r="154" spans="1:18" x14ac:dyDescent="0.2">
      <c r="A154" s="1">
        <v>98.75</v>
      </c>
      <c r="B154" s="1">
        <v>32.59375</v>
      </c>
      <c r="C154" s="1">
        <v>60.813637</v>
      </c>
      <c r="D154" s="1">
        <f t="shared" si="71"/>
        <v>9.8750000000000002E-5</v>
      </c>
      <c r="E154" s="6">
        <f t="shared" si="66"/>
        <v>4.4620856464830079E-14</v>
      </c>
      <c r="F154" s="6">
        <f t="shared" si="72"/>
        <v>-3.0853136992187496E-5</v>
      </c>
      <c r="G154" s="13">
        <f t="shared" si="67"/>
        <v>1.296031369921875E-4</v>
      </c>
      <c r="H154" s="6">
        <f t="shared" si="68"/>
        <v>55.334881579769103</v>
      </c>
      <c r="I154" s="6">
        <f t="shared" si="73"/>
        <v>-5.4787554202308968</v>
      </c>
      <c r="J154" s="6">
        <f t="shared" si="74"/>
        <v>32.514758126934744</v>
      </c>
      <c r="K154" s="6">
        <f t="shared" si="75"/>
        <v>3.9495936532627951E-2</v>
      </c>
      <c r="L154" s="6">
        <f t="shared" si="70"/>
        <v>9.6594904678816158E-5</v>
      </c>
      <c r="M154" s="14">
        <f t="shared" si="76"/>
        <v>1.0775476605919218E-6</v>
      </c>
      <c r="N154" s="6">
        <f t="shared" si="77"/>
        <v>1.0901894349848327E-4</v>
      </c>
      <c r="O154" s="13">
        <f t="shared" si="69"/>
        <v>1.3987208049067077E-4</v>
      </c>
      <c r="P154" s="6">
        <f t="shared" si="78"/>
        <v>56.946222590093214</v>
      </c>
      <c r="Q154" s="7">
        <f t="shared" si="79"/>
        <v>56.176043086842895</v>
      </c>
      <c r="R154" s="7">
        <f t="shared" si="80"/>
        <v>-4.6375939131571045</v>
      </c>
    </row>
    <row r="155" spans="1:18" x14ac:dyDescent="0.2">
      <c r="A155" s="1">
        <v>99.53125</v>
      </c>
      <c r="B155" s="1">
        <v>32.65625</v>
      </c>
      <c r="C155" s="1">
        <v>61.011085999999999</v>
      </c>
      <c r="D155" s="1">
        <f t="shared" si="71"/>
        <v>9.9531249999999997E-5</v>
      </c>
      <c r="E155" s="6">
        <f t="shared" si="66"/>
        <v>4.4623369645361322E-14</v>
      </c>
      <c r="F155" s="6">
        <f t="shared" si="72"/>
        <v>-3.0846201367187501E-5</v>
      </c>
      <c r="G155" s="13">
        <f t="shared" si="67"/>
        <v>1.3037745136718748E-4</v>
      </c>
      <c r="H155" s="6">
        <f t="shared" si="68"/>
        <v>55.506396885001948</v>
      </c>
      <c r="I155" s="6">
        <f t="shared" si="73"/>
        <v>-5.504689114998051</v>
      </c>
      <c r="J155" s="6">
        <f t="shared" si="74"/>
        <v>32.558854876160851</v>
      </c>
      <c r="K155" s="6">
        <f t="shared" si="75"/>
        <v>4.8697561919574639E-2</v>
      </c>
      <c r="L155" s="6">
        <f t="shared" si="70"/>
        <v>9.7613192807289694E-5</v>
      </c>
      <c r="M155" s="14">
        <f t="shared" si="76"/>
        <v>9.590285963551512E-7</v>
      </c>
      <c r="N155" s="6">
        <f t="shared" si="77"/>
        <v>1.121926160990894E-4</v>
      </c>
      <c r="O155" s="13">
        <f t="shared" si="69"/>
        <v>1.4303881746627692E-4</v>
      </c>
      <c r="P155" s="6">
        <f t="shared" si="78"/>
        <v>57.486596181591153</v>
      </c>
      <c r="Q155" s="7">
        <f t="shared" si="79"/>
        <v>56.438153705792551</v>
      </c>
      <c r="R155" s="7">
        <f t="shared" si="80"/>
        <v>-4.5729322942074475</v>
      </c>
    </row>
    <row r="156" spans="1:18" x14ac:dyDescent="0.2">
      <c r="A156" s="1">
        <v>101.875</v>
      </c>
      <c r="B156" s="1">
        <v>32.71875</v>
      </c>
      <c r="C156" s="1">
        <v>61.201115000000001</v>
      </c>
      <c r="D156" s="1">
        <f t="shared" si="71"/>
        <v>1.01875E-4</v>
      </c>
      <c r="E156" s="6">
        <f t="shared" si="66"/>
        <v>4.4625880742408198E-14</v>
      </c>
      <c r="F156" s="6">
        <f t="shared" si="72"/>
        <v>-3.0839164179687499E-5</v>
      </c>
      <c r="G156" s="13">
        <f t="shared" si="67"/>
        <v>1.3271416417968751E-4</v>
      </c>
      <c r="H156" s="6">
        <f t="shared" si="68"/>
        <v>55.923559045601962</v>
      </c>
      <c r="I156" s="6">
        <f t="shared" si="73"/>
        <v>-5.2775559543980393</v>
      </c>
      <c r="J156" s="6">
        <f t="shared" si="74"/>
        <v>32.610312925696512</v>
      </c>
      <c r="K156" s="6">
        <f t="shared" si="75"/>
        <v>5.4218537151744073E-2</v>
      </c>
      <c r="L156" s="6">
        <f t="shared" si="70"/>
        <v>9.8849165684373815E-5</v>
      </c>
      <c r="M156" s="14">
        <f t="shared" si="76"/>
        <v>1.5129171578130905E-6</v>
      </c>
      <c r="N156" s="6">
        <f t="shared" si="77"/>
        <v>1.1597181965945346E-4</v>
      </c>
      <c r="O156" s="13">
        <f t="shared" si="69"/>
        <v>1.4681098383914095E-4</v>
      </c>
      <c r="P156" s="6">
        <f t="shared" si="78"/>
        <v>58.117648578094759</v>
      </c>
      <c r="Q156" s="7">
        <f t="shared" si="79"/>
        <v>56.774052680252993</v>
      </c>
      <c r="R156" s="7">
        <f t="shared" si="80"/>
        <v>-4.4270623197470087</v>
      </c>
    </row>
    <row r="157" spans="1:18" x14ac:dyDescent="0.2">
      <c r="A157" s="1">
        <v>101.875</v>
      </c>
      <c r="B157" s="1">
        <v>32.75</v>
      </c>
      <c r="C157" s="1">
        <v>61.385742</v>
      </c>
      <c r="D157" s="1">
        <f t="shared" si="71"/>
        <v>1.01875E-4</v>
      </c>
      <c r="E157" s="6">
        <f t="shared" si="66"/>
        <v>4.4627135509624996E-14</v>
      </c>
      <c r="F157" s="6">
        <f t="shared" si="72"/>
        <v>-3.0835607499999997E-5</v>
      </c>
      <c r="G157" s="13">
        <f t="shared" si="67"/>
        <v>1.3271060749999998E-4</v>
      </c>
      <c r="H157" s="6">
        <f t="shared" si="68"/>
        <v>55.947508911136822</v>
      </c>
      <c r="I157" s="6">
        <f t="shared" si="73"/>
        <v>-5.4382330888631785</v>
      </c>
      <c r="J157" s="6">
        <f t="shared" si="74"/>
        <v>32.659937755417907</v>
      </c>
      <c r="K157" s="6">
        <f t="shared" si="75"/>
        <v>4.5031122291046444E-2</v>
      </c>
      <c r="L157" s="6">
        <f t="shared" si="70"/>
        <v>1.0005949941062429E-4</v>
      </c>
      <c r="M157" s="14">
        <f t="shared" si="76"/>
        <v>9.0775029468785292E-7</v>
      </c>
      <c r="N157" s="6">
        <f t="shared" si="77"/>
        <v>1.1358309179567207E-4</v>
      </c>
      <c r="O157" s="13">
        <f t="shared" si="69"/>
        <v>1.4441869929567207E-4</v>
      </c>
      <c r="P157" s="6">
        <f t="shared" si="78"/>
        <v>57.772423857416356</v>
      </c>
      <c r="Q157" s="7">
        <f t="shared" si="79"/>
        <v>56.973726915685674</v>
      </c>
      <c r="R157" s="7">
        <f t="shared" si="80"/>
        <v>-4.4120150843143264</v>
      </c>
    </row>
    <row r="158" spans="1:18" x14ac:dyDescent="0.2">
      <c r="A158" s="1">
        <v>103.59375</v>
      </c>
      <c r="B158" s="1">
        <v>32.78125</v>
      </c>
      <c r="C158" s="1">
        <v>61.579559000000003</v>
      </c>
      <c r="D158" s="1">
        <f t="shared" si="71"/>
        <v>1.0359374999999999E-4</v>
      </c>
      <c r="E158" s="6">
        <f t="shared" si="66"/>
        <v>4.4628389755970701E-14</v>
      </c>
      <c r="F158" s="6">
        <f t="shared" si="72"/>
        <v>-3.0832025429687496E-5</v>
      </c>
      <c r="G158" s="13">
        <f t="shared" si="67"/>
        <v>1.344257754296875E-4</v>
      </c>
      <c r="H158" s="6">
        <f t="shared" si="68"/>
        <v>56.241193640680933</v>
      </c>
      <c r="I158" s="6">
        <f t="shared" si="73"/>
        <v>-5.3383653593190701</v>
      </c>
      <c r="J158" s="6">
        <f t="shared" si="74"/>
        <v>32.702212653250747</v>
      </c>
      <c r="K158" s="6">
        <f t="shared" si="75"/>
        <v>3.9518673374626445E-2</v>
      </c>
      <c r="L158" s="6">
        <f t="shared" si="70"/>
        <v>1.0112944964637456E-4</v>
      </c>
      <c r="M158" s="14">
        <f t="shared" si="76"/>
        <v>1.2321501768127149E-6</v>
      </c>
      <c r="N158" s="6">
        <f t="shared" si="77"/>
        <v>1.1386860507740287E-4</v>
      </c>
      <c r="O158" s="13">
        <f t="shared" si="69"/>
        <v>1.4470063050709038E-4</v>
      </c>
      <c r="P158" s="6">
        <f t="shared" si="78"/>
        <v>57.840043785493435</v>
      </c>
      <c r="Q158" s="7">
        <f t="shared" si="79"/>
        <v>57.146990289647228</v>
      </c>
      <c r="R158" s="7">
        <f t="shared" si="80"/>
        <v>-4.4325687103527756</v>
      </c>
    </row>
    <row r="159" spans="1:18" x14ac:dyDescent="0.2">
      <c r="A159" s="1">
        <v>104.6875</v>
      </c>
      <c r="B159" s="1">
        <v>32.8125</v>
      </c>
      <c r="C159" s="1">
        <v>61.775599999999997</v>
      </c>
      <c r="D159" s="1">
        <f t="shared" si="71"/>
        <v>1.0468749999999999E-4</v>
      </c>
      <c r="E159" s="6">
        <f t="shared" si="66"/>
        <v>4.4629643481445316E-14</v>
      </c>
      <c r="F159" s="6">
        <f t="shared" si="72"/>
        <v>-3.0828417968750001E-5</v>
      </c>
      <c r="G159" s="13">
        <f t="shared" si="67"/>
        <v>1.3551591796874998E-4</v>
      </c>
      <c r="H159" s="6">
        <f t="shared" si="68"/>
        <v>56.436338528059025</v>
      </c>
      <c r="I159" s="6">
        <f t="shared" si="73"/>
        <v>-5.3392614719409721</v>
      </c>
      <c r="J159" s="6">
        <f t="shared" si="74"/>
        <v>32.740077591950445</v>
      </c>
      <c r="K159" s="6">
        <f t="shared" si="75"/>
        <v>3.6211204024777288E-2</v>
      </c>
      <c r="L159" s="6">
        <f t="shared" si="70"/>
        <v>1.0233391978782473E-4</v>
      </c>
      <c r="M159" s="14">
        <f t="shared" si="76"/>
        <v>1.1767901060876287E-6</v>
      </c>
      <c r="N159" s="6">
        <f t="shared" si="77"/>
        <v>1.1410241304644209E-4</v>
      </c>
      <c r="O159" s="13">
        <f t="shared" si="69"/>
        <v>1.4493083101519208E-4</v>
      </c>
      <c r="P159" s="6">
        <f t="shared" si="78"/>
        <v>57.899640956204905</v>
      </c>
      <c r="Q159" s="7">
        <f t="shared" si="79"/>
        <v>57.297520422958769</v>
      </c>
      <c r="R159" s="7">
        <f t="shared" si="80"/>
        <v>-4.4780795770412283</v>
      </c>
    </row>
    <row r="160" spans="1:18" x14ac:dyDescent="0.2">
      <c r="A160" s="1">
        <v>105.46875</v>
      </c>
      <c r="B160" s="1">
        <v>32.84375</v>
      </c>
      <c r="C160" s="1">
        <v>61.967815000000002</v>
      </c>
      <c r="D160" s="1">
        <f t="shared" si="71"/>
        <v>1.0546875E-4</v>
      </c>
      <c r="E160" s="6">
        <f t="shared" si="66"/>
        <v>4.4630896686048832E-14</v>
      </c>
      <c r="F160" s="6">
        <f t="shared" si="72"/>
        <v>-3.0824785117187499E-5</v>
      </c>
      <c r="G160" s="13">
        <f t="shared" si="67"/>
        <v>1.3629353511718749E-4</v>
      </c>
      <c r="H160" s="6">
        <f t="shared" si="68"/>
        <v>56.582314532891644</v>
      </c>
      <c r="I160" s="6">
        <f t="shared" si="73"/>
        <v>-5.3855004671083577</v>
      </c>
      <c r="J160" s="6">
        <f t="shared" si="74"/>
        <v>32.775296555170272</v>
      </c>
      <c r="K160" s="6">
        <f t="shared" si="75"/>
        <v>3.4226722414864241E-2</v>
      </c>
      <c r="L160" s="6">
        <f t="shared" si="70"/>
        <v>1.0343160187269485E-4</v>
      </c>
      <c r="M160" s="14">
        <f t="shared" si="76"/>
        <v>1.018574063652574E-6</v>
      </c>
      <c r="N160" s="6">
        <f t="shared" si="77"/>
        <v>1.143676978278647E-4</v>
      </c>
      <c r="O160" s="13">
        <f t="shared" si="69"/>
        <v>1.4519248294505221E-4</v>
      </c>
      <c r="P160" s="6">
        <f t="shared" si="78"/>
        <v>57.96406493690921</v>
      </c>
      <c r="Q160" s="7">
        <f t="shared" si="79"/>
        <v>57.43082932574886</v>
      </c>
      <c r="R160" s="7">
        <f t="shared" si="80"/>
        <v>-4.5369856742511416</v>
      </c>
    </row>
    <row r="161" spans="1:18" x14ac:dyDescent="0.2">
      <c r="A161" s="1">
        <v>106.25</v>
      </c>
      <c r="B161" s="1">
        <v>32.875</v>
      </c>
      <c r="C161" s="1">
        <v>62.159573000000002</v>
      </c>
      <c r="D161" s="1">
        <f t="shared" si="71"/>
        <v>1.0624999999999999E-4</v>
      </c>
      <c r="E161" s="6">
        <f t="shared" si="66"/>
        <v>4.4632149369781244E-14</v>
      </c>
      <c r="F161" s="6">
        <f t="shared" si="72"/>
        <v>-3.0821126874999996E-5</v>
      </c>
      <c r="G161" s="13">
        <f t="shared" si="67"/>
        <v>1.3707112687499998E-4</v>
      </c>
      <c r="H161" s="6">
        <f t="shared" si="68"/>
        <v>56.728094067902248</v>
      </c>
      <c r="I161" s="6">
        <f t="shared" si="73"/>
        <v>-5.4314789320977539</v>
      </c>
      <c r="J161" s="6">
        <f t="shared" si="74"/>
        <v>32.808927933102161</v>
      </c>
      <c r="K161" s="6">
        <f t="shared" si="75"/>
        <v>3.3036033448919255E-2</v>
      </c>
      <c r="L161" s="6">
        <f t="shared" si="70"/>
        <v>1.0440271112361691E-4</v>
      </c>
      <c r="M161" s="14">
        <f t="shared" si="76"/>
        <v>9.2364443819154251E-7</v>
      </c>
      <c r="N161" s="6">
        <f t="shared" si="77"/>
        <v>1.1483936869671901E-4</v>
      </c>
      <c r="O161" s="13">
        <f t="shared" si="69"/>
        <v>1.4566049557171901E-4</v>
      </c>
      <c r="P161" s="6">
        <f t="shared" si="78"/>
        <v>58.060274734571408</v>
      </c>
      <c r="Q161" s="7">
        <f t="shared" si="79"/>
        <v>57.556718407513372</v>
      </c>
      <c r="R161" s="7">
        <f t="shared" si="80"/>
        <v>-4.6028545924866293</v>
      </c>
    </row>
    <row r="162" spans="1:18" x14ac:dyDescent="0.2">
      <c r="A162" s="1">
        <v>107.1875</v>
      </c>
      <c r="B162" s="1">
        <v>32.9375</v>
      </c>
      <c r="C162" s="1">
        <v>62.340099000000002</v>
      </c>
      <c r="D162" s="1">
        <f t="shared" si="71"/>
        <v>1.071875E-4</v>
      </c>
      <c r="E162" s="6">
        <f t="shared" si="66"/>
        <v>4.4634653174632805E-14</v>
      </c>
      <c r="F162" s="6">
        <f t="shared" si="72"/>
        <v>-3.0813734218749998E-5</v>
      </c>
      <c r="G162" s="13">
        <f t="shared" si="67"/>
        <v>1.3800123421874998E-4</v>
      </c>
      <c r="H162" s="6">
        <f t="shared" si="68"/>
        <v>56.921762186813396</v>
      </c>
      <c r="I162" s="6">
        <f t="shared" si="73"/>
        <v>-5.4183368131866061</v>
      </c>
      <c r="J162" s="6">
        <f t="shared" si="74"/>
        <v>32.847856759861301</v>
      </c>
      <c r="K162" s="6">
        <f t="shared" si="75"/>
        <v>4.4821620069349422E-2</v>
      </c>
      <c r="L162" s="6">
        <f t="shared" si="70"/>
        <v>1.0532912667417014E-4</v>
      </c>
      <c r="M162" s="14">
        <f t="shared" si="76"/>
        <v>9.2918666291492649E-7</v>
      </c>
      <c r="N162" s="6">
        <f t="shared" si="77"/>
        <v>1.1884112121803085E-4</v>
      </c>
      <c r="O162" s="13">
        <f t="shared" si="69"/>
        <v>1.4965485543678086E-4</v>
      </c>
      <c r="P162" s="6">
        <f t="shared" si="78"/>
        <v>58.722091918739125</v>
      </c>
      <c r="Q162" s="7">
        <f t="shared" si="79"/>
        <v>57.789793109758527</v>
      </c>
      <c r="R162" s="7">
        <f t="shared" si="80"/>
        <v>-4.550305890241475</v>
      </c>
    </row>
    <row r="163" spans="1:18" x14ac:dyDescent="0.2">
      <c r="A163" s="1">
        <v>108.59375</v>
      </c>
      <c r="B163" s="1">
        <v>32.96875</v>
      </c>
      <c r="C163" s="1">
        <v>62.529361999999999</v>
      </c>
      <c r="D163" s="1">
        <f t="shared" si="71"/>
        <v>1.0859374999999999E-4</v>
      </c>
      <c r="E163" s="6">
        <f t="shared" si="66"/>
        <v>4.4635904295751948E-14</v>
      </c>
      <c r="F163" s="6">
        <f t="shared" si="72"/>
        <v>-3.0809999804687495E-5</v>
      </c>
      <c r="G163" s="13">
        <f t="shared" si="67"/>
        <v>1.3940374980468749E-4</v>
      </c>
      <c r="H163" s="6">
        <f t="shared" si="68"/>
        <v>57.164260000433842</v>
      </c>
      <c r="I163" s="6">
        <f t="shared" si="73"/>
        <v>-5.3651019995661571</v>
      </c>
      <c r="J163" s="6">
        <f t="shared" si="74"/>
        <v>32.889964055916778</v>
      </c>
      <c r="K163" s="6">
        <f t="shared" si="75"/>
        <v>3.9392972041611074E-2</v>
      </c>
      <c r="L163" s="6">
        <f t="shared" si="70"/>
        <v>1.063537260045021E-4</v>
      </c>
      <c r="M163" s="14">
        <f t="shared" si="76"/>
        <v>1.1200119977489479E-6</v>
      </c>
      <c r="N163" s="6">
        <f t="shared" si="77"/>
        <v>1.1883592273081887E-4</v>
      </c>
      <c r="O163" s="13">
        <f t="shared" si="69"/>
        <v>1.4964592253550638E-4</v>
      </c>
      <c r="P163" s="6">
        <f t="shared" si="78"/>
        <v>58.744599228691129</v>
      </c>
      <c r="Q163" s="7">
        <f t="shared" si="79"/>
        <v>57.98075433354505</v>
      </c>
      <c r="R163" s="7">
        <f t="shared" si="80"/>
        <v>-4.5486076664549486</v>
      </c>
    </row>
    <row r="164" spans="1:18" x14ac:dyDescent="0.2">
      <c r="A164" s="1">
        <v>109.53125</v>
      </c>
      <c r="B164" s="1">
        <v>33</v>
      </c>
      <c r="C164" s="1">
        <v>62.730049000000001</v>
      </c>
      <c r="D164" s="1">
        <f t="shared" si="71"/>
        <v>1.0953125E-4</v>
      </c>
      <c r="E164" s="6">
        <f t="shared" si="66"/>
        <v>4.4637154895999993E-14</v>
      </c>
      <c r="F164" s="6">
        <f t="shared" si="72"/>
        <v>-3.0806239999999999E-5</v>
      </c>
      <c r="G164" s="13">
        <f t="shared" si="67"/>
        <v>1.4033749E-4</v>
      </c>
      <c r="H164" s="6">
        <f t="shared" si="68"/>
        <v>57.333507007655896</v>
      </c>
      <c r="I164" s="6">
        <f t="shared" si="73"/>
        <v>-5.3965419923441047</v>
      </c>
      <c r="J164" s="6">
        <f t="shared" si="74"/>
        <v>32.927728433550072</v>
      </c>
      <c r="K164" s="6">
        <f t="shared" si="75"/>
        <v>3.6135783224963802E-2</v>
      </c>
      <c r="L164" s="6">
        <f t="shared" si="70"/>
        <v>1.0743723560270126E-4</v>
      </c>
      <c r="M164" s="14">
        <f t="shared" si="76"/>
        <v>1.0470071986493697E-6</v>
      </c>
      <c r="N164" s="6">
        <f t="shared" si="77"/>
        <v>1.1892655363849058E-4</v>
      </c>
      <c r="O164" s="13">
        <f t="shared" si="69"/>
        <v>1.4973279363849059E-4</v>
      </c>
      <c r="P164" s="6">
        <f t="shared" si="78"/>
        <v>58.781782528562076</v>
      </c>
      <c r="Q164" s="7">
        <f t="shared" si="79"/>
        <v>58.140959972548458</v>
      </c>
      <c r="R164" s="7">
        <f t="shared" si="80"/>
        <v>-4.5890890274515428</v>
      </c>
    </row>
    <row r="165" spans="1:18" x14ac:dyDescent="0.2">
      <c r="A165" s="1">
        <v>110.46875</v>
      </c>
      <c r="B165" s="1">
        <v>33.03125</v>
      </c>
      <c r="C165" s="1">
        <v>62.912559999999999</v>
      </c>
      <c r="D165" s="1">
        <f t="shared" si="71"/>
        <v>1.1046875E-4</v>
      </c>
      <c r="E165" s="6">
        <f t="shared" si="66"/>
        <v>4.4638404975376953E-14</v>
      </c>
      <c r="F165" s="6">
        <f t="shared" si="72"/>
        <v>-3.0802454804687496E-5</v>
      </c>
      <c r="G165" s="13">
        <f t="shared" si="67"/>
        <v>1.412712048046875E-4</v>
      </c>
      <c r="H165" s="6">
        <f t="shared" si="68"/>
        <v>57.50249023537458</v>
      </c>
      <c r="I165" s="6">
        <f t="shared" si="73"/>
        <v>-5.410069764625419</v>
      </c>
      <c r="J165" s="6">
        <f t="shared" si="74"/>
        <v>32.962887060130043</v>
      </c>
      <c r="K165" s="6">
        <f t="shared" si="75"/>
        <v>3.4181469934978281E-2</v>
      </c>
      <c r="L165" s="6">
        <f t="shared" si="70"/>
        <v>1.0846234136162075E-4</v>
      </c>
      <c r="M165" s="14">
        <f t="shared" si="76"/>
        <v>1.0032043191896228E-6</v>
      </c>
      <c r="N165" s="6">
        <f t="shared" si="77"/>
        <v>1.1935593218309436E-4</v>
      </c>
      <c r="O165" s="13">
        <f t="shared" si="69"/>
        <v>1.5015838698778186E-4</v>
      </c>
      <c r="P165" s="6">
        <f t="shared" si="78"/>
        <v>58.870802299163415</v>
      </c>
      <c r="Q165" s="7">
        <f t="shared" si="79"/>
        <v>58.286928437871453</v>
      </c>
      <c r="R165" s="7">
        <f t="shared" si="80"/>
        <v>-4.6256315621285466</v>
      </c>
    </row>
    <row r="166" spans="1:18" x14ac:dyDescent="0.2">
      <c r="A166" s="1">
        <v>111.09375</v>
      </c>
      <c r="B166" s="1">
        <v>33.0625</v>
      </c>
      <c r="C166" s="1">
        <v>63.097752</v>
      </c>
      <c r="D166" s="1">
        <f t="shared" si="71"/>
        <v>1.1109375E-4</v>
      </c>
      <c r="E166" s="6">
        <f t="shared" si="66"/>
        <v>4.4639654533882815E-14</v>
      </c>
      <c r="F166" s="6">
        <f t="shared" si="72"/>
        <v>-3.0798644218749993E-5</v>
      </c>
      <c r="G166" s="13">
        <f t="shared" si="67"/>
        <v>1.4189239421875E-4</v>
      </c>
      <c r="H166" s="6">
        <f t="shared" si="68"/>
        <v>57.622861985258396</v>
      </c>
      <c r="I166" s="6">
        <f t="shared" si="73"/>
        <v>-5.4748900147416037</v>
      </c>
      <c r="J166" s="6">
        <f t="shared" si="74"/>
        <v>32.996482236078023</v>
      </c>
      <c r="K166" s="6">
        <f t="shared" si="75"/>
        <v>3.300888196098839E-2</v>
      </c>
      <c r="L166" s="6">
        <f t="shared" si="70"/>
        <v>1.0938990481697245E-4</v>
      </c>
      <c r="M166" s="14">
        <f t="shared" si="76"/>
        <v>8.5192259151377434E-7</v>
      </c>
      <c r="N166" s="6">
        <f t="shared" si="77"/>
        <v>1.1967605930985698E-4</v>
      </c>
      <c r="O166" s="13">
        <f t="shared" si="69"/>
        <v>1.5047470352860698E-4</v>
      </c>
      <c r="P166" s="6">
        <f t="shared" si="78"/>
        <v>58.943046274868493</v>
      </c>
      <c r="Q166" s="7">
        <f t="shared" si="79"/>
        <v>58.418152005270862</v>
      </c>
      <c r="R166" s="7">
        <f t="shared" si="80"/>
        <v>-4.6795999947291378</v>
      </c>
    </row>
    <row r="167" spans="1:18" x14ac:dyDescent="0.2">
      <c r="A167" s="1">
        <v>112.1875</v>
      </c>
      <c r="B167" s="1">
        <v>33.125</v>
      </c>
      <c r="C167" s="1">
        <v>63.267910000000001</v>
      </c>
      <c r="D167" s="1">
        <f t="shared" si="71"/>
        <v>1.121875E-4</v>
      </c>
      <c r="E167" s="6">
        <f t="shared" si="66"/>
        <v>4.4642152088281244E-14</v>
      </c>
      <c r="F167" s="6">
        <f t="shared" si="72"/>
        <v>-3.0790946874999999E-5</v>
      </c>
      <c r="G167" s="13">
        <f t="shared" si="67"/>
        <v>1.4297844687499999E-4</v>
      </c>
      <c r="H167" s="6">
        <f t="shared" si="68"/>
        <v>57.839079453522629</v>
      </c>
      <c r="I167" s="6">
        <f t="shared" si="73"/>
        <v>-5.4288305464773714</v>
      </c>
      <c r="J167" s="6">
        <f t="shared" si="74"/>
        <v>33.035389341646813</v>
      </c>
      <c r="K167" s="6">
        <f t="shared" si="75"/>
        <v>4.4805329176593744E-2</v>
      </c>
      <c r="L167" s="6">
        <f t="shared" si="70"/>
        <v>1.1029019289018347E-4</v>
      </c>
      <c r="M167" s="14">
        <f t="shared" si="76"/>
        <v>9.4865355490826304E-7</v>
      </c>
      <c r="N167" s="6">
        <f t="shared" si="77"/>
        <v>1.2383688558591436E-4</v>
      </c>
      <c r="O167" s="13">
        <f t="shared" si="69"/>
        <v>1.5462783246091437E-4</v>
      </c>
      <c r="P167" s="6">
        <f t="shared" si="78"/>
        <v>59.623700726171649</v>
      </c>
      <c r="Q167" s="7">
        <f t="shared" si="79"/>
        <v>58.659261749451026</v>
      </c>
      <c r="R167" s="7">
        <f t="shared" si="80"/>
        <v>-4.6086482505489741</v>
      </c>
    </row>
    <row r="168" spans="1:18" x14ac:dyDescent="0.2">
      <c r="A168" s="1">
        <v>114.21875</v>
      </c>
      <c r="B168" s="1">
        <v>33.15625</v>
      </c>
      <c r="C168" s="1">
        <v>63.439177999999998</v>
      </c>
      <c r="D168" s="1">
        <f t="shared" si="71"/>
        <v>1.1421874999999999E-4</v>
      </c>
      <c r="E168" s="6">
        <f t="shared" si="66"/>
        <v>4.4643400084173825E-14</v>
      </c>
      <c r="F168" s="6">
        <f t="shared" si="72"/>
        <v>-3.0787060117187495E-5</v>
      </c>
      <c r="G168" s="13">
        <f t="shared" si="67"/>
        <v>1.450058101171875E-4</v>
      </c>
      <c r="H168" s="6">
        <f t="shared" si="68"/>
        <v>58.175804351135355</v>
      </c>
      <c r="I168" s="6">
        <f t="shared" si="73"/>
        <v>-5.2633736488646434</v>
      </c>
      <c r="J168" s="6">
        <f t="shared" si="74"/>
        <v>33.077483604988089</v>
      </c>
      <c r="K168" s="6">
        <f t="shared" si="75"/>
        <v>3.9383197505955536E-2</v>
      </c>
      <c r="L168" s="6">
        <f t="shared" si="70"/>
        <v>1.1145536573411007E-4</v>
      </c>
      <c r="M168" s="14">
        <f t="shared" si="76"/>
        <v>1.381692132944964E-6</v>
      </c>
      <c r="N168" s="6">
        <f t="shared" si="77"/>
        <v>1.2445838135154844E-4</v>
      </c>
      <c r="O168" s="13">
        <f t="shared" si="69"/>
        <v>1.5524544146873593E-4</v>
      </c>
      <c r="P168" s="6">
        <f t="shared" si="78"/>
        <v>59.741201969450174</v>
      </c>
      <c r="Q168" s="7">
        <f t="shared" si="79"/>
        <v>58.875649793450862</v>
      </c>
      <c r="R168" s="7">
        <f t="shared" si="80"/>
        <v>-4.5635282065491367</v>
      </c>
    </row>
    <row r="169" spans="1:18" x14ac:dyDescent="0.2">
      <c r="A169" s="1">
        <v>115.3125</v>
      </c>
      <c r="B169" s="1">
        <v>33.1875</v>
      </c>
      <c r="C169" s="1">
        <v>63.632182999999998</v>
      </c>
      <c r="D169" s="1">
        <f t="shared" si="71"/>
        <v>1.1531249999999999E-4</v>
      </c>
      <c r="E169" s="6">
        <f t="shared" si="66"/>
        <v>4.4644647559195301E-14</v>
      </c>
      <c r="F169" s="6">
        <f t="shared" si="72"/>
        <v>-3.0783147968749998E-5</v>
      </c>
      <c r="G169" s="13">
        <f t="shared" si="67"/>
        <v>1.4609564796875E-4</v>
      </c>
      <c r="H169" s="6">
        <f t="shared" si="68"/>
        <v>58.367499867865376</v>
      </c>
      <c r="I169" s="6">
        <f t="shared" si="73"/>
        <v>-5.2646831321346212</v>
      </c>
      <c r="J169" s="6">
        <f t="shared" si="74"/>
        <v>33.115240162992855</v>
      </c>
      <c r="K169" s="6">
        <f t="shared" si="75"/>
        <v>3.6129918503572611E-2</v>
      </c>
      <c r="L169" s="6">
        <f t="shared" si="70"/>
        <v>1.1277946944046603E-4</v>
      </c>
      <c r="M169" s="14">
        <f t="shared" si="76"/>
        <v>1.2665152797669796E-6</v>
      </c>
      <c r="N169" s="6">
        <f t="shared" si="77"/>
        <v>1.2470627881092886E-4</v>
      </c>
      <c r="O169" s="13">
        <f t="shared" si="69"/>
        <v>1.5548942677967885E-4</v>
      </c>
      <c r="P169" s="6">
        <f t="shared" si="78"/>
        <v>59.801911910437127</v>
      </c>
      <c r="Q169" s="7">
        <f t="shared" si="79"/>
        <v>59.060902216848113</v>
      </c>
      <c r="R169" s="7">
        <f t="shared" si="80"/>
        <v>-4.5712807831518845</v>
      </c>
    </row>
    <row r="170" spans="1:18" x14ac:dyDescent="0.2">
      <c r="A170" s="1">
        <v>115.78125</v>
      </c>
      <c r="B170" s="1">
        <v>33.25</v>
      </c>
      <c r="C170" s="1">
        <v>63.808585999999998</v>
      </c>
      <c r="D170" s="1">
        <f t="shared" si="71"/>
        <v>1.1578125E-4</v>
      </c>
      <c r="E170" s="6">
        <f t="shared" si="66"/>
        <v>4.4647140946625004E-14</v>
      </c>
      <c r="F170" s="6">
        <f t="shared" si="72"/>
        <v>-3.0775247499999996E-5</v>
      </c>
      <c r="G170" s="13">
        <f t="shared" si="67"/>
        <v>1.4655649749999999E-4</v>
      </c>
      <c r="H170" s="6">
        <f t="shared" si="68"/>
        <v>58.486334980359686</v>
      </c>
      <c r="I170" s="6">
        <f t="shared" si="73"/>
        <v>-5.3222510196403121</v>
      </c>
      <c r="J170" s="6">
        <f t="shared" si="74"/>
        <v>33.156644097795713</v>
      </c>
      <c r="K170" s="6">
        <f t="shared" si="75"/>
        <v>4.6677951102143567E-2</v>
      </c>
      <c r="L170" s="6">
        <f t="shared" si="70"/>
        <v>1.1388643166427963E-4</v>
      </c>
      <c r="M170" s="14">
        <f t="shared" si="76"/>
        <v>9.4740916786018687E-7</v>
      </c>
      <c r="N170" s="6">
        <f t="shared" si="77"/>
        <v>1.2791751728655733E-4</v>
      </c>
      <c r="O170" s="13">
        <f t="shared" si="69"/>
        <v>1.5869276478655732E-4</v>
      </c>
      <c r="P170" s="6">
        <f t="shared" si="78"/>
        <v>60.33397556765226</v>
      </c>
      <c r="Q170" s="7">
        <f t="shared" si="79"/>
        <v>59.315516887008947</v>
      </c>
      <c r="R170" s="7">
        <f t="shared" si="80"/>
        <v>-4.4930691129910514</v>
      </c>
    </row>
    <row r="171" spans="1:18" x14ac:dyDescent="0.2">
      <c r="A171" s="1">
        <v>116.5625</v>
      </c>
      <c r="B171" s="1">
        <v>33.28125</v>
      </c>
      <c r="C171" s="1">
        <v>63.983192000000003</v>
      </c>
      <c r="D171" s="1">
        <f t="shared" si="71"/>
        <v>1.1656249999999999E-4</v>
      </c>
      <c r="E171" s="6">
        <f t="shared" si="66"/>
        <v>4.4648386859033198E-14</v>
      </c>
      <c r="F171" s="6">
        <f t="shared" si="72"/>
        <v>-3.0771259179687498E-5</v>
      </c>
      <c r="G171" s="13">
        <f t="shared" si="67"/>
        <v>1.4733375917968749E-4</v>
      </c>
      <c r="H171" s="6">
        <f t="shared" si="68"/>
        <v>58.629583669393298</v>
      </c>
      <c r="I171" s="6">
        <f t="shared" si="73"/>
        <v>-5.3536083306067042</v>
      </c>
      <c r="J171" s="6">
        <f t="shared" si="74"/>
        <v>33.200236458677431</v>
      </c>
      <c r="K171" s="6">
        <f t="shared" si="75"/>
        <v>4.0506770661284719E-2</v>
      </c>
      <c r="L171" s="6">
        <f t="shared" si="70"/>
        <v>1.1480060899856777E-4</v>
      </c>
      <c r="M171" s="14">
        <f t="shared" si="76"/>
        <v>8.8094550071611023E-7</v>
      </c>
      <c r="N171" s="6">
        <f t="shared" si="77"/>
        <v>1.2709426037193401E-4</v>
      </c>
      <c r="O171" s="13">
        <f t="shared" si="69"/>
        <v>1.5786551955162151E-4</v>
      </c>
      <c r="P171" s="6">
        <f t="shared" si="78"/>
        <v>60.232607593003422</v>
      </c>
      <c r="Q171" s="7">
        <f t="shared" si="79"/>
        <v>59.498935028207846</v>
      </c>
      <c r="R171" s="7">
        <f t="shared" si="80"/>
        <v>-4.4842569717921563</v>
      </c>
    </row>
    <row r="172" spans="1:18" x14ac:dyDescent="0.2">
      <c r="A172" s="1">
        <v>117.8125</v>
      </c>
      <c r="B172" s="1">
        <v>33.3125</v>
      </c>
      <c r="C172" s="1">
        <v>64.157784000000007</v>
      </c>
      <c r="D172" s="1">
        <f t="shared" si="71"/>
        <v>1.178125E-4</v>
      </c>
      <c r="E172" s="6">
        <f t="shared" si="66"/>
        <v>4.4649632250570308E-14</v>
      </c>
      <c r="F172" s="6">
        <f t="shared" si="72"/>
        <v>-3.076724546875E-5</v>
      </c>
      <c r="G172" s="13">
        <f t="shared" si="67"/>
        <v>1.4857974546874999E-4</v>
      </c>
      <c r="H172" s="6">
        <f t="shared" si="68"/>
        <v>58.844392699021</v>
      </c>
      <c r="I172" s="6">
        <f t="shared" si="73"/>
        <v>-5.3133913009790064</v>
      </c>
      <c r="J172" s="6">
        <f t="shared" si="74"/>
        <v>33.238891875206463</v>
      </c>
      <c r="K172" s="6">
        <f t="shared" si="75"/>
        <v>3.68040623967687E-2</v>
      </c>
      <c r="L172" s="6">
        <f t="shared" si="70"/>
        <v>1.1575536539914067E-4</v>
      </c>
      <c r="M172" s="14">
        <f t="shared" si="76"/>
        <v>1.0285673004296661E-6</v>
      </c>
      <c r="N172" s="6">
        <f t="shared" si="77"/>
        <v>1.2738155622315985E-4</v>
      </c>
      <c r="O172" s="13">
        <f t="shared" si="69"/>
        <v>1.5814880169190984E-4</v>
      </c>
      <c r="P172" s="6">
        <f t="shared" si="78"/>
        <v>60.299000085813702</v>
      </c>
      <c r="Q172" s="7">
        <f t="shared" si="79"/>
        <v>59.658948039729026</v>
      </c>
      <c r="R172" s="7">
        <f t="shared" si="80"/>
        <v>-4.4988359602709806</v>
      </c>
    </row>
    <row r="173" spans="1:18" x14ac:dyDescent="0.2">
      <c r="A173" s="1">
        <v>118.4375</v>
      </c>
      <c r="B173" s="1">
        <v>33.34375</v>
      </c>
      <c r="C173" s="1">
        <v>64.326767000000004</v>
      </c>
      <c r="D173" s="1">
        <f t="shared" si="71"/>
        <v>1.184375E-4</v>
      </c>
      <c r="E173" s="6">
        <f t="shared" si="66"/>
        <v>4.4650877121236326E-14</v>
      </c>
      <c r="F173" s="6">
        <f t="shared" si="72"/>
        <v>-3.0763206367187495E-5</v>
      </c>
      <c r="G173" s="13">
        <f t="shared" si="67"/>
        <v>1.492007063671875E-4</v>
      </c>
      <c r="H173" s="6">
        <f t="shared" si="68"/>
        <v>58.963291951906797</v>
      </c>
      <c r="I173" s="6">
        <f t="shared" si="73"/>
        <v>-5.363475048093207</v>
      </c>
      <c r="J173" s="6">
        <f t="shared" si="74"/>
        <v>33.274585125123878</v>
      </c>
      <c r="K173" s="6">
        <f t="shared" si="75"/>
        <v>3.458243743806122E-2</v>
      </c>
      <c r="L173" s="6">
        <f t="shared" si="70"/>
        <v>1.1670321923948441E-4</v>
      </c>
      <c r="M173" s="14">
        <f t="shared" si="76"/>
        <v>8.6714038025779625E-7</v>
      </c>
      <c r="N173" s="6">
        <f t="shared" si="77"/>
        <v>1.2742893373389591E-4</v>
      </c>
      <c r="O173" s="13">
        <f t="shared" si="69"/>
        <v>1.5819214010108341E-4</v>
      </c>
      <c r="P173" s="6">
        <f t="shared" si="78"/>
        <v>60.329138775297906</v>
      </c>
      <c r="Q173" s="7">
        <f t="shared" si="79"/>
        <v>59.792986186842803</v>
      </c>
      <c r="R173" s="7">
        <f t="shared" si="80"/>
        <v>-4.5337808131572004</v>
      </c>
    </row>
    <row r="174" spans="1:18" x14ac:dyDescent="0.2">
      <c r="A174" s="1">
        <v>119.6875</v>
      </c>
      <c r="B174" s="1">
        <v>33.375</v>
      </c>
      <c r="C174" s="1">
        <v>64.511870999999999</v>
      </c>
      <c r="D174" s="1">
        <f t="shared" si="71"/>
        <v>1.1968749999999999E-4</v>
      </c>
      <c r="E174" s="6">
        <f t="shared" si="66"/>
        <v>4.4652121471031252E-14</v>
      </c>
      <c r="F174" s="6">
        <f t="shared" si="72"/>
        <v>-3.0759141874999997E-5</v>
      </c>
      <c r="G174" s="13">
        <f t="shared" si="67"/>
        <v>1.5044664187499997E-4</v>
      </c>
      <c r="H174" s="6">
        <f t="shared" si="68"/>
        <v>59.177444253600868</v>
      </c>
      <c r="I174" s="6">
        <f t="shared" si="73"/>
        <v>-5.3344267463991315</v>
      </c>
      <c r="J174" s="6">
        <f t="shared" si="74"/>
        <v>33.308501075074325</v>
      </c>
      <c r="K174" s="6">
        <f t="shared" si="75"/>
        <v>3.3249462462837442E-2</v>
      </c>
      <c r="L174" s="6">
        <f t="shared" si="70"/>
        <v>1.1764693154369065E-4</v>
      </c>
      <c r="M174" s="14">
        <f t="shared" si="76"/>
        <v>1.0202842281546709E-6</v>
      </c>
      <c r="N174" s="6">
        <f t="shared" si="77"/>
        <v>1.2833236024033771E-4</v>
      </c>
      <c r="O174" s="13">
        <f t="shared" si="69"/>
        <v>1.5909150211533771E-4</v>
      </c>
      <c r="P174" s="6">
        <f t="shared" si="78"/>
        <v>60.488400878225377</v>
      </c>
      <c r="Q174" s="7">
        <f t="shared" si="79"/>
        <v>59.93206912511932</v>
      </c>
      <c r="R174" s="7">
        <f t="shared" si="80"/>
        <v>-4.5798018748806797</v>
      </c>
    </row>
    <row r="175" spans="1:18" x14ac:dyDescent="0.2">
      <c r="A175" s="1">
        <v>120.78125</v>
      </c>
      <c r="B175" s="1">
        <v>33.40625</v>
      </c>
      <c r="C175" s="1">
        <v>64.683753999999993</v>
      </c>
      <c r="D175" s="1">
        <f t="shared" si="71"/>
        <v>1.2078125E-4</v>
      </c>
      <c r="E175" s="6">
        <f t="shared" si="66"/>
        <v>4.4653365299955067E-14</v>
      </c>
      <c r="F175" s="6">
        <f t="shared" si="72"/>
        <v>-3.0755051992187498E-5</v>
      </c>
      <c r="G175" s="13">
        <f t="shared" si="67"/>
        <v>1.5153630199218749E-4</v>
      </c>
      <c r="H175" s="6">
        <f t="shared" si="68"/>
        <v>59.367385515994783</v>
      </c>
      <c r="I175" s="6">
        <f t="shared" si="73"/>
        <v>-5.3163684840052099</v>
      </c>
      <c r="J175" s="6">
        <f t="shared" si="74"/>
        <v>33.341350645044592</v>
      </c>
      <c r="K175" s="6">
        <f t="shared" si="75"/>
        <v>3.2449677477703887E-2</v>
      </c>
      <c r="L175" s="6">
        <f t="shared" si="70"/>
        <v>1.1868190892621439E-4</v>
      </c>
      <c r="M175" s="14">
        <f t="shared" si="76"/>
        <v>1.0496705368928051E-6</v>
      </c>
      <c r="N175" s="6">
        <f t="shared" si="77"/>
        <v>1.29218166144203E-4</v>
      </c>
      <c r="O175" s="13">
        <f t="shared" si="69"/>
        <v>1.5997321813639051E-4</v>
      </c>
      <c r="P175" s="6">
        <f t="shared" si="78"/>
        <v>60.64477904234559</v>
      </c>
      <c r="Q175" s="7">
        <f t="shared" si="79"/>
        <v>60.074611108564582</v>
      </c>
      <c r="R175" s="7">
        <f t="shared" si="80"/>
        <v>-4.6091428914354111</v>
      </c>
    </row>
    <row r="176" spans="1:18" x14ac:dyDescent="0.2">
      <c r="A176" s="1">
        <v>121.25</v>
      </c>
      <c r="B176" s="1">
        <v>33.4375</v>
      </c>
      <c r="C176" s="1">
        <v>64.858086</v>
      </c>
      <c r="D176" s="1">
        <f t="shared" si="71"/>
        <v>1.2124999999999999E-4</v>
      </c>
      <c r="E176" s="6">
        <f t="shared" si="66"/>
        <v>4.4654608608007817E-14</v>
      </c>
      <c r="F176" s="6">
        <f t="shared" si="72"/>
        <v>-3.0750936718749993E-5</v>
      </c>
      <c r="G176" s="13">
        <f t="shared" si="67"/>
        <v>1.5200093671874999E-4</v>
      </c>
      <c r="H176" s="6">
        <f t="shared" si="68"/>
        <v>59.46194611073372</v>
      </c>
      <c r="I176" s="6">
        <f t="shared" si="73"/>
        <v>-5.39613988926628</v>
      </c>
      <c r="J176" s="6">
        <f t="shared" si="74"/>
        <v>33.373560387026757</v>
      </c>
      <c r="K176" s="6">
        <f t="shared" si="75"/>
        <v>3.1969806486621621E-2</v>
      </c>
      <c r="L176" s="6">
        <f t="shared" si="70"/>
        <v>1.1961539535572864E-4</v>
      </c>
      <c r="M176" s="14">
        <f t="shared" si="76"/>
        <v>8.1730232213567811E-7</v>
      </c>
      <c r="N176" s="6">
        <f t="shared" si="77"/>
        <v>1.2956214968652162E-4</v>
      </c>
      <c r="O176" s="13">
        <f t="shared" si="69"/>
        <v>1.6031308640527162E-4</v>
      </c>
      <c r="P176" s="6">
        <f t="shared" si="78"/>
        <v>60.71945600989153</v>
      </c>
      <c r="Q176" s="7">
        <f t="shared" si="79"/>
        <v>60.203580088829973</v>
      </c>
      <c r="R176" s="7">
        <f t="shared" si="80"/>
        <v>-4.6545059111700269</v>
      </c>
    </row>
    <row r="177" spans="1:18" x14ac:dyDescent="0.2">
      <c r="A177" s="1">
        <v>122.8125</v>
      </c>
      <c r="B177" s="1">
        <v>33.46875</v>
      </c>
      <c r="C177" s="1">
        <v>65.031288000000004</v>
      </c>
      <c r="D177" s="1">
        <f t="shared" si="71"/>
        <v>1.2281249999999998E-4</v>
      </c>
      <c r="E177" s="6">
        <f t="shared" si="66"/>
        <v>4.4655851395189455E-14</v>
      </c>
      <c r="F177" s="6">
        <f t="shared" si="72"/>
        <v>-3.0746796054687501E-5</v>
      </c>
      <c r="G177" s="13">
        <f t="shared" si="67"/>
        <v>1.5355929605468749E-4</v>
      </c>
      <c r="H177" s="6">
        <f t="shared" si="68"/>
        <v>59.72256482944573</v>
      </c>
      <c r="I177" s="6">
        <f t="shared" si="73"/>
        <v>-5.3087231705542735</v>
      </c>
      <c r="J177" s="6">
        <f t="shared" si="74"/>
        <v>33.40538623221606</v>
      </c>
      <c r="K177" s="6">
        <f t="shared" si="75"/>
        <v>3.1681883891970131E-2</v>
      </c>
      <c r="L177" s="6">
        <f t="shared" si="70"/>
        <v>1.2058173721343718E-4</v>
      </c>
      <c r="M177" s="14">
        <f t="shared" si="76"/>
        <v>1.1153813932814031E-6</v>
      </c>
      <c r="N177" s="6">
        <f t="shared" si="77"/>
        <v>1.3104978981191221E-4</v>
      </c>
      <c r="O177" s="13">
        <f t="shared" si="69"/>
        <v>1.6179658586659972E-4</v>
      </c>
      <c r="P177" s="6">
        <f t="shared" si="78"/>
        <v>60.965875147736938</v>
      </c>
      <c r="Q177" s="7">
        <f t="shared" si="79"/>
        <v>60.356039100611369</v>
      </c>
      <c r="R177" s="7">
        <f t="shared" si="80"/>
        <v>-4.6752488993886345</v>
      </c>
    </row>
    <row r="178" spans="1:18" x14ac:dyDescent="0.2">
      <c r="A178" s="1">
        <v>124.0625</v>
      </c>
      <c r="B178" s="1">
        <v>33.53125</v>
      </c>
      <c r="C178" s="1">
        <v>65.200005000000004</v>
      </c>
      <c r="D178" s="1">
        <f t="shared" si="71"/>
        <v>1.2406249999999999E-4</v>
      </c>
      <c r="E178" s="6">
        <f t="shared" si="66"/>
        <v>4.4658335406939451E-14</v>
      </c>
      <c r="F178" s="6">
        <f t="shared" si="72"/>
        <v>-3.0738438554687495E-5</v>
      </c>
      <c r="G178" s="13">
        <f t="shared" si="67"/>
        <v>1.548009385546875E-4</v>
      </c>
      <c r="H178" s="6">
        <f t="shared" si="68"/>
        <v>59.958331886072472</v>
      </c>
      <c r="I178" s="6">
        <f t="shared" si="73"/>
        <v>-5.2416731139275328</v>
      </c>
      <c r="J178" s="6">
        <f t="shared" si="74"/>
        <v>33.443231739329633</v>
      </c>
      <c r="K178" s="6">
        <f t="shared" si="75"/>
        <v>4.4009130335183499E-2</v>
      </c>
      <c r="L178" s="6">
        <f t="shared" si="70"/>
        <v>1.2172404232806229E-4</v>
      </c>
      <c r="M178" s="14">
        <f t="shared" si="76"/>
        <v>1.1692288359688459E-6</v>
      </c>
      <c r="N178" s="6">
        <f t="shared" si="77"/>
        <v>1.355048738871477E-4</v>
      </c>
      <c r="O178" s="13">
        <f t="shared" si="69"/>
        <v>1.6624331244183521E-4</v>
      </c>
      <c r="P178" s="6">
        <f t="shared" si="78"/>
        <v>61.677964165180811</v>
      </c>
      <c r="Q178" s="7">
        <f t="shared" si="79"/>
        <v>60.62042411352526</v>
      </c>
      <c r="R178" s="7">
        <f t="shared" si="80"/>
        <v>-4.5795808864747443</v>
      </c>
    </row>
    <row r="179" spans="1:18" x14ac:dyDescent="0.2">
      <c r="A179" s="1">
        <v>126.25</v>
      </c>
      <c r="B179" s="1">
        <v>33.5625</v>
      </c>
      <c r="C179" s="1">
        <v>65.374092000000005</v>
      </c>
      <c r="D179" s="1">
        <f t="shared" si="71"/>
        <v>1.2625000000000001E-4</v>
      </c>
      <c r="E179" s="6">
        <f t="shared" si="66"/>
        <v>4.4659576631507808E-14</v>
      </c>
      <c r="F179" s="6">
        <f t="shared" si="72"/>
        <v>-3.0734221718750003E-5</v>
      </c>
      <c r="G179" s="13">
        <f t="shared" si="67"/>
        <v>1.5698422171875001E-4</v>
      </c>
      <c r="H179" s="6">
        <f t="shared" si="68"/>
        <v>60.312164615738652</v>
      </c>
      <c r="I179" s="6">
        <f t="shared" si="73"/>
        <v>-5.0619273842613524</v>
      </c>
      <c r="J179" s="6">
        <f t="shared" si="74"/>
        <v>33.484689043597783</v>
      </c>
      <c r="K179" s="6">
        <f t="shared" si="75"/>
        <v>3.8905478201108679E-2</v>
      </c>
      <c r="L179" s="6">
        <f t="shared" si="70"/>
        <v>1.2309692539683739E-4</v>
      </c>
      <c r="M179" s="14">
        <f t="shared" si="76"/>
        <v>1.5765373015813058E-6</v>
      </c>
      <c r="N179" s="6">
        <f t="shared" si="77"/>
        <v>1.3636542433228827E-4</v>
      </c>
      <c r="O179" s="13">
        <f t="shared" si="69"/>
        <v>1.6709964605103828E-4</v>
      </c>
      <c r="P179" s="6">
        <f t="shared" si="78"/>
        <v>61.828893334230713</v>
      </c>
      <c r="Q179" s="7">
        <f t="shared" si="79"/>
        <v>60.862117957666356</v>
      </c>
      <c r="R179" s="7">
        <f t="shared" si="80"/>
        <v>-4.5119740423336481</v>
      </c>
    </row>
    <row r="180" spans="1:18" x14ac:dyDescent="0.2">
      <c r="A180" s="1">
        <v>126.71875</v>
      </c>
      <c r="B180" s="1">
        <v>33.625</v>
      </c>
      <c r="C180" s="1">
        <v>65.543457000000004</v>
      </c>
      <c r="D180" s="1">
        <f t="shared" si="71"/>
        <v>1.2671874999999999E-4</v>
      </c>
      <c r="E180" s="6">
        <f t="shared" si="66"/>
        <v>4.4662057518031241E-14</v>
      </c>
      <c r="F180" s="6">
        <f t="shared" si="72"/>
        <v>-3.0725711874999996E-5</v>
      </c>
      <c r="G180" s="13">
        <f t="shared" si="67"/>
        <v>1.5744446187499999E-4</v>
      </c>
      <c r="H180" s="6">
        <f t="shared" si="68"/>
        <v>60.428912909162193</v>
      </c>
      <c r="I180" s="6">
        <f t="shared" si="73"/>
        <v>-5.1145440908378106</v>
      </c>
      <c r="J180" s="6">
        <f t="shared" si="74"/>
        <v>33.528313426158668</v>
      </c>
      <c r="K180" s="6">
        <f t="shared" si="75"/>
        <v>4.8343286920665918E-2</v>
      </c>
      <c r="L180" s="6">
        <f t="shared" si="70"/>
        <v>1.2445190523810245E-4</v>
      </c>
      <c r="M180" s="14">
        <f t="shared" si="76"/>
        <v>1.1334223809487704E-6</v>
      </c>
      <c r="N180" s="6">
        <f t="shared" si="77"/>
        <v>1.3928800459937313E-4</v>
      </c>
      <c r="O180" s="13">
        <f t="shared" si="69"/>
        <v>1.7001371647437313E-4</v>
      </c>
      <c r="P180" s="6">
        <f t="shared" si="78"/>
        <v>62.308430037811718</v>
      </c>
      <c r="Q180" s="7">
        <f t="shared" si="79"/>
        <v>61.151380373695432</v>
      </c>
      <c r="R180" s="7">
        <f t="shared" si="80"/>
        <v>-4.3920766263045721</v>
      </c>
    </row>
    <row r="181" spans="1:18" x14ac:dyDescent="0.2">
      <c r="A181" s="1">
        <v>127.5</v>
      </c>
      <c r="B181" s="1">
        <v>33.65625</v>
      </c>
      <c r="C181" s="1">
        <v>65.715514999999996</v>
      </c>
      <c r="D181" s="1">
        <f t="shared" si="71"/>
        <v>1.2749999999999998E-4</v>
      </c>
      <c r="E181" s="6">
        <f t="shared" si="66"/>
        <v>4.4663297179986329E-14</v>
      </c>
      <c r="F181" s="6">
        <f t="shared" si="72"/>
        <v>-3.0721418867187496E-5</v>
      </c>
      <c r="G181" s="13">
        <f t="shared" si="67"/>
        <v>1.5822141886718746E-4</v>
      </c>
      <c r="H181" s="6">
        <f t="shared" si="68"/>
        <v>60.56963757351383</v>
      </c>
      <c r="I181" s="6">
        <f t="shared" si="73"/>
        <v>-5.145877426486166</v>
      </c>
      <c r="J181" s="6">
        <f t="shared" si="74"/>
        <v>33.573238055695199</v>
      </c>
      <c r="K181" s="6">
        <f t="shared" si="75"/>
        <v>4.1505972152400261E-2</v>
      </c>
      <c r="L181" s="6">
        <f t="shared" si="70"/>
        <v>1.2551489314286145E-4</v>
      </c>
      <c r="M181" s="14">
        <f t="shared" si="76"/>
        <v>9.9255342856926847E-7</v>
      </c>
      <c r="N181" s="6">
        <f t="shared" si="77"/>
        <v>1.3829155275962404E-4</v>
      </c>
      <c r="O181" s="13">
        <f t="shared" si="69"/>
        <v>1.6901297162681152E-4</v>
      </c>
      <c r="P181" s="6">
        <f t="shared" si="78"/>
        <v>62.183176407430153</v>
      </c>
      <c r="Q181" s="7">
        <f t="shared" si="79"/>
        <v>61.357739580442384</v>
      </c>
      <c r="R181" s="7">
        <f t="shared" si="80"/>
        <v>-4.3577754195576119</v>
      </c>
    </row>
    <row r="182" spans="1:18" x14ac:dyDescent="0.2">
      <c r="A182" s="1">
        <v>128.75</v>
      </c>
      <c r="B182" s="1">
        <v>33.6875</v>
      </c>
      <c r="C182" s="1">
        <v>65.889801000000006</v>
      </c>
      <c r="D182" s="1">
        <f t="shared" si="71"/>
        <v>1.2874999999999999E-4</v>
      </c>
      <c r="E182" s="6">
        <f t="shared" si="66"/>
        <v>4.4664536321070314E-14</v>
      </c>
      <c r="F182" s="6">
        <f t="shared" si="72"/>
        <v>-3.0717100468749996E-5</v>
      </c>
      <c r="G182" s="13">
        <f t="shared" si="67"/>
        <v>1.5946710046874999E-4</v>
      </c>
      <c r="H182" s="6">
        <f t="shared" si="68"/>
        <v>60.780665291857645</v>
      </c>
      <c r="I182" s="6">
        <f t="shared" si="73"/>
        <v>-5.109135708142361</v>
      </c>
      <c r="J182" s="6">
        <f t="shared" si="74"/>
        <v>33.612692833417114</v>
      </c>
      <c r="K182" s="6">
        <f t="shared" si="75"/>
        <v>3.7403583291442999E-2</v>
      </c>
      <c r="L182" s="6">
        <f t="shared" si="70"/>
        <v>1.2655893588571688E-4</v>
      </c>
      <c r="M182" s="14">
        <f t="shared" si="76"/>
        <v>1.0955320571415516E-6</v>
      </c>
      <c r="N182" s="6">
        <f t="shared" si="77"/>
        <v>1.3847493165577515E-4</v>
      </c>
      <c r="O182" s="13">
        <f t="shared" si="69"/>
        <v>1.6919203212452516E-4</v>
      </c>
      <c r="P182" s="6">
        <f t="shared" si="78"/>
        <v>62.232986333246117</v>
      </c>
      <c r="Q182" s="7">
        <f t="shared" si="79"/>
        <v>61.53278893100314</v>
      </c>
      <c r="R182" s="7">
        <f t="shared" si="80"/>
        <v>-4.3570120689968661</v>
      </c>
    </row>
    <row r="183" spans="1:18" x14ac:dyDescent="0.2">
      <c r="A183" s="1">
        <v>129.84375</v>
      </c>
      <c r="B183" s="1">
        <v>33.71875</v>
      </c>
      <c r="C183" s="1">
        <v>66.046599999999998</v>
      </c>
      <c r="D183" s="1">
        <f t="shared" si="71"/>
        <v>1.2984374999999999E-4</v>
      </c>
      <c r="E183" s="6">
        <f t="shared" si="66"/>
        <v>4.4665774941283206E-14</v>
      </c>
      <c r="F183" s="6">
        <f t="shared" si="72"/>
        <v>-3.0712756679687502E-5</v>
      </c>
      <c r="G183" s="13">
        <f t="shared" si="67"/>
        <v>1.605565066796875E-4</v>
      </c>
      <c r="H183" s="6">
        <f t="shared" si="68"/>
        <v>60.967842750325531</v>
      </c>
      <c r="I183" s="6">
        <f t="shared" si="73"/>
        <v>-5.0787572496744673</v>
      </c>
      <c r="J183" s="6">
        <f t="shared" si="74"/>
        <v>33.648865700050266</v>
      </c>
      <c r="K183" s="6">
        <f t="shared" si="75"/>
        <v>3.494214997486722E-2</v>
      </c>
      <c r="L183" s="6">
        <f t="shared" si="70"/>
        <v>1.2765411153143014E-4</v>
      </c>
      <c r="M183" s="14">
        <f t="shared" si="76"/>
        <v>1.0948192342849294E-6</v>
      </c>
      <c r="N183" s="6">
        <f t="shared" si="77"/>
        <v>1.3892870899346547E-4</v>
      </c>
      <c r="O183" s="13">
        <f t="shared" si="69"/>
        <v>1.6964146567315298E-4</v>
      </c>
      <c r="P183" s="6">
        <f t="shared" si="78"/>
        <v>62.32287006883945</v>
      </c>
      <c r="Q183" s="7">
        <f t="shared" si="79"/>
        <v>61.690805158570399</v>
      </c>
      <c r="R183" s="7">
        <f t="shared" si="80"/>
        <v>-4.3557948414295993</v>
      </c>
    </row>
    <row r="184" spans="1:18" x14ac:dyDescent="0.2">
      <c r="A184" s="1">
        <v>130.3125</v>
      </c>
      <c r="B184" s="1">
        <v>33.75</v>
      </c>
      <c r="C184" s="1">
        <v>66.207656999999998</v>
      </c>
      <c r="D184" s="1">
        <f t="shared" si="71"/>
        <v>1.303125E-4</v>
      </c>
      <c r="E184" s="6">
        <f t="shared" si="66"/>
        <v>4.4667013040624994E-14</v>
      </c>
      <c r="F184" s="6">
        <f t="shared" si="72"/>
        <v>-3.0708387500000001E-5</v>
      </c>
      <c r="G184" s="13">
        <f t="shared" si="67"/>
        <v>1.610208875E-4</v>
      </c>
      <c r="H184" s="6">
        <f t="shared" si="68"/>
        <v>61.061033665446587</v>
      </c>
      <c r="I184" s="6">
        <f t="shared" si="73"/>
        <v>-5.1466233345534107</v>
      </c>
      <c r="J184" s="6">
        <f t="shared" si="74"/>
        <v>33.683069420030158</v>
      </c>
      <c r="K184" s="6">
        <f t="shared" si="75"/>
        <v>3.3465289984921043E-2</v>
      </c>
      <c r="L184" s="6">
        <f t="shared" si="70"/>
        <v>1.2862371691885807E-4</v>
      </c>
      <c r="M184" s="14">
        <f t="shared" si="76"/>
        <v>8.4439154057096896E-7</v>
      </c>
      <c r="N184" s="6">
        <f t="shared" si="77"/>
        <v>1.3901347539607947E-4</v>
      </c>
      <c r="O184" s="13">
        <f t="shared" si="69"/>
        <v>1.6972186289607947E-4</v>
      </c>
      <c r="P184" s="6">
        <f t="shared" si="78"/>
        <v>62.358008215792267</v>
      </c>
      <c r="Q184" s="7">
        <f t="shared" si="79"/>
        <v>61.82424577001477</v>
      </c>
      <c r="R184" s="7">
        <f t="shared" si="80"/>
        <v>-4.3834112299852279</v>
      </c>
    </row>
    <row r="185" spans="1:18" x14ac:dyDescent="0.2">
      <c r="A185" s="1">
        <v>130.78125</v>
      </c>
      <c r="B185" s="1">
        <v>33.78125</v>
      </c>
      <c r="C185" s="1">
        <v>66.376769999999993</v>
      </c>
      <c r="D185" s="1">
        <f t="shared" si="71"/>
        <v>1.3078124999999998E-4</v>
      </c>
      <c r="E185" s="6">
        <f t="shared" si="66"/>
        <v>4.4668250619095697E-14</v>
      </c>
      <c r="F185" s="6">
        <f t="shared" si="72"/>
        <v>-3.0703992929687494E-5</v>
      </c>
      <c r="G185" s="13">
        <f t="shared" si="67"/>
        <v>1.6148524292968749E-4</v>
      </c>
      <c r="H185" s="6">
        <f t="shared" si="68"/>
        <v>61.154146734763117</v>
      </c>
      <c r="I185" s="6">
        <f t="shared" si="73"/>
        <v>-5.2226232652368765</v>
      </c>
      <c r="J185" s="6">
        <f t="shared" si="74"/>
        <v>33.716091652018093</v>
      </c>
      <c r="K185" s="6">
        <f t="shared" si="75"/>
        <v>3.2579173990953336E-2</v>
      </c>
      <c r="L185" s="6">
        <f t="shared" si="70"/>
        <v>1.2939298015131483E-4</v>
      </c>
      <c r="M185" s="14">
        <f t="shared" si="76"/>
        <v>6.9413492434257644E-7</v>
      </c>
      <c r="N185" s="6">
        <f t="shared" si="77"/>
        <v>1.3925183523764786E-4</v>
      </c>
      <c r="O185" s="13">
        <f t="shared" si="69"/>
        <v>1.6995582816733534E-4</v>
      </c>
      <c r="P185" s="6">
        <f t="shared" si="78"/>
        <v>62.415890796481619</v>
      </c>
      <c r="Q185" s="7">
        <f t="shared" si="79"/>
        <v>61.942574775308138</v>
      </c>
      <c r="R185" s="7">
        <f t="shared" si="80"/>
        <v>-4.4341952246918552</v>
      </c>
    </row>
    <row r="186" spans="1:18" x14ac:dyDescent="0.2">
      <c r="A186" s="1">
        <v>131.71875</v>
      </c>
      <c r="B186" s="1">
        <v>33.8125</v>
      </c>
      <c r="C186" s="1">
        <v>66.546097000000003</v>
      </c>
      <c r="D186" s="1">
        <f t="shared" si="71"/>
        <v>1.3171875E-4</v>
      </c>
      <c r="E186" s="6">
        <f t="shared" si="66"/>
        <v>4.4669487676695308E-14</v>
      </c>
      <c r="F186" s="6">
        <f t="shared" si="72"/>
        <v>-3.069957296875E-5</v>
      </c>
      <c r="G186" s="13">
        <f t="shared" si="67"/>
        <v>1.6241832296875E-4</v>
      </c>
      <c r="H186" s="6">
        <f t="shared" si="68"/>
        <v>61.31731890017204</v>
      </c>
      <c r="I186" s="6">
        <f t="shared" si="73"/>
        <v>-5.2287780998279629</v>
      </c>
      <c r="J186" s="6">
        <f t="shared" si="74"/>
        <v>33.748404991210855</v>
      </c>
      <c r="K186" s="6">
        <f t="shared" si="75"/>
        <v>3.2047504394572712E-2</v>
      </c>
      <c r="L186" s="6">
        <f t="shared" si="70"/>
        <v>1.3013578809078889E-4</v>
      </c>
      <c r="M186" s="14">
        <f t="shared" si="76"/>
        <v>7.9148095460555498E-7</v>
      </c>
      <c r="N186" s="6">
        <f t="shared" si="77"/>
        <v>1.4005110114258891E-4</v>
      </c>
      <c r="O186" s="13">
        <f t="shared" si="69"/>
        <v>1.7075067411133891E-4</v>
      </c>
      <c r="P186" s="6">
        <f t="shared" si="78"/>
        <v>62.556749586486717</v>
      </c>
      <c r="Q186" s="7">
        <f t="shared" si="79"/>
        <v>62.06540973754386</v>
      </c>
      <c r="R186" s="7">
        <f t="shared" si="80"/>
        <v>-4.4806872624561436</v>
      </c>
    </row>
    <row r="187" spans="1:18" x14ac:dyDescent="0.2">
      <c r="A187" s="1">
        <v>132.5</v>
      </c>
      <c r="B187" s="1">
        <v>33.84375</v>
      </c>
      <c r="C187" s="1">
        <v>66.710944999999995</v>
      </c>
      <c r="D187" s="1">
        <f t="shared" si="71"/>
        <v>1.325E-4</v>
      </c>
      <c r="E187" s="6">
        <f t="shared" si="66"/>
        <v>4.4670724213423834E-14</v>
      </c>
      <c r="F187" s="6">
        <f t="shared" si="72"/>
        <v>-3.0695127617187498E-5</v>
      </c>
      <c r="G187" s="13">
        <f t="shared" si="67"/>
        <v>1.631951276171875E-4</v>
      </c>
      <c r="H187" s="6">
        <f t="shared" si="68"/>
        <v>61.456909528493156</v>
      </c>
      <c r="I187" s="6">
        <f t="shared" si="73"/>
        <v>-5.2540354715068389</v>
      </c>
      <c r="J187" s="6">
        <f t="shared" si="74"/>
        <v>33.780292994726508</v>
      </c>
      <c r="K187" s="6">
        <f t="shared" si="75"/>
        <v>3.1728502636745759E-2</v>
      </c>
      <c r="L187" s="6">
        <f t="shared" si="70"/>
        <v>1.3092522285447334E-4</v>
      </c>
      <c r="M187" s="14">
        <f t="shared" si="76"/>
        <v>7.8738857276332568E-7</v>
      </c>
      <c r="N187" s="6">
        <f t="shared" si="77"/>
        <v>1.4074941068555389E-4</v>
      </c>
      <c r="O187" s="13">
        <f t="shared" si="69"/>
        <v>1.7144453830274139E-4</v>
      </c>
      <c r="P187" s="6">
        <f t="shared" si="78"/>
        <v>62.682512616552856</v>
      </c>
      <c r="Q187" s="7">
        <f t="shared" si="79"/>
        <v>62.188830313345662</v>
      </c>
      <c r="R187" s="7">
        <f t="shared" si="80"/>
        <v>-4.5221146866543336</v>
      </c>
    </row>
    <row r="188" spans="1:18" x14ac:dyDescent="0.2">
      <c r="A188" s="1">
        <v>133.125</v>
      </c>
      <c r="B188" s="1">
        <v>33.875</v>
      </c>
      <c r="C188" s="1">
        <v>66.874435000000005</v>
      </c>
      <c r="D188" s="1">
        <f t="shared" si="71"/>
        <v>1.33125E-4</v>
      </c>
      <c r="E188" s="6">
        <f t="shared" si="66"/>
        <v>4.4671960229281249E-14</v>
      </c>
      <c r="F188" s="6">
        <f t="shared" si="72"/>
        <v>-3.0690656874999997E-5</v>
      </c>
      <c r="G188" s="13">
        <f t="shared" si="67"/>
        <v>1.6381565687499999E-4</v>
      </c>
      <c r="H188" s="6">
        <f t="shared" si="68"/>
        <v>61.573008821008841</v>
      </c>
      <c r="I188" s="6">
        <f t="shared" si="73"/>
        <v>-5.3014261789911643</v>
      </c>
      <c r="J188" s="6">
        <f t="shared" si="74"/>
        <v>33.811925796835908</v>
      </c>
      <c r="K188" s="6">
        <f t="shared" si="75"/>
        <v>3.1537101582046034E-2</v>
      </c>
      <c r="L188" s="6">
        <f t="shared" si="70"/>
        <v>1.31680133712684E-4</v>
      </c>
      <c r="M188" s="14">
        <f t="shared" si="76"/>
        <v>7.2243314365799606E-7</v>
      </c>
      <c r="N188" s="6">
        <f t="shared" si="77"/>
        <v>1.4132464641133198E-4</v>
      </c>
      <c r="O188" s="13">
        <f t="shared" si="69"/>
        <v>1.7201530328633197E-4</v>
      </c>
      <c r="P188" s="6">
        <f t="shared" si="78"/>
        <v>62.789967089008258</v>
      </c>
      <c r="Q188" s="7">
        <f t="shared" si="79"/>
        <v>62.309057668478189</v>
      </c>
      <c r="R188" s="7">
        <f t="shared" si="80"/>
        <v>-4.565377331521816</v>
      </c>
    </row>
    <row r="189" spans="1:18" x14ac:dyDescent="0.2">
      <c r="A189" s="1">
        <v>135</v>
      </c>
      <c r="B189" s="1">
        <v>33.9375</v>
      </c>
      <c r="C189" s="1">
        <v>67.038368000000006</v>
      </c>
      <c r="D189" s="1">
        <f t="shared" si="71"/>
        <v>1.35E-4</v>
      </c>
      <c r="E189" s="6">
        <f t="shared" si="66"/>
        <v>4.4674430698382811E-14</v>
      </c>
      <c r="F189" s="6">
        <f t="shared" si="72"/>
        <v>-3.068163921875E-5</v>
      </c>
      <c r="G189" s="13">
        <f t="shared" si="67"/>
        <v>1.6568163921875E-4</v>
      </c>
      <c r="H189" s="6">
        <f t="shared" si="68"/>
        <v>61.897871617743476</v>
      </c>
      <c r="I189" s="6">
        <f t="shared" si="73"/>
        <v>-5.1404963822565293</v>
      </c>
      <c r="J189" s="6">
        <f t="shared" si="74"/>
        <v>33.849655478101539</v>
      </c>
      <c r="K189" s="6">
        <f t="shared" si="75"/>
        <v>4.3922260949230463E-2</v>
      </c>
      <c r="L189" s="6">
        <f t="shared" si="70"/>
        <v>1.3263308022761042E-4</v>
      </c>
      <c r="M189" s="14">
        <f t="shared" si="76"/>
        <v>1.1834598861947915E-6</v>
      </c>
      <c r="N189" s="6">
        <f t="shared" si="77"/>
        <v>1.4641978784679993E-4</v>
      </c>
      <c r="O189" s="13">
        <f t="shared" si="69"/>
        <v>1.7710142706554993E-4</v>
      </c>
      <c r="P189" s="6">
        <f t="shared" si="78"/>
        <v>63.584195724271524</v>
      </c>
      <c r="Q189" s="7">
        <f t="shared" si="79"/>
        <v>62.564085279636856</v>
      </c>
      <c r="R189" s="7">
        <f t="shared" si="80"/>
        <v>-4.4742827203631492</v>
      </c>
    </row>
    <row r="190" spans="1:18" x14ac:dyDescent="0.2">
      <c r="A190" s="1">
        <v>135.78125</v>
      </c>
      <c r="B190" s="1">
        <v>33.96875</v>
      </c>
      <c r="C190" s="1">
        <v>67.195128999999994</v>
      </c>
      <c r="D190" s="1">
        <f t="shared" si="71"/>
        <v>1.3578125E-4</v>
      </c>
      <c r="E190" s="6">
        <f t="shared" si="66"/>
        <v>4.4675665151626951E-14</v>
      </c>
      <c r="F190" s="6">
        <f t="shared" si="72"/>
        <v>-3.0677092304687498E-5</v>
      </c>
      <c r="G190" s="13">
        <f t="shared" si="67"/>
        <v>1.664583423046875E-4</v>
      </c>
      <c r="H190" s="6">
        <f t="shared" si="68"/>
        <v>62.036727829578297</v>
      </c>
      <c r="I190" s="6">
        <f t="shared" si="73"/>
        <v>-5.1584011704216977</v>
      </c>
      <c r="J190" s="6">
        <f t="shared" si="74"/>
        <v>33.891043286860921</v>
      </c>
      <c r="K190" s="6">
        <f t="shared" si="75"/>
        <v>3.8853356569539699E-2</v>
      </c>
      <c r="L190" s="6">
        <f t="shared" si="70"/>
        <v>1.3373609813656625E-4</v>
      </c>
      <c r="M190" s="14">
        <f t="shared" si="76"/>
        <v>1.022575931716873E-6</v>
      </c>
      <c r="N190" s="6">
        <f t="shared" si="77"/>
        <v>1.4588312270808032E-4</v>
      </c>
      <c r="O190" s="13">
        <f t="shared" si="69"/>
        <v>1.7656021501276782E-4</v>
      </c>
      <c r="P190" s="6">
        <f t="shared" si="78"/>
        <v>63.527850884563861</v>
      </c>
      <c r="Q190" s="7">
        <f t="shared" si="79"/>
        <v>62.756838400622257</v>
      </c>
      <c r="R190" s="7">
        <f t="shared" si="80"/>
        <v>-4.4382905993777371</v>
      </c>
    </row>
    <row r="191" spans="1:18" x14ac:dyDescent="0.2">
      <c r="A191" s="1">
        <v>136.71875</v>
      </c>
      <c r="B191" s="1">
        <v>34</v>
      </c>
      <c r="C191" s="1">
        <v>67.352112000000005</v>
      </c>
      <c r="D191" s="1">
        <f t="shared" si="71"/>
        <v>1.3671874999999999E-4</v>
      </c>
      <c r="E191" s="6">
        <f t="shared" si="66"/>
        <v>4.4676899084E-14</v>
      </c>
      <c r="F191" s="6">
        <f t="shared" si="72"/>
        <v>-3.0672520000000003E-5</v>
      </c>
      <c r="G191" s="13">
        <f t="shared" si="67"/>
        <v>1.6739126999999998E-4</v>
      </c>
      <c r="H191" s="6">
        <f t="shared" si="68"/>
        <v>62.19859556333023</v>
      </c>
      <c r="I191" s="6">
        <f t="shared" si="73"/>
        <v>-5.1535164366697757</v>
      </c>
      <c r="J191" s="6">
        <f t="shared" si="74"/>
        <v>33.928375972116555</v>
      </c>
      <c r="K191" s="6">
        <f t="shared" si="75"/>
        <v>3.5812013941722398E-2</v>
      </c>
      <c r="L191" s="6">
        <f t="shared" si="70"/>
        <v>1.3474165888193975E-4</v>
      </c>
      <c r="M191" s="14">
        <f t="shared" si="76"/>
        <v>9.8854555903011936E-7</v>
      </c>
      <c r="N191" s="6">
        <f t="shared" si="77"/>
        <v>1.460298736248478E-4</v>
      </c>
      <c r="O191" s="13">
        <f t="shared" si="69"/>
        <v>1.7670239362484782E-4</v>
      </c>
      <c r="P191" s="6">
        <f t="shared" si="78"/>
        <v>63.57169868338309</v>
      </c>
      <c r="Q191" s="7">
        <f t="shared" si="79"/>
        <v>62.919810457174428</v>
      </c>
      <c r="R191" s="7">
        <f t="shared" si="80"/>
        <v>-4.4323015428255772</v>
      </c>
    </row>
    <row r="192" spans="1:18" x14ac:dyDescent="0.2">
      <c r="A192" s="1">
        <v>137.34375</v>
      </c>
      <c r="B192" s="1">
        <v>34.03125</v>
      </c>
      <c r="C192" s="1">
        <v>67.506400999999997</v>
      </c>
      <c r="D192" s="1">
        <f t="shared" si="71"/>
        <v>1.3734374999999999E-4</v>
      </c>
      <c r="E192" s="6">
        <f t="shared" si="66"/>
        <v>4.4678132495501944E-14</v>
      </c>
      <c r="F192" s="6">
        <f t="shared" si="72"/>
        <v>-3.0667922304687501E-5</v>
      </c>
      <c r="G192" s="13">
        <f t="shared" si="67"/>
        <v>1.6801167230468748E-4</v>
      </c>
      <c r="H192" s="6">
        <f t="shared" si="68"/>
        <v>62.313916252247452</v>
      </c>
      <c r="I192" s="6">
        <f t="shared" si="73"/>
        <v>-5.1924847477525446</v>
      </c>
      <c r="J192" s="6">
        <f t="shared" si="74"/>
        <v>33.963275583269933</v>
      </c>
      <c r="K192" s="6">
        <f t="shared" si="75"/>
        <v>3.3987208365033439E-2</v>
      </c>
      <c r="L192" s="6">
        <f t="shared" si="70"/>
        <v>1.3565749532916385E-4</v>
      </c>
      <c r="M192" s="14">
        <f t="shared" si="76"/>
        <v>8.4312733541806685E-7</v>
      </c>
      <c r="N192" s="6">
        <f t="shared" si="77"/>
        <v>1.4618042417490867E-4</v>
      </c>
      <c r="O192" s="13">
        <f t="shared" si="69"/>
        <v>1.7684834647959616E-4</v>
      </c>
      <c r="P192" s="6">
        <f t="shared" si="78"/>
        <v>63.616088743247133</v>
      </c>
      <c r="Q192" s="7">
        <f t="shared" si="79"/>
        <v>63.059066114388969</v>
      </c>
      <c r="R192" s="7">
        <f t="shared" si="80"/>
        <v>-4.4473348856110277</v>
      </c>
    </row>
    <row r="193" spans="1:18" x14ac:dyDescent="0.2">
      <c r="A193" s="1">
        <v>137.96875</v>
      </c>
      <c r="B193" s="1">
        <v>34.0625</v>
      </c>
      <c r="C193" s="1">
        <v>67.661133000000007</v>
      </c>
      <c r="D193" s="1">
        <f t="shared" si="71"/>
        <v>1.3796874999999999E-4</v>
      </c>
      <c r="E193" s="6">
        <f t="shared" si="66"/>
        <v>4.4679365386132809E-14</v>
      </c>
      <c r="F193" s="6">
        <f t="shared" si="72"/>
        <v>-3.0663299218749998E-5</v>
      </c>
      <c r="G193" s="13">
        <f t="shared" si="67"/>
        <v>1.6863204921875E-4</v>
      </c>
      <c r="H193" s="6">
        <f t="shared" si="68"/>
        <v>62.429116946880356</v>
      </c>
      <c r="I193" s="6">
        <f t="shared" si="73"/>
        <v>-5.2320160531196507</v>
      </c>
      <c r="J193" s="6">
        <f t="shared" si="74"/>
        <v>33.99671534996196</v>
      </c>
      <c r="K193" s="6">
        <f t="shared" si="75"/>
        <v>3.2892325019020063E-2</v>
      </c>
      <c r="L193" s="6">
        <f t="shared" si="70"/>
        <v>1.3645699719749832E-4</v>
      </c>
      <c r="M193" s="14">
        <f t="shared" si="76"/>
        <v>7.5587640125083534E-7</v>
      </c>
      <c r="N193" s="6">
        <f t="shared" si="77"/>
        <v>1.465207545049452E-4</v>
      </c>
      <c r="O193" s="13">
        <f t="shared" si="69"/>
        <v>1.7718405372369519E-4</v>
      </c>
      <c r="P193" s="6">
        <f t="shared" si="78"/>
        <v>63.688252906665184</v>
      </c>
      <c r="Q193" s="7">
        <f t="shared" si="79"/>
        <v>63.184903472844212</v>
      </c>
      <c r="R193" s="7">
        <f t="shared" si="80"/>
        <v>-4.4762295271557946</v>
      </c>
    </row>
    <row r="194" spans="1:18" x14ac:dyDescent="0.2">
      <c r="A194" s="1">
        <v>139.21875</v>
      </c>
      <c r="B194" s="1">
        <v>34.09375</v>
      </c>
      <c r="C194" s="1">
        <v>67.824592999999993</v>
      </c>
      <c r="D194" s="1">
        <f t="shared" si="71"/>
        <v>1.3921874999999999E-4</v>
      </c>
      <c r="E194" s="6">
        <f t="shared" si="66"/>
        <v>4.4680597755892576E-14</v>
      </c>
      <c r="F194" s="6">
        <f t="shared" si="72"/>
        <v>-3.0658650742187502E-5</v>
      </c>
      <c r="G194" s="13">
        <f t="shared" si="67"/>
        <v>1.6987740074218751E-4</v>
      </c>
      <c r="H194" s="6">
        <f t="shared" si="68"/>
        <v>62.636601826920696</v>
      </c>
      <c r="I194" s="6">
        <f t="shared" si="73"/>
        <v>-5.1879911730792969</v>
      </c>
      <c r="J194" s="6">
        <f t="shared" si="74"/>
        <v>34.029279209977176</v>
      </c>
      <c r="K194" s="6">
        <f t="shared" si="75"/>
        <v>3.2235395011412038E-2</v>
      </c>
      <c r="L194" s="6">
        <f t="shared" si="70"/>
        <v>1.3731169831849899E-4</v>
      </c>
      <c r="M194" s="14">
        <f t="shared" si="76"/>
        <v>9.5352584075050252E-7</v>
      </c>
      <c r="N194" s="6">
        <f t="shared" si="77"/>
        <v>1.4759995270296713E-4</v>
      </c>
      <c r="O194" s="13">
        <f t="shared" si="69"/>
        <v>1.7825860344515462E-4</v>
      </c>
      <c r="P194" s="6">
        <f t="shared" si="78"/>
        <v>63.868424596530247</v>
      </c>
      <c r="Q194" s="7">
        <f t="shared" si="79"/>
        <v>63.32160769758142</v>
      </c>
      <c r="R194" s="7">
        <f t="shared" si="80"/>
        <v>-4.5029853024185726</v>
      </c>
    </row>
    <row r="195" spans="1:18" x14ac:dyDescent="0.2">
      <c r="A195" s="1">
        <v>140</v>
      </c>
      <c r="B195" s="1">
        <v>34.125</v>
      </c>
      <c r="C195" s="1">
        <v>67.981110000000001</v>
      </c>
      <c r="D195" s="1">
        <f t="shared" si="71"/>
        <v>1.3999999999999999E-4</v>
      </c>
      <c r="E195" s="6">
        <f t="shared" si="66"/>
        <v>4.4681829604781252E-14</v>
      </c>
      <c r="F195" s="6">
        <f t="shared" si="72"/>
        <v>-3.0653976874999999E-5</v>
      </c>
      <c r="G195" s="13">
        <f t="shared" si="67"/>
        <v>1.7065397687499999E-4</v>
      </c>
      <c r="H195" s="6">
        <f t="shared" si="68"/>
        <v>62.774530799173988</v>
      </c>
      <c r="I195" s="6">
        <f t="shared" si="73"/>
        <v>-5.2065792008260132</v>
      </c>
      <c r="J195" s="6">
        <f t="shared" si="74"/>
        <v>34.061317525986304</v>
      </c>
      <c r="K195" s="6">
        <f t="shared" si="75"/>
        <v>3.1841237006847933E-2</v>
      </c>
      <c r="L195" s="6">
        <f t="shared" si="70"/>
        <v>1.3823076899109938E-4</v>
      </c>
      <c r="M195" s="14">
        <f t="shared" si="76"/>
        <v>8.8461550445030504E-7</v>
      </c>
      <c r="N195" s="6">
        <f t="shared" si="77"/>
        <v>1.4827872162178046E-4</v>
      </c>
      <c r="O195" s="13">
        <f t="shared" si="69"/>
        <v>1.7893269849678046E-4</v>
      </c>
      <c r="P195" s="6">
        <f t="shared" si="78"/>
        <v>63.989852026162225</v>
      </c>
      <c r="Q195" s="7">
        <f t="shared" si="79"/>
        <v>63.455256563297588</v>
      </c>
      <c r="R195" s="7">
        <f t="shared" si="80"/>
        <v>-4.5258534367024126</v>
      </c>
    </row>
    <row r="196" spans="1:18" x14ac:dyDescent="0.2">
      <c r="A196" s="1">
        <v>140.9375</v>
      </c>
      <c r="B196" s="1">
        <v>34.15625</v>
      </c>
      <c r="C196" s="1">
        <v>68.133812000000006</v>
      </c>
      <c r="D196" s="1">
        <f t="shared" si="71"/>
        <v>1.409375E-4</v>
      </c>
      <c r="E196" s="6">
        <f t="shared" si="66"/>
        <v>4.4683060932798829E-14</v>
      </c>
      <c r="F196" s="6">
        <f t="shared" si="72"/>
        <v>-3.0649277617187496E-5</v>
      </c>
      <c r="G196" s="13">
        <f t="shared" si="67"/>
        <v>1.7158677761718749E-4</v>
      </c>
      <c r="H196" s="6">
        <f t="shared" si="68"/>
        <v>62.935318665287809</v>
      </c>
      <c r="I196" s="6">
        <f t="shared" si="73"/>
        <v>-5.1984933347121967</v>
      </c>
      <c r="J196" s="6">
        <f t="shared" si="74"/>
        <v>34.093040515591781</v>
      </c>
      <c r="K196" s="6">
        <f t="shared" si="75"/>
        <v>3.1604742204109471E-2</v>
      </c>
      <c r="L196" s="6">
        <f t="shared" si="70"/>
        <v>1.3912596139465961E-4</v>
      </c>
      <c r="M196" s="14">
        <f t="shared" si="76"/>
        <v>9.0576930267019756E-7</v>
      </c>
      <c r="N196" s="6">
        <f t="shared" si="77"/>
        <v>1.4915473297306847E-4</v>
      </c>
      <c r="O196" s="13">
        <f t="shared" si="69"/>
        <v>1.7980401059025598E-4</v>
      </c>
      <c r="P196" s="6">
        <f t="shared" si="78"/>
        <v>64.139910406075671</v>
      </c>
      <c r="Q196" s="7">
        <f t="shared" si="79"/>
        <v>63.592187331853204</v>
      </c>
      <c r="R196" s="7">
        <f t="shared" si="80"/>
        <v>-4.5416246681468024</v>
      </c>
    </row>
    <row r="197" spans="1:18" x14ac:dyDescent="0.2">
      <c r="A197" s="1">
        <v>142.1875</v>
      </c>
      <c r="B197" s="1">
        <v>34.1875</v>
      </c>
      <c r="C197" s="1">
        <v>68.295012999999997</v>
      </c>
      <c r="D197" s="1">
        <f t="shared" si="71"/>
        <v>1.4218750000000001E-4</v>
      </c>
      <c r="E197" s="6">
        <f t="shared" si="66"/>
        <v>4.4684291739945315E-14</v>
      </c>
      <c r="F197" s="6">
        <f t="shared" si="72"/>
        <v>-3.064455296875E-5</v>
      </c>
      <c r="G197" s="13">
        <f t="shared" si="67"/>
        <v>1.7283205296875001E-4</v>
      </c>
      <c r="H197" s="6">
        <f t="shared" si="68"/>
        <v>63.141853060030542</v>
      </c>
      <c r="I197" s="6">
        <f t="shared" si="73"/>
        <v>-5.1531599399694556</v>
      </c>
      <c r="J197" s="6">
        <f t="shared" si="74"/>
        <v>34.124574309355069</v>
      </c>
      <c r="K197" s="6">
        <f t="shared" si="75"/>
        <v>3.1462845322465682E-2</v>
      </c>
      <c r="L197" s="6">
        <f t="shared" si="70"/>
        <v>1.4010057683679577E-4</v>
      </c>
      <c r="M197" s="14">
        <f t="shared" si="76"/>
        <v>1.0434615816021198E-6</v>
      </c>
      <c r="N197" s="6">
        <f t="shared" si="77"/>
        <v>1.5036783978384109E-4</v>
      </c>
      <c r="O197" s="13">
        <f t="shared" si="69"/>
        <v>1.8101239275259109E-4</v>
      </c>
      <c r="P197" s="6">
        <f t="shared" si="78"/>
        <v>64.338839974790233</v>
      </c>
      <c r="Q197" s="7">
        <f t="shared" si="79"/>
        <v>63.741517860440609</v>
      </c>
      <c r="R197" s="7">
        <f t="shared" si="80"/>
        <v>-4.5534951395593879</v>
      </c>
    </row>
    <row r="198" spans="1:18" x14ac:dyDescent="0.2">
      <c r="A198" s="1">
        <v>142.96875</v>
      </c>
      <c r="B198" s="1">
        <v>34.28125</v>
      </c>
      <c r="C198" s="1">
        <v>68.441886999999994</v>
      </c>
      <c r="D198" s="1">
        <f t="shared" si="71"/>
        <v>1.4296875E-4</v>
      </c>
      <c r="E198" s="6">
        <f t="shared" si="66"/>
        <v>4.4687981036158204E-14</v>
      </c>
      <c r="F198" s="6">
        <f t="shared" si="72"/>
        <v>-3.0630226679687502E-5</v>
      </c>
      <c r="G198" s="13">
        <f t="shared" si="67"/>
        <v>1.735989766796875E-4</v>
      </c>
      <c r="H198" s="6">
        <f t="shared" si="68"/>
        <v>63.324009762611468</v>
      </c>
      <c r="I198" s="6">
        <f t="shared" si="73"/>
        <v>-5.1178772373885266</v>
      </c>
      <c r="J198" s="6">
        <f t="shared" si="74"/>
        <v>34.168494585613047</v>
      </c>
      <c r="K198" s="6">
        <f t="shared" si="75"/>
        <v>5.6377707193476567E-2</v>
      </c>
      <c r="L198" s="6">
        <f t="shared" si="70"/>
        <v>1.4109159610207746E-4</v>
      </c>
      <c r="M198" s="14">
        <f t="shared" si="76"/>
        <v>9.3857694896127273E-7</v>
      </c>
      <c r="N198" s="6">
        <f t="shared" si="77"/>
        <v>1.5762695387030391E-4</v>
      </c>
      <c r="O198" s="13">
        <f t="shared" si="69"/>
        <v>1.882571805499914E-4</v>
      </c>
      <c r="P198" s="6">
        <f t="shared" si="78"/>
        <v>65.456314809857645</v>
      </c>
      <c r="Q198" s="7">
        <f t="shared" si="79"/>
        <v>64.084477250324028</v>
      </c>
      <c r="R198" s="7">
        <f t="shared" si="80"/>
        <v>-4.3574097496759663</v>
      </c>
    </row>
    <row r="199" spans="1:18" x14ac:dyDescent="0.2">
      <c r="A199" s="1">
        <v>144.21875</v>
      </c>
      <c r="B199" s="1">
        <v>34.3125</v>
      </c>
      <c r="C199" s="1">
        <v>68.599723999999995</v>
      </c>
      <c r="D199" s="1">
        <f t="shared" si="71"/>
        <v>1.4421875000000001E-4</v>
      </c>
      <c r="E199" s="6">
        <f t="shared" si="66"/>
        <v>4.468920975982031E-14</v>
      </c>
      <c r="F199" s="6">
        <f t="shared" si="72"/>
        <v>-3.0625400468749998E-5</v>
      </c>
      <c r="G199" s="13">
        <f t="shared" si="67"/>
        <v>1.7484415046874999E-4</v>
      </c>
      <c r="H199" s="6">
        <f t="shared" si="68"/>
        <v>63.529817349819496</v>
      </c>
      <c r="I199" s="6">
        <f t="shared" si="73"/>
        <v>-5.0699066501804992</v>
      </c>
      <c r="J199" s="6">
        <f t="shared" si="74"/>
        <v>34.219846751367825</v>
      </c>
      <c r="K199" s="6">
        <f t="shared" si="75"/>
        <v>4.6326624316087361E-2</v>
      </c>
      <c r="L199" s="6">
        <f t="shared" si="70"/>
        <v>1.4209245766124649E-4</v>
      </c>
      <c r="M199" s="14">
        <f t="shared" si="76"/>
        <v>1.0631461693767595E-6</v>
      </c>
      <c r="N199" s="6">
        <f t="shared" si="77"/>
        <v>1.5626367232218273E-4</v>
      </c>
      <c r="O199" s="13">
        <f t="shared" si="69"/>
        <v>1.8688907279093271E-4</v>
      </c>
      <c r="P199" s="6">
        <f t="shared" si="78"/>
        <v>65.28168733914805</v>
      </c>
      <c r="Q199" s="7">
        <f t="shared" si="79"/>
        <v>64.323919268088829</v>
      </c>
      <c r="R199" s="7">
        <f t="shared" si="80"/>
        <v>-4.2758047319111654</v>
      </c>
    </row>
    <row r="200" spans="1:18" x14ac:dyDescent="0.2">
      <c r="A200" s="1">
        <v>145</v>
      </c>
      <c r="B200" s="1">
        <v>34.34375</v>
      </c>
      <c r="C200" s="1">
        <v>68.749724999999998</v>
      </c>
      <c r="D200" s="1">
        <f t="shared" si="71"/>
        <v>1.45E-4</v>
      </c>
      <c r="E200" s="6">
        <f t="shared" si="66"/>
        <v>4.4690437962611325E-14</v>
      </c>
      <c r="F200" s="6">
        <f t="shared" si="72"/>
        <v>-3.0620548867187494E-5</v>
      </c>
      <c r="G200" s="13">
        <f t="shared" si="67"/>
        <v>1.7562054886718749E-4</v>
      </c>
      <c r="H200" s="6">
        <f t="shared" si="68"/>
        <v>63.666637431749564</v>
      </c>
      <c r="I200" s="6">
        <f t="shared" si="73"/>
        <v>-5.0830875682504342</v>
      </c>
      <c r="J200" s="6">
        <f t="shared" si="74"/>
        <v>34.263158050820692</v>
      </c>
      <c r="K200" s="6">
        <f t="shared" si="75"/>
        <v>4.0295974589653838E-2</v>
      </c>
      <c r="L200" s="6">
        <f t="shared" si="70"/>
        <v>1.4309922459674788E-4</v>
      </c>
      <c r="M200" s="14">
        <f t="shared" si="76"/>
        <v>9.5038770162606196E-7</v>
      </c>
      <c r="N200" s="6">
        <f t="shared" si="77"/>
        <v>1.5547695339331001E-4</v>
      </c>
      <c r="O200" s="13">
        <f t="shared" si="69"/>
        <v>1.8609750226049749E-4</v>
      </c>
      <c r="P200" s="6">
        <f t="shared" si="78"/>
        <v>65.190108989615794</v>
      </c>
      <c r="Q200" s="7">
        <f t="shared" si="79"/>
        <v>64.497157212394228</v>
      </c>
      <c r="R200" s="7">
        <f t="shared" si="80"/>
        <v>-4.2525677876057699</v>
      </c>
    </row>
    <row r="201" spans="1:18" x14ac:dyDescent="0.2">
      <c r="A201" s="1">
        <v>146.09375</v>
      </c>
      <c r="B201" s="1">
        <v>34.375</v>
      </c>
      <c r="C201" s="1">
        <v>68.900169000000005</v>
      </c>
      <c r="D201" s="1">
        <f t="shared" si="71"/>
        <v>1.4609374999999998E-4</v>
      </c>
      <c r="E201" s="6">
        <f t="shared" ref="E201:E264" si="81">$B$3*(1+$C$3*($B201-25)+$D$3*(($B201-25)^2))</f>
        <v>4.4691665644531249E-14</v>
      </c>
      <c r="F201" s="6">
        <f t="shared" si="72"/>
        <v>-3.0615671875000003E-5</v>
      </c>
      <c r="G201" s="13">
        <f t="shared" ref="G201:G264" si="82">($D201-$F201)+$H$3*($D201-$F201)^2</f>
        <v>1.7670942187499999E-4</v>
      </c>
      <c r="H201" s="6">
        <f t="shared" si="68"/>
        <v>63.84897281366375</v>
      </c>
      <c r="I201" s="6">
        <f t="shared" si="73"/>
        <v>-5.0511961863362558</v>
      </c>
      <c r="J201" s="6">
        <f t="shared" si="74"/>
        <v>34.301644830492414</v>
      </c>
      <c r="K201" s="6">
        <f t="shared" si="75"/>
        <v>3.6677584753793013E-2</v>
      </c>
      <c r="L201" s="6">
        <f t="shared" si="70"/>
        <v>1.4407828475804872E-4</v>
      </c>
      <c r="M201" s="14">
        <f t="shared" si="76"/>
        <v>1.0077326209756302E-6</v>
      </c>
      <c r="N201" s="6">
        <f t="shared" si="77"/>
        <v>1.5562992203598617E-4</v>
      </c>
      <c r="O201" s="13">
        <f t="shared" si="69"/>
        <v>1.8624559391098618E-4</v>
      </c>
      <c r="P201" s="6">
        <f t="shared" si="78"/>
        <v>65.234212650917925</v>
      </c>
      <c r="Q201" s="7">
        <f t="shared" si="79"/>
        <v>64.644568300098967</v>
      </c>
      <c r="R201" s="7">
        <f t="shared" si="80"/>
        <v>-4.2556006999010378</v>
      </c>
    </row>
    <row r="202" spans="1:18" x14ac:dyDescent="0.2">
      <c r="A202" s="1">
        <v>146.875</v>
      </c>
      <c r="B202" s="1">
        <v>34.40625</v>
      </c>
      <c r="C202" s="1">
        <v>69.050606000000002</v>
      </c>
      <c r="D202" s="1">
        <f t="shared" si="71"/>
        <v>1.4687500000000001E-4</v>
      </c>
      <c r="E202" s="6">
        <f t="shared" si="81"/>
        <v>4.4692892805580074E-14</v>
      </c>
      <c r="F202" s="6">
        <f t="shared" si="72"/>
        <v>-3.0610769492187498E-5</v>
      </c>
      <c r="G202" s="13">
        <f t="shared" si="82"/>
        <v>1.7748576949218751E-4</v>
      </c>
      <c r="H202" s="6">
        <f t="shared" ref="H202:H265" si="83">(((($B202+273.15)^(4))+($G202/$E202))^(0.25))-273.15</f>
        <v>63.985398867290996</v>
      </c>
      <c r="I202" s="6">
        <f t="shared" si="73"/>
        <v>-5.0652071327090056</v>
      </c>
      <c r="J202" s="6">
        <f t="shared" si="74"/>
        <v>34.337236898295444</v>
      </c>
      <c r="K202" s="6">
        <f t="shared" si="75"/>
        <v>3.450655085227794E-2</v>
      </c>
      <c r="L202" s="6">
        <f t="shared" si="70"/>
        <v>1.4504072085482923E-4</v>
      </c>
      <c r="M202" s="14">
        <f t="shared" si="76"/>
        <v>9.1713957258538707E-7</v>
      </c>
      <c r="N202" s="6">
        <f t="shared" si="77"/>
        <v>1.5584670322159227E-4</v>
      </c>
      <c r="O202" s="13">
        <f t="shared" ref="O202:O265" si="84">($N202-$F202)+$H$3*($N202-$F202)^2</f>
        <v>1.8645747271377978E-4</v>
      </c>
      <c r="P202" s="6">
        <f t="shared" si="78"/>
        <v>65.287510257943268</v>
      </c>
      <c r="Q202" s="7">
        <f t="shared" si="79"/>
        <v>64.773156691667836</v>
      </c>
      <c r="R202" s="7">
        <f t="shared" si="80"/>
        <v>-4.2774493083321659</v>
      </c>
    </row>
    <row r="203" spans="1:18" x14ac:dyDescent="0.2">
      <c r="A203" s="1">
        <v>148.125</v>
      </c>
      <c r="B203" s="1">
        <v>34.4375</v>
      </c>
      <c r="C203" s="1">
        <v>69.207534999999993</v>
      </c>
      <c r="D203" s="1">
        <f t="shared" si="71"/>
        <v>1.4812499999999998E-4</v>
      </c>
      <c r="E203" s="6">
        <f t="shared" si="81"/>
        <v>4.4694119445757807E-14</v>
      </c>
      <c r="F203" s="6">
        <f t="shared" si="72"/>
        <v>-3.0605841718749993E-5</v>
      </c>
      <c r="G203" s="13">
        <f t="shared" si="82"/>
        <v>1.7873084171874998E-4</v>
      </c>
      <c r="H203" s="6">
        <f t="shared" si="83"/>
        <v>64.189978965643434</v>
      </c>
      <c r="I203" s="6">
        <f t="shared" si="73"/>
        <v>-5.0175560343565593</v>
      </c>
      <c r="J203" s="6">
        <f t="shared" si="74"/>
        <v>34.371092138977268</v>
      </c>
      <c r="K203" s="6">
        <f t="shared" si="75"/>
        <v>3.3203930511366053E-2</v>
      </c>
      <c r="L203" s="6">
        <f t="shared" si="70"/>
        <v>1.4602443251289754E-4</v>
      </c>
      <c r="M203" s="14">
        <f t="shared" si="76"/>
        <v>1.0502837435512227E-6</v>
      </c>
      <c r="N203" s="6">
        <f t="shared" si="77"/>
        <v>1.5675802193295516E-4</v>
      </c>
      <c r="O203" s="13">
        <f t="shared" si="84"/>
        <v>1.8736386365170515E-4</v>
      </c>
      <c r="P203" s="6">
        <f t="shared" si="78"/>
        <v>65.440912061551728</v>
      </c>
      <c r="Q203" s="7">
        <f t="shared" si="79"/>
        <v>64.906707765644626</v>
      </c>
      <c r="R203" s="7">
        <f t="shared" si="80"/>
        <v>-4.3008272343553671</v>
      </c>
    </row>
    <row r="204" spans="1:18" x14ac:dyDescent="0.2">
      <c r="A204" s="1">
        <v>148.4375</v>
      </c>
      <c r="B204" s="1">
        <v>34.46875</v>
      </c>
      <c r="C204" s="1">
        <v>69.359756000000004</v>
      </c>
      <c r="D204" s="1">
        <f t="shared" si="71"/>
        <v>1.484375E-4</v>
      </c>
      <c r="E204" s="6">
        <f t="shared" si="81"/>
        <v>4.4695345565064462E-14</v>
      </c>
      <c r="F204" s="6">
        <f t="shared" si="72"/>
        <v>-3.0600888554687502E-5</v>
      </c>
      <c r="G204" s="13">
        <f t="shared" si="82"/>
        <v>1.7903838855468749E-4</v>
      </c>
      <c r="H204" s="6">
        <f t="shared" si="83"/>
        <v>64.257748141969614</v>
      </c>
      <c r="I204" s="6">
        <f t="shared" si="73"/>
        <v>-5.1020078580303903</v>
      </c>
      <c r="J204" s="6">
        <f t="shared" si="74"/>
        <v>34.403905283386365</v>
      </c>
      <c r="K204" s="6">
        <f t="shared" si="75"/>
        <v>3.24223583068175E-2</v>
      </c>
      <c r="L204" s="6">
        <f t="shared" ref="L204:L267" si="85">0.2*($D204+$D203)+0.6*L203</f>
        <v>1.4692715950773852E-4</v>
      </c>
      <c r="M204" s="14">
        <f t="shared" si="76"/>
        <v>7.5517024613073937E-7</v>
      </c>
      <c r="N204" s="6">
        <f t="shared" si="77"/>
        <v>1.5686731315977254E-4</v>
      </c>
      <c r="O204" s="13">
        <f t="shared" si="84"/>
        <v>1.8746820171446004E-4</v>
      </c>
      <c r="P204" s="6">
        <f t="shared" si="78"/>
        <v>65.478631088823761</v>
      </c>
      <c r="Q204" s="7">
        <f t="shared" si="79"/>
        <v>65.021092430280461</v>
      </c>
      <c r="R204" s="7">
        <f t="shared" si="80"/>
        <v>-4.338663569719543</v>
      </c>
    </row>
    <row r="205" spans="1:18" x14ac:dyDescent="0.2">
      <c r="A205" s="1">
        <v>149.375</v>
      </c>
      <c r="B205" s="1">
        <v>34.5</v>
      </c>
      <c r="C205" s="1">
        <v>69.519135000000006</v>
      </c>
      <c r="D205" s="1">
        <f t="shared" si="71"/>
        <v>1.4937499999999999E-4</v>
      </c>
      <c r="E205" s="6">
        <f t="shared" si="81"/>
        <v>4.4696571163499999E-14</v>
      </c>
      <c r="F205" s="6">
        <f t="shared" si="72"/>
        <v>-3.0595909999999997E-5</v>
      </c>
      <c r="G205" s="13">
        <f t="shared" si="82"/>
        <v>1.7997091E-4</v>
      </c>
      <c r="H205" s="6">
        <f t="shared" si="83"/>
        <v>64.416394612848478</v>
      </c>
      <c r="I205" s="6">
        <f t="shared" si="73"/>
        <v>-5.1027403871515276</v>
      </c>
      <c r="J205" s="6">
        <f t="shared" si="74"/>
        <v>34.436093170031818</v>
      </c>
      <c r="K205" s="6">
        <f t="shared" si="75"/>
        <v>3.1953414984091211E-2</v>
      </c>
      <c r="L205" s="6">
        <f t="shared" si="85"/>
        <v>1.477187957046431E-4</v>
      </c>
      <c r="M205" s="14">
        <f t="shared" si="76"/>
        <v>8.2810214767844461E-7</v>
      </c>
      <c r="N205" s="6">
        <f t="shared" si="77"/>
        <v>1.5768288789586371E-4</v>
      </c>
      <c r="O205" s="13">
        <f t="shared" si="84"/>
        <v>1.8827879789586369E-4</v>
      </c>
      <c r="P205" s="6">
        <f t="shared" si="78"/>
        <v>65.617996577144879</v>
      </c>
      <c r="Q205" s="7">
        <f t="shared" si="79"/>
        <v>65.140473259653348</v>
      </c>
      <c r="R205" s="7">
        <f t="shared" si="80"/>
        <v>-4.3786617403466579</v>
      </c>
    </row>
    <row r="206" spans="1:18" x14ac:dyDescent="0.2">
      <c r="A206" s="1">
        <v>150.15625</v>
      </c>
      <c r="B206" s="1">
        <v>34.53125</v>
      </c>
      <c r="C206" s="1">
        <v>69.666649000000007</v>
      </c>
      <c r="D206" s="1">
        <f t="shared" si="71"/>
        <v>1.5015624999999998E-4</v>
      </c>
      <c r="E206" s="6">
        <f t="shared" si="81"/>
        <v>4.4697796241064452E-14</v>
      </c>
      <c r="F206" s="6">
        <f t="shared" si="72"/>
        <v>-3.0590906054687498E-5</v>
      </c>
      <c r="G206" s="13">
        <f t="shared" si="82"/>
        <v>1.8074715605468749E-4</v>
      </c>
      <c r="H206" s="6">
        <f t="shared" si="83"/>
        <v>64.552124451129316</v>
      </c>
      <c r="I206" s="6">
        <f t="shared" si="73"/>
        <v>-5.1145245488706905</v>
      </c>
      <c r="J206" s="6">
        <f t="shared" si="74"/>
        <v>34.467905902019091</v>
      </c>
      <c r="K206" s="6">
        <f t="shared" si="75"/>
        <v>3.1672048990454726E-2</v>
      </c>
      <c r="L206" s="6">
        <f t="shared" si="85"/>
        <v>1.4853752742278586E-4</v>
      </c>
      <c r="M206" s="14">
        <f t="shared" si="76"/>
        <v>8.0936128860706216E-7</v>
      </c>
      <c r="N206" s="6">
        <f t="shared" si="77"/>
        <v>1.5839098273751821E-4</v>
      </c>
      <c r="O206" s="13">
        <f t="shared" si="84"/>
        <v>1.889818887922057E-4</v>
      </c>
      <c r="P206" s="6">
        <f t="shared" si="78"/>
        <v>65.741743413288987</v>
      </c>
      <c r="Q206" s="7">
        <f t="shared" si="79"/>
        <v>65.260727290380487</v>
      </c>
      <c r="R206" s="7">
        <f t="shared" si="80"/>
        <v>-4.4059217096195198</v>
      </c>
    </row>
    <row r="207" spans="1:18" x14ac:dyDescent="0.2">
      <c r="A207" s="1">
        <v>151.25</v>
      </c>
      <c r="B207" s="1">
        <v>34.5625</v>
      </c>
      <c r="C207" s="1">
        <v>69.810349000000002</v>
      </c>
      <c r="D207" s="1">
        <f t="shared" ref="D207:D270" si="86">A207*0.000001</f>
        <v>1.5124999999999999E-4</v>
      </c>
      <c r="E207" s="6">
        <f t="shared" si="81"/>
        <v>4.4699020797757806E-14</v>
      </c>
      <c r="F207" s="6">
        <f t="shared" ref="F207:F270" si="87">($E$3+$F$3*(B207-25)+$G$3*((B207-25)^2))</f>
        <v>-3.058587671875E-5</v>
      </c>
      <c r="G207" s="13">
        <f t="shared" si="82"/>
        <v>1.8183587671874999E-4</v>
      </c>
      <c r="H207" s="6">
        <f t="shared" si="83"/>
        <v>64.733007514767962</v>
      </c>
      <c r="I207" s="6">
        <f t="shared" ref="I207:I270" si="88">H207-C207</f>
        <v>-5.07734148523204</v>
      </c>
      <c r="J207" s="6">
        <f t="shared" ref="J207:J270" si="89">0.2*(B207+B206)+0.6*J206</f>
        <v>34.49949354121145</v>
      </c>
      <c r="K207" s="6">
        <f t="shared" ref="K207:K270" si="90">(B207-J207)/2</f>
        <v>3.1503229394274967E-2</v>
      </c>
      <c r="L207" s="6">
        <f t="shared" si="85"/>
        <v>1.4940376645367152E-4</v>
      </c>
      <c r="M207" s="14">
        <f t="shared" ref="M207:M270" si="91">($D207-L207)/2</f>
        <v>9.2311677316423574E-7</v>
      </c>
      <c r="N207" s="6">
        <f t="shared" ref="N207:N270" si="92">$D207+$I$3*$K207+$J$3*M207</f>
        <v>1.5944083964251148E-4</v>
      </c>
      <c r="O207" s="13">
        <f t="shared" si="84"/>
        <v>1.9002671636126147E-4</v>
      </c>
      <c r="P207" s="6">
        <f t="shared" ref="P207:P270" si="93">(((($B207+273.15)^(4))+(O207/$E207))^(0.25))-273.15</f>
        <v>65.914400257187879</v>
      </c>
      <c r="Q207" s="7">
        <f t="shared" ref="Q207:Q270" si="94">0.2*P207+0.8*Q206</f>
        <v>65.391461883741968</v>
      </c>
      <c r="R207" s="7">
        <f t="shared" ref="R207:R270" si="95">Q207-C207</f>
        <v>-4.4188871162580341</v>
      </c>
    </row>
    <row r="208" spans="1:18" x14ac:dyDescent="0.2">
      <c r="A208" s="1">
        <v>152.1875</v>
      </c>
      <c r="B208" s="1">
        <v>34.625</v>
      </c>
      <c r="C208" s="1">
        <v>69.956069999999997</v>
      </c>
      <c r="D208" s="1">
        <f t="shared" si="86"/>
        <v>1.5218750000000001E-4</v>
      </c>
      <c r="E208" s="6">
        <f t="shared" si="81"/>
        <v>4.4701468348531246E-14</v>
      </c>
      <c r="F208" s="6">
        <f t="shared" si="87"/>
        <v>-3.0575741874999995E-5</v>
      </c>
      <c r="G208" s="13">
        <f t="shared" si="82"/>
        <v>1.8276324187499999E-4</v>
      </c>
      <c r="H208" s="6">
        <f t="shared" si="83"/>
        <v>64.913095231529439</v>
      </c>
      <c r="I208" s="6">
        <f t="shared" si="88"/>
        <v>-5.0429747684705575</v>
      </c>
      <c r="J208" s="6">
        <f t="shared" si="89"/>
        <v>34.537196124726869</v>
      </c>
      <c r="K208" s="6">
        <f t="shared" si="90"/>
        <v>4.3901937636565691E-2</v>
      </c>
      <c r="L208" s="6">
        <f t="shared" si="85"/>
        <v>1.5032975987220291E-4</v>
      </c>
      <c r="M208" s="14">
        <f t="shared" si="91"/>
        <v>9.2887006389854785E-7</v>
      </c>
      <c r="N208" s="6">
        <f t="shared" si="92"/>
        <v>1.6360200378550709E-4</v>
      </c>
      <c r="O208" s="13">
        <f t="shared" si="84"/>
        <v>1.9417774566050708E-4</v>
      </c>
      <c r="P208" s="6">
        <f t="shared" si="93"/>
        <v>66.553391989647707</v>
      </c>
      <c r="Q208" s="7">
        <f t="shared" si="94"/>
        <v>65.62384790492311</v>
      </c>
      <c r="R208" s="7">
        <f t="shared" si="95"/>
        <v>-4.3322220950768866</v>
      </c>
    </row>
    <row r="209" spans="1:18" x14ac:dyDescent="0.2">
      <c r="A209" s="1">
        <v>153.75</v>
      </c>
      <c r="B209" s="1">
        <v>34.65625</v>
      </c>
      <c r="C209" s="1">
        <v>70.109840000000005</v>
      </c>
      <c r="D209" s="1">
        <f t="shared" si="86"/>
        <v>1.5375E-4</v>
      </c>
      <c r="E209" s="6">
        <f t="shared" si="81"/>
        <v>4.4702691342611319E-14</v>
      </c>
      <c r="F209" s="6">
        <f t="shared" si="87"/>
        <v>-3.0570636367187502E-5</v>
      </c>
      <c r="G209" s="13">
        <f t="shared" si="82"/>
        <v>1.8432063636718749E-4</v>
      </c>
      <c r="H209" s="6">
        <f t="shared" si="83"/>
        <v>65.161112667085433</v>
      </c>
      <c r="I209" s="6">
        <f t="shared" si="88"/>
        <v>-4.9487273329145722</v>
      </c>
      <c r="J209" s="6">
        <f t="shared" si="89"/>
        <v>34.578567674836123</v>
      </c>
      <c r="K209" s="6">
        <f t="shared" si="90"/>
        <v>3.8841162581938704E-2</v>
      </c>
      <c r="L209" s="6">
        <f t="shared" si="85"/>
        <v>1.5138535592332174E-4</v>
      </c>
      <c r="M209" s="14">
        <f t="shared" si="91"/>
        <v>1.1823220383391276E-6</v>
      </c>
      <c r="N209" s="6">
        <f t="shared" si="92"/>
        <v>1.6384870227130406E-4</v>
      </c>
      <c r="O209" s="13">
        <f t="shared" si="84"/>
        <v>1.9441933863849158E-4</v>
      </c>
      <c r="P209" s="6">
        <f t="shared" si="93"/>
        <v>66.610330090641014</v>
      </c>
      <c r="Q209" s="7">
        <f t="shared" si="94"/>
        <v>65.821144342066702</v>
      </c>
      <c r="R209" s="7">
        <f t="shared" si="95"/>
        <v>-4.2886956579333031</v>
      </c>
    </row>
    <row r="210" spans="1:18" x14ac:dyDescent="0.2">
      <c r="A210" s="1">
        <v>154.84375</v>
      </c>
      <c r="B210" s="1">
        <v>34.6875</v>
      </c>
      <c r="C210" s="1">
        <v>70.248390000000001</v>
      </c>
      <c r="D210" s="1">
        <f t="shared" si="86"/>
        <v>1.5484375000000001E-4</v>
      </c>
      <c r="E210" s="6">
        <f t="shared" si="81"/>
        <v>4.4703913815820312E-14</v>
      </c>
      <c r="F210" s="6">
        <f t="shared" si="87"/>
        <v>-3.0565505468749996E-5</v>
      </c>
      <c r="G210" s="13">
        <f t="shared" si="82"/>
        <v>1.8540925546875001E-4</v>
      </c>
      <c r="H210" s="6">
        <f t="shared" si="83"/>
        <v>65.34100578076476</v>
      </c>
      <c r="I210" s="6">
        <f t="shared" si="88"/>
        <v>-4.9073842192352402</v>
      </c>
      <c r="J210" s="6">
        <f t="shared" si="89"/>
        <v>34.615890604901672</v>
      </c>
      <c r="K210" s="6">
        <f t="shared" si="90"/>
        <v>3.5804697549163933E-2</v>
      </c>
      <c r="L210" s="6">
        <f t="shared" si="85"/>
        <v>1.5254996355399303E-4</v>
      </c>
      <c r="M210" s="14">
        <f t="shared" si="91"/>
        <v>1.1468932230034886E-6</v>
      </c>
      <c r="N210" s="6">
        <f t="shared" si="92"/>
        <v>1.6415297136278262E-4</v>
      </c>
      <c r="O210" s="13">
        <f t="shared" si="84"/>
        <v>1.9471847683153262E-4</v>
      </c>
      <c r="P210" s="6">
        <f t="shared" si="93"/>
        <v>66.675445849648497</v>
      </c>
      <c r="Q210" s="7">
        <f t="shared" si="94"/>
        <v>65.992004643583059</v>
      </c>
      <c r="R210" s="7">
        <f t="shared" si="95"/>
        <v>-4.256385356416942</v>
      </c>
    </row>
    <row r="211" spans="1:18" x14ac:dyDescent="0.2">
      <c r="A211" s="1">
        <v>155.15625</v>
      </c>
      <c r="B211" s="1">
        <v>34.71875</v>
      </c>
      <c r="C211" s="1">
        <v>70.391411000000005</v>
      </c>
      <c r="D211" s="1">
        <f t="shared" si="86"/>
        <v>1.5515624999999999E-4</v>
      </c>
      <c r="E211" s="6">
        <f t="shared" si="81"/>
        <v>4.4705135768158202E-14</v>
      </c>
      <c r="F211" s="6">
        <f t="shared" si="87"/>
        <v>-3.0560349179687496E-5</v>
      </c>
      <c r="G211" s="13">
        <f t="shared" si="82"/>
        <v>1.857165991796875E-4</v>
      </c>
      <c r="H211" s="6">
        <f t="shared" si="83"/>
        <v>65.408080856361835</v>
      </c>
      <c r="I211" s="6">
        <f t="shared" si="88"/>
        <v>-4.9833301436381703</v>
      </c>
      <c r="J211" s="6">
        <f t="shared" si="89"/>
        <v>34.650784362941003</v>
      </c>
      <c r="K211" s="6">
        <f t="shared" si="90"/>
        <v>3.398281852949836E-2</v>
      </c>
      <c r="L211" s="6">
        <f t="shared" si="85"/>
        <v>1.5352997813239581E-4</v>
      </c>
      <c r="M211" s="14">
        <f t="shared" si="91"/>
        <v>8.1313593380209076E-7</v>
      </c>
      <c r="N211" s="6">
        <f t="shared" si="92"/>
        <v>1.6399178281766957E-4</v>
      </c>
      <c r="O211" s="13">
        <f t="shared" si="84"/>
        <v>1.9455213199735707E-4</v>
      </c>
      <c r="P211" s="6">
        <f t="shared" si="93"/>
        <v>66.674216659486433</v>
      </c>
      <c r="Q211" s="7">
        <f t="shared" si="94"/>
        <v>66.128447046763739</v>
      </c>
      <c r="R211" s="7">
        <f t="shared" si="95"/>
        <v>-4.262963953236266</v>
      </c>
    </row>
    <row r="212" spans="1:18" x14ac:dyDescent="0.2">
      <c r="A212" s="1">
        <v>156.09375</v>
      </c>
      <c r="B212" s="1">
        <v>34.71875</v>
      </c>
      <c r="C212" s="1">
        <v>70.53801</v>
      </c>
      <c r="D212" s="1">
        <f t="shared" si="86"/>
        <v>1.5609374999999998E-4</v>
      </c>
      <c r="E212" s="6">
        <f t="shared" si="81"/>
        <v>4.4705135768158202E-14</v>
      </c>
      <c r="F212" s="6">
        <f t="shared" si="87"/>
        <v>-3.0560349179687496E-5</v>
      </c>
      <c r="G212" s="13">
        <f t="shared" si="82"/>
        <v>1.8665409917968749E-4</v>
      </c>
      <c r="H212" s="6">
        <f t="shared" si="83"/>
        <v>65.5430997435667</v>
      </c>
      <c r="I212" s="6">
        <f t="shared" si="88"/>
        <v>-4.9949102564333003</v>
      </c>
      <c r="J212" s="6">
        <f t="shared" si="89"/>
        <v>34.677970617764601</v>
      </c>
      <c r="K212" s="6">
        <f t="shared" si="90"/>
        <v>2.0389691117699726E-2</v>
      </c>
      <c r="L212" s="6">
        <f t="shared" si="85"/>
        <v>1.543679868794375E-4</v>
      </c>
      <c r="M212" s="14">
        <f t="shared" si="91"/>
        <v>8.6288156028124189E-7</v>
      </c>
      <c r="N212" s="6">
        <f t="shared" si="92"/>
        <v>1.6139506969060192E-4</v>
      </c>
      <c r="O212" s="13">
        <f t="shared" si="84"/>
        <v>1.9195541887028942E-4</v>
      </c>
      <c r="P212" s="6">
        <f t="shared" si="93"/>
        <v>66.303575049570384</v>
      </c>
      <c r="Q212" s="7">
        <f t="shared" si="94"/>
        <v>66.163472647325065</v>
      </c>
      <c r="R212" s="7">
        <f t="shared" si="95"/>
        <v>-4.3745373526749347</v>
      </c>
    </row>
    <row r="213" spans="1:18" x14ac:dyDescent="0.2">
      <c r="A213" s="1">
        <v>157.34375</v>
      </c>
      <c r="B213" s="1">
        <v>34.78125</v>
      </c>
      <c r="C213" s="1">
        <v>70.689087000000001</v>
      </c>
      <c r="D213" s="1">
        <f t="shared" si="86"/>
        <v>1.5734374999999999E-4</v>
      </c>
      <c r="E213" s="6">
        <f t="shared" si="81"/>
        <v>4.47075781102207E-14</v>
      </c>
      <c r="F213" s="6">
        <f t="shared" si="87"/>
        <v>-3.0549960429687496E-5</v>
      </c>
      <c r="G213" s="13">
        <f t="shared" si="82"/>
        <v>1.8789371042968748E-4</v>
      </c>
      <c r="H213" s="6">
        <f t="shared" si="83"/>
        <v>65.766778806405114</v>
      </c>
      <c r="I213" s="6">
        <f t="shared" si="88"/>
        <v>-4.9223081935948869</v>
      </c>
      <c r="J213" s="6">
        <f t="shared" si="89"/>
        <v>34.706782370658757</v>
      </c>
      <c r="K213" s="6">
        <f t="shared" si="90"/>
        <v>3.7233814670621257E-2</v>
      </c>
      <c r="L213" s="6">
        <f t="shared" si="85"/>
        <v>1.553082921276625E-4</v>
      </c>
      <c r="M213" s="14">
        <f t="shared" si="91"/>
        <v>1.0177289361687437E-6</v>
      </c>
      <c r="N213" s="6">
        <f t="shared" si="92"/>
        <v>1.6702454181436152E-4</v>
      </c>
      <c r="O213" s="13">
        <f t="shared" si="84"/>
        <v>1.9757450224404901E-4</v>
      </c>
      <c r="P213" s="6">
        <f t="shared" si="93"/>
        <v>67.148864257667185</v>
      </c>
      <c r="Q213" s="7">
        <f t="shared" si="94"/>
        <v>66.360550969393501</v>
      </c>
      <c r="R213" s="7">
        <f t="shared" si="95"/>
        <v>-4.3285360306065002</v>
      </c>
    </row>
    <row r="214" spans="1:18" x14ac:dyDescent="0.2">
      <c r="A214" s="1">
        <v>157.5</v>
      </c>
      <c r="B214" s="1">
        <v>34.8125</v>
      </c>
      <c r="C214" s="1">
        <v>70.834114</v>
      </c>
      <c r="D214" s="1">
        <f t="shared" si="86"/>
        <v>1.5749999999999998E-4</v>
      </c>
      <c r="E214" s="6">
        <f t="shared" si="81"/>
        <v>4.4708798499945308E-14</v>
      </c>
      <c r="F214" s="6">
        <f t="shared" si="87"/>
        <v>-3.0544727968750003E-5</v>
      </c>
      <c r="G214" s="13">
        <f t="shared" si="82"/>
        <v>1.8804472796874998E-4</v>
      </c>
      <c r="H214" s="6">
        <f t="shared" si="83"/>
        <v>65.811167345442357</v>
      </c>
      <c r="I214" s="6">
        <f t="shared" si="88"/>
        <v>-5.0229466545576429</v>
      </c>
      <c r="J214" s="6">
        <f t="shared" si="89"/>
        <v>34.742819422395257</v>
      </c>
      <c r="K214" s="6">
        <f t="shared" si="90"/>
        <v>3.4840288802371333E-2</v>
      </c>
      <c r="L214" s="6">
        <f t="shared" si="85"/>
        <v>1.5615372527659748E-4</v>
      </c>
      <c r="M214" s="14">
        <f t="shared" si="91"/>
        <v>6.7313736170124911E-7</v>
      </c>
      <c r="N214" s="6">
        <f t="shared" si="92"/>
        <v>1.6655847508861653E-4</v>
      </c>
      <c r="O214" s="13">
        <f t="shared" si="84"/>
        <v>1.9710320305736653E-4</v>
      </c>
      <c r="P214" s="6">
        <f t="shared" si="93"/>
        <v>67.104373237094819</v>
      </c>
      <c r="Q214" s="7">
        <f t="shared" si="94"/>
        <v>66.509315422933767</v>
      </c>
      <c r="R214" s="7">
        <f t="shared" si="95"/>
        <v>-4.3247985770662325</v>
      </c>
    </row>
    <row r="215" spans="1:18" x14ac:dyDescent="0.2">
      <c r="A215" s="1">
        <v>158.75</v>
      </c>
      <c r="B215" s="1">
        <v>34.8125</v>
      </c>
      <c r="C215" s="1">
        <v>70.970184000000003</v>
      </c>
      <c r="D215" s="1">
        <f t="shared" si="86"/>
        <v>1.5874999999999998E-4</v>
      </c>
      <c r="E215" s="6">
        <f t="shared" si="81"/>
        <v>4.4708798499945308E-14</v>
      </c>
      <c r="F215" s="6">
        <f t="shared" si="87"/>
        <v>-3.0544727968750003E-5</v>
      </c>
      <c r="G215" s="13">
        <f t="shared" si="82"/>
        <v>1.8929472796874999E-4</v>
      </c>
      <c r="H215" s="6">
        <f t="shared" si="83"/>
        <v>65.990501306135059</v>
      </c>
      <c r="I215" s="6">
        <f t="shared" si="88"/>
        <v>-4.9796826938649446</v>
      </c>
      <c r="J215" s="6">
        <f t="shared" si="89"/>
        <v>34.770691653437154</v>
      </c>
      <c r="K215" s="6">
        <f t="shared" si="90"/>
        <v>2.09041732814228E-2</v>
      </c>
      <c r="L215" s="6">
        <f t="shared" si="85"/>
        <v>1.5694223516595846E-4</v>
      </c>
      <c r="M215" s="14">
        <f t="shared" si="91"/>
        <v>9.0388241702076162E-7</v>
      </c>
      <c r="N215" s="6">
        <f t="shared" si="92"/>
        <v>1.641850850531699E-4</v>
      </c>
      <c r="O215" s="13">
        <f t="shared" si="84"/>
        <v>1.947298130219199E-4</v>
      </c>
      <c r="P215" s="6">
        <f t="shared" si="93"/>
        <v>66.766968624081301</v>
      </c>
      <c r="Q215" s="7">
        <f t="shared" si="94"/>
        <v>66.560846063163282</v>
      </c>
      <c r="R215" s="7">
        <f t="shared" si="95"/>
        <v>-4.4093379368367209</v>
      </c>
    </row>
    <row r="216" spans="1:18" x14ac:dyDescent="0.2">
      <c r="A216" s="1">
        <v>159.0625</v>
      </c>
      <c r="B216" s="1">
        <v>34.84375</v>
      </c>
      <c r="C216" s="1">
        <v>71.118117999999996</v>
      </c>
      <c r="D216" s="1">
        <f t="shared" si="86"/>
        <v>1.590625E-4</v>
      </c>
      <c r="E216" s="6">
        <f t="shared" si="81"/>
        <v>4.4710018368798825E-14</v>
      </c>
      <c r="F216" s="6">
        <f t="shared" si="87"/>
        <v>-3.0539470117187502E-5</v>
      </c>
      <c r="G216" s="13">
        <f t="shared" si="82"/>
        <v>1.896019701171875E-4</v>
      </c>
      <c r="H216" s="6">
        <f t="shared" si="83"/>
        <v>66.057187216242482</v>
      </c>
      <c r="I216" s="6">
        <f t="shared" si="88"/>
        <v>-5.060930783757513</v>
      </c>
      <c r="J216" s="6">
        <f t="shared" si="89"/>
        <v>34.79366499206229</v>
      </c>
      <c r="K216" s="6">
        <f t="shared" si="90"/>
        <v>2.5042503968855101E-2</v>
      </c>
      <c r="L216" s="6">
        <f t="shared" si="85"/>
        <v>1.5772784109957506E-4</v>
      </c>
      <c r="M216" s="14">
        <f t="shared" si="91"/>
        <v>6.6732945021247085E-7</v>
      </c>
      <c r="N216" s="6">
        <f t="shared" si="92"/>
        <v>1.6557355103190231E-4</v>
      </c>
      <c r="O216" s="13">
        <f t="shared" si="84"/>
        <v>1.9611302114908981E-4</v>
      </c>
      <c r="P216" s="6">
        <f t="shared" si="93"/>
        <v>66.986169509087972</v>
      </c>
      <c r="Q216" s="7">
        <f t="shared" si="94"/>
        <v>66.645910752348229</v>
      </c>
      <c r="R216" s="7">
        <f t="shared" si="95"/>
        <v>-4.4722072476517667</v>
      </c>
    </row>
    <row r="217" spans="1:18" x14ac:dyDescent="0.2">
      <c r="A217" s="1">
        <v>160.15625</v>
      </c>
      <c r="B217" s="1">
        <v>34.875</v>
      </c>
      <c r="C217" s="1">
        <v>71.253067000000001</v>
      </c>
      <c r="D217" s="1">
        <f t="shared" si="86"/>
        <v>1.6015624999999998E-4</v>
      </c>
      <c r="E217" s="6">
        <f t="shared" si="81"/>
        <v>4.4711237716781256E-14</v>
      </c>
      <c r="F217" s="6">
        <f t="shared" si="87"/>
        <v>-3.0534186874999995E-5</v>
      </c>
      <c r="G217" s="13">
        <f t="shared" si="82"/>
        <v>1.9069043687499997E-4</v>
      </c>
      <c r="H217" s="6">
        <f t="shared" si="83"/>
        <v>66.235636743426994</v>
      </c>
      <c r="I217" s="6">
        <f t="shared" si="88"/>
        <v>-5.0174302565730073</v>
      </c>
      <c r="J217" s="6">
        <f t="shared" si="89"/>
        <v>34.819948995237375</v>
      </c>
      <c r="K217" s="6">
        <f t="shared" si="90"/>
        <v>2.752550238131235E-2</v>
      </c>
      <c r="L217" s="6">
        <f t="shared" si="85"/>
        <v>1.5848045465974503E-4</v>
      </c>
      <c r="M217" s="14">
        <f t="shared" si="91"/>
        <v>8.3789767012747282E-7</v>
      </c>
      <c r="N217" s="6">
        <f t="shared" si="92"/>
        <v>1.6731288061914119E-4</v>
      </c>
      <c r="O217" s="13">
        <f t="shared" si="84"/>
        <v>1.9784706749414118E-4</v>
      </c>
      <c r="P217" s="6">
        <f t="shared" si="93"/>
        <v>67.254687914496571</v>
      </c>
      <c r="Q217" s="7">
        <f t="shared" si="94"/>
        <v>66.767666184777909</v>
      </c>
      <c r="R217" s="7">
        <f t="shared" si="95"/>
        <v>-4.4854008152220928</v>
      </c>
    </row>
    <row r="218" spans="1:18" x14ac:dyDescent="0.2">
      <c r="A218" s="1">
        <v>160.9375</v>
      </c>
      <c r="B218" s="1">
        <v>34.9375</v>
      </c>
      <c r="C218" s="1">
        <v>71.396072000000004</v>
      </c>
      <c r="D218" s="1">
        <f t="shared" si="86"/>
        <v>1.609375E-4</v>
      </c>
      <c r="E218" s="6">
        <f t="shared" si="81"/>
        <v>4.4713674850132812E-14</v>
      </c>
      <c r="F218" s="6">
        <f t="shared" si="87"/>
        <v>-3.052354421875E-5</v>
      </c>
      <c r="G218" s="13">
        <f t="shared" si="82"/>
        <v>1.9146104421875E-4</v>
      </c>
      <c r="H218" s="6">
        <f t="shared" si="83"/>
        <v>66.39100144907411</v>
      </c>
      <c r="I218" s="6">
        <f t="shared" si="88"/>
        <v>-5.0050705509258933</v>
      </c>
      <c r="J218" s="6">
        <f t="shared" si="89"/>
        <v>34.854469397142424</v>
      </c>
      <c r="K218" s="6">
        <f t="shared" si="90"/>
        <v>4.1515301428788121E-2</v>
      </c>
      <c r="L218" s="6">
        <f t="shared" si="85"/>
        <v>1.5930702279584702E-4</v>
      </c>
      <c r="M218" s="14">
        <f t="shared" si="91"/>
        <v>8.1523860207648993E-7</v>
      </c>
      <c r="N218" s="6">
        <f t="shared" si="92"/>
        <v>1.7173147837148492E-4</v>
      </c>
      <c r="O218" s="13">
        <f t="shared" si="84"/>
        <v>2.0225502259023492E-4</v>
      </c>
      <c r="P218" s="6">
        <f t="shared" si="93"/>
        <v>67.922327344798362</v>
      </c>
      <c r="Q218" s="7">
        <f t="shared" si="94"/>
        <v>66.998598416782002</v>
      </c>
      <c r="R218" s="7">
        <f t="shared" si="95"/>
        <v>-4.3974735832180016</v>
      </c>
    </row>
    <row r="219" spans="1:18" x14ac:dyDescent="0.2">
      <c r="A219" s="1">
        <v>162.34375</v>
      </c>
      <c r="B219" s="1">
        <v>34.96875</v>
      </c>
      <c r="C219" s="1">
        <v>71.517814999999999</v>
      </c>
      <c r="D219" s="1">
        <f t="shared" si="86"/>
        <v>1.6234375E-4</v>
      </c>
      <c r="E219" s="6">
        <f t="shared" si="81"/>
        <v>4.4714892635501955E-14</v>
      </c>
      <c r="F219" s="6">
        <f t="shared" si="87"/>
        <v>-3.0518184804687498E-5</v>
      </c>
      <c r="G219" s="13">
        <f t="shared" si="82"/>
        <v>1.928619348046875E-4</v>
      </c>
      <c r="H219" s="6">
        <f t="shared" si="83"/>
        <v>66.613471960851541</v>
      </c>
      <c r="I219" s="6">
        <f t="shared" si="88"/>
        <v>-4.9043430391484577</v>
      </c>
      <c r="J219" s="6">
        <f t="shared" si="89"/>
        <v>34.893931638285451</v>
      </c>
      <c r="K219" s="6">
        <f t="shared" si="90"/>
        <v>3.7409180857274293E-2</v>
      </c>
      <c r="L219" s="6">
        <f t="shared" si="85"/>
        <v>1.602404636775082E-4</v>
      </c>
      <c r="M219" s="14">
        <f t="shared" si="91"/>
        <v>1.0516431612459009E-6</v>
      </c>
      <c r="N219" s="6">
        <f t="shared" si="92"/>
        <v>1.7207013702289132E-4</v>
      </c>
      <c r="O219" s="13">
        <f t="shared" si="84"/>
        <v>2.0258832182757882E-4</v>
      </c>
      <c r="P219" s="6">
        <f t="shared" si="93"/>
        <v>67.991531540659935</v>
      </c>
      <c r="Q219" s="7">
        <f t="shared" si="94"/>
        <v>67.197185041557589</v>
      </c>
      <c r="R219" s="7">
        <f t="shared" si="95"/>
        <v>-4.3206299584424102</v>
      </c>
    </row>
    <row r="220" spans="1:18" x14ac:dyDescent="0.2">
      <c r="A220" s="1">
        <v>163.125</v>
      </c>
      <c r="B220" s="1">
        <v>35.03125</v>
      </c>
      <c r="C220" s="1">
        <v>71.656120000000001</v>
      </c>
      <c r="D220" s="1">
        <f t="shared" si="86"/>
        <v>1.6312499999999999E-4</v>
      </c>
      <c r="E220" s="6">
        <f t="shared" si="81"/>
        <v>4.4717326643626948E-14</v>
      </c>
      <c r="F220" s="6">
        <f t="shared" si="87"/>
        <v>-3.0507389804687499E-5</v>
      </c>
      <c r="G220" s="13">
        <f t="shared" si="82"/>
        <v>1.936323898046875E-4</v>
      </c>
      <c r="H220" s="6">
        <f t="shared" si="83"/>
        <v>66.76831654784462</v>
      </c>
      <c r="I220" s="6">
        <f t="shared" si="88"/>
        <v>-4.8878034521553815</v>
      </c>
      <c r="J220" s="6">
        <f t="shared" si="89"/>
        <v>34.936358982971271</v>
      </c>
      <c r="K220" s="6">
        <f t="shared" si="90"/>
        <v>4.7445508514364576E-2</v>
      </c>
      <c r="L220" s="6">
        <f t="shared" si="85"/>
        <v>1.6123802820650491E-4</v>
      </c>
      <c r="M220" s="14">
        <f t="shared" si="91"/>
        <v>9.4348589674754133E-7</v>
      </c>
      <c r="N220" s="6">
        <f t="shared" si="92"/>
        <v>1.7546083221373478E-4</v>
      </c>
      <c r="O220" s="13">
        <f t="shared" si="84"/>
        <v>2.0596822201842229E-4</v>
      </c>
      <c r="P220" s="6">
        <f t="shared" si="93"/>
        <v>68.510809120347972</v>
      </c>
      <c r="Q220" s="7">
        <f t="shared" si="94"/>
        <v>67.459909857315665</v>
      </c>
      <c r="R220" s="7">
        <f t="shared" si="95"/>
        <v>-4.1962101426843361</v>
      </c>
    </row>
    <row r="221" spans="1:18" x14ac:dyDescent="0.2">
      <c r="A221" s="1">
        <v>164.0625</v>
      </c>
      <c r="B221" s="1">
        <v>35.0625</v>
      </c>
      <c r="C221" s="1">
        <v>71.795760999999999</v>
      </c>
      <c r="D221" s="1">
        <f t="shared" si="86"/>
        <v>1.6406249999999998E-4</v>
      </c>
      <c r="E221" s="6">
        <f t="shared" si="81"/>
        <v>4.4718542866382804E-14</v>
      </c>
      <c r="F221" s="6">
        <f t="shared" si="87"/>
        <v>-3.0501954218749997E-5</v>
      </c>
      <c r="G221" s="13">
        <f t="shared" si="82"/>
        <v>1.9456445421874998E-4</v>
      </c>
      <c r="H221" s="6">
        <f t="shared" si="83"/>
        <v>66.923423521718576</v>
      </c>
      <c r="I221" s="6">
        <f t="shared" si="88"/>
        <v>-4.8723374782814233</v>
      </c>
      <c r="J221" s="6">
        <f t="shared" si="89"/>
        <v>34.980565389782761</v>
      </c>
      <c r="K221" s="6">
        <f t="shared" si="90"/>
        <v>4.0967305108619456E-2</v>
      </c>
      <c r="L221" s="6">
        <f t="shared" si="85"/>
        <v>1.6218031692390294E-4</v>
      </c>
      <c r="M221" s="14">
        <f t="shared" si="91"/>
        <v>9.4109153804852036E-7</v>
      </c>
      <c r="N221" s="6">
        <f t="shared" si="92"/>
        <v>1.7471399932824104E-4</v>
      </c>
      <c r="O221" s="13">
        <f t="shared" si="84"/>
        <v>2.0521595354699103E-4</v>
      </c>
      <c r="P221" s="6">
        <f t="shared" si="93"/>
        <v>68.427482728455288</v>
      </c>
      <c r="Q221" s="7">
        <f t="shared" si="94"/>
        <v>67.653424431543584</v>
      </c>
      <c r="R221" s="7">
        <f t="shared" si="95"/>
        <v>-4.1423365684564146</v>
      </c>
    </row>
    <row r="222" spans="1:18" x14ac:dyDescent="0.2">
      <c r="A222" s="1">
        <v>164.84375</v>
      </c>
      <c r="B222" s="1">
        <v>35.0625</v>
      </c>
      <c r="C222" s="1">
        <v>71.934730999999999</v>
      </c>
      <c r="D222" s="1">
        <f t="shared" si="86"/>
        <v>1.6484375000000001E-4</v>
      </c>
      <c r="E222" s="6">
        <f t="shared" si="81"/>
        <v>4.4718542866382804E-14</v>
      </c>
      <c r="F222" s="6">
        <f t="shared" si="87"/>
        <v>-3.0501954218749997E-5</v>
      </c>
      <c r="G222" s="13">
        <f t="shared" si="82"/>
        <v>1.9534570421875E-4</v>
      </c>
      <c r="H222" s="6">
        <f t="shared" si="83"/>
        <v>67.034420637879975</v>
      </c>
      <c r="I222" s="6">
        <f t="shared" si="88"/>
        <v>-4.9003103621200239</v>
      </c>
      <c r="J222" s="6">
        <f t="shared" si="89"/>
        <v>35.013339233869658</v>
      </c>
      <c r="K222" s="6">
        <f t="shared" si="90"/>
        <v>2.4580383065170963E-2</v>
      </c>
      <c r="L222" s="6">
        <f t="shared" si="85"/>
        <v>1.6308944015434176E-4</v>
      </c>
      <c r="M222" s="14">
        <f t="shared" si="91"/>
        <v>8.7715492282912117E-7</v>
      </c>
      <c r="N222" s="6">
        <f t="shared" si="92"/>
        <v>1.7123464959694447E-4</v>
      </c>
      <c r="O222" s="13">
        <f t="shared" si="84"/>
        <v>2.0173660381569446E-4</v>
      </c>
      <c r="P222" s="6">
        <f t="shared" si="93"/>
        <v>67.938362427473407</v>
      </c>
      <c r="Q222" s="7">
        <f t="shared" si="94"/>
        <v>67.710412030729557</v>
      </c>
      <c r="R222" s="7">
        <f t="shared" si="95"/>
        <v>-4.2243189692704419</v>
      </c>
    </row>
    <row r="223" spans="1:18" x14ac:dyDescent="0.2">
      <c r="A223" s="1">
        <v>165.3125</v>
      </c>
      <c r="B223" s="1">
        <v>35.09375</v>
      </c>
      <c r="C223" s="1">
        <v>72.075042999999994</v>
      </c>
      <c r="D223" s="1">
        <f t="shared" si="86"/>
        <v>1.6531249999999999E-4</v>
      </c>
      <c r="E223" s="6">
        <f t="shared" si="81"/>
        <v>4.4719758568267581E-14</v>
      </c>
      <c r="F223" s="6">
        <f t="shared" si="87"/>
        <v>-3.0496493242187502E-5</v>
      </c>
      <c r="G223" s="13">
        <f t="shared" si="82"/>
        <v>1.9580899324218748E-4</v>
      </c>
      <c r="H223" s="6">
        <f t="shared" si="83"/>
        <v>67.122665251997716</v>
      </c>
      <c r="I223" s="6">
        <f t="shared" si="88"/>
        <v>-4.9523777480022773</v>
      </c>
      <c r="J223" s="6">
        <f t="shared" si="89"/>
        <v>35.039253540321795</v>
      </c>
      <c r="K223" s="6">
        <f t="shared" si="90"/>
        <v>2.7248229839102578E-2</v>
      </c>
      <c r="L223" s="6">
        <f t="shared" si="85"/>
        <v>1.6388491409260504E-4</v>
      </c>
      <c r="M223" s="14">
        <f t="shared" si="91"/>
        <v>7.1379295369747319E-7</v>
      </c>
      <c r="N223" s="6">
        <f t="shared" si="92"/>
        <v>1.7239703975816664E-4</v>
      </c>
      <c r="O223" s="13">
        <f t="shared" si="84"/>
        <v>2.0289353300035414E-4</v>
      </c>
      <c r="P223" s="6">
        <f t="shared" si="93"/>
        <v>68.12348403089635</v>
      </c>
      <c r="Q223" s="7">
        <f t="shared" si="94"/>
        <v>67.793026430762922</v>
      </c>
      <c r="R223" s="7">
        <f t="shared" si="95"/>
        <v>-4.2820165692370722</v>
      </c>
    </row>
    <row r="224" spans="1:18" x14ac:dyDescent="0.2">
      <c r="A224" s="1">
        <v>166.25</v>
      </c>
      <c r="B224" s="1">
        <v>35.15625</v>
      </c>
      <c r="C224" s="1">
        <v>72.213333000000006</v>
      </c>
      <c r="D224" s="1">
        <f t="shared" si="86"/>
        <v>1.6625E-4</v>
      </c>
      <c r="E224" s="6">
        <f t="shared" si="81"/>
        <v>4.4722188409423828E-14</v>
      </c>
      <c r="F224" s="6">
        <f t="shared" si="87"/>
        <v>-3.0485495117187497E-5</v>
      </c>
      <c r="G224" s="13">
        <f t="shared" si="82"/>
        <v>1.967354951171875E-4</v>
      </c>
      <c r="H224" s="6">
        <f t="shared" si="83"/>
        <v>67.298949565245437</v>
      </c>
      <c r="I224" s="6">
        <f t="shared" si="88"/>
        <v>-4.9143834347545692</v>
      </c>
      <c r="J224" s="6">
        <f t="shared" si="89"/>
        <v>35.073552124193078</v>
      </c>
      <c r="K224" s="6">
        <f t="shared" si="90"/>
        <v>4.1348937903460836E-2</v>
      </c>
      <c r="L224" s="6">
        <f t="shared" si="85"/>
        <v>1.6464344845556301E-4</v>
      </c>
      <c r="M224" s="14">
        <f t="shared" si="91"/>
        <v>8.0327577221849574E-7</v>
      </c>
      <c r="N224" s="6">
        <f t="shared" si="92"/>
        <v>1.7700072385489981E-4</v>
      </c>
      <c r="O224" s="13">
        <f t="shared" si="84"/>
        <v>2.0748621897208731E-4</v>
      </c>
      <c r="P224" s="6">
        <f t="shared" si="93"/>
        <v>68.811830965687875</v>
      </c>
      <c r="Q224" s="7">
        <f t="shared" si="94"/>
        <v>67.996787337747918</v>
      </c>
      <c r="R224" s="7">
        <f t="shared" si="95"/>
        <v>-4.2165456622520878</v>
      </c>
    </row>
    <row r="225" spans="1:18" x14ac:dyDescent="0.2">
      <c r="A225" s="1">
        <v>167.5</v>
      </c>
      <c r="B225" s="1">
        <v>35.15625</v>
      </c>
      <c r="C225" s="1">
        <v>72.348716999999994</v>
      </c>
      <c r="D225" s="1">
        <f t="shared" si="86"/>
        <v>1.6750000000000001E-4</v>
      </c>
      <c r="E225" s="6">
        <f t="shared" si="81"/>
        <v>4.4722188409423828E-14</v>
      </c>
      <c r="F225" s="6">
        <f t="shared" si="87"/>
        <v>-3.0485495117187497E-5</v>
      </c>
      <c r="G225" s="13">
        <f t="shared" si="82"/>
        <v>1.9798549511718751E-4</v>
      </c>
      <c r="H225" s="6">
        <f t="shared" si="83"/>
        <v>67.475892170738405</v>
      </c>
      <c r="I225" s="6">
        <f t="shared" si="88"/>
        <v>-4.8728248292615888</v>
      </c>
      <c r="J225" s="6">
        <f t="shared" si="89"/>
        <v>35.106631274515848</v>
      </c>
      <c r="K225" s="6">
        <f t="shared" si="90"/>
        <v>2.4809362742075791E-2</v>
      </c>
      <c r="L225" s="6">
        <f t="shared" si="85"/>
        <v>1.655360690733378E-4</v>
      </c>
      <c r="M225" s="14">
        <f t="shared" si="91"/>
        <v>9.8196546333110418E-7</v>
      </c>
      <c r="N225" s="6">
        <f t="shared" si="92"/>
        <v>1.739504343129397E-4</v>
      </c>
      <c r="O225" s="13">
        <f t="shared" si="84"/>
        <v>2.044359294301272E-4</v>
      </c>
      <c r="P225" s="6">
        <f t="shared" si="93"/>
        <v>68.384623290093032</v>
      </c>
      <c r="Q225" s="7">
        <f t="shared" si="94"/>
        <v>68.074354528216944</v>
      </c>
      <c r="R225" s="7">
        <f t="shared" si="95"/>
        <v>-4.27436247178305</v>
      </c>
    </row>
    <row r="226" spans="1:18" x14ac:dyDescent="0.2">
      <c r="A226" s="1">
        <v>167.8125</v>
      </c>
      <c r="B226" s="1">
        <v>35.21875</v>
      </c>
      <c r="C226" s="1">
        <v>72.474700999999996</v>
      </c>
      <c r="D226" s="1">
        <f t="shared" si="86"/>
        <v>1.6781249999999999E-4</v>
      </c>
      <c r="E226" s="6">
        <f t="shared" si="81"/>
        <v>4.4724616167095696E-14</v>
      </c>
      <c r="F226" s="6">
        <f t="shared" si="87"/>
        <v>-3.0474395429687499E-5</v>
      </c>
      <c r="G226" s="13">
        <f t="shared" si="82"/>
        <v>1.982868954296875E-4</v>
      </c>
      <c r="H226" s="6">
        <f t="shared" si="83"/>
        <v>67.563325435324998</v>
      </c>
      <c r="I226" s="6">
        <f t="shared" si="88"/>
        <v>-4.9113755646749979</v>
      </c>
      <c r="J226" s="6">
        <f t="shared" si="89"/>
        <v>35.138978764709506</v>
      </c>
      <c r="K226" s="6">
        <f t="shared" si="90"/>
        <v>3.9885617645246896E-2</v>
      </c>
      <c r="L226" s="6">
        <f t="shared" si="85"/>
        <v>1.6638414144400267E-4</v>
      </c>
      <c r="M226" s="14">
        <f t="shared" si="91"/>
        <v>7.1417927799866283E-7</v>
      </c>
      <c r="N226" s="6">
        <f t="shared" si="92"/>
        <v>1.7818276058776419E-4</v>
      </c>
      <c r="O226" s="13">
        <f t="shared" si="84"/>
        <v>2.086571560174517E-4</v>
      </c>
      <c r="P226" s="6">
        <f t="shared" si="93"/>
        <v>69.019563490952748</v>
      </c>
      <c r="Q226" s="7">
        <f t="shared" si="94"/>
        <v>68.263396320764116</v>
      </c>
      <c r="R226" s="7">
        <f t="shared" si="95"/>
        <v>-4.2113046792358801</v>
      </c>
    </row>
    <row r="227" spans="1:18" x14ac:dyDescent="0.2">
      <c r="A227" s="1">
        <v>169.53125</v>
      </c>
      <c r="B227" s="1">
        <v>35.25</v>
      </c>
      <c r="C227" s="1">
        <v>72.606505999999996</v>
      </c>
      <c r="D227" s="1">
        <f t="shared" si="86"/>
        <v>1.6953125E-4</v>
      </c>
      <c r="E227" s="6">
        <f t="shared" si="81"/>
        <v>4.472582926462499E-14</v>
      </c>
      <c r="F227" s="6">
        <f t="shared" si="87"/>
        <v>-3.0468807499999996E-5</v>
      </c>
      <c r="G227" s="13">
        <f t="shared" si="82"/>
        <v>2.000000575E-4</v>
      </c>
      <c r="H227" s="6">
        <f t="shared" si="83"/>
        <v>67.827539646822856</v>
      </c>
      <c r="I227" s="6">
        <f t="shared" si="88"/>
        <v>-4.7789663531771396</v>
      </c>
      <c r="J227" s="6">
        <f t="shared" si="89"/>
        <v>35.177137258825702</v>
      </c>
      <c r="K227" s="6">
        <f t="shared" si="90"/>
        <v>3.6431370587148848E-2</v>
      </c>
      <c r="L227" s="6">
        <f t="shared" si="85"/>
        <v>1.6729923486640159E-4</v>
      </c>
      <c r="M227" s="14">
        <f t="shared" si="91"/>
        <v>1.1160075667992049E-6</v>
      </c>
      <c r="N227" s="6">
        <f t="shared" si="92"/>
        <v>1.790034063526587E-4</v>
      </c>
      <c r="O227" s="13">
        <f t="shared" si="84"/>
        <v>2.0947221385265869E-4</v>
      </c>
      <c r="P227" s="6">
        <f t="shared" si="93"/>
        <v>69.155292627813537</v>
      </c>
      <c r="Q227" s="7">
        <f t="shared" si="94"/>
        <v>68.441775582174003</v>
      </c>
      <c r="R227" s="7">
        <f t="shared" si="95"/>
        <v>-4.164730417825993</v>
      </c>
    </row>
    <row r="228" spans="1:18" x14ac:dyDescent="0.2">
      <c r="A228" s="1">
        <v>170</v>
      </c>
      <c r="B228" s="1">
        <v>35.28125</v>
      </c>
      <c r="C228" s="1">
        <v>72.746810999999994</v>
      </c>
      <c r="D228" s="1">
        <f t="shared" si="86"/>
        <v>1.6999999999999999E-4</v>
      </c>
      <c r="E228" s="6">
        <f t="shared" si="81"/>
        <v>4.4727041841283191E-14</v>
      </c>
      <c r="F228" s="6">
        <f t="shared" si="87"/>
        <v>-3.04631941796875E-5</v>
      </c>
      <c r="G228" s="13">
        <f t="shared" si="82"/>
        <v>2.0046319417968747E-4</v>
      </c>
      <c r="H228" s="6">
        <f t="shared" si="83"/>
        <v>67.91516464796166</v>
      </c>
      <c r="I228" s="6">
        <f t="shared" si="88"/>
        <v>-4.8316463520383337</v>
      </c>
      <c r="J228" s="6">
        <f t="shared" si="89"/>
        <v>35.212532355295423</v>
      </c>
      <c r="K228" s="6">
        <f t="shared" si="90"/>
        <v>3.4358822352288598E-2</v>
      </c>
      <c r="L228" s="6">
        <f t="shared" si="85"/>
        <v>1.6828579091984097E-4</v>
      </c>
      <c r="M228" s="14">
        <f t="shared" si="91"/>
        <v>8.5710454007950989E-7</v>
      </c>
      <c r="N228" s="6">
        <f t="shared" si="92"/>
        <v>1.7893329381159502E-4</v>
      </c>
      <c r="O228" s="13">
        <f t="shared" si="84"/>
        <v>2.0939648799128251E-4</v>
      </c>
      <c r="P228" s="6">
        <f t="shared" si="93"/>
        <v>69.166804645748357</v>
      </c>
      <c r="Q228" s="7">
        <f t="shared" si="94"/>
        <v>68.586781394888874</v>
      </c>
      <c r="R228" s="7">
        <f t="shared" si="95"/>
        <v>-4.1600296051111201</v>
      </c>
    </row>
    <row r="229" spans="1:18" x14ac:dyDescent="0.2">
      <c r="A229" s="1">
        <v>170.78125</v>
      </c>
      <c r="B229" s="1">
        <v>35.3125</v>
      </c>
      <c r="C229" s="1">
        <v>72.884201000000004</v>
      </c>
      <c r="D229" s="1">
        <f t="shared" si="86"/>
        <v>1.7078124999999998E-4</v>
      </c>
      <c r="E229" s="6">
        <f t="shared" si="81"/>
        <v>4.4728253897070307E-14</v>
      </c>
      <c r="F229" s="6">
        <f t="shared" si="87"/>
        <v>-3.045755546875E-5</v>
      </c>
      <c r="G229" s="13">
        <f t="shared" si="82"/>
        <v>2.0123880546874998E-4</v>
      </c>
      <c r="H229" s="6">
        <f t="shared" si="83"/>
        <v>68.04670470877295</v>
      </c>
      <c r="I229" s="6">
        <f t="shared" si="88"/>
        <v>-4.8374962912270547</v>
      </c>
      <c r="J229" s="6">
        <f t="shared" si="89"/>
        <v>35.246269413177252</v>
      </c>
      <c r="K229" s="6">
        <f t="shared" si="90"/>
        <v>3.311529341137387E-2</v>
      </c>
      <c r="L229" s="6">
        <f t="shared" si="85"/>
        <v>1.6912772455190457E-4</v>
      </c>
      <c r="M229" s="14">
        <f t="shared" si="91"/>
        <v>8.2676272404770676E-7</v>
      </c>
      <c r="N229" s="6">
        <f t="shared" si="92"/>
        <v>1.7939122628695718E-4</v>
      </c>
      <c r="O229" s="13">
        <f t="shared" si="84"/>
        <v>2.0984878175570718E-4</v>
      </c>
      <c r="P229" s="6">
        <f t="shared" si="93"/>
        <v>69.25186612316304</v>
      </c>
      <c r="Q229" s="7">
        <f t="shared" si="94"/>
        <v>68.719798340543704</v>
      </c>
      <c r="R229" s="7">
        <f t="shared" si="95"/>
        <v>-4.1644026594563002</v>
      </c>
    </row>
    <row r="230" spans="1:18" x14ac:dyDescent="0.2">
      <c r="A230" s="1">
        <v>171.71875</v>
      </c>
      <c r="B230" s="1">
        <v>35.34375</v>
      </c>
      <c r="C230" s="1">
        <v>73.020698999999993</v>
      </c>
      <c r="D230" s="1">
        <f t="shared" si="86"/>
        <v>1.7171875E-4</v>
      </c>
      <c r="E230" s="6">
        <f t="shared" si="81"/>
        <v>4.4729465431986332E-14</v>
      </c>
      <c r="F230" s="6">
        <f t="shared" si="87"/>
        <v>-3.0451891367187496E-5</v>
      </c>
      <c r="G230" s="13">
        <f t="shared" si="82"/>
        <v>2.0217064136718749E-4</v>
      </c>
      <c r="H230" s="6">
        <f t="shared" si="83"/>
        <v>68.200049500144871</v>
      </c>
      <c r="I230" s="6">
        <f t="shared" si="88"/>
        <v>-4.8206494998551221</v>
      </c>
      <c r="J230" s="6">
        <f t="shared" si="89"/>
        <v>35.279011647906351</v>
      </c>
      <c r="K230" s="6">
        <f t="shared" si="90"/>
        <v>3.2369176046824322E-2</v>
      </c>
      <c r="L230" s="6">
        <f t="shared" si="85"/>
        <v>1.6997663473114274E-4</v>
      </c>
      <c r="M230" s="14">
        <f t="shared" si="91"/>
        <v>8.7105763442862775E-7</v>
      </c>
      <c r="N230" s="6">
        <f t="shared" si="92"/>
        <v>1.8013473577217431E-4</v>
      </c>
      <c r="O230" s="13">
        <f t="shared" si="84"/>
        <v>2.1058662713936181E-4</v>
      </c>
      <c r="P230" s="6">
        <f t="shared" si="93"/>
        <v>69.376589479048334</v>
      </c>
      <c r="Q230" s="7">
        <f t="shared" si="94"/>
        <v>68.851156568244633</v>
      </c>
      <c r="R230" s="7">
        <f t="shared" si="95"/>
        <v>-4.1695424317553602</v>
      </c>
    </row>
    <row r="231" spans="1:18" x14ac:dyDescent="0.2">
      <c r="A231" s="1">
        <v>172.8125</v>
      </c>
      <c r="B231" s="1">
        <v>35.375</v>
      </c>
      <c r="C231" s="1">
        <v>73.148467999999994</v>
      </c>
      <c r="D231" s="1">
        <f t="shared" si="86"/>
        <v>1.7281249999999998E-4</v>
      </c>
      <c r="E231" s="6">
        <f t="shared" si="81"/>
        <v>4.4730676446031252E-14</v>
      </c>
      <c r="F231" s="6">
        <f t="shared" si="87"/>
        <v>-3.0446201874999999E-5</v>
      </c>
      <c r="G231" s="13">
        <f t="shared" si="82"/>
        <v>2.0325870187499998E-4</v>
      </c>
      <c r="H231" s="6">
        <f t="shared" si="83"/>
        <v>68.375109073391002</v>
      </c>
      <c r="I231" s="6">
        <f t="shared" si="88"/>
        <v>-4.7733589266089922</v>
      </c>
      <c r="J231" s="6">
        <f t="shared" si="89"/>
        <v>35.311156988743811</v>
      </c>
      <c r="K231" s="6">
        <f t="shared" si="90"/>
        <v>3.1921505628094593E-2</v>
      </c>
      <c r="L231" s="6">
        <f t="shared" si="85"/>
        <v>1.7089223083868564E-4</v>
      </c>
      <c r="M231" s="14">
        <f t="shared" si="91"/>
        <v>9.6013458065716966E-7</v>
      </c>
      <c r="N231" s="6">
        <f t="shared" si="92"/>
        <v>1.8111209146330458E-4</v>
      </c>
      <c r="O231" s="13">
        <f t="shared" si="84"/>
        <v>2.1155829333830458E-4</v>
      </c>
      <c r="P231" s="6">
        <f t="shared" si="93"/>
        <v>69.533657247886481</v>
      </c>
      <c r="Q231" s="7">
        <f t="shared" si="94"/>
        <v>68.987656704173006</v>
      </c>
      <c r="R231" s="7">
        <f t="shared" si="95"/>
        <v>-4.1608112958269885</v>
      </c>
    </row>
    <row r="232" spans="1:18" x14ac:dyDescent="0.2">
      <c r="A232" s="1">
        <v>173.4375</v>
      </c>
      <c r="B232" s="1">
        <v>35.40625</v>
      </c>
      <c r="C232" s="1">
        <v>73.276009000000002</v>
      </c>
      <c r="D232" s="1">
        <f t="shared" si="86"/>
        <v>1.7343749999999998E-4</v>
      </c>
      <c r="E232" s="6">
        <f t="shared" si="81"/>
        <v>4.4731886939205081E-14</v>
      </c>
      <c r="F232" s="6">
        <f t="shared" si="87"/>
        <v>-3.0440486992187499E-5</v>
      </c>
      <c r="G232" s="13">
        <f t="shared" si="82"/>
        <v>2.0387798699218748E-4</v>
      </c>
      <c r="H232" s="6">
        <f t="shared" si="83"/>
        <v>68.484212148640211</v>
      </c>
      <c r="I232" s="6">
        <f t="shared" si="88"/>
        <v>-4.7917968513597913</v>
      </c>
      <c r="J232" s="6">
        <f t="shared" si="89"/>
        <v>35.342944193246282</v>
      </c>
      <c r="K232" s="6">
        <f t="shared" si="90"/>
        <v>3.1652903376858887E-2</v>
      </c>
      <c r="L232" s="6">
        <f t="shared" si="85"/>
        <v>1.7178533850321139E-4</v>
      </c>
      <c r="M232" s="14">
        <f t="shared" si="91"/>
        <v>8.2608074839429432E-7</v>
      </c>
      <c r="N232" s="6">
        <f t="shared" si="92"/>
        <v>1.816672548779833E-4</v>
      </c>
      <c r="O232" s="13">
        <f t="shared" si="84"/>
        <v>2.121077418701708E-4</v>
      </c>
      <c r="P232" s="6">
        <f t="shared" si="93"/>
        <v>69.631936803512872</v>
      </c>
      <c r="Q232" s="7">
        <f t="shared" si="94"/>
        <v>69.116512724040987</v>
      </c>
      <c r="R232" s="7">
        <f t="shared" si="95"/>
        <v>-4.1594962759590146</v>
      </c>
    </row>
    <row r="233" spans="1:18" x14ac:dyDescent="0.2">
      <c r="A233" s="1">
        <v>174.0625</v>
      </c>
      <c r="B233" s="1">
        <v>35.4375</v>
      </c>
      <c r="C233" s="1">
        <v>73.406464</v>
      </c>
      <c r="D233" s="1">
        <f t="shared" si="86"/>
        <v>1.7406249999999998E-4</v>
      </c>
      <c r="E233" s="6">
        <f t="shared" si="81"/>
        <v>4.4733096911507811E-14</v>
      </c>
      <c r="F233" s="6">
        <f t="shared" si="87"/>
        <v>-3.0434746718749995E-5</v>
      </c>
      <c r="G233" s="13">
        <f t="shared" si="82"/>
        <v>2.0449724671874997E-4</v>
      </c>
      <c r="H233" s="6">
        <f t="shared" si="83"/>
        <v>68.593209910680571</v>
      </c>
      <c r="I233" s="6">
        <f t="shared" si="88"/>
        <v>-4.8132540893194289</v>
      </c>
      <c r="J233" s="6">
        <f t="shared" si="89"/>
        <v>35.374516515947768</v>
      </c>
      <c r="K233" s="6">
        <f t="shared" si="90"/>
        <v>3.1491742026116043E-2</v>
      </c>
      <c r="L233" s="6">
        <f t="shared" si="85"/>
        <v>1.7257120310192682E-4</v>
      </c>
      <c r="M233" s="14">
        <f t="shared" si="91"/>
        <v>7.4564844903657996E-7</v>
      </c>
      <c r="N233" s="6">
        <f t="shared" si="92"/>
        <v>1.8225035292679015E-4</v>
      </c>
      <c r="O233" s="13">
        <f t="shared" si="84"/>
        <v>2.1268509964554014E-4</v>
      </c>
      <c r="P233" s="6">
        <f t="shared" si="93"/>
        <v>69.734004313034177</v>
      </c>
      <c r="Q233" s="7">
        <f t="shared" si="94"/>
        <v>69.240011041839637</v>
      </c>
      <c r="R233" s="7">
        <f t="shared" si="95"/>
        <v>-4.1664529581603631</v>
      </c>
    </row>
    <row r="234" spans="1:18" x14ac:dyDescent="0.2">
      <c r="A234" s="1">
        <v>175.15625</v>
      </c>
      <c r="B234" s="1">
        <v>35.46875</v>
      </c>
      <c r="C234" s="1">
        <v>73.537139999999994</v>
      </c>
      <c r="D234" s="1">
        <f t="shared" si="86"/>
        <v>1.7515624999999999E-4</v>
      </c>
      <c r="E234" s="6">
        <f t="shared" si="81"/>
        <v>4.473430636293945E-14</v>
      </c>
      <c r="F234" s="6">
        <f t="shared" si="87"/>
        <v>-3.0428981054687501E-5</v>
      </c>
      <c r="G234" s="13">
        <f t="shared" si="82"/>
        <v>2.055852310546875E-4</v>
      </c>
      <c r="H234" s="6">
        <f t="shared" si="83"/>
        <v>68.767656856461826</v>
      </c>
      <c r="I234" s="6">
        <f t="shared" si="88"/>
        <v>-4.7694831435381673</v>
      </c>
      <c r="J234" s="6">
        <f t="shared" si="89"/>
        <v>35.405959909568658</v>
      </c>
      <c r="K234" s="6">
        <f t="shared" si="90"/>
        <v>3.1395045215671047E-2</v>
      </c>
      <c r="L234" s="6">
        <f t="shared" si="85"/>
        <v>1.7338647186115609E-4</v>
      </c>
      <c r="M234" s="14">
        <f t="shared" si="91"/>
        <v>8.8488906942195183E-7</v>
      </c>
      <c r="N234" s="6">
        <f t="shared" si="92"/>
        <v>1.8331896175607446E-4</v>
      </c>
      <c r="O234" s="13">
        <f t="shared" si="84"/>
        <v>2.1374794281076197E-4</v>
      </c>
      <c r="P234" s="6">
        <f t="shared" si="93"/>
        <v>69.903206851527841</v>
      </c>
      <c r="Q234" s="7">
        <f t="shared" si="94"/>
        <v>69.372650203777283</v>
      </c>
      <c r="R234" s="7">
        <f t="shared" si="95"/>
        <v>-4.1644897962227105</v>
      </c>
    </row>
    <row r="235" spans="1:18" x14ac:dyDescent="0.2">
      <c r="A235" s="1">
        <v>175.625</v>
      </c>
      <c r="B235" s="1">
        <v>35.53125</v>
      </c>
      <c r="C235" s="1">
        <v>73.662887999999995</v>
      </c>
      <c r="D235" s="1">
        <f t="shared" si="86"/>
        <v>1.75625E-4</v>
      </c>
      <c r="E235" s="6">
        <f t="shared" si="81"/>
        <v>4.4736723703189453E-14</v>
      </c>
      <c r="F235" s="6">
        <f t="shared" si="87"/>
        <v>-3.0417373554687495E-5</v>
      </c>
      <c r="G235" s="13">
        <f t="shared" si="82"/>
        <v>2.0604237355468748E-4</v>
      </c>
      <c r="H235" s="6">
        <f t="shared" si="83"/>
        <v>68.875935639745762</v>
      </c>
      <c r="I235" s="6">
        <f t="shared" si="88"/>
        <v>-4.786952360254233</v>
      </c>
      <c r="J235" s="6">
        <f t="shared" si="89"/>
        <v>35.443575945741195</v>
      </c>
      <c r="K235" s="6">
        <f t="shared" si="90"/>
        <v>4.3837027129402628E-2</v>
      </c>
      <c r="L235" s="6">
        <f t="shared" si="85"/>
        <v>1.7418813311669365E-4</v>
      </c>
      <c r="M235" s="14">
        <f t="shared" si="91"/>
        <v>7.1843344165317701E-7</v>
      </c>
      <c r="N235" s="6">
        <f t="shared" si="92"/>
        <v>1.8702262705364467E-4</v>
      </c>
      <c r="O235" s="13">
        <f t="shared" si="84"/>
        <v>2.1744000060833216E-4</v>
      </c>
      <c r="P235" s="6">
        <f t="shared" si="93"/>
        <v>70.456831488760656</v>
      </c>
      <c r="Q235" s="7">
        <f t="shared" si="94"/>
        <v>69.589486460773969</v>
      </c>
      <c r="R235" s="7">
        <f t="shared" si="95"/>
        <v>-4.0734015392260261</v>
      </c>
    </row>
    <row r="236" spans="1:18" x14ac:dyDescent="0.2">
      <c r="A236" s="1">
        <v>177.65625</v>
      </c>
      <c r="B236" s="1">
        <v>35.5625</v>
      </c>
      <c r="C236" s="1">
        <v>73.791770999999997</v>
      </c>
      <c r="D236" s="1">
        <f t="shared" si="86"/>
        <v>1.7765625E-4</v>
      </c>
      <c r="E236" s="6">
        <f t="shared" si="81"/>
        <v>4.4737931592007811E-14</v>
      </c>
      <c r="F236" s="6">
        <f t="shared" si="87"/>
        <v>-3.041153171875E-5</v>
      </c>
      <c r="G236" s="13">
        <f t="shared" si="82"/>
        <v>2.0806778171874999E-4</v>
      </c>
      <c r="H236" s="6">
        <f t="shared" si="83"/>
        <v>69.180605321406915</v>
      </c>
      <c r="I236" s="6">
        <f t="shared" si="88"/>
        <v>-4.6111656785930819</v>
      </c>
      <c r="J236" s="6">
        <f t="shared" si="89"/>
        <v>35.484895567444717</v>
      </c>
      <c r="K236" s="6">
        <f t="shared" si="90"/>
        <v>3.8802216277641577E-2</v>
      </c>
      <c r="L236" s="6">
        <f t="shared" si="85"/>
        <v>1.7516912987001619E-4</v>
      </c>
      <c r="M236" s="14">
        <f t="shared" si="91"/>
        <v>1.2435600649919029E-6</v>
      </c>
      <c r="N236" s="6">
        <f t="shared" si="92"/>
        <v>1.877448262321868E-4</v>
      </c>
      <c r="O236" s="13">
        <f t="shared" si="84"/>
        <v>2.181563579509368E-4</v>
      </c>
      <c r="P236" s="6">
        <f t="shared" si="93"/>
        <v>70.577294812517437</v>
      </c>
      <c r="Q236" s="7">
        <f t="shared" si="94"/>
        <v>69.787048131122674</v>
      </c>
      <c r="R236" s="7">
        <f t="shared" si="95"/>
        <v>-4.0047228688773231</v>
      </c>
    </row>
    <row r="237" spans="1:18" x14ac:dyDescent="0.2">
      <c r="A237" s="1">
        <v>177.8125</v>
      </c>
      <c r="B237" s="1">
        <v>35.59375</v>
      </c>
      <c r="C237" s="1">
        <v>73.924683000000002</v>
      </c>
      <c r="D237" s="1">
        <f t="shared" si="86"/>
        <v>1.7781249999999999E-4</v>
      </c>
      <c r="E237" s="6">
        <f t="shared" si="81"/>
        <v>4.473913895995507E-14</v>
      </c>
      <c r="F237" s="6">
        <f t="shared" si="87"/>
        <v>-3.0405664492187499E-5</v>
      </c>
      <c r="G237" s="13">
        <f t="shared" si="82"/>
        <v>2.0821816449218748E-4</v>
      </c>
      <c r="H237" s="6">
        <f t="shared" si="83"/>
        <v>69.22368305402199</v>
      </c>
      <c r="I237" s="6">
        <f t="shared" si="88"/>
        <v>-4.7009999459780119</v>
      </c>
      <c r="J237" s="6">
        <f t="shared" si="89"/>
        <v>35.522187340466829</v>
      </c>
      <c r="K237" s="6">
        <f t="shared" si="90"/>
        <v>3.5781329766585657E-2</v>
      </c>
      <c r="L237" s="6">
        <f t="shared" si="85"/>
        <v>1.7619522792200972E-4</v>
      </c>
      <c r="M237" s="14">
        <f t="shared" si="91"/>
        <v>8.0863603899513649E-7</v>
      </c>
      <c r="N237" s="6">
        <f t="shared" si="92"/>
        <v>1.8711564573931227E-4</v>
      </c>
      <c r="O237" s="13">
        <f t="shared" si="84"/>
        <v>2.1752131023149976E-4</v>
      </c>
      <c r="P237" s="6">
        <f t="shared" si="93"/>
        <v>70.511728147860595</v>
      </c>
      <c r="Q237" s="7">
        <f t="shared" si="94"/>
        <v>69.93198413447027</v>
      </c>
      <c r="R237" s="7">
        <f t="shared" si="95"/>
        <v>-3.9926988655297322</v>
      </c>
    </row>
    <row r="238" spans="1:18" x14ac:dyDescent="0.2">
      <c r="A238" s="1">
        <v>178.90625</v>
      </c>
      <c r="B238" s="1">
        <v>35.625</v>
      </c>
      <c r="C238" s="1">
        <v>74.051552000000001</v>
      </c>
      <c r="D238" s="1">
        <f t="shared" si="86"/>
        <v>1.7890625E-4</v>
      </c>
      <c r="E238" s="6">
        <f t="shared" si="81"/>
        <v>4.4740345807031251E-14</v>
      </c>
      <c r="F238" s="6">
        <f t="shared" si="87"/>
        <v>-3.0399771874999997E-5</v>
      </c>
      <c r="G238" s="13">
        <f t="shared" si="82"/>
        <v>2.09306021875E-4</v>
      </c>
      <c r="H238" s="6">
        <f t="shared" si="83"/>
        <v>69.39715359347224</v>
      </c>
      <c r="I238" s="6">
        <f t="shared" si="88"/>
        <v>-4.6543984065277613</v>
      </c>
      <c r="J238" s="6">
        <f t="shared" si="89"/>
        <v>35.557062404280096</v>
      </c>
      <c r="K238" s="6">
        <f t="shared" si="90"/>
        <v>3.3968797859952105E-2</v>
      </c>
      <c r="L238" s="6">
        <f t="shared" si="85"/>
        <v>1.7706088675320582E-4</v>
      </c>
      <c r="M238" s="14">
        <f t="shared" si="91"/>
        <v>9.2268162339709118E-7</v>
      </c>
      <c r="N238" s="6">
        <f t="shared" si="92"/>
        <v>1.8773813744358755E-4</v>
      </c>
      <c r="O238" s="13">
        <f t="shared" si="84"/>
        <v>2.1813790931858755E-4</v>
      </c>
      <c r="P238" s="6">
        <f t="shared" si="93"/>
        <v>70.618422341203882</v>
      </c>
      <c r="Q238" s="7">
        <f t="shared" si="94"/>
        <v>70.069271775817001</v>
      </c>
      <c r="R238" s="7">
        <f t="shared" si="95"/>
        <v>-3.9822802241830004</v>
      </c>
    </row>
    <row r="239" spans="1:18" x14ac:dyDescent="0.2">
      <c r="A239" s="1">
        <v>179.84375</v>
      </c>
      <c r="B239" s="1">
        <v>35.65625</v>
      </c>
      <c r="C239" s="1">
        <v>74.179314000000005</v>
      </c>
      <c r="D239" s="1">
        <f t="shared" si="86"/>
        <v>1.7984374999999999E-4</v>
      </c>
      <c r="E239" s="6">
        <f t="shared" si="81"/>
        <v>4.4741552133236327E-14</v>
      </c>
      <c r="F239" s="6">
        <f t="shared" si="87"/>
        <v>-3.0393853867187498E-5</v>
      </c>
      <c r="G239" s="13">
        <f t="shared" si="82"/>
        <v>2.1023760386718748E-4</v>
      </c>
      <c r="H239" s="6">
        <f t="shared" si="83"/>
        <v>69.548666091664188</v>
      </c>
      <c r="I239" s="6">
        <f t="shared" si="88"/>
        <v>-4.630647908335817</v>
      </c>
      <c r="J239" s="6">
        <f t="shared" si="89"/>
        <v>35.590487442568062</v>
      </c>
      <c r="K239" s="6">
        <f t="shared" si="90"/>
        <v>3.2881278715969131E-2</v>
      </c>
      <c r="L239" s="6">
        <f t="shared" si="85"/>
        <v>1.779865320519235E-4</v>
      </c>
      <c r="M239" s="14">
        <f t="shared" si="91"/>
        <v>9.2860897403824485E-7</v>
      </c>
      <c r="N239" s="6">
        <f t="shared" si="92"/>
        <v>1.8839288246615197E-4</v>
      </c>
      <c r="O239" s="13">
        <f t="shared" si="84"/>
        <v>2.1878673633333946E-4</v>
      </c>
      <c r="P239" s="6">
        <f t="shared" si="93"/>
        <v>70.729448418717311</v>
      </c>
      <c r="Q239" s="7">
        <f t="shared" si="94"/>
        <v>70.201307104397074</v>
      </c>
      <c r="R239" s="7">
        <f t="shared" si="95"/>
        <v>-3.9780068956029311</v>
      </c>
    </row>
    <row r="240" spans="1:18" x14ac:dyDescent="0.2">
      <c r="A240" s="1">
        <v>180.3125</v>
      </c>
      <c r="B240" s="1">
        <v>35.6875</v>
      </c>
      <c r="C240" s="1">
        <v>74.298347000000007</v>
      </c>
      <c r="D240" s="1">
        <f t="shared" si="86"/>
        <v>1.803125E-4</v>
      </c>
      <c r="E240" s="6">
        <f t="shared" si="81"/>
        <v>4.4742757938570306E-14</v>
      </c>
      <c r="F240" s="6">
        <f t="shared" si="87"/>
        <v>-3.0387910468749996E-5</v>
      </c>
      <c r="G240" s="13">
        <f t="shared" si="82"/>
        <v>2.1070041046875E-4</v>
      </c>
      <c r="H240" s="6">
        <f t="shared" si="83"/>
        <v>69.634966295203242</v>
      </c>
      <c r="I240" s="6">
        <f t="shared" si="88"/>
        <v>-4.663380704796765</v>
      </c>
      <c r="J240" s="6">
        <f t="shared" si="89"/>
        <v>35.623042465540834</v>
      </c>
      <c r="K240" s="6">
        <f t="shared" si="90"/>
        <v>3.22287672295829E-2</v>
      </c>
      <c r="L240" s="6">
        <f t="shared" si="85"/>
        <v>1.7882316923115409E-4</v>
      </c>
      <c r="M240" s="14">
        <f t="shared" si="91"/>
        <v>7.4466538442295282E-7</v>
      </c>
      <c r="N240" s="6">
        <f t="shared" si="92"/>
        <v>1.8869197947969155E-4</v>
      </c>
      <c r="O240" s="13">
        <f t="shared" si="84"/>
        <v>2.1907988994844155E-4</v>
      </c>
      <c r="P240" s="6">
        <f t="shared" si="93"/>
        <v>70.791535519392028</v>
      </c>
      <c r="Q240" s="7">
        <f t="shared" si="94"/>
        <v>70.31935278739607</v>
      </c>
      <c r="R240" s="7">
        <f t="shared" si="95"/>
        <v>-3.9789942126039364</v>
      </c>
    </row>
    <row r="241" spans="1:18" x14ac:dyDescent="0.2">
      <c r="A241" s="1">
        <v>181.40625</v>
      </c>
      <c r="B241" s="1">
        <v>35.71875</v>
      </c>
      <c r="C241" s="1">
        <v>74.426558999999997</v>
      </c>
      <c r="D241" s="1">
        <f t="shared" si="86"/>
        <v>1.8140624999999998E-4</v>
      </c>
      <c r="E241" s="6">
        <f t="shared" si="81"/>
        <v>4.4743963223033205E-14</v>
      </c>
      <c r="F241" s="6">
        <f t="shared" si="87"/>
        <v>-3.0381941679687494E-5</v>
      </c>
      <c r="G241" s="13">
        <f t="shared" si="82"/>
        <v>2.1178819167968748E-4</v>
      </c>
      <c r="H241" s="6">
        <f t="shared" si="83"/>
        <v>69.807803722641097</v>
      </c>
      <c r="I241" s="6">
        <f t="shared" si="88"/>
        <v>-4.6187552773589005</v>
      </c>
      <c r="J241" s="6">
        <f t="shared" si="89"/>
        <v>35.655075479324495</v>
      </c>
      <c r="K241" s="6">
        <f t="shared" si="90"/>
        <v>3.1837260337752582E-2</v>
      </c>
      <c r="L241" s="6">
        <f t="shared" si="85"/>
        <v>1.7963765153869245E-4</v>
      </c>
      <c r="M241" s="14">
        <f t="shared" si="91"/>
        <v>8.8429923065376471E-7</v>
      </c>
      <c r="N241" s="6">
        <f t="shared" si="92"/>
        <v>1.8968393768781564E-4</v>
      </c>
      <c r="O241" s="13">
        <f t="shared" si="84"/>
        <v>2.2006587936750313E-4</v>
      </c>
      <c r="P241" s="6">
        <f t="shared" si="93"/>
        <v>70.948647348729594</v>
      </c>
      <c r="Q241" s="7">
        <f t="shared" si="94"/>
        <v>70.445211699662778</v>
      </c>
      <c r="R241" s="7">
        <f t="shared" si="95"/>
        <v>-3.9813473003372195</v>
      </c>
    </row>
    <row r="242" spans="1:18" x14ac:dyDescent="0.2">
      <c r="A242" s="1">
        <v>181.5625</v>
      </c>
      <c r="B242" s="1">
        <v>35.71875</v>
      </c>
      <c r="C242" s="1">
        <v>74.543578999999994</v>
      </c>
      <c r="D242" s="1">
        <f t="shared" si="86"/>
        <v>1.815625E-4</v>
      </c>
      <c r="E242" s="6">
        <f t="shared" si="81"/>
        <v>4.4743963223033205E-14</v>
      </c>
      <c r="F242" s="6">
        <f t="shared" si="87"/>
        <v>-3.0381941679687494E-5</v>
      </c>
      <c r="G242" s="13">
        <f t="shared" si="82"/>
        <v>2.119444416796875E-4</v>
      </c>
      <c r="H242" s="6">
        <f t="shared" si="83"/>
        <v>69.82944397955049</v>
      </c>
      <c r="I242" s="6">
        <f t="shared" si="88"/>
        <v>-4.7141350204495041</v>
      </c>
      <c r="J242" s="6">
        <f t="shared" si="89"/>
        <v>35.680545287594697</v>
      </c>
      <c r="K242" s="6">
        <f t="shared" si="90"/>
        <v>1.9102356202651549E-2</v>
      </c>
      <c r="L242" s="6">
        <f t="shared" si="85"/>
        <v>1.8037634092321546E-4</v>
      </c>
      <c r="M242" s="14">
        <f t="shared" si="91"/>
        <v>5.9307953839226983E-7</v>
      </c>
      <c r="N242" s="6">
        <f t="shared" si="92"/>
        <v>1.8652911261268941E-4</v>
      </c>
      <c r="O242" s="13">
        <f t="shared" si="84"/>
        <v>2.1691105429237691E-4</v>
      </c>
      <c r="P242" s="6">
        <f t="shared" si="93"/>
        <v>70.515183723231416</v>
      </c>
      <c r="Q242" s="7">
        <f t="shared" si="94"/>
        <v>70.459206104376506</v>
      </c>
      <c r="R242" s="7">
        <f t="shared" si="95"/>
        <v>-4.0843728956234884</v>
      </c>
    </row>
    <row r="243" spans="1:18" x14ac:dyDescent="0.2">
      <c r="A243" s="1">
        <v>182.96875</v>
      </c>
      <c r="B243" s="1">
        <v>35.75</v>
      </c>
      <c r="C243" s="1">
        <v>74.671120000000002</v>
      </c>
      <c r="D243" s="1">
        <f t="shared" si="86"/>
        <v>1.8296875E-4</v>
      </c>
      <c r="E243" s="6">
        <f t="shared" si="81"/>
        <v>4.4745167986625E-14</v>
      </c>
      <c r="F243" s="6">
        <f t="shared" si="87"/>
        <v>-3.0375947500000002E-5</v>
      </c>
      <c r="G243" s="13">
        <f t="shared" si="82"/>
        <v>2.133446975E-4</v>
      </c>
      <c r="H243" s="6">
        <f t="shared" si="83"/>
        <v>70.04518481509291</v>
      </c>
      <c r="I243" s="6">
        <f t="shared" si="88"/>
        <v>-4.6259351849070924</v>
      </c>
      <c r="J243" s="6">
        <f t="shared" si="89"/>
        <v>35.70207717255682</v>
      </c>
      <c r="K243" s="6">
        <f t="shared" si="90"/>
        <v>2.3961413721590219E-2</v>
      </c>
      <c r="L243" s="6">
        <f t="shared" si="85"/>
        <v>1.8113205455392927E-4</v>
      </c>
      <c r="M243" s="14">
        <f t="shared" si="91"/>
        <v>9.1834772303536337E-7</v>
      </c>
      <c r="N243" s="6">
        <f t="shared" si="92"/>
        <v>1.8919871756761344E-4</v>
      </c>
      <c r="O243" s="13">
        <f t="shared" si="84"/>
        <v>2.1957466506761344E-4</v>
      </c>
      <c r="P243" s="6">
        <f t="shared" si="93"/>
        <v>70.903067750357025</v>
      </c>
      <c r="Q243" s="7">
        <f t="shared" si="94"/>
        <v>70.547978433572609</v>
      </c>
      <c r="R243" s="7">
        <f t="shared" si="95"/>
        <v>-4.1231415664273925</v>
      </c>
    </row>
    <row r="244" spans="1:18" x14ac:dyDescent="0.2">
      <c r="A244" s="1">
        <v>183.90625</v>
      </c>
      <c r="B244" s="1">
        <v>35.8125</v>
      </c>
      <c r="C244" s="1">
        <v>74.801117000000005</v>
      </c>
      <c r="D244" s="1">
        <f t="shared" si="86"/>
        <v>1.8390624999999999E-4</v>
      </c>
      <c r="E244" s="6">
        <f t="shared" si="81"/>
        <v>4.4747575951195315E-14</v>
      </c>
      <c r="F244" s="6">
        <f t="shared" si="87"/>
        <v>-3.0363882968749996E-5</v>
      </c>
      <c r="G244" s="13">
        <f t="shared" si="82"/>
        <v>2.1427013296874999E-4</v>
      </c>
      <c r="H244" s="6">
        <f t="shared" si="83"/>
        <v>70.216962703419881</v>
      </c>
      <c r="I244" s="6">
        <f t="shared" si="88"/>
        <v>-4.5841542965801239</v>
      </c>
      <c r="J244" s="6">
        <f t="shared" si="89"/>
        <v>35.73374630353409</v>
      </c>
      <c r="K244" s="6">
        <f t="shared" si="90"/>
        <v>3.9376848232954842E-2</v>
      </c>
      <c r="L244" s="6">
        <f t="shared" si="85"/>
        <v>1.8205423273235757E-4</v>
      </c>
      <c r="M244" s="14">
        <f t="shared" si="91"/>
        <v>9.2600863382120817E-7</v>
      </c>
      <c r="N244" s="6">
        <f t="shared" si="92"/>
        <v>1.9414423054056823E-4</v>
      </c>
      <c r="O244" s="13">
        <f t="shared" si="84"/>
        <v>2.2450811350931824E-4</v>
      </c>
      <c r="P244" s="6">
        <f t="shared" si="93"/>
        <v>71.62121779944647</v>
      </c>
      <c r="Q244" s="7">
        <f t="shared" si="94"/>
        <v>70.762626306747379</v>
      </c>
      <c r="R244" s="7">
        <f t="shared" si="95"/>
        <v>-4.0384906932526263</v>
      </c>
    </row>
    <row r="245" spans="1:18" x14ac:dyDescent="0.2">
      <c r="A245" s="1">
        <v>184.84375</v>
      </c>
      <c r="B245" s="1">
        <v>35.84375</v>
      </c>
      <c r="C245" s="1">
        <v>74.912323000000001</v>
      </c>
      <c r="D245" s="1">
        <f t="shared" si="86"/>
        <v>1.8484375E-4</v>
      </c>
      <c r="E245" s="6">
        <f t="shared" si="81"/>
        <v>4.4748779152173828E-14</v>
      </c>
      <c r="F245" s="6">
        <f t="shared" si="87"/>
        <v>-3.03578126171875E-5</v>
      </c>
      <c r="G245" s="13">
        <f t="shared" si="82"/>
        <v>2.152015626171875E-4</v>
      </c>
      <c r="H245" s="6">
        <f t="shared" si="83"/>
        <v>70.367377012672307</v>
      </c>
      <c r="I245" s="6">
        <f t="shared" si="88"/>
        <v>-4.5449459873276936</v>
      </c>
      <c r="J245" s="6">
        <f t="shared" si="89"/>
        <v>35.771497782120456</v>
      </c>
      <c r="K245" s="6">
        <f t="shared" si="90"/>
        <v>3.6126108939772195E-2</v>
      </c>
      <c r="L245" s="6">
        <f t="shared" si="85"/>
        <v>1.8298253963941452E-4</v>
      </c>
      <c r="M245" s="14">
        <f t="shared" si="91"/>
        <v>9.3060518029273944E-7</v>
      </c>
      <c r="N245" s="6">
        <f t="shared" si="92"/>
        <v>1.9423653832434078E-4</v>
      </c>
      <c r="O245" s="13">
        <f t="shared" si="84"/>
        <v>2.2459435094152828E-4</v>
      </c>
      <c r="P245" s="6">
        <f t="shared" si="93"/>
        <v>71.654638686869589</v>
      </c>
      <c r="Q245" s="7">
        <f t="shared" si="94"/>
        <v>70.941028782771824</v>
      </c>
      <c r="R245" s="7">
        <f t="shared" si="95"/>
        <v>-3.9712942172281771</v>
      </c>
    </row>
    <row r="246" spans="1:18" x14ac:dyDescent="0.2">
      <c r="A246" s="1">
        <v>185.46875</v>
      </c>
      <c r="B246" s="1">
        <v>35.875</v>
      </c>
      <c r="C246" s="1">
        <v>75.033812999999995</v>
      </c>
      <c r="D246" s="1">
        <f t="shared" si="86"/>
        <v>1.8546874999999998E-4</v>
      </c>
      <c r="E246" s="6">
        <f t="shared" si="81"/>
        <v>4.4749981832281244E-14</v>
      </c>
      <c r="F246" s="6">
        <f t="shared" si="87"/>
        <v>-3.0351716874999996E-5</v>
      </c>
      <c r="G246" s="13">
        <f t="shared" si="82"/>
        <v>2.1582046687499998E-4</v>
      </c>
      <c r="H246" s="6">
        <f t="shared" si="83"/>
        <v>70.474571624937823</v>
      </c>
      <c r="I246" s="6">
        <f t="shared" si="88"/>
        <v>-4.5592413750621716</v>
      </c>
      <c r="J246" s="6">
        <f t="shared" si="89"/>
        <v>35.806648669272278</v>
      </c>
      <c r="K246" s="6">
        <f t="shared" si="90"/>
        <v>3.4175665363861185E-2</v>
      </c>
      <c r="L246" s="6">
        <f t="shared" si="85"/>
        <v>1.8385202378364872E-4</v>
      </c>
      <c r="M246" s="14">
        <f t="shared" si="91"/>
        <v>8.0836310817563076E-7</v>
      </c>
      <c r="N246" s="6">
        <f t="shared" si="92"/>
        <v>1.9435442299460388E-4</v>
      </c>
      <c r="O246" s="13">
        <f t="shared" si="84"/>
        <v>2.2470613986960388E-4</v>
      </c>
      <c r="P246" s="6">
        <f t="shared" si="93"/>
        <v>71.691537507685268</v>
      </c>
      <c r="Q246" s="7">
        <f t="shared" si="94"/>
        <v>71.091130527754515</v>
      </c>
      <c r="R246" s="7">
        <f t="shared" si="95"/>
        <v>-3.9426824722454796</v>
      </c>
    </row>
    <row r="247" spans="1:18" x14ac:dyDescent="0.2">
      <c r="A247" s="1">
        <v>185.46875</v>
      </c>
      <c r="B247" s="1">
        <v>35.90625</v>
      </c>
      <c r="C247" s="1">
        <v>75.157775999999998</v>
      </c>
      <c r="D247" s="1">
        <f t="shared" si="86"/>
        <v>1.8546874999999998E-4</v>
      </c>
      <c r="E247" s="6">
        <f t="shared" si="81"/>
        <v>4.4751183991517568E-14</v>
      </c>
      <c r="F247" s="6">
        <f t="shared" si="87"/>
        <v>-3.0345595742187503E-5</v>
      </c>
      <c r="G247" s="13">
        <f t="shared" si="82"/>
        <v>2.1581434574218747E-4</v>
      </c>
      <c r="H247" s="6">
        <f t="shared" si="83"/>
        <v>70.49566098031903</v>
      </c>
      <c r="I247" s="6">
        <f t="shared" si="88"/>
        <v>-4.662115019680968</v>
      </c>
      <c r="J247" s="6">
        <f t="shared" si="89"/>
        <v>35.840239201563364</v>
      </c>
      <c r="K247" s="6">
        <f t="shared" si="90"/>
        <v>3.3005399218318132E-2</v>
      </c>
      <c r="L247" s="6">
        <f t="shared" si="85"/>
        <v>1.8449871427018923E-4</v>
      </c>
      <c r="M247" s="14">
        <f t="shared" si="91"/>
        <v>4.8501786490537575E-7</v>
      </c>
      <c r="N247" s="6">
        <f t="shared" si="92"/>
        <v>1.9405015379676268E-4</v>
      </c>
      <c r="O247" s="13">
        <f t="shared" si="84"/>
        <v>2.2439574953895018E-4</v>
      </c>
      <c r="P247" s="6">
        <f t="shared" si="93"/>
        <v>71.670920951815901</v>
      </c>
      <c r="Q247" s="7">
        <f t="shared" si="94"/>
        <v>71.207088612566793</v>
      </c>
      <c r="R247" s="7">
        <f t="shared" si="95"/>
        <v>-3.9506873874332058</v>
      </c>
    </row>
    <row r="248" spans="1:18" x14ac:dyDescent="0.2">
      <c r="A248" s="1">
        <v>186.5625</v>
      </c>
      <c r="B248" s="1">
        <v>35.9375</v>
      </c>
      <c r="C248" s="1">
        <v>75.281281000000007</v>
      </c>
      <c r="D248" s="1">
        <f t="shared" si="86"/>
        <v>1.8656249999999999E-4</v>
      </c>
      <c r="E248" s="6">
        <f t="shared" si="81"/>
        <v>4.4752385629882813E-14</v>
      </c>
      <c r="F248" s="6">
        <f t="shared" si="87"/>
        <v>-3.0339449218749999E-5</v>
      </c>
      <c r="G248" s="13">
        <f t="shared" si="82"/>
        <v>2.1690194921874999E-4</v>
      </c>
      <c r="H248" s="6">
        <f t="shared" si="83"/>
        <v>70.66718365880206</v>
      </c>
      <c r="I248" s="6">
        <f t="shared" si="88"/>
        <v>-4.6140973411979473</v>
      </c>
      <c r="J248" s="6">
        <f t="shared" si="89"/>
        <v>35.872893520938021</v>
      </c>
      <c r="K248" s="6">
        <f t="shared" si="90"/>
        <v>3.2303239530989458E-2</v>
      </c>
      <c r="L248" s="6">
        <f t="shared" si="85"/>
        <v>1.8510547856211352E-4</v>
      </c>
      <c r="M248" s="14">
        <f t="shared" si="91"/>
        <v>7.2851071894323473E-7</v>
      </c>
      <c r="N248" s="6">
        <f t="shared" si="92"/>
        <v>1.9496134227805725E-4</v>
      </c>
      <c r="O248" s="13">
        <f t="shared" si="84"/>
        <v>2.2530079149680725E-4</v>
      </c>
      <c r="P248" s="6">
        <f t="shared" si="93"/>
        <v>71.815825799495883</v>
      </c>
      <c r="Q248" s="7">
        <f t="shared" si="94"/>
        <v>71.328836049952614</v>
      </c>
      <c r="R248" s="7">
        <f t="shared" si="95"/>
        <v>-3.9524449500473935</v>
      </c>
    </row>
    <row r="249" spans="1:18" x14ac:dyDescent="0.2">
      <c r="A249" s="1">
        <v>187.34375</v>
      </c>
      <c r="B249" s="1">
        <v>35.96875</v>
      </c>
      <c r="C249" s="1">
        <v>75.400542999999999</v>
      </c>
      <c r="D249" s="1">
        <f t="shared" si="86"/>
        <v>1.8734374999999998E-4</v>
      </c>
      <c r="E249" s="6">
        <f t="shared" si="81"/>
        <v>4.475358674737696E-14</v>
      </c>
      <c r="F249" s="6">
        <f t="shared" si="87"/>
        <v>-3.0333277304687496E-5</v>
      </c>
      <c r="G249" s="13">
        <f t="shared" si="82"/>
        <v>2.1767702730468748E-4</v>
      </c>
      <c r="H249" s="6">
        <f t="shared" si="83"/>
        <v>70.795550269545402</v>
      </c>
      <c r="I249" s="6">
        <f t="shared" si="88"/>
        <v>-4.6049927304545974</v>
      </c>
      <c r="J249" s="6">
        <f t="shared" si="89"/>
        <v>35.90498611256281</v>
      </c>
      <c r="K249" s="6">
        <f t="shared" si="90"/>
        <v>3.1881943718595096E-2</v>
      </c>
      <c r="L249" s="6">
        <f t="shared" si="85"/>
        <v>1.858445371372681E-4</v>
      </c>
      <c r="M249" s="14">
        <f t="shared" si="91"/>
        <v>7.4960643136594166E-7</v>
      </c>
      <c r="N249" s="6">
        <f t="shared" si="92"/>
        <v>1.9563305536683469E-4</v>
      </c>
      <c r="O249" s="13">
        <f t="shared" si="84"/>
        <v>2.2596633267152219E-4</v>
      </c>
      <c r="P249" s="6">
        <f t="shared" si="93"/>
        <v>71.927994767012194</v>
      </c>
      <c r="Q249" s="7">
        <f t="shared" si="94"/>
        <v>71.448667793364535</v>
      </c>
      <c r="R249" s="7">
        <f t="shared" si="95"/>
        <v>-3.9518752066354637</v>
      </c>
    </row>
    <row r="250" spans="1:18" x14ac:dyDescent="0.2">
      <c r="A250" s="1">
        <v>187.5</v>
      </c>
      <c r="B250" s="1">
        <v>36</v>
      </c>
      <c r="C250" s="1">
        <v>75.519797999999994</v>
      </c>
      <c r="D250" s="1">
        <f t="shared" si="86"/>
        <v>1.875E-4</v>
      </c>
      <c r="E250" s="6">
        <f t="shared" si="81"/>
        <v>4.4754787344000003E-14</v>
      </c>
      <c r="F250" s="6">
        <f t="shared" si="87"/>
        <v>-3.0327080000000002E-5</v>
      </c>
      <c r="G250" s="13">
        <f t="shared" si="82"/>
        <v>2.1782708000000001E-4</v>
      </c>
      <c r="H250" s="6">
        <f t="shared" si="83"/>
        <v>70.838030466960106</v>
      </c>
      <c r="I250" s="6">
        <f t="shared" si="88"/>
        <v>-4.6817675330398885</v>
      </c>
      <c r="J250" s="6">
        <f t="shared" si="89"/>
        <v>35.936741667537689</v>
      </c>
      <c r="K250" s="6">
        <f t="shared" si="90"/>
        <v>3.1629166231155637E-2</v>
      </c>
      <c r="L250" s="6">
        <f t="shared" si="85"/>
        <v>1.8647547228236086E-4</v>
      </c>
      <c r="M250" s="14">
        <f t="shared" si="91"/>
        <v>5.1226385881957058E-7</v>
      </c>
      <c r="N250" s="6">
        <f t="shared" si="92"/>
        <v>1.9572358322010047E-4</v>
      </c>
      <c r="O250" s="13">
        <f t="shared" si="84"/>
        <v>2.2605066322010047E-4</v>
      </c>
      <c r="P250" s="6">
        <f t="shared" si="93"/>
        <v>71.961096614718542</v>
      </c>
      <c r="Q250" s="7">
        <f t="shared" si="94"/>
        <v>71.551153557635331</v>
      </c>
      <c r="R250" s="7">
        <f t="shared" si="95"/>
        <v>-3.9686444423646634</v>
      </c>
    </row>
    <row r="251" spans="1:18" x14ac:dyDescent="0.2">
      <c r="A251" s="1">
        <v>188.28125</v>
      </c>
      <c r="B251" s="1">
        <v>36.03125</v>
      </c>
      <c r="C251" s="1">
        <v>75.648231999999993</v>
      </c>
      <c r="D251" s="1">
        <f t="shared" si="86"/>
        <v>1.8828125E-4</v>
      </c>
      <c r="E251" s="6">
        <f t="shared" si="81"/>
        <v>4.4755987419751954E-14</v>
      </c>
      <c r="F251" s="6">
        <f t="shared" si="87"/>
        <v>-3.0320857304687501E-5</v>
      </c>
      <c r="G251" s="13">
        <f t="shared" si="82"/>
        <v>2.1860210730468749E-4</v>
      </c>
      <c r="H251" s="6">
        <f t="shared" si="83"/>
        <v>70.966204507653856</v>
      </c>
      <c r="I251" s="6">
        <f t="shared" si="88"/>
        <v>-4.6820274923461369</v>
      </c>
      <c r="J251" s="6">
        <f t="shared" si="89"/>
        <v>35.968295000522616</v>
      </c>
      <c r="K251" s="6">
        <f t="shared" si="90"/>
        <v>3.1477499738691961E-2</v>
      </c>
      <c r="L251" s="6">
        <f t="shared" si="85"/>
        <v>1.8704153336941655E-4</v>
      </c>
      <c r="M251" s="14">
        <f t="shared" si="91"/>
        <v>6.198583152917269E-7</v>
      </c>
      <c r="N251" s="6">
        <f t="shared" si="92"/>
        <v>1.9646539993205991E-4</v>
      </c>
      <c r="O251" s="13">
        <f t="shared" si="84"/>
        <v>2.267862572367474E-4</v>
      </c>
      <c r="P251" s="6">
        <f t="shared" si="93"/>
        <v>72.082641278955066</v>
      </c>
      <c r="Q251" s="7">
        <f t="shared" si="94"/>
        <v>71.657451101899284</v>
      </c>
      <c r="R251" s="7">
        <f t="shared" si="95"/>
        <v>-3.9907808981007094</v>
      </c>
    </row>
    <row r="252" spans="1:18" x14ac:dyDescent="0.2">
      <c r="A252" s="1">
        <v>189.84375</v>
      </c>
      <c r="B252" s="1">
        <v>36.0625</v>
      </c>
      <c r="C252" s="1">
        <v>75.773750000000007</v>
      </c>
      <c r="D252" s="1">
        <f t="shared" si="86"/>
        <v>1.8984374999999999E-4</v>
      </c>
      <c r="E252" s="6">
        <f t="shared" si="81"/>
        <v>4.4757186974632807E-14</v>
      </c>
      <c r="F252" s="6">
        <f t="shared" si="87"/>
        <v>-3.0314609218749996E-5</v>
      </c>
      <c r="G252" s="13">
        <f t="shared" si="82"/>
        <v>2.2015835921874999E-4</v>
      </c>
      <c r="H252" s="6">
        <f t="shared" si="83"/>
        <v>71.201155039588514</v>
      </c>
      <c r="I252" s="6">
        <f t="shared" si="88"/>
        <v>-4.572594960411493</v>
      </c>
      <c r="J252" s="6">
        <f t="shared" si="89"/>
        <v>35.99972700031357</v>
      </c>
      <c r="K252" s="6">
        <f t="shared" si="90"/>
        <v>3.1386499843215176E-2</v>
      </c>
      <c r="L252" s="6">
        <f t="shared" si="85"/>
        <v>1.8784992002164993E-4</v>
      </c>
      <c r="M252" s="14">
        <f t="shared" si="91"/>
        <v>9.9691498917503236E-7</v>
      </c>
      <c r="N252" s="6">
        <f t="shared" si="92"/>
        <v>1.9800423995923594E-4</v>
      </c>
      <c r="O252" s="13">
        <f t="shared" si="84"/>
        <v>2.2831884917798594E-4</v>
      </c>
      <c r="P252" s="6">
        <f t="shared" si="93"/>
        <v>72.312087709433627</v>
      </c>
      <c r="Q252" s="7">
        <f t="shared" si="94"/>
        <v>71.788378423406158</v>
      </c>
      <c r="R252" s="7">
        <f t="shared" si="95"/>
        <v>-3.9853715765938489</v>
      </c>
    </row>
    <row r="253" spans="1:18" x14ac:dyDescent="0.2">
      <c r="A253" s="1">
        <v>190.9375</v>
      </c>
      <c r="B253" s="1">
        <v>36.09375</v>
      </c>
      <c r="C253" s="1">
        <v>75.886971000000003</v>
      </c>
      <c r="D253" s="1">
        <f t="shared" si="86"/>
        <v>1.909375E-4</v>
      </c>
      <c r="E253" s="6">
        <f t="shared" si="81"/>
        <v>4.4758386008642568E-14</v>
      </c>
      <c r="F253" s="6">
        <f t="shared" si="87"/>
        <v>-3.0308335742187502E-5</v>
      </c>
      <c r="G253" s="13">
        <f t="shared" si="82"/>
        <v>2.2124583574218749E-4</v>
      </c>
      <c r="H253" s="6">
        <f t="shared" si="83"/>
        <v>71.371609699356043</v>
      </c>
      <c r="I253" s="6">
        <f t="shared" si="88"/>
        <v>-4.5153613006439599</v>
      </c>
      <c r="J253" s="6">
        <f t="shared" si="89"/>
        <v>36.031086200188142</v>
      </c>
      <c r="K253" s="6">
        <f t="shared" si="90"/>
        <v>3.1331899905929106E-2</v>
      </c>
      <c r="L253" s="6">
        <f t="shared" si="85"/>
        <v>1.8886620201298993E-4</v>
      </c>
      <c r="M253" s="14">
        <f t="shared" si="91"/>
        <v>1.0356489935050341E-6</v>
      </c>
      <c r="N253" s="6">
        <f t="shared" si="92"/>
        <v>1.9908379397554155E-4</v>
      </c>
      <c r="O253" s="13">
        <f t="shared" si="84"/>
        <v>2.2939212971772905E-4</v>
      </c>
      <c r="P253" s="6">
        <f t="shared" si="93"/>
        <v>72.478954818955458</v>
      </c>
      <c r="Q253" s="7">
        <f t="shared" si="94"/>
        <v>71.926493702516026</v>
      </c>
      <c r="R253" s="7">
        <f t="shared" si="95"/>
        <v>-3.9604772974839761</v>
      </c>
    </row>
    <row r="254" spans="1:18" x14ac:dyDescent="0.2">
      <c r="A254" s="1">
        <v>191.40625</v>
      </c>
      <c r="B254" s="1">
        <v>36.125</v>
      </c>
      <c r="C254" s="1">
        <v>76.004661999999996</v>
      </c>
      <c r="D254" s="1">
        <f t="shared" si="86"/>
        <v>1.9140624999999998E-4</v>
      </c>
      <c r="E254" s="6">
        <f t="shared" si="81"/>
        <v>4.4759584521781256E-14</v>
      </c>
      <c r="F254" s="6">
        <f t="shared" si="87"/>
        <v>-3.0302036875000001E-5</v>
      </c>
      <c r="G254" s="13">
        <f t="shared" si="82"/>
        <v>2.2170828687499998E-4</v>
      </c>
      <c r="H254" s="6">
        <f t="shared" si="83"/>
        <v>71.456536384332878</v>
      </c>
      <c r="I254" s="6">
        <f t="shared" si="88"/>
        <v>-4.5481256156671179</v>
      </c>
      <c r="J254" s="6">
        <f t="shared" si="89"/>
        <v>36.062401720112888</v>
      </c>
      <c r="K254" s="6">
        <f t="shared" si="90"/>
        <v>3.1299139943556042E-2</v>
      </c>
      <c r="L254" s="6">
        <f t="shared" si="85"/>
        <v>1.8978847120779395E-4</v>
      </c>
      <c r="M254" s="14">
        <f t="shared" si="91"/>
        <v>8.0888939610301283E-7</v>
      </c>
      <c r="N254" s="6">
        <f t="shared" si="92"/>
        <v>1.9954402638532455E-4</v>
      </c>
      <c r="O254" s="13">
        <f t="shared" si="84"/>
        <v>2.2984606326032454E-4</v>
      </c>
      <c r="P254" s="6">
        <f t="shared" si="93"/>
        <v>72.561887348848643</v>
      </c>
      <c r="Q254" s="7">
        <f t="shared" si="94"/>
        <v>72.053572431782555</v>
      </c>
      <c r="R254" s="7">
        <f t="shared" si="95"/>
        <v>-3.9510895682174407</v>
      </c>
    </row>
    <row r="255" spans="1:18" x14ac:dyDescent="0.2">
      <c r="A255" s="1">
        <v>192.5</v>
      </c>
      <c r="B255" s="1">
        <v>36.15625</v>
      </c>
      <c r="C255" s="1">
        <v>76.136452000000006</v>
      </c>
      <c r="D255" s="1">
        <f t="shared" si="86"/>
        <v>1.9249999999999999E-4</v>
      </c>
      <c r="E255" s="6">
        <f t="shared" si="81"/>
        <v>4.4760782514048828E-14</v>
      </c>
      <c r="F255" s="6">
        <f t="shared" si="87"/>
        <v>-3.0295712617187496E-5</v>
      </c>
      <c r="G255" s="13">
        <f t="shared" si="82"/>
        <v>2.2279571261718748E-4</v>
      </c>
      <c r="H255" s="6">
        <f t="shared" si="83"/>
        <v>71.626606685479999</v>
      </c>
      <c r="I255" s="6">
        <f t="shared" si="88"/>
        <v>-4.5098453145200068</v>
      </c>
      <c r="J255" s="6">
        <f t="shared" si="89"/>
        <v>36.093691032067731</v>
      </c>
      <c r="K255" s="6">
        <f t="shared" si="90"/>
        <v>3.1279483966134336E-2</v>
      </c>
      <c r="L255" s="6">
        <f t="shared" si="85"/>
        <v>1.9065433272467638E-4</v>
      </c>
      <c r="M255" s="14">
        <f t="shared" si="91"/>
        <v>9.2283363766180614E-7</v>
      </c>
      <c r="N255" s="6">
        <f t="shared" si="92"/>
        <v>2.0063266583119491E-4</v>
      </c>
      <c r="O255" s="13">
        <f t="shared" si="84"/>
        <v>2.309283784483824E-4</v>
      </c>
      <c r="P255" s="6">
        <f t="shared" si="93"/>
        <v>72.729613922624537</v>
      </c>
      <c r="Q255" s="7">
        <f t="shared" si="94"/>
        <v>72.188780729950949</v>
      </c>
      <c r="R255" s="7">
        <f t="shared" si="95"/>
        <v>-3.9476712700490566</v>
      </c>
    </row>
    <row r="256" spans="1:18" x14ac:dyDescent="0.2">
      <c r="A256" s="1">
        <v>192.96875</v>
      </c>
      <c r="B256" s="1">
        <v>36.1875</v>
      </c>
      <c r="C256" s="1">
        <v>76.255486000000005</v>
      </c>
      <c r="D256" s="1">
        <f t="shared" si="86"/>
        <v>1.9296875E-4</v>
      </c>
      <c r="E256" s="6">
        <f t="shared" si="81"/>
        <v>4.4761979985445308E-14</v>
      </c>
      <c r="F256" s="6">
        <f t="shared" si="87"/>
        <v>-3.0289362968750001E-5</v>
      </c>
      <c r="G256" s="13">
        <f t="shared" si="82"/>
        <v>2.2325811296874999E-4</v>
      </c>
      <c r="H256" s="6">
        <f t="shared" si="83"/>
        <v>71.711343689039666</v>
      </c>
      <c r="I256" s="6">
        <f t="shared" si="88"/>
        <v>-4.5441423109603392</v>
      </c>
      <c r="J256" s="6">
        <f t="shared" si="89"/>
        <v>36.124964619240643</v>
      </c>
      <c r="K256" s="6">
        <f t="shared" si="90"/>
        <v>3.126769037967847E-2</v>
      </c>
      <c r="L256" s="6">
        <f t="shared" si="85"/>
        <v>1.9148634963480582E-4</v>
      </c>
      <c r="M256" s="14">
        <f t="shared" si="91"/>
        <v>7.4120018259708688E-7</v>
      </c>
      <c r="N256" s="6">
        <f t="shared" si="92"/>
        <v>2.010983494987164E-4</v>
      </c>
      <c r="O256" s="13">
        <f t="shared" si="84"/>
        <v>2.313877124674664E-4</v>
      </c>
      <c r="P256" s="6">
        <f t="shared" si="93"/>
        <v>72.813100298795462</v>
      </c>
      <c r="Q256" s="7">
        <f t="shared" si="94"/>
        <v>72.313644643719854</v>
      </c>
      <c r="R256" s="7">
        <f t="shared" si="95"/>
        <v>-3.9418413562801504</v>
      </c>
    </row>
    <row r="257" spans="1:18" x14ac:dyDescent="0.2">
      <c r="A257" s="1">
        <v>194.0625</v>
      </c>
      <c r="B257" s="1">
        <v>36.21875</v>
      </c>
      <c r="C257" s="1">
        <v>76.376091000000002</v>
      </c>
      <c r="D257" s="1">
        <f t="shared" si="86"/>
        <v>1.9406249999999998E-4</v>
      </c>
      <c r="E257" s="6">
        <f t="shared" si="81"/>
        <v>4.4763176935970696E-14</v>
      </c>
      <c r="F257" s="6">
        <f t="shared" si="87"/>
        <v>-3.0282987929687499E-5</v>
      </c>
      <c r="G257" s="13">
        <f t="shared" si="82"/>
        <v>2.2434548792968747E-4</v>
      </c>
      <c r="H257" s="6">
        <f t="shared" si="83"/>
        <v>71.881031647875488</v>
      </c>
      <c r="I257" s="6">
        <f t="shared" si="88"/>
        <v>-4.4950593521245139</v>
      </c>
      <c r="J257" s="6">
        <f t="shared" si="89"/>
        <v>36.156228771544384</v>
      </c>
      <c r="K257" s="6">
        <f t="shared" si="90"/>
        <v>3.1260614227807793E-2</v>
      </c>
      <c r="L257" s="6">
        <f t="shared" si="85"/>
        <v>1.9229805978088348E-4</v>
      </c>
      <c r="M257" s="14">
        <f t="shared" si="91"/>
        <v>8.8222010955824786E-7</v>
      </c>
      <c r="N257" s="6">
        <f t="shared" si="92"/>
        <v>2.0219025969923002E-4</v>
      </c>
      <c r="O257" s="13">
        <f t="shared" si="84"/>
        <v>2.324732476289175E-4</v>
      </c>
      <c r="P257" s="6">
        <f t="shared" si="93"/>
        <v>72.980896759340851</v>
      </c>
      <c r="Q257" s="7">
        <f t="shared" si="94"/>
        <v>72.447095066844057</v>
      </c>
      <c r="R257" s="7">
        <f t="shared" si="95"/>
        <v>-3.9289959331559459</v>
      </c>
    </row>
    <row r="258" spans="1:18" x14ac:dyDescent="0.2">
      <c r="A258" s="1">
        <v>194.375</v>
      </c>
      <c r="B258" s="1">
        <v>36.25</v>
      </c>
      <c r="C258" s="1">
        <v>76.498260000000002</v>
      </c>
      <c r="D258" s="1">
        <f t="shared" si="86"/>
        <v>1.9437499999999999E-4</v>
      </c>
      <c r="E258" s="6">
        <f t="shared" si="81"/>
        <v>4.4764373365624999E-14</v>
      </c>
      <c r="F258" s="6">
        <f t="shared" si="87"/>
        <v>-3.0276587499999997E-5</v>
      </c>
      <c r="G258" s="13">
        <f t="shared" si="82"/>
        <v>2.2465158749999998E-4</v>
      </c>
      <c r="H258" s="6">
        <f t="shared" si="83"/>
        <v>71.944348804149001</v>
      </c>
      <c r="I258" s="6">
        <f t="shared" si="88"/>
        <v>-4.5539111958510006</v>
      </c>
      <c r="J258" s="6">
        <f t="shared" si="89"/>
        <v>36.187487262926631</v>
      </c>
      <c r="K258" s="6">
        <f t="shared" si="90"/>
        <v>3.1256368536684676E-2</v>
      </c>
      <c r="L258" s="6">
        <f t="shared" si="85"/>
        <v>1.930663358685301E-4</v>
      </c>
      <c r="M258" s="14">
        <f t="shared" si="91"/>
        <v>6.5433206573494633E-7</v>
      </c>
      <c r="N258" s="6">
        <f t="shared" si="92"/>
        <v>2.02501655819538E-4</v>
      </c>
      <c r="O258" s="13">
        <f t="shared" si="84"/>
        <v>2.3277824331953799E-4</v>
      </c>
      <c r="P258" s="6">
        <f t="shared" si="93"/>
        <v>73.043434635478718</v>
      </c>
      <c r="Q258" s="7">
        <f t="shared" si="94"/>
        <v>72.566362980570986</v>
      </c>
      <c r="R258" s="7">
        <f t="shared" si="95"/>
        <v>-3.9318970194290159</v>
      </c>
    </row>
    <row r="259" spans="1:18" x14ac:dyDescent="0.2">
      <c r="A259" s="1">
        <v>195.9375</v>
      </c>
      <c r="B259" s="1">
        <v>36.28125</v>
      </c>
      <c r="C259" s="1">
        <v>76.609688000000006</v>
      </c>
      <c r="D259" s="1">
        <f t="shared" si="86"/>
        <v>1.9593749999999999E-4</v>
      </c>
      <c r="E259" s="6">
        <f t="shared" si="81"/>
        <v>4.4765569274408198E-14</v>
      </c>
      <c r="F259" s="6">
        <f t="shared" si="87"/>
        <v>-3.0270161679687501E-5</v>
      </c>
      <c r="G259" s="13">
        <f t="shared" si="82"/>
        <v>2.2620766167968749E-4</v>
      </c>
      <c r="H259" s="6">
        <f t="shared" si="83"/>
        <v>72.177274643804765</v>
      </c>
      <c r="I259" s="6">
        <f t="shared" si="88"/>
        <v>-4.4324133561952408</v>
      </c>
      <c r="J259" s="6">
        <f t="shared" si="89"/>
        <v>36.218742357755978</v>
      </c>
      <c r="K259" s="6">
        <f t="shared" si="90"/>
        <v>3.1253821122010805E-2</v>
      </c>
      <c r="L259" s="6">
        <f t="shared" si="85"/>
        <v>1.9390230152111805E-4</v>
      </c>
      <c r="M259" s="14">
        <f t="shared" si="91"/>
        <v>1.0175992394409667E-6</v>
      </c>
      <c r="N259" s="6">
        <f t="shared" si="92"/>
        <v>2.0406349349172279E-4</v>
      </c>
      <c r="O259" s="13">
        <f t="shared" si="84"/>
        <v>2.343336551714103E-4</v>
      </c>
      <c r="P259" s="6">
        <f t="shared" si="93"/>
        <v>73.274033864887144</v>
      </c>
      <c r="Q259" s="7">
        <f t="shared" si="94"/>
        <v>72.707897157434218</v>
      </c>
      <c r="R259" s="7">
        <f t="shared" si="95"/>
        <v>-3.9017908425657879</v>
      </c>
    </row>
    <row r="260" spans="1:18" x14ac:dyDescent="0.2">
      <c r="A260" s="1">
        <v>196.25</v>
      </c>
      <c r="B260" s="1">
        <v>36.3125</v>
      </c>
      <c r="C260" s="1">
        <v>76.718658000000005</v>
      </c>
      <c r="D260" s="1">
        <f t="shared" si="86"/>
        <v>1.9625E-4</v>
      </c>
      <c r="E260" s="6">
        <f t="shared" si="81"/>
        <v>4.4766764662320305E-14</v>
      </c>
      <c r="F260" s="6">
        <f t="shared" si="87"/>
        <v>-3.0263710468749998E-5</v>
      </c>
      <c r="G260" s="13">
        <f t="shared" si="82"/>
        <v>2.2651371046874998E-4</v>
      </c>
      <c r="H260" s="6">
        <f t="shared" si="83"/>
        <v>72.240427617794012</v>
      </c>
      <c r="I260" s="6">
        <f t="shared" si="88"/>
        <v>-4.478230382205993</v>
      </c>
      <c r="J260" s="6">
        <f t="shared" si="89"/>
        <v>36.249995414653583</v>
      </c>
      <c r="K260" s="6">
        <f t="shared" si="90"/>
        <v>3.1252292673208615E-2</v>
      </c>
      <c r="L260" s="6">
        <f t="shared" si="85"/>
        <v>1.9477888091267082E-4</v>
      </c>
      <c r="M260" s="14">
        <f t="shared" si="91"/>
        <v>7.355595436645885E-7</v>
      </c>
      <c r="N260" s="6">
        <f t="shared" si="92"/>
        <v>2.0437559609503425E-4</v>
      </c>
      <c r="O260" s="13">
        <f t="shared" si="84"/>
        <v>2.3463930656378426E-4</v>
      </c>
      <c r="P260" s="6">
        <f t="shared" si="93"/>
        <v>73.336506652086825</v>
      </c>
      <c r="Q260" s="7">
        <f t="shared" si="94"/>
        <v>72.833619056364739</v>
      </c>
      <c r="R260" s="7">
        <f t="shared" si="95"/>
        <v>-3.8850389436352657</v>
      </c>
    </row>
    <row r="261" spans="1:18" x14ac:dyDescent="0.2">
      <c r="A261" s="1">
        <v>197.03125</v>
      </c>
      <c r="B261" s="1">
        <v>36.34375</v>
      </c>
      <c r="C261" s="1">
        <v>76.827399999999997</v>
      </c>
      <c r="D261" s="1">
        <f t="shared" si="86"/>
        <v>1.9703125E-4</v>
      </c>
      <c r="E261" s="6">
        <f t="shared" si="81"/>
        <v>4.4767959529361333E-14</v>
      </c>
      <c r="F261" s="6">
        <f t="shared" si="87"/>
        <v>-3.0257233867187496E-5</v>
      </c>
      <c r="G261" s="13">
        <f t="shared" si="82"/>
        <v>2.272884838671875E-4</v>
      </c>
      <c r="H261" s="6">
        <f t="shared" si="83"/>
        <v>72.367025826691304</v>
      </c>
      <c r="I261" s="6">
        <f t="shared" si="88"/>
        <v>-4.4603741733086935</v>
      </c>
      <c r="J261" s="6">
        <f t="shared" si="89"/>
        <v>36.281247248792148</v>
      </c>
      <c r="K261" s="6">
        <f t="shared" si="90"/>
        <v>3.1251375603925879E-2</v>
      </c>
      <c r="L261" s="6">
        <f t="shared" si="85"/>
        <v>1.9552357854760248E-4</v>
      </c>
      <c r="M261" s="14">
        <f t="shared" si="91"/>
        <v>7.5383572619875934E-7</v>
      </c>
      <c r="N261" s="6">
        <f t="shared" si="92"/>
        <v>2.0515660765702072E-4</v>
      </c>
      <c r="O261" s="13">
        <f t="shared" si="84"/>
        <v>2.3541384152420822E-4</v>
      </c>
      <c r="P261" s="6">
        <f t="shared" si="93"/>
        <v>73.461847019087145</v>
      </c>
      <c r="Q261" s="7">
        <f t="shared" si="94"/>
        <v>72.959264648909226</v>
      </c>
      <c r="R261" s="7">
        <f t="shared" si="95"/>
        <v>-3.8681353510907712</v>
      </c>
    </row>
    <row r="262" spans="1:18" x14ac:dyDescent="0.2">
      <c r="A262" s="1">
        <v>197.96875</v>
      </c>
      <c r="B262" s="1">
        <v>36.375</v>
      </c>
      <c r="C262" s="1">
        <v>76.941742000000005</v>
      </c>
      <c r="D262" s="1">
        <f t="shared" si="86"/>
        <v>1.9796874999999998E-4</v>
      </c>
      <c r="E262" s="6">
        <f t="shared" si="81"/>
        <v>4.476915387553125E-14</v>
      </c>
      <c r="F262" s="6">
        <f t="shared" si="87"/>
        <v>-3.0250731875E-5</v>
      </c>
      <c r="G262" s="13">
        <f t="shared" si="82"/>
        <v>2.2821948187499999E-4</v>
      </c>
      <c r="H262" s="6">
        <f t="shared" si="83"/>
        <v>72.514611096555882</v>
      </c>
      <c r="I262" s="6">
        <f t="shared" si="88"/>
        <v>-4.4271309034441231</v>
      </c>
      <c r="J262" s="6">
        <f t="shared" si="89"/>
        <v>36.312498349275288</v>
      </c>
      <c r="K262" s="6">
        <f t="shared" si="90"/>
        <v>3.1250825362356238E-2</v>
      </c>
      <c r="L262" s="6">
        <f t="shared" si="85"/>
        <v>1.9631414712856148E-4</v>
      </c>
      <c r="M262" s="14">
        <f t="shared" si="91"/>
        <v>8.2730143571925117E-7</v>
      </c>
      <c r="N262" s="6">
        <f t="shared" si="92"/>
        <v>2.060939645942126E-4</v>
      </c>
      <c r="O262" s="13">
        <f t="shared" si="84"/>
        <v>2.3634469646921261E-4</v>
      </c>
      <c r="P262" s="6">
        <f t="shared" si="93"/>
        <v>73.607991180331624</v>
      </c>
      <c r="Q262" s="7">
        <f t="shared" si="94"/>
        <v>73.089009955193703</v>
      </c>
      <c r="R262" s="7">
        <f t="shared" si="95"/>
        <v>-3.8527320448063023</v>
      </c>
    </row>
    <row r="263" spans="1:18" x14ac:dyDescent="0.2">
      <c r="A263" s="1">
        <v>198.90625</v>
      </c>
      <c r="B263" s="1">
        <v>36.40625</v>
      </c>
      <c r="C263" s="1">
        <v>77.051604999999995</v>
      </c>
      <c r="D263" s="1">
        <f t="shared" si="86"/>
        <v>1.9890625E-4</v>
      </c>
      <c r="E263" s="6">
        <f t="shared" si="81"/>
        <v>4.4770347700830076E-14</v>
      </c>
      <c r="F263" s="6">
        <f t="shared" si="87"/>
        <v>-3.02442044921875E-5</v>
      </c>
      <c r="G263" s="13">
        <f t="shared" si="82"/>
        <v>2.291504544921875E-4</v>
      </c>
      <c r="H263" s="6">
        <f t="shared" si="83"/>
        <v>72.662004623713699</v>
      </c>
      <c r="I263" s="6">
        <f t="shared" si="88"/>
        <v>-4.3896003762862961</v>
      </c>
      <c r="J263" s="6">
        <f t="shared" si="89"/>
        <v>36.343749009565173</v>
      </c>
      <c r="K263" s="6">
        <f t="shared" si="90"/>
        <v>3.1250495217413743E-2</v>
      </c>
      <c r="L263" s="6">
        <f t="shared" si="85"/>
        <v>1.9716348827713689E-4</v>
      </c>
      <c r="M263" s="14">
        <f t="shared" si="91"/>
        <v>8.713808614315571E-7</v>
      </c>
      <c r="N263" s="6">
        <f t="shared" si="92"/>
        <v>2.0703137875652757E-4</v>
      </c>
      <c r="O263" s="13">
        <f t="shared" si="84"/>
        <v>2.3727558324871507E-4</v>
      </c>
      <c r="P263" s="6">
        <f t="shared" si="93"/>
        <v>73.753955545914607</v>
      </c>
      <c r="Q263" s="7">
        <f t="shared" si="94"/>
        <v>73.221999073337884</v>
      </c>
      <c r="R263" s="7">
        <f t="shared" si="95"/>
        <v>-3.8296059266621114</v>
      </c>
    </row>
    <row r="264" spans="1:18" x14ac:dyDescent="0.2">
      <c r="A264" s="1">
        <v>198.90625</v>
      </c>
      <c r="B264" s="1">
        <v>36.4375</v>
      </c>
      <c r="C264" s="1">
        <v>77.169524999999993</v>
      </c>
      <c r="D264" s="1">
        <f t="shared" si="86"/>
        <v>1.9890625E-4</v>
      </c>
      <c r="E264" s="6">
        <f t="shared" si="81"/>
        <v>4.4771541005257804E-14</v>
      </c>
      <c r="F264" s="6">
        <f t="shared" si="87"/>
        <v>-3.0237651718749997E-5</v>
      </c>
      <c r="G264" s="13">
        <f t="shared" si="82"/>
        <v>2.2914390171875E-4</v>
      </c>
      <c r="H264" s="6">
        <f t="shared" si="83"/>
        <v>72.682712162896848</v>
      </c>
      <c r="I264" s="6">
        <f t="shared" si="88"/>
        <v>-4.4868128371031446</v>
      </c>
      <c r="J264" s="6">
        <f t="shared" si="89"/>
        <v>36.374999405739104</v>
      </c>
      <c r="K264" s="6">
        <f t="shared" si="90"/>
        <v>3.1250297130448246E-2</v>
      </c>
      <c r="L264" s="6">
        <f t="shared" si="85"/>
        <v>1.9786059296628215E-4</v>
      </c>
      <c r="M264" s="14">
        <f t="shared" si="91"/>
        <v>5.2282851685892613E-7</v>
      </c>
      <c r="N264" s="6">
        <f t="shared" si="92"/>
        <v>2.0703132725391656E-4</v>
      </c>
      <c r="O264" s="13">
        <f t="shared" si="84"/>
        <v>2.3726897897266656E-4</v>
      </c>
      <c r="P264" s="6">
        <f t="shared" si="93"/>
        <v>73.774432330219895</v>
      </c>
      <c r="Q264" s="7">
        <f t="shared" si="94"/>
        <v>73.332485724714289</v>
      </c>
      <c r="R264" s="7">
        <f t="shared" si="95"/>
        <v>-3.8370392752857043</v>
      </c>
    </row>
    <row r="265" spans="1:18" x14ac:dyDescent="0.2">
      <c r="A265" s="1">
        <v>200</v>
      </c>
      <c r="B265" s="1">
        <v>36.46875</v>
      </c>
      <c r="C265" s="1">
        <v>77.307365000000004</v>
      </c>
      <c r="D265" s="1">
        <f t="shared" si="86"/>
        <v>1.9999999999999998E-4</v>
      </c>
      <c r="E265" s="6">
        <f t="shared" ref="E265:E328" si="96">$B$3*(1+$C$3*($B265-25)+$D$3*(($B265-25)^2))</f>
        <v>4.4772733788814452E-14</v>
      </c>
      <c r="F265" s="6">
        <f t="shared" si="87"/>
        <v>-3.02310735546875E-5</v>
      </c>
      <c r="G265" s="13">
        <f t="shared" ref="G265:G328" si="97">($D265-$F265)+$H$3*($D265-$F265)^2</f>
        <v>2.3023107355468747E-4</v>
      </c>
      <c r="H265" s="6">
        <f t="shared" si="83"/>
        <v>72.850953196735475</v>
      </c>
      <c r="I265" s="6">
        <f t="shared" si="88"/>
        <v>-4.4564118032645297</v>
      </c>
      <c r="J265" s="6">
        <f t="shared" si="89"/>
        <v>36.406249643443459</v>
      </c>
      <c r="K265" s="6">
        <f t="shared" si="90"/>
        <v>3.1250178278270369E-2</v>
      </c>
      <c r="L265" s="6">
        <f t="shared" si="85"/>
        <v>1.9849760577976929E-4</v>
      </c>
      <c r="M265" s="14">
        <f t="shared" si="91"/>
        <v>7.5119711011534598E-7</v>
      </c>
      <c r="N265" s="6">
        <f t="shared" si="92"/>
        <v>2.0812504635235027E-4</v>
      </c>
      <c r="O265" s="13">
        <f t="shared" si="84"/>
        <v>2.3835611990703776E-4</v>
      </c>
      <c r="P265" s="6">
        <f t="shared" si="93"/>
        <v>73.941058557807764</v>
      </c>
      <c r="Q265" s="7">
        <f t="shared" si="94"/>
        <v>73.454200291332995</v>
      </c>
      <c r="R265" s="7">
        <f t="shared" si="95"/>
        <v>-3.8531647086670091</v>
      </c>
    </row>
    <row r="266" spans="1:18" x14ac:dyDescent="0.2">
      <c r="A266" s="1">
        <v>201.40625</v>
      </c>
      <c r="B266" s="1">
        <v>36.5</v>
      </c>
      <c r="C266" s="1">
        <v>77.421477999999993</v>
      </c>
      <c r="D266" s="1">
        <f t="shared" si="86"/>
        <v>2.0140624999999998E-4</v>
      </c>
      <c r="E266" s="6">
        <f t="shared" si="96"/>
        <v>4.4773926051499997E-14</v>
      </c>
      <c r="F266" s="6">
        <f t="shared" si="87"/>
        <v>-3.022447E-5</v>
      </c>
      <c r="G266" s="13">
        <f t="shared" si="97"/>
        <v>2.3163071999999997E-4</v>
      </c>
      <c r="H266" s="6">
        <f t="shared" ref="H266:H329" si="98">(((($B266+273.15)^(4))+($G266/$E266))^(0.25))-273.15</f>
        <v>73.061000494998439</v>
      </c>
      <c r="I266" s="6">
        <f t="shared" si="88"/>
        <v>-4.3604775050015547</v>
      </c>
      <c r="J266" s="6">
        <f t="shared" si="89"/>
        <v>36.43749978606607</v>
      </c>
      <c r="K266" s="6">
        <f t="shared" si="90"/>
        <v>3.1250106966965063E-2</v>
      </c>
      <c r="L266" s="6">
        <f t="shared" si="85"/>
        <v>1.9937981346786156E-4</v>
      </c>
      <c r="M266" s="14">
        <f t="shared" si="91"/>
        <v>1.0132182660692118E-6</v>
      </c>
      <c r="N266" s="6">
        <f t="shared" si="92"/>
        <v>2.0953127781141089E-4</v>
      </c>
      <c r="O266" s="13">
        <f t="shared" ref="O266:O329" si="99">($N266-$F266)+$H$3*($N266-$F266)^2</f>
        <v>2.3975574781141088E-4</v>
      </c>
      <c r="P266" s="6">
        <f t="shared" si="93"/>
        <v>74.149104040894542</v>
      </c>
      <c r="Q266" s="7">
        <f t="shared" si="94"/>
        <v>73.593181041245316</v>
      </c>
      <c r="R266" s="7">
        <f t="shared" si="95"/>
        <v>-3.8282969587546773</v>
      </c>
    </row>
    <row r="267" spans="1:18" x14ac:dyDescent="0.2">
      <c r="A267" s="1">
        <v>202.34375</v>
      </c>
      <c r="B267" s="1">
        <v>36.53125</v>
      </c>
      <c r="C267" s="1">
        <v>77.527321000000001</v>
      </c>
      <c r="D267" s="1">
        <f t="shared" si="86"/>
        <v>2.0234375E-4</v>
      </c>
      <c r="E267" s="6">
        <f t="shared" si="96"/>
        <v>4.4775117793314443E-14</v>
      </c>
      <c r="F267" s="6">
        <f t="shared" si="87"/>
        <v>-3.0217841054687496E-5</v>
      </c>
      <c r="G267" s="13">
        <f t="shared" si="97"/>
        <v>2.325615910546875E-4</v>
      </c>
      <c r="H267" s="6">
        <f t="shared" si="98"/>
        <v>73.207687322882975</v>
      </c>
      <c r="I267" s="6">
        <f t="shared" si="88"/>
        <v>-4.3196336771170252</v>
      </c>
      <c r="J267" s="6">
        <f t="shared" si="89"/>
        <v>36.468749871639645</v>
      </c>
      <c r="K267" s="6">
        <f t="shared" si="90"/>
        <v>3.1250064180177617E-2</v>
      </c>
      <c r="L267" s="6">
        <f t="shared" si="85"/>
        <v>2.0037788808071694E-4</v>
      </c>
      <c r="M267" s="14">
        <f t="shared" si="91"/>
        <v>9.8293095964152805E-7</v>
      </c>
      <c r="N267" s="6">
        <f t="shared" si="92"/>
        <v>2.1046876668684618E-4</v>
      </c>
      <c r="O267" s="13">
        <f t="shared" si="99"/>
        <v>2.4068660774153369E-4</v>
      </c>
      <c r="P267" s="6">
        <f t="shared" si="93"/>
        <v>74.294387335863973</v>
      </c>
      <c r="Q267" s="7">
        <f t="shared" si="94"/>
        <v>73.733422300169053</v>
      </c>
      <c r="R267" s="7">
        <f t="shared" si="95"/>
        <v>-3.7938986998309474</v>
      </c>
    </row>
    <row r="268" spans="1:18" x14ac:dyDescent="0.2">
      <c r="A268" s="1">
        <v>202.5</v>
      </c>
      <c r="B268" s="1">
        <v>36.5625</v>
      </c>
      <c r="C268" s="1">
        <v>77.641441</v>
      </c>
      <c r="D268" s="1">
        <f t="shared" si="86"/>
        <v>2.0249999999999999E-4</v>
      </c>
      <c r="E268" s="6">
        <f t="shared" si="96"/>
        <v>4.4776309014257817E-14</v>
      </c>
      <c r="F268" s="6">
        <f t="shared" si="87"/>
        <v>-3.0211186718750002E-5</v>
      </c>
      <c r="G268" s="13">
        <f t="shared" si="97"/>
        <v>2.3271118671875E-4</v>
      </c>
      <c r="H268" s="6">
        <f t="shared" si="98"/>
        <v>73.249290429925395</v>
      </c>
      <c r="I268" s="6">
        <f t="shared" si="88"/>
        <v>-4.3921505700746053</v>
      </c>
      <c r="J268" s="6">
        <f t="shared" si="89"/>
        <v>36.49999992298379</v>
      </c>
      <c r="K268" s="6">
        <f t="shared" si="90"/>
        <v>3.1250038508105149E-2</v>
      </c>
      <c r="L268" s="6">
        <f t="shared" ref="L268:L331" si="100">0.2*($D268+$D267)+0.6*L267</f>
        <v>2.0119548284843017E-4</v>
      </c>
      <c r="M268" s="14">
        <f t="shared" si="91"/>
        <v>6.5225857578490886E-7</v>
      </c>
      <c r="N268" s="6">
        <f t="shared" si="92"/>
        <v>2.1062501001210734E-4</v>
      </c>
      <c r="O268" s="13">
        <f t="shared" si="99"/>
        <v>2.4083619673085735E-4</v>
      </c>
      <c r="P268" s="6">
        <f t="shared" si="93"/>
        <v>74.335571736559757</v>
      </c>
      <c r="Q268" s="7">
        <f t="shared" si="94"/>
        <v>73.853852187447202</v>
      </c>
      <c r="R268" s="7">
        <f t="shared" si="95"/>
        <v>-3.7875888125527979</v>
      </c>
    </row>
    <row r="269" spans="1:18" x14ac:dyDescent="0.2">
      <c r="A269" s="1">
        <v>203.59375</v>
      </c>
      <c r="B269" s="1">
        <v>36.59375</v>
      </c>
      <c r="C269" s="1">
        <v>77.747726</v>
      </c>
      <c r="D269" s="1">
        <f t="shared" si="86"/>
        <v>2.0359375E-4</v>
      </c>
      <c r="E269" s="6">
        <f t="shared" si="96"/>
        <v>4.477749971433008E-14</v>
      </c>
      <c r="F269" s="6">
        <f t="shared" si="87"/>
        <v>-3.0204506992187498E-5</v>
      </c>
      <c r="G269" s="13">
        <f t="shared" si="97"/>
        <v>2.337982569921875E-4</v>
      </c>
      <c r="H269" s="6">
        <f t="shared" si="98"/>
        <v>73.416694806572309</v>
      </c>
      <c r="I269" s="6">
        <f t="shared" si="88"/>
        <v>-4.3310311934276911</v>
      </c>
      <c r="J269" s="6">
        <f t="shared" si="89"/>
        <v>36.53124995379028</v>
      </c>
      <c r="K269" s="6">
        <f t="shared" si="90"/>
        <v>3.1250023104860247E-2</v>
      </c>
      <c r="L269" s="6">
        <f t="shared" si="100"/>
        <v>2.0193603970905809E-4</v>
      </c>
      <c r="M269" s="14">
        <f t="shared" si="91"/>
        <v>8.288551454709546E-7</v>
      </c>
      <c r="N269" s="6">
        <f t="shared" si="92"/>
        <v>2.1171875600726366E-4</v>
      </c>
      <c r="O269" s="13">
        <f t="shared" si="99"/>
        <v>2.4192326299945116E-4</v>
      </c>
      <c r="P269" s="6">
        <f t="shared" si="93"/>
        <v>74.501383291292086</v>
      </c>
      <c r="Q269" s="7">
        <f t="shared" si="94"/>
        <v>73.983358408216176</v>
      </c>
      <c r="R269" s="7">
        <f t="shared" si="95"/>
        <v>-3.7643675917838237</v>
      </c>
    </row>
    <row r="270" spans="1:18" x14ac:dyDescent="0.2">
      <c r="A270" s="1">
        <v>204.0625</v>
      </c>
      <c r="B270" s="1">
        <v>36.625</v>
      </c>
      <c r="C270" s="1">
        <v>77.847747999999996</v>
      </c>
      <c r="D270" s="1">
        <f t="shared" si="86"/>
        <v>2.0406249999999998E-4</v>
      </c>
      <c r="E270" s="6">
        <f t="shared" si="96"/>
        <v>4.4778689893531245E-14</v>
      </c>
      <c r="F270" s="6">
        <f t="shared" si="87"/>
        <v>-3.0197801874999997E-5</v>
      </c>
      <c r="G270" s="13">
        <f t="shared" si="97"/>
        <v>2.3426030187499998E-4</v>
      </c>
      <c r="H270" s="6">
        <f t="shared" si="98"/>
        <v>73.500115987583342</v>
      </c>
      <c r="I270" s="6">
        <f t="shared" si="88"/>
        <v>-4.3476320124166534</v>
      </c>
      <c r="J270" s="6">
        <f t="shared" si="89"/>
        <v>36.562499972274168</v>
      </c>
      <c r="K270" s="6">
        <f t="shared" si="90"/>
        <v>3.1250013862916148E-2</v>
      </c>
      <c r="L270" s="6">
        <f t="shared" si="100"/>
        <v>2.0269287382543484E-4</v>
      </c>
      <c r="M270" s="14">
        <f t="shared" si="91"/>
        <v>6.8481308728257054E-7</v>
      </c>
      <c r="N270" s="6">
        <f t="shared" si="92"/>
        <v>2.1218750360435819E-4</v>
      </c>
      <c r="O270" s="13">
        <f t="shared" si="99"/>
        <v>2.4238530547935819E-4</v>
      </c>
      <c r="P270" s="6">
        <f t="shared" si="93"/>
        <v>74.583997448578941</v>
      </c>
      <c r="Q270" s="7">
        <f t="shared" si="94"/>
        <v>74.103486216288729</v>
      </c>
      <c r="R270" s="7">
        <f t="shared" si="95"/>
        <v>-3.7442617837112664</v>
      </c>
    </row>
    <row r="271" spans="1:18" x14ac:dyDescent="0.2">
      <c r="A271" s="1">
        <v>204.53125</v>
      </c>
      <c r="B271" s="1">
        <v>36.65625</v>
      </c>
      <c r="C271" s="1">
        <v>77.947547999999998</v>
      </c>
      <c r="D271" s="1">
        <f t="shared" ref="D271:D334" si="101">A271*0.000001</f>
        <v>2.0453124999999999E-4</v>
      </c>
      <c r="E271" s="6">
        <f t="shared" si="96"/>
        <v>4.4779879551861324E-14</v>
      </c>
      <c r="F271" s="6">
        <f t="shared" ref="F271:F334" si="102">($E$3+$F$3*(B271-25)+$G$3*((B271-25)^2))</f>
        <v>-3.0191071367187499E-5</v>
      </c>
      <c r="G271" s="13">
        <f t="shared" si="97"/>
        <v>2.3472232136718748E-4</v>
      </c>
      <c r="H271" s="6">
        <f t="shared" si="98"/>
        <v>73.583477450311307</v>
      </c>
      <c r="I271" s="6">
        <f t="shared" ref="I271:I334" si="103">H271-C271</f>
        <v>-4.3640705496886909</v>
      </c>
      <c r="J271" s="6">
        <f t="shared" ref="J271:J334" si="104">0.2*(B271+B270)+0.6*J270</f>
        <v>36.593749983364503</v>
      </c>
      <c r="K271" s="6">
        <f t="shared" ref="K271:K334" si="105">(B271-J271)/2</f>
        <v>3.1250008317748268E-2</v>
      </c>
      <c r="L271" s="6">
        <f t="shared" si="100"/>
        <v>2.0333447429526089E-4</v>
      </c>
      <c r="M271" s="14">
        <f t="shared" ref="M271:M334" si="106">($D271-L271)/2</f>
        <v>5.9838785236954824E-7</v>
      </c>
      <c r="N271" s="6">
        <f t="shared" ref="N271:N334" si="107">$D271+$I$3*$K271+$J$3*M271</f>
        <v>2.1265625216261452E-4</v>
      </c>
      <c r="O271" s="13">
        <f t="shared" si="99"/>
        <v>2.4284732352980202E-4</v>
      </c>
      <c r="P271" s="6">
        <f t="shared" ref="P271:P334" si="108">(((($B271+273.15)^(4))+(O271/$E271))^(0.25))-273.15</f>
        <v>74.666553367088625</v>
      </c>
      <c r="Q271" s="7">
        <f t="shared" ref="Q271:Q334" si="109">0.2*P271+0.8*Q270</f>
        <v>74.216099646448711</v>
      </c>
      <c r="R271" s="7">
        <f t="shared" ref="R271:R334" si="110">Q271-C271</f>
        <v>-3.7314483535512863</v>
      </c>
    </row>
    <row r="272" spans="1:18" x14ac:dyDescent="0.2">
      <c r="A272" s="1">
        <v>205.9375</v>
      </c>
      <c r="B272" s="1">
        <v>36.6875</v>
      </c>
      <c r="C272" s="1">
        <v>78.043548999999999</v>
      </c>
      <c r="D272" s="1">
        <f t="shared" si="101"/>
        <v>2.0593749999999998E-4</v>
      </c>
      <c r="E272" s="6">
        <f t="shared" si="96"/>
        <v>4.4781068689320306E-14</v>
      </c>
      <c r="F272" s="6">
        <f t="shared" si="102"/>
        <v>-3.0184315468749997E-5</v>
      </c>
      <c r="G272" s="13">
        <f t="shared" si="97"/>
        <v>2.3612181546874998E-4</v>
      </c>
      <c r="H272" s="6">
        <f t="shared" si="98"/>
        <v>73.792174524325219</v>
      </c>
      <c r="I272" s="6">
        <f t="shared" si="103"/>
        <v>-4.2513744756747798</v>
      </c>
      <c r="J272" s="6">
        <f t="shared" si="104"/>
        <v>36.624999990018701</v>
      </c>
      <c r="K272" s="6">
        <f t="shared" si="105"/>
        <v>3.1250004990649671E-2</v>
      </c>
      <c r="L272" s="6">
        <f t="shared" si="100"/>
        <v>2.0409443457715653E-4</v>
      </c>
      <c r="M272" s="14">
        <f t="shared" si="106"/>
        <v>9.2153271142172771E-7</v>
      </c>
      <c r="N272" s="6">
        <f t="shared" si="107"/>
        <v>2.1406250129756891E-4</v>
      </c>
      <c r="O272" s="13">
        <f t="shared" si="99"/>
        <v>2.442468167663189E-4</v>
      </c>
      <c r="P272" s="6">
        <f t="shared" si="108"/>
        <v>74.873280524269603</v>
      </c>
      <c r="Q272" s="7">
        <f t="shared" si="109"/>
        <v>74.347535822012901</v>
      </c>
      <c r="R272" s="7">
        <f t="shared" si="110"/>
        <v>-3.6960131779870977</v>
      </c>
    </row>
    <row r="273" spans="1:18" x14ac:dyDescent="0.2">
      <c r="A273" s="1">
        <v>205.9375</v>
      </c>
      <c r="B273" s="1">
        <v>36.71875</v>
      </c>
      <c r="C273" s="1">
        <v>78.152968999999999</v>
      </c>
      <c r="D273" s="1">
        <f t="shared" si="101"/>
        <v>2.0593749999999998E-4</v>
      </c>
      <c r="E273" s="6">
        <f t="shared" si="96"/>
        <v>4.4782257305908202E-14</v>
      </c>
      <c r="F273" s="6">
        <f t="shared" si="102"/>
        <v>-3.0177534179687496E-5</v>
      </c>
      <c r="G273" s="13">
        <f t="shared" si="97"/>
        <v>2.3611503417968747E-4</v>
      </c>
      <c r="H273" s="6">
        <f t="shared" si="98"/>
        <v>73.812689465867379</v>
      </c>
      <c r="I273" s="6">
        <f t="shared" si="103"/>
        <v>-4.3402795341326197</v>
      </c>
      <c r="J273" s="6">
        <f t="shared" si="104"/>
        <v>36.656249994011219</v>
      </c>
      <c r="K273" s="6">
        <f t="shared" si="105"/>
        <v>3.1250002994390513E-2</v>
      </c>
      <c r="L273" s="6">
        <f t="shared" si="100"/>
        <v>2.0483166074629393E-4</v>
      </c>
      <c r="M273" s="14">
        <f t="shared" si="106"/>
        <v>5.5291962685302578E-7</v>
      </c>
      <c r="N273" s="6">
        <f t="shared" si="107"/>
        <v>2.1406250077854152E-4</v>
      </c>
      <c r="O273" s="13">
        <f t="shared" si="99"/>
        <v>2.4424003495822903E-4</v>
      </c>
      <c r="P273" s="6">
        <f t="shared" si="108"/>
        <v>74.89357627224382</v>
      </c>
      <c r="Q273" s="7">
        <f t="shared" si="109"/>
        <v>74.456743912059096</v>
      </c>
      <c r="R273" s="7">
        <f t="shared" si="110"/>
        <v>-3.6962250879409027</v>
      </c>
    </row>
    <row r="274" spans="1:18" x14ac:dyDescent="0.2">
      <c r="A274" s="1">
        <v>207.8125</v>
      </c>
      <c r="B274" s="1">
        <v>36.75</v>
      </c>
      <c r="C274" s="1">
        <v>78.263740999999996</v>
      </c>
      <c r="D274" s="1">
        <f t="shared" si="101"/>
        <v>2.0781249999999999E-4</v>
      </c>
      <c r="E274" s="6">
        <f t="shared" si="96"/>
        <v>4.4783445401625001E-14</v>
      </c>
      <c r="F274" s="6">
        <f t="shared" si="102"/>
        <v>-3.0170727500000001E-5</v>
      </c>
      <c r="G274" s="13">
        <f t="shared" si="97"/>
        <v>2.379832275E-4</v>
      </c>
      <c r="H274" s="6">
        <f t="shared" si="98"/>
        <v>74.083485957947687</v>
      </c>
      <c r="I274" s="6">
        <f t="shared" si="103"/>
        <v>-4.180255042052309</v>
      </c>
      <c r="J274" s="6">
        <f t="shared" si="104"/>
        <v>36.687499996406729</v>
      </c>
      <c r="K274" s="6">
        <f t="shared" si="105"/>
        <v>3.1250001796635729E-2</v>
      </c>
      <c r="L274" s="6">
        <f t="shared" si="100"/>
        <v>2.0564899644777635E-4</v>
      </c>
      <c r="M274" s="14">
        <f t="shared" si="106"/>
        <v>1.0817517761118201E-6</v>
      </c>
      <c r="N274" s="6">
        <f t="shared" si="107"/>
        <v>2.1593750046712529E-4</v>
      </c>
      <c r="O274" s="13">
        <f t="shared" si="99"/>
        <v>2.461082279671253E-4</v>
      </c>
      <c r="P274" s="6">
        <f t="shared" si="108"/>
        <v>75.161832989458787</v>
      </c>
      <c r="Q274" s="7">
        <f t="shared" si="109"/>
        <v>74.597761727539037</v>
      </c>
      <c r="R274" s="7">
        <f t="shared" si="110"/>
        <v>-3.6659792724609588</v>
      </c>
    </row>
    <row r="275" spans="1:18" x14ac:dyDescent="0.2">
      <c r="A275" s="1">
        <v>208.59375</v>
      </c>
      <c r="B275" s="1">
        <v>36.78125</v>
      </c>
      <c r="C275" s="1">
        <v>78.385695999999996</v>
      </c>
      <c r="D275" s="1">
        <f t="shared" si="101"/>
        <v>2.0859374999999998E-4</v>
      </c>
      <c r="E275" s="6">
        <f t="shared" si="96"/>
        <v>4.4784632976470701E-14</v>
      </c>
      <c r="F275" s="6">
        <f t="shared" si="102"/>
        <v>-3.0163895429687499E-5</v>
      </c>
      <c r="G275" s="13">
        <f t="shared" si="97"/>
        <v>2.3875764542968748E-4</v>
      </c>
      <c r="H275" s="6">
        <f t="shared" si="98"/>
        <v>74.208053487292261</v>
      </c>
      <c r="I275" s="6">
        <f t="shared" si="103"/>
        <v>-4.1776425127077346</v>
      </c>
      <c r="J275" s="6">
        <f t="shared" si="104"/>
        <v>36.718749997844036</v>
      </c>
      <c r="K275" s="6">
        <f t="shared" si="105"/>
        <v>3.1250001077982148E-2</v>
      </c>
      <c r="L275" s="6">
        <f t="shared" si="100"/>
        <v>2.0667064786866583E-4</v>
      </c>
      <c r="M275" s="14">
        <f t="shared" si="106"/>
        <v>9.6155106566707664E-7</v>
      </c>
      <c r="N275" s="6">
        <f t="shared" si="107"/>
        <v>2.1671875028027535E-4</v>
      </c>
      <c r="O275" s="13">
        <f t="shared" si="99"/>
        <v>2.4688264570996285E-4</v>
      </c>
      <c r="P275" s="6">
        <f t="shared" si="108"/>
        <v>75.285219503251597</v>
      </c>
      <c r="Q275" s="7">
        <f t="shared" si="109"/>
        <v>74.735253282681555</v>
      </c>
      <c r="R275" s="7">
        <f t="shared" si="110"/>
        <v>-3.6504427173184411</v>
      </c>
    </row>
    <row r="276" spans="1:18" x14ac:dyDescent="0.2">
      <c r="A276" s="1">
        <v>208.59375</v>
      </c>
      <c r="B276" s="1">
        <v>36.8125</v>
      </c>
      <c r="C276" s="1">
        <v>78.480796999999995</v>
      </c>
      <c r="D276" s="1">
        <f t="shared" si="101"/>
        <v>2.0859374999999998E-4</v>
      </c>
      <c r="E276" s="6">
        <f t="shared" si="96"/>
        <v>4.4785820030445316E-14</v>
      </c>
      <c r="F276" s="6">
        <f t="shared" si="102"/>
        <v>-3.0157037968749997E-5</v>
      </c>
      <c r="G276" s="13">
        <f t="shared" si="97"/>
        <v>2.3875078796874998E-4</v>
      </c>
      <c r="H276" s="6">
        <f t="shared" si="98"/>
        <v>74.228496831274754</v>
      </c>
      <c r="I276" s="6">
        <f t="shared" si="103"/>
        <v>-4.2523001687252417</v>
      </c>
      <c r="J276" s="6">
        <f t="shared" si="104"/>
        <v>36.749999998706421</v>
      </c>
      <c r="K276" s="6">
        <f t="shared" si="105"/>
        <v>3.1250000646789289E-2</v>
      </c>
      <c r="L276" s="6">
        <f t="shared" si="100"/>
        <v>2.0743988872119951E-4</v>
      </c>
      <c r="M276" s="14">
        <f t="shared" si="106"/>
        <v>5.7693063940023514E-7</v>
      </c>
      <c r="N276" s="6">
        <f t="shared" si="107"/>
        <v>2.1671875016816521E-4</v>
      </c>
      <c r="O276" s="13">
        <f t="shared" si="99"/>
        <v>2.4687578813691518E-4</v>
      </c>
      <c r="P276" s="6">
        <f t="shared" si="108"/>
        <v>75.305445428607015</v>
      </c>
      <c r="Q276" s="7">
        <f t="shared" si="109"/>
        <v>74.849291711866655</v>
      </c>
      <c r="R276" s="7">
        <f t="shared" si="110"/>
        <v>-3.6315052881333401</v>
      </c>
    </row>
    <row r="277" spans="1:18" x14ac:dyDescent="0.2">
      <c r="A277" s="1">
        <v>209.84375</v>
      </c>
      <c r="B277" s="1">
        <v>36.84375</v>
      </c>
      <c r="C277" s="1">
        <v>78.578590000000005</v>
      </c>
      <c r="D277" s="1">
        <f t="shared" si="101"/>
        <v>2.0984374999999999E-4</v>
      </c>
      <c r="E277" s="6">
        <f t="shared" si="96"/>
        <v>4.4787006563548827E-14</v>
      </c>
      <c r="F277" s="6">
        <f t="shared" si="102"/>
        <v>-3.0150155117187501E-5</v>
      </c>
      <c r="G277" s="13">
        <f t="shared" si="97"/>
        <v>2.399939051171875E-4</v>
      </c>
      <c r="H277" s="6">
        <f t="shared" si="98"/>
        <v>74.415243590030116</v>
      </c>
      <c r="I277" s="6">
        <f t="shared" si="103"/>
        <v>-4.1633464099698898</v>
      </c>
      <c r="J277" s="6">
        <f t="shared" si="104"/>
        <v>36.781249999223853</v>
      </c>
      <c r="K277" s="6">
        <f t="shared" si="105"/>
        <v>3.1250000388073573E-2</v>
      </c>
      <c r="L277" s="6">
        <f t="shared" si="100"/>
        <v>2.081514332327197E-4</v>
      </c>
      <c r="M277" s="14">
        <f t="shared" si="106"/>
        <v>8.4615838364014511E-7</v>
      </c>
      <c r="N277" s="6">
        <f t="shared" si="107"/>
        <v>2.1796875010089912E-4</v>
      </c>
      <c r="O277" s="13">
        <f t="shared" si="99"/>
        <v>2.481189052180866E-4</v>
      </c>
      <c r="P277" s="6">
        <f t="shared" si="108"/>
        <v>75.490439506323582</v>
      </c>
      <c r="Q277" s="7">
        <f t="shared" si="109"/>
        <v>74.977521270758047</v>
      </c>
      <c r="R277" s="7">
        <f t="shared" si="110"/>
        <v>-3.601068729241959</v>
      </c>
    </row>
    <row r="278" spans="1:18" x14ac:dyDescent="0.2">
      <c r="A278" s="1">
        <v>210.46875</v>
      </c>
      <c r="B278" s="1">
        <v>36.875</v>
      </c>
      <c r="C278" s="1">
        <v>78.687568999999996</v>
      </c>
      <c r="D278" s="1">
        <f t="shared" si="101"/>
        <v>2.1046874999999999E-4</v>
      </c>
      <c r="E278" s="6">
        <f t="shared" si="96"/>
        <v>4.4788192575781246E-14</v>
      </c>
      <c r="F278" s="6">
        <f t="shared" si="102"/>
        <v>-3.0143246874999999E-5</v>
      </c>
      <c r="G278" s="13">
        <f t="shared" si="97"/>
        <v>2.4061199687499998E-4</v>
      </c>
      <c r="H278" s="6">
        <f t="shared" si="98"/>
        <v>74.518698931462609</v>
      </c>
      <c r="I278" s="6">
        <f t="shared" si="103"/>
        <v>-4.1688700685373874</v>
      </c>
      <c r="J278" s="6">
        <f t="shared" si="104"/>
        <v>36.81249999953431</v>
      </c>
      <c r="K278" s="6">
        <f t="shared" si="105"/>
        <v>3.1250000232844855E-2</v>
      </c>
      <c r="L278" s="6">
        <f t="shared" si="100"/>
        <v>2.0895335993963181E-4</v>
      </c>
      <c r="M278" s="14">
        <f t="shared" si="106"/>
        <v>7.5769503018408772E-7</v>
      </c>
      <c r="N278" s="6">
        <f t="shared" si="107"/>
        <v>2.1859375006053966E-4</v>
      </c>
      <c r="O278" s="13">
        <f t="shared" si="99"/>
        <v>2.4873699693553965E-4</v>
      </c>
      <c r="P278" s="6">
        <f t="shared" si="108"/>
        <v>75.592912878809841</v>
      </c>
      <c r="Q278" s="7">
        <f t="shared" si="109"/>
        <v>75.100599592368411</v>
      </c>
      <c r="R278" s="7">
        <f t="shared" si="110"/>
        <v>-3.5869694076315852</v>
      </c>
    </row>
    <row r="279" spans="1:18" x14ac:dyDescent="0.2">
      <c r="A279" s="1">
        <v>210.625</v>
      </c>
      <c r="B279" s="1">
        <v>36.875</v>
      </c>
      <c r="C279" s="1">
        <v>78.788498000000004</v>
      </c>
      <c r="D279" s="1">
        <f t="shared" si="101"/>
        <v>2.1062499999999998E-4</v>
      </c>
      <c r="E279" s="6">
        <f t="shared" si="96"/>
        <v>4.4788192575781246E-14</v>
      </c>
      <c r="F279" s="6">
        <f t="shared" si="102"/>
        <v>-3.0143246874999999E-5</v>
      </c>
      <c r="G279" s="13">
        <f t="shared" si="97"/>
        <v>2.4076824687499997E-4</v>
      </c>
      <c r="H279" s="6">
        <f t="shared" si="98"/>
        <v>74.539450973428188</v>
      </c>
      <c r="I279" s="6">
        <f t="shared" si="103"/>
        <v>-4.2490470265718159</v>
      </c>
      <c r="J279" s="6">
        <f t="shared" si="104"/>
        <v>36.837499999720585</v>
      </c>
      <c r="K279" s="6">
        <f t="shared" si="105"/>
        <v>1.8750000139707623E-2</v>
      </c>
      <c r="L279" s="6">
        <f t="shared" si="100"/>
        <v>2.0959076596377906E-4</v>
      </c>
      <c r="M279" s="14">
        <f t="shared" si="106"/>
        <v>5.1711701811046093E-7</v>
      </c>
      <c r="N279" s="6">
        <f t="shared" si="107"/>
        <v>2.1550000003632395E-4</v>
      </c>
      <c r="O279" s="13">
        <f t="shared" si="99"/>
        <v>2.4564324691132394E-4</v>
      </c>
      <c r="P279" s="6">
        <f t="shared" si="108"/>
        <v>75.185056313180439</v>
      </c>
      <c r="Q279" s="7">
        <f t="shared" si="109"/>
        <v>75.117490936530814</v>
      </c>
      <c r="R279" s="7">
        <f t="shared" si="110"/>
        <v>-3.6710070634691903</v>
      </c>
    </row>
    <row r="280" spans="1:18" x14ac:dyDescent="0.2">
      <c r="A280" s="1">
        <v>211.40625</v>
      </c>
      <c r="B280" s="1">
        <v>36.90625</v>
      </c>
      <c r="C280" s="1">
        <v>78.908446999999995</v>
      </c>
      <c r="D280" s="1">
        <f t="shared" si="101"/>
        <v>2.1140624999999998E-4</v>
      </c>
      <c r="E280" s="6">
        <f t="shared" si="96"/>
        <v>4.4789378067142573E-14</v>
      </c>
      <c r="F280" s="6">
        <f t="shared" si="102"/>
        <v>-3.0136313242187496E-5</v>
      </c>
      <c r="G280" s="13">
        <f t="shared" si="97"/>
        <v>2.4154256324218748E-4</v>
      </c>
      <c r="H280" s="6">
        <f t="shared" si="98"/>
        <v>74.663523686229553</v>
      </c>
      <c r="I280" s="6">
        <f t="shared" si="103"/>
        <v>-4.2449233137704425</v>
      </c>
      <c r="J280" s="6">
        <f t="shared" si="104"/>
        <v>36.858749999832355</v>
      </c>
      <c r="K280" s="6">
        <f t="shared" si="105"/>
        <v>2.3750000083822442E-2</v>
      </c>
      <c r="L280" s="6">
        <f t="shared" si="100"/>
        <v>2.1016070957826743E-4</v>
      </c>
      <c r="M280" s="14">
        <f t="shared" si="106"/>
        <v>6.2277021086627196E-7</v>
      </c>
      <c r="N280" s="6">
        <f t="shared" si="107"/>
        <v>2.1758125002179383E-4</v>
      </c>
      <c r="O280" s="13">
        <f t="shared" si="99"/>
        <v>2.477175632639813E-4</v>
      </c>
      <c r="P280" s="6">
        <f t="shared" si="108"/>
        <v>75.479794001987955</v>
      </c>
      <c r="Q280" s="7">
        <f t="shared" si="109"/>
        <v>75.189951549622251</v>
      </c>
      <c r="R280" s="7">
        <f t="shared" si="110"/>
        <v>-3.7184954503777448</v>
      </c>
    </row>
    <row r="281" spans="1:18" x14ac:dyDescent="0.2">
      <c r="A281" s="1">
        <v>213.125</v>
      </c>
      <c r="B281" s="1">
        <v>36.96875</v>
      </c>
      <c r="C281" s="1">
        <v>79.017204000000007</v>
      </c>
      <c r="D281" s="1">
        <f t="shared" si="101"/>
        <v>2.1312499999999999E-4</v>
      </c>
      <c r="E281" s="6">
        <f t="shared" si="96"/>
        <v>4.4791747487251959E-14</v>
      </c>
      <c r="F281" s="6">
        <f t="shared" si="102"/>
        <v>-3.0122369804687497E-5</v>
      </c>
      <c r="G281" s="13">
        <f t="shared" si="97"/>
        <v>2.4324736980468748E-4</v>
      </c>
      <c r="H281" s="6">
        <f t="shared" si="98"/>
        <v>74.931946740904777</v>
      </c>
      <c r="I281" s="6">
        <f t="shared" si="103"/>
        <v>-4.0852572590952292</v>
      </c>
      <c r="J281" s="6">
        <f t="shared" si="104"/>
        <v>36.89024999989941</v>
      </c>
      <c r="K281" s="6">
        <f t="shared" si="105"/>
        <v>3.9250000050294886E-2</v>
      </c>
      <c r="L281" s="6">
        <f t="shared" si="100"/>
        <v>2.1100267574696046E-4</v>
      </c>
      <c r="M281" s="14">
        <f t="shared" si="106"/>
        <v>1.061162126519765E-6</v>
      </c>
      <c r="N281" s="6">
        <f t="shared" si="107"/>
        <v>2.2333000001307666E-4</v>
      </c>
      <c r="O281" s="13">
        <f t="shared" si="99"/>
        <v>2.5345236981776418E-4</v>
      </c>
      <c r="P281" s="6">
        <f t="shared" si="108"/>
        <v>76.274706526322007</v>
      </c>
      <c r="Q281" s="7">
        <f t="shared" si="109"/>
        <v>75.406902544962207</v>
      </c>
      <c r="R281" s="7">
        <f t="shared" si="110"/>
        <v>-3.6103014550377992</v>
      </c>
    </row>
    <row r="282" spans="1:18" x14ac:dyDescent="0.2">
      <c r="A282" s="1">
        <v>213.90625</v>
      </c>
      <c r="B282" s="1">
        <v>37</v>
      </c>
      <c r="C282" s="1">
        <v>79.120368999999997</v>
      </c>
      <c r="D282" s="1">
        <f t="shared" si="101"/>
        <v>2.1390624999999999E-4</v>
      </c>
      <c r="E282" s="6">
        <f t="shared" si="96"/>
        <v>4.4792931415999999E-14</v>
      </c>
      <c r="F282" s="6">
        <f t="shared" si="102"/>
        <v>-3.0115360000000004E-5</v>
      </c>
      <c r="G282" s="13">
        <f t="shared" si="97"/>
        <v>2.4402160999999998E-4</v>
      </c>
      <c r="H282" s="6">
        <f t="shared" si="98"/>
        <v>75.055594921073578</v>
      </c>
      <c r="I282" s="6">
        <f t="shared" si="103"/>
        <v>-4.0647740789264191</v>
      </c>
      <c r="J282" s="6">
        <f t="shared" si="104"/>
        <v>36.927899999939648</v>
      </c>
      <c r="K282" s="6">
        <f t="shared" si="105"/>
        <v>3.6050000030176221E-2</v>
      </c>
      <c r="L282" s="6">
        <f t="shared" si="100"/>
        <v>2.1200785544817628E-4</v>
      </c>
      <c r="M282" s="14">
        <f t="shared" si="106"/>
        <v>9.4919727591185438E-7</v>
      </c>
      <c r="N282" s="6">
        <f t="shared" si="107"/>
        <v>2.2327925000784581E-4</v>
      </c>
      <c r="O282" s="13">
        <f t="shared" si="99"/>
        <v>2.5339461000784582E-4</v>
      </c>
      <c r="P282" s="6">
        <f t="shared" si="108"/>
        <v>76.288122680040203</v>
      </c>
      <c r="Q282" s="7">
        <f t="shared" si="109"/>
        <v>75.583146571977807</v>
      </c>
      <c r="R282" s="7">
        <f t="shared" si="110"/>
        <v>-3.53722242802219</v>
      </c>
    </row>
    <row r="283" spans="1:18" x14ac:dyDescent="0.2">
      <c r="A283" s="1">
        <v>214.21875</v>
      </c>
      <c r="B283" s="1">
        <v>37.03125</v>
      </c>
      <c r="C283" s="1">
        <v>79.214141999999995</v>
      </c>
      <c r="D283" s="1">
        <f t="shared" si="101"/>
        <v>2.1421875E-4</v>
      </c>
      <c r="E283" s="6">
        <f t="shared" si="96"/>
        <v>4.4794114823876947E-14</v>
      </c>
      <c r="F283" s="6">
        <f t="shared" si="102"/>
        <v>-3.01083248046875E-5</v>
      </c>
      <c r="G283" s="13">
        <f t="shared" si="97"/>
        <v>2.4432707480468748E-4</v>
      </c>
      <c r="H283" s="6">
        <f t="shared" si="98"/>
        <v>75.117193289944225</v>
      </c>
      <c r="I283" s="6">
        <f t="shared" si="103"/>
        <v>-4.09694871005577</v>
      </c>
      <c r="J283" s="6">
        <f t="shared" si="104"/>
        <v>36.962989999963789</v>
      </c>
      <c r="K283" s="6">
        <f t="shared" si="105"/>
        <v>3.4130000018105733E-2</v>
      </c>
      <c r="L283" s="6">
        <f t="shared" si="100"/>
        <v>2.1282971326890576E-4</v>
      </c>
      <c r="M283" s="14">
        <f t="shared" si="106"/>
        <v>6.9451836554711838E-7</v>
      </c>
      <c r="N283" s="6">
        <f t="shared" si="107"/>
        <v>2.2309255000470748E-4</v>
      </c>
      <c r="O283" s="13">
        <f t="shared" si="99"/>
        <v>2.5320087480939498E-4</v>
      </c>
      <c r="P283" s="6">
        <f t="shared" si="108"/>
        <v>76.283759815690189</v>
      </c>
      <c r="Q283" s="7">
        <f t="shared" si="109"/>
        <v>75.723269220720283</v>
      </c>
      <c r="R283" s="7">
        <f t="shared" si="110"/>
        <v>-3.4908727792797123</v>
      </c>
    </row>
    <row r="284" spans="1:18" x14ac:dyDescent="0.2">
      <c r="A284" s="1">
        <v>214.53125</v>
      </c>
      <c r="B284" s="1">
        <v>37.0625</v>
      </c>
      <c r="C284" s="1">
        <v>79.326035000000005</v>
      </c>
      <c r="D284" s="1">
        <f t="shared" si="101"/>
        <v>2.1453124999999999E-4</v>
      </c>
      <c r="E284" s="6">
        <f t="shared" si="96"/>
        <v>4.479529771088281E-14</v>
      </c>
      <c r="F284" s="6">
        <f t="shared" si="102"/>
        <v>-3.0101264218749997E-5</v>
      </c>
      <c r="G284" s="13">
        <f t="shared" si="97"/>
        <v>2.4463251421874999E-4</v>
      </c>
      <c r="H284" s="6">
        <f t="shared" si="98"/>
        <v>75.178760597078849</v>
      </c>
      <c r="I284" s="6">
        <f t="shared" si="103"/>
        <v>-4.1472744029211555</v>
      </c>
      <c r="J284" s="6">
        <f t="shared" si="104"/>
        <v>36.996543999978272</v>
      </c>
      <c r="K284" s="6">
        <f t="shared" si="105"/>
        <v>3.297800001086415E-2</v>
      </c>
      <c r="L284" s="6">
        <f t="shared" si="100"/>
        <v>2.1344782796134344E-4</v>
      </c>
      <c r="M284" s="14">
        <f t="shared" si="106"/>
        <v>5.4171101932827407E-7</v>
      </c>
      <c r="N284" s="6">
        <f t="shared" si="107"/>
        <v>2.2310553000282467E-4</v>
      </c>
      <c r="O284" s="13">
        <f t="shared" si="99"/>
        <v>2.5320679422157464E-4</v>
      </c>
      <c r="P284" s="6">
        <f t="shared" si="108"/>
        <v>76.305518352580691</v>
      </c>
      <c r="Q284" s="7">
        <f t="shared" si="109"/>
        <v>75.839719047092373</v>
      </c>
      <c r="R284" s="7">
        <f t="shared" si="110"/>
        <v>-3.4863159529076313</v>
      </c>
    </row>
    <row r="285" spans="1:18" x14ac:dyDescent="0.2">
      <c r="A285" s="1">
        <v>215.78125</v>
      </c>
      <c r="B285" s="1">
        <v>37.0625</v>
      </c>
      <c r="C285" s="1">
        <v>79.411529999999999</v>
      </c>
      <c r="D285" s="1">
        <f t="shared" si="101"/>
        <v>2.1578124999999999E-4</v>
      </c>
      <c r="E285" s="6">
        <f t="shared" si="96"/>
        <v>4.479529771088281E-14</v>
      </c>
      <c r="F285" s="6">
        <f t="shared" si="102"/>
        <v>-3.0101264218749997E-5</v>
      </c>
      <c r="G285" s="13">
        <f t="shared" si="97"/>
        <v>2.4588251421874999E-4</v>
      </c>
      <c r="H285" s="6">
        <f t="shared" si="98"/>
        <v>75.343706344369082</v>
      </c>
      <c r="I285" s="6">
        <f t="shared" si="103"/>
        <v>-4.0678236556309173</v>
      </c>
      <c r="J285" s="6">
        <f t="shared" si="104"/>
        <v>37.022926399986964</v>
      </c>
      <c r="K285" s="6">
        <f t="shared" si="105"/>
        <v>1.978680000651778E-2</v>
      </c>
      <c r="L285" s="6">
        <f t="shared" si="100"/>
        <v>2.1413119677680606E-4</v>
      </c>
      <c r="M285" s="14">
        <f t="shared" si="106"/>
        <v>8.2502661159696575E-7</v>
      </c>
      <c r="N285" s="6">
        <f t="shared" si="107"/>
        <v>2.2092581800169461E-4</v>
      </c>
      <c r="O285" s="13">
        <f t="shared" si="99"/>
        <v>2.5102708222044461E-4</v>
      </c>
      <c r="P285" s="6">
        <f t="shared" si="108"/>
        <v>76.020112373458801</v>
      </c>
      <c r="Q285" s="7">
        <f t="shared" si="109"/>
        <v>75.875797712365653</v>
      </c>
      <c r="R285" s="7">
        <f t="shared" si="110"/>
        <v>-3.535732287634346</v>
      </c>
    </row>
    <row r="286" spans="1:18" x14ac:dyDescent="0.2">
      <c r="A286" s="1">
        <v>216.09375</v>
      </c>
      <c r="B286" s="1">
        <v>37.09375</v>
      </c>
      <c r="C286" s="1">
        <v>79.547370999999998</v>
      </c>
      <c r="D286" s="1">
        <f t="shared" si="101"/>
        <v>2.1609374999999998E-4</v>
      </c>
      <c r="E286" s="6">
        <f t="shared" si="96"/>
        <v>4.4796480077017568E-14</v>
      </c>
      <c r="F286" s="6">
        <f t="shared" si="102"/>
        <v>-3.0094178242187496E-5</v>
      </c>
      <c r="G286" s="13">
        <f t="shared" si="97"/>
        <v>2.4618792824218747E-4</v>
      </c>
      <c r="H286" s="6">
        <f t="shared" si="98"/>
        <v>75.405150977342373</v>
      </c>
      <c r="I286" s="6">
        <f t="shared" si="103"/>
        <v>-4.1422200226576251</v>
      </c>
      <c r="J286" s="6">
        <f t="shared" si="104"/>
        <v>37.045005839992179</v>
      </c>
      <c r="K286" s="6">
        <f t="shared" si="105"/>
        <v>2.4372080003910668E-2</v>
      </c>
      <c r="L286" s="6">
        <f t="shared" si="100"/>
        <v>2.1485371806608363E-4</v>
      </c>
      <c r="M286" s="14">
        <f t="shared" si="106"/>
        <v>6.2001596695817436E-7</v>
      </c>
      <c r="N286" s="6">
        <f t="shared" si="107"/>
        <v>2.2243049080101674E-4</v>
      </c>
      <c r="O286" s="13">
        <f t="shared" si="99"/>
        <v>2.5252466904320426E-4</v>
      </c>
      <c r="P286" s="6">
        <f t="shared" si="108"/>
        <v>76.237283735004553</v>
      </c>
      <c r="Q286" s="7">
        <f t="shared" si="109"/>
        <v>75.948094916893439</v>
      </c>
      <c r="R286" s="7">
        <f t="shared" si="110"/>
        <v>-3.5992760831065596</v>
      </c>
    </row>
    <row r="287" spans="1:18" x14ac:dyDescent="0.2">
      <c r="A287" s="1">
        <v>216.71875</v>
      </c>
      <c r="B287" s="1">
        <v>37.125</v>
      </c>
      <c r="C287" s="1">
        <v>79.662407000000002</v>
      </c>
      <c r="D287" s="1">
        <f t="shared" si="101"/>
        <v>2.1671874999999998E-4</v>
      </c>
      <c r="E287" s="6">
        <f t="shared" si="96"/>
        <v>4.4797661922281247E-14</v>
      </c>
      <c r="F287" s="6">
        <f t="shared" si="102"/>
        <v>-3.0087066874999999E-5</v>
      </c>
      <c r="G287" s="13">
        <f t="shared" si="97"/>
        <v>2.4680581687499999E-4</v>
      </c>
      <c r="H287" s="6">
        <f t="shared" si="98"/>
        <v>75.507718900899533</v>
      </c>
      <c r="I287" s="6">
        <f t="shared" si="103"/>
        <v>-4.1546880991004684</v>
      </c>
      <c r="J287" s="6">
        <f t="shared" si="104"/>
        <v>37.070753503995306</v>
      </c>
      <c r="K287" s="6">
        <f t="shared" si="105"/>
        <v>2.7123248002347111E-2</v>
      </c>
      <c r="L287" s="6">
        <f t="shared" si="100"/>
        <v>2.1547473083965017E-4</v>
      </c>
      <c r="M287" s="14">
        <f t="shared" si="106"/>
        <v>6.2200958017490527E-7</v>
      </c>
      <c r="N287" s="6">
        <f t="shared" si="107"/>
        <v>2.2377079448061024E-4</v>
      </c>
      <c r="O287" s="13">
        <f t="shared" si="99"/>
        <v>2.5385786135561023E-4</v>
      </c>
      <c r="P287" s="6">
        <f t="shared" si="108"/>
        <v>76.432575088456872</v>
      </c>
      <c r="Q287" s="7">
        <f t="shared" si="109"/>
        <v>76.044990951206131</v>
      </c>
      <c r="R287" s="7">
        <f t="shared" si="110"/>
        <v>-3.6174160487938707</v>
      </c>
    </row>
    <row r="288" spans="1:18" x14ac:dyDescent="0.2">
      <c r="A288" s="1">
        <v>217.34375</v>
      </c>
      <c r="B288" s="1">
        <v>37.15625</v>
      </c>
      <c r="C288" s="1">
        <v>79.756850999999997</v>
      </c>
      <c r="D288" s="1">
        <f t="shared" si="101"/>
        <v>2.1734374999999998E-4</v>
      </c>
      <c r="E288" s="6">
        <f t="shared" si="96"/>
        <v>4.4798843246673816E-14</v>
      </c>
      <c r="F288" s="6">
        <f t="shared" si="102"/>
        <v>-3.0079930117187498E-5</v>
      </c>
      <c r="G288" s="13">
        <f t="shared" si="97"/>
        <v>2.4742368011718748E-4</v>
      </c>
      <c r="H288" s="6">
        <f t="shared" si="98"/>
        <v>75.610195827358268</v>
      </c>
      <c r="I288" s="6">
        <f t="shared" si="103"/>
        <v>-4.1466551726417293</v>
      </c>
      <c r="J288" s="6">
        <f t="shared" si="104"/>
        <v>37.098702102397183</v>
      </c>
      <c r="K288" s="6">
        <f t="shared" si="105"/>
        <v>2.8773948801408267E-2</v>
      </c>
      <c r="L288" s="6">
        <f t="shared" si="100"/>
        <v>2.160973385037901E-4</v>
      </c>
      <c r="M288" s="14">
        <f t="shared" si="106"/>
        <v>6.232057481049384E-7</v>
      </c>
      <c r="N288" s="6">
        <f t="shared" si="107"/>
        <v>2.2482497668836613E-4</v>
      </c>
      <c r="O288" s="13">
        <f t="shared" si="99"/>
        <v>2.5490490680555363E-4</v>
      </c>
      <c r="P288" s="6">
        <f t="shared" si="108"/>
        <v>76.590216315178282</v>
      </c>
      <c r="Q288" s="7">
        <f t="shared" si="109"/>
        <v>76.154036024000561</v>
      </c>
      <c r="R288" s="7">
        <f t="shared" si="110"/>
        <v>-3.6028149759994363</v>
      </c>
    </row>
    <row r="289" spans="1:18" x14ac:dyDescent="0.2">
      <c r="A289" s="1">
        <v>218.59375</v>
      </c>
      <c r="B289" s="1">
        <v>37.21875</v>
      </c>
      <c r="C289" s="1">
        <v>79.868080000000006</v>
      </c>
      <c r="D289" s="1">
        <f t="shared" si="101"/>
        <v>2.1859374999999998E-4</v>
      </c>
      <c r="E289" s="6">
        <f t="shared" si="96"/>
        <v>4.4801204332845704E-14</v>
      </c>
      <c r="F289" s="6">
        <f t="shared" si="102"/>
        <v>-3.0065580429687499E-5</v>
      </c>
      <c r="G289" s="13">
        <f t="shared" si="97"/>
        <v>2.486593304296875E-4</v>
      </c>
      <c r="H289" s="6">
        <f t="shared" si="98"/>
        <v>75.814877456508725</v>
      </c>
      <c r="I289" s="6">
        <f t="shared" si="103"/>
        <v>-4.0532025434912811</v>
      </c>
      <c r="J289" s="6">
        <f t="shared" si="104"/>
        <v>37.134221261438313</v>
      </c>
      <c r="K289" s="6">
        <f t="shared" si="105"/>
        <v>4.2264369280843539E-2</v>
      </c>
      <c r="L289" s="6">
        <f t="shared" si="100"/>
        <v>2.1684590310227405E-4</v>
      </c>
      <c r="M289" s="14">
        <f t="shared" si="106"/>
        <v>8.7392344886296706E-7</v>
      </c>
      <c r="N289" s="6">
        <f t="shared" si="107"/>
        <v>2.2958248601301931E-4</v>
      </c>
      <c r="O289" s="13">
        <f t="shared" si="99"/>
        <v>2.5964806644270682E-4</v>
      </c>
      <c r="P289" s="6">
        <f t="shared" si="108"/>
        <v>77.248968386181616</v>
      </c>
      <c r="Q289" s="7">
        <f t="shared" si="109"/>
        <v>76.373022496436775</v>
      </c>
      <c r="R289" s="7">
        <f t="shared" si="110"/>
        <v>-3.4950575035632312</v>
      </c>
    </row>
    <row r="290" spans="1:18" x14ac:dyDescent="0.2">
      <c r="A290" s="1">
        <v>219.53125</v>
      </c>
      <c r="B290" s="1">
        <v>37.21875</v>
      </c>
      <c r="C290" s="1">
        <v>79.963866999999993</v>
      </c>
      <c r="D290" s="1">
        <f t="shared" si="101"/>
        <v>2.1953125E-4</v>
      </c>
      <c r="E290" s="6">
        <f t="shared" si="96"/>
        <v>4.4801204332845704E-14</v>
      </c>
      <c r="F290" s="6">
        <f t="shared" si="102"/>
        <v>-3.0065580429687499E-5</v>
      </c>
      <c r="G290" s="13">
        <f t="shared" si="97"/>
        <v>2.4959683042968751E-4</v>
      </c>
      <c r="H290" s="6">
        <f t="shared" si="98"/>
        <v>75.937917580110252</v>
      </c>
      <c r="I290" s="6">
        <f t="shared" si="103"/>
        <v>-4.0259494198897414</v>
      </c>
      <c r="J290" s="6">
        <f t="shared" si="104"/>
        <v>37.168032756862985</v>
      </c>
      <c r="K290" s="6">
        <f t="shared" si="105"/>
        <v>2.5358621568507544E-2</v>
      </c>
      <c r="L290" s="6">
        <f t="shared" si="100"/>
        <v>2.1773254186136442E-4</v>
      </c>
      <c r="M290" s="14">
        <f t="shared" si="106"/>
        <v>8.9935406931778935E-7</v>
      </c>
      <c r="N290" s="6">
        <f t="shared" si="107"/>
        <v>2.2612449160781196E-4</v>
      </c>
      <c r="O290" s="13">
        <f t="shared" si="99"/>
        <v>2.5619007203749944E-4</v>
      </c>
      <c r="P290" s="6">
        <f t="shared" si="108"/>
        <v>76.799580133289226</v>
      </c>
      <c r="Q290" s="7">
        <f t="shared" si="109"/>
        <v>76.458334023807268</v>
      </c>
      <c r="R290" s="7">
        <f t="shared" si="110"/>
        <v>-3.5055329761927254</v>
      </c>
    </row>
    <row r="291" spans="1:18" x14ac:dyDescent="0.2">
      <c r="A291" s="1">
        <v>219.84375</v>
      </c>
      <c r="B291" s="1">
        <v>37.25</v>
      </c>
      <c r="C291" s="1">
        <v>80.078911000000005</v>
      </c>
      <c r="D291" s="1">
        <f t="shared" si="101"/>
        <v>2.1984374999999999E-4</v>
      </c>
      <c r="E291" s="6">
        <f t="shared" si="96"/>
        <v>4.4802384094625004E-14</v>
      </c>
      <c r="F291" s="6">
        <f t="shared" si="102"/>
        <v>-3.0058367499999998E-5</v>
      </c>
      <c r="G291" s="13">
        <f t="shared" si="97"/>
        <v>2.499021175E-4</v>
      </c>
      <c r="H291" s="6">
        <f t="shared" si="98"/>
        <v>75.999049580155997</v>
      </c>
      <c r="I291" s="6">
        <f t="shared" si="103"/>
        <v>-4.0798614198440077</v>
      </c>
      <c r="J291" s="6">
        <f t="shared" si="104"/>
        <v>37.194569654117792</v>
      </c>
      <c r="K291" s="6">
        <f t="shared" si="105"/>
        <v>2.7715172941103816E-2</v>
      </c>
      <c r="L291" s="6">
        <f t="shared" si="100"/>
        <v>2.1851452511681866E-4</v>
      </c>
      <c r="M291" s="14">
        <f t="shared" si="106"/>
        <v>6.6461244159066581E-7</v>
      </c>
      <c r="N291" s="6">
        <f t="shared" si="107"/>
        <v>2.2704969496468698E-4</v>
      </c>
      <c r="O291" s="13">
        <f t="shared" si="99"/>
        <v>2.5710806246468699E-4</v>
      </c>
      <c r="P291" s="6">
        <f t="shared" si="108"/>
        <v>76.939946622101957</v>
      </c>
      <c r="Q291" s="7">
        <f t="shared" si="109"/>
        <v>76.554656543466209</v>
      </c>
      <c r="R291" s="7">
        <f t="shared" si="110"/>
        <v>-3.5242544565337965</v>
      </c>
    </row>
    <row r="292" spans="1:18" x14ac:dyDescent="0.2">
      <c r="A292" s="1">
        <v>221.09375</v>
      </c>
      <c r="B292" s="1">
        <v>37.28125</v>
      </c>
      <c r="C292" s="1">
        <v>80.178284000000005</v>
      </c>
      <c r="D292" s="1">
        <f t="shared" si="101"/>
        <v>2.2109374999999999E-4</v>
      </c>
      <c r="E292" s="6">
        <f t="shared" si="96"/>
        <v>4.4803563335533199E-14</v>
      </c>
      <c r="F292" s="6">
        <f t="shared" si="102"/>
        <v>-3.0051129179687503E-5</v>
      </c>
      <c r="G292" s="13">
        <f t="shared" si="97"/>
        <v>2.5114487917968751E-4</v>
      </c>
      <c r="H292" s="6">
        <f t="shared" si="98"/>
        <v>76.18292587633664</v>
      </c>
      <c r="I292" s="6">
        <f t="shared" si="103"/>
        <v>-3.9953581236633653</v>
      </c>
      <c r="J292" s="6">
        <f t="shared" si="104"/>
        <v>37.22299179247068</v>
      </c>
      <c r="K292" s="6">
        <f t="shared" si="105"/>
        <v>2.9129103764660158E-2</v>
      </c>
      <c r="L292" s="6">
        <f t="shared" si="100"/>
        <v>2.1929621507009119E-4</v>
      </c>
      <c r="M292" s="14">
        <f t="shared" si="106"/>
        <v>8.9876746495439809E-7</v>
      </c>
      <c r="N292" s="6">
        <f t="shared" si="107"/>
        <v>2.2866731697881163E-4</v>
      </c>
      <c r="O292" s="13">
        <f t="shared" si="99"/>
        <v>2.5871844615849916E-4</v>
      </c>
      <c r="P292" s="6">
        <f t="shared" si="108"/>
        <v>77.170043715506154</v>
      </c>
      <c r="Q292" s="7">
        <f t="shared" si="109"/>
        <v>76.677733977874198</v>
      </c>
      <c r="R292" s="7">
        <f t="shared" si="110"/>
        <v>-3.5005500221258075</v>
      </c>
    </row>
    <row r="293" spans="1:18" x14ac:dyDescent="0.2">
      <c r="A293" s="1">
        <v>221.5625</v>
      </c>
      <c r="B293" s="1">
        <v>37.3125</v>
      </c>
      <c r="C293" s="1">
        <v>80.261313999999999</v>
      </c>
      <c r="D293" s="1">
        <f t="shared" si="101"/>
        <v>2.215625E-4</v>
      </c>
      <c r="E293" s="6">
        <f t="shared" si="96"/>
        <v>4.480474205557031E-14</v>
      </c>
      <c r="F293" s="6">
        <f t="shared" si="102"/>
        <v>-3.0043865468749998E-5</v>
      </c>
      <c r="G293" s="13">
        <f t="shared" si="97"/>
        <v>2.5160636546875002E-4</v>
      </c>
      <c r="H293" s="6">
        <f t="shared" si="98"/>
        <v>76.264368033340531</v>
      </c>
      <c r="I293" s="6">
        <f t="shared" si="103"/>
        <v>-3.9969459666594673</v>
      </c>
      <c r="J293" s="6">
        <f t="shared" si="104"/>
        <v>37.252545075482409</v>
      </c>
      <c r="K293" s="6">
        <f t="shared" si="105"/>
        <v>2.9977462258795384E-2</v>
      </c>
      <c r="L293" s="6">
        <f t="shared" si="100"/>
        <v>2.2010897904205473E-4</v>
      </c>
      <c r="M293" s="14">
        <f t="shared" si="106"/>
        <v>7.2676047897263392E-7</v>
      </c>
      <c r="N293" s="6">
        <f t="shared" si="107"/>
        <v>2.2935664018728679E-4</v>
      </c>
      <c r="O293" s="13">
        <f t="shared" si="99"/>
        <v>2.5940050565603681E-4</v>
      </c>
      <c r="P293" s="6">
        <f t="shared" si="108"/>
        <v>77.27937741560396</v>
      </c>
      <c r="Q293" s="7">
        <f t="shared" si="109"/>
        <v>76.798062665420161</v>
      </c>
      <c r="R293" s="7">
        <f t="shared" si="110"/>
        <v>-3.4632513345798372</v>
      </c>
    </row>
    <row r="294" spans="1:18" x14ac:dyDescent="0.2">
      <c r="A294" s="1">
        <v>221.40625</v>
      </c>
      <c r="B294" s="1">
        <v>37.34375</v>
      </c>
      <c r="C294" s="1">
        <v>80.359122999999997</v>
      </c>
      <c r="D294" s="1">
        <f t="shared" si="101"/>
        <v>2.2140624999999998E-4</v>
      </c>
      <c r="E294" s="6">
        <f t="shared" si="96"/>
        <v>4.4805920254736322E-14</v>
      </c>
      <c r="F294" s="6">
        <f t="shared" si="102"/>
        <v>-3.0036576367187496E-5</v>
      </c>
      <c r="G294" s="13">
        <f t="shared" si="97"/>
        <v>2.5144282636718746E-4</v>
      </c>
      <c r="H294" s="6">
        <f t="shared" si="98"/>
        <v>76.264037055514791</v>
      </c>
      <c r="I294" s="6">
        <f t="shared" si="103"/>
        <v>-4.0950859444852057</v>
      </c>
      <c r="J294" s="6">
        <f t="shared" si="104"/>
        <v>37.282777045289443</v>
      </c>
      <c r="K294" s="6">
        <f t="shared" si="105"/>
        <v>3.0486477355278652E-2</v>
      </c>
      <c r="L294" s="6">
        <f t="shared" si="100"/>
        <v>2.2065913742523282E-4</v>
      </c>
      <c r="M294" s="14">
        <f t="shared" si="106"/>
        <v>3.7355628738358019E-7</v>
      </c>
      <c r="N294" s="6">
        <f t="shared" si="107"/>
        <v>2.2933273411237243E-4</v>
      </c>
      <c r="O294" s="13">
        <f t="shared" si="99"/>
        <v>2.5936931047955994E-4</v>
      </c>
      <c r="P294" s="6">
        <f t="shared" si="108"/>
        <v>77.296181120184258</v>
      </c>
      <c r="Q294" s="7">
        <f t="shared" si="109"/>
        <v>76.897686356372986</v>
      </c>
      <c r="R294" s="7">
        <f t="shared" si="110"/>
        <v>-3.4614366436270103</v>
      </c>
    </row>
    <row r="295" spans="1:18" x14ac:dyDescent="0.2">
      <c r="A295" s="1">
        <v>222.1875</v>
      </c>
      <c r="B295" s="1">
        <v>37.34375</v>
      </c>
      <c r="C295" s="1">
        <v>80.459395999999998</v>
      </c>
      <c r="D295" s="1">
        <f t="shared" si="101"/>
        <v>2.221875E-4</v>
      </c>
      <c r="E295" s="6">
        <f t="shared" si="96"/>
        <v>4.4805920254736322E-14</v>
      </c>
      <c r="F295" s="6">
        <f t="shared" si="102"/>
        <v>-3.0036576367187496E-5</v>
      </c>
      <c r="G295" s="13">
        <f t="shared" si="97"/>
        <v>2.5222407636718748E-4</v>
      </c>
      <c r="H295" s="6">
        <f t="shared" si="98"/>
        <v>76.366174073892694</v>
      </c>
      <c r="I295" s="6">
        <f t="shared" si="103"/>
        <v>-4.0932219261073044</v>
      </c>
      <c r="J295" s="6">
        <f t="shared" si="104"/>
        <v>37.307166227173667</v>
      </c>
      <c r="K295" s="6">
        <f t="shared" si="105"/>
        <v>1.829188641316648E-2</v>
      </c>
      <c r="L295" s="6">
        <f t="shared" si="100"/>
        <v>2.2111423245513968E-4</v>
      </c>
      <c r="M295" s="14">
        <f t="shared" si="106"/>
        <v>5.3663377243016249E-7</v>
      </c>
      <c r="N295" s="6">
        <f t="shared" si="107"/>
        <v>2.2694339046742327E-4</v>
      </c>
      <c r="O295" s="13">
        <f t="shared" si="99"/>
        <v>2.5697996683461075E-4</v>
      </c>
      <c r="P295" s="6">
        <f t="shared" si="108"/>
        <v>76.986013942760223</v>
      </c>
      <c r="Q295" s="7">
        <f t="shared" si="109"/>
        <v>76.915351873650437</v>
      </c>
      <c r="R295" s="7">
        <f t="shared" si="110"/>
        <v>-3.5440441263495615</v>
      </c>
    </row>
    <row r="296" spans="1:18" x14ac:dyDescent="0.2">
      <c r="A296" s="1">
        <v>223.125</v>
      </c>
      <c r="B296" s="1">
        <v>37.40625</v>
      </c>
      <c r="C296" s="1">
        <v>80.551163000000003</v>
      </c>
      <c r="D296" s="1">
        <f t="shared" si="101"/>
        <v>2.2312499999999999E-4</v>
      </c>
      <c r="E296" s="6">
        <f t="shared" si="96"/>
        <v>4.4808275090455078E-14</v>
      </c>
      <c r="F296" s="6">
        <f t="shared" si="102"/>
        <v>-3.0021921992187498E-5</v>
      </c>
      <c r="G296" s="13">
        <f t="shared" si="97"/>
        <v>2.531469219921875E-4</v>
      </c>
      <c r="H296" s="6">
        <f t="shared" si="98"/>
        <v>76.528747439597851</v>
      </c>
      <c r="I296" s="6">
        <f t="shared" si="103"/>
        <v>-4.0224155604021519</v>
      </c>
      <c r="J296" s="6">
        <f t="shared" si="104"/>
        <v>37.334299736304203</v>
      </c>
      <c r="K296" s="6">
        <f t="shared" si="105"/>
        <v>3.5975131847898467E-2</v>
      </c>
      <c r="L296" s="6">
        <f t="shared" si="100"/>
        <v>2.2173103947308381E-4</v>
      </c>
      <c r="M296" s="14">
        <f t="shared" si="106"/>
        <v>6.9698026345808763E-7</v>
      </c>
      <c r="N296" s="6">
        <f t="shared" si="107"/>
        <v>2.3247853428045358E-4</v>
      </c>
      <c r="O296" s="13">
        <f t="shared" si="99"/>
        <v>2.6250045627264107E-4</v>
      </c>
      <c r="P296" s="6">
        <f t="shared" si="108"/>
        <v>77.742942486538823</v>
      </c>
      <c r="Q296" s="7">
        <f t="shared" si="109"/>
        <v>77.080869996228117</v>
      </c>
      <c r="R296" s="7">
        <f t="shared" si="110"/>
        <v>-3.4702930037718858</v>
      </c>
    </row>
    <row r="297" spans="1:18" x14ac:dyDescent="0.2">
      <c r="A297" s="1">
        <v>224.0625</v>
      </c>
      <c r="B297" s="1">
        <v>37.4375</v>
      </c>
      <c r="C297" s="1">
        <v>80.649872000000002</v>
      </c>
      <c r="D297" s="1">
        <f t="shared" si="101"/>
        <v>2.2406249999999998E-4</v>
      </c>
      <c r="E297" s="6">
        <f t="shared" si="96"/>
        <v>4.4809451727007816E-14</v>
      </c>
      <c r="F297" s="6">
        <f t="shared" si="102"/>
        <v>-3.0014556718749996E-5</v>
      </c>
      <c r="G297" s="13">
        <f t="shared" si="97"/>
        <v>2.5407705671874999E-4</v>
      </c>
      <c r="H297" s="6">
        <f t="shared" si="98"/>
        <v>76.67105653210217</v>
      </c>
      <c r="I297" s="6">
        <f t="shared" si="103"/>
        <v>-3.9788154678978316</v>
      </c>
      <c r="J297" s="6">
        <f t="shared" si="104"/>
        <v>37.369329841782516</v>
      </c>
      <c r="K297" s="6">
        <f t="shared" si="105"/>
        <v>3.4085079108741922E-2</v>
      </c>
      <c r="L297" s="6">
        <f t="shared" si="100"/>
        <v>2.2247612368385029E-4</v>
      </c>
      <c r="M297" s="14">
        <f t="shared" si="106"/>
        <v>7.9318815807484543E-7</v>
      </c>
      <c r="N297" s="6">
        <f t="shared" si="107"/>
        <v>2.3292462056827287E-4</v>
      </c>
      <c r="O297" s="13">
        <f t="shared" si="99"/>
        <v>2.6293917728702286E-4</v>
      </c>
      <c r="P297" s="6">
        <f t="shared" si="108"/>
        <v>77.820348974274793</v>
      </c>
      <c r="Q297" s="7">
        <f t="shared" si="109"/>
        <v>77.228765791837446</v>
      </c>
      <c r="R297" s="7">
        <f t="shared" si="110"/>
        <v>-3.4211062081625556</v>
      </c>
    </row>
    <row r="298" spans="1:18" x14ac:dyDescent="0.2">
      <c r="A298" s="1">
        <v>225.3125</v>
      </c>
      <c r="B298" s="1">
        <v>37.4375</v>
      </c>
      <c r="C298" s="1">
        <v>80.743210000000005</v>
      </c>
      <c r="D298" s="1">
        <f t="shared" si="101"/>
        <v>2.2531249999999998E-4</v>
      </c>
      <c r="E298" s="6">
        <f t="shared" si="96"/>
        <v>4.4809451727007816E-14</v>
      </c>
      <c r="F298" s="6">
        <f t="shared" si="102"/>
        <v>-3.0014556718749996E-5</v>
      </c>
      <c r="G298" s="13">
        <f t="shared" si="97"/>
        <v>2.5532705671874999E-4</v>
      </c>
      <c r="H298" s="6">
        <f t="shared" si="98"/>
        <v>76.8338509105958</v>
      </c>
      <c r="I298" s="6">
        <f t="shared" si="103"/>
        <v>-3.9093590894042052</v>
      </c>
      <c r="J298" s="6">
        <f t="shared" si="104"/>
        <v>37.396597905069513</v>
      </c>
      <c r="K298" s="6">
        <f t="shared" si="105"/>
        <v>2.0451047465243732E-2</v>
      </c>
      <c r="L298" s="6">
        <f t="shared" si="100"/>
        <v>2.2336067421031017E-4</v>
      </c>
      <c r="M298" s="14">
        <f t="shared" si="106"/>
        <v>9.7591289484490586E-7</v>
      </c>
      <c r="N298" s="6">
        <f t="shared" si="107"/>
        <v>2.3062977234096336E-4</v>
      </c>
      <c r="O298" s="13">
        <f t="shared" si="99"/>
        <v>2.6064432905971338E-4</v>
      </c>
      <c r="P298" s="6">
        <f t="shared" si="108"/>
        <v>77.523822488562075</v>
      </c>
      <c r="Q298" s="7">
        <f t="shared" si="109"/>
        <v>77.287777131182366</v>
      </c>
      <c r="R298" s="7">
        <f t="shared" si="110"/>
        <v>-3.4554328688176383</v>
      </c>
    </row>
    <row r="299" spans="1:18" x14ac:dyDescent="0.2">
      <c r="A299" s="1">
        <v>225.9375</v>
      </c>
      <c r="B299" s="1">
        <v>37.46875</v>
      </c>
      <c r="C299" s="1">
        <v>80.839232999999993</v>
      </c>
      <c r="D299" s="1">
        <f t="shared" si="101"/>
        <v>2.2593749999999998E-4</v>
      </c>
      <c r="E299" s="6">
        <f t="shared" si="96"/>
        <v>4.4810627842689449E-14</v>
      </c>
      <c r="F299" s="6">
        <f t="shared" si="102"/>
        <v>-3.00071660546875E-5</v>
      </c>
      <c r="G299" s="13">
        <f t="shared" si="97"/>
        <v>2.5594466605468751E-4</v>
      </c>
      <c r="H299" s="6">
        <f t="shared" si="98"/>
        <v>76.935154777552157</v>
      </c>
      <c r="I299" s="6">
        <f t="shared" si="103"/>
        <v>-3.9040782224478363</v>
      </c>
      <c r="J299" s="6">
        <f t="shared" si="104"/>
        <v>37.419208743041708</v>
      </c>
      <c r="K299" s="6">
        <f t="shared" si="105"/>
        <v>2.4770628479146239E-2</v>
      </c>
      <c r="L299" s="6">
        <f t="shared" si="100"/>
        <v>2.2426640452618611E-4</v>
      </c>
      <c r="M299" s="14">
        <f t="shared" si="106"/>
        <v>8.3554773690693875E-7</v>
      </c>
      <c r="N299" s="6">
        <f t="shared" si="107"/>
        <v>2.32377863404578E-4</v>
      </c>
      <c r="O299" s="13">
        <f t="shared" si="99"/>
        <v>2.623850294592655E-4</v>
      </c>
      <c r="P299" s="6">
        <f t="shared" si="108"/>
        <v>77.769596173620926</v>
      </c>
      <c r="Q299" s="7">
        <f t="shared" si="109"/>
        <v>77.38414093967009</v>
      </c>
      <c r="R299" s="7">
        <f t="shared" si="110"/>
        <v>-3.4550920603299033</v>
      </c>
    </row>
    <row r="300" spans="1:18" x14ac:dyDescent="0.2">
      <c r="A300" s="1">
        <v>225.9375</v>
      </c>
      <c r="B300" s="1">
        <v>37.5</v>
      </c>
      <c r="C300" s="1">
        <v>80.933243000000004</v>
      </c>
      <c r="D300" s="1">
        <f t="shared" si="101"/>
        <v>2.2593749999999998E-4</v>
      </c>
      <c r="E300" s="6">
        <f t="shared" si="96"/>
        <v>4.4811803437500003E-14</v>
      </c>
      <c r="F300" s="6">
        <f t="shared" si="102"/>
        <v>-2.999975E-5</v>
      </c>
      <c r="G300" s="13">
        <f t="shared" si="97"/>
        <v>2.5593725E-4</v>
      </c>
      <c r="H300" s="6">
        <f t="shared" si="98"/>
        <v>76.955146916385843</v>
      </c>
      <c r="I300" s="6">
        <f t="shared" si="103"/>
        <v>-3.9780960836141617</v>
      </c>
      <c r="J300" s="6">
        <f t="shared" si="104"/>
        <v>37.445275245825023</v>
      </c>
      <c r="K300" s="6">
        <f t="shared" si="105"/>
        <v>2.7362377087488454E-2</v>
      </c>
      <c r="L300" s="6">
        <f t="shared" si="100"/>
        <v>2.2493484271571165E-4</v>
      </c>
      <c r="M300" s="14">
        <f t="shared" si="106"/>
        <v>5.0132864214416596E-7</v>
      </c>
      <c r="N300" s="6">
        <f t="shared" si="107"/>
        <v>2.3305171804274697E-4</v>
      </c>
      <c r="O300" s="13">
        <f t="shared" si="99"/>
        <v>2.6305146804274696E-4</v>
      </c>
      <c r="P300" s="6">
        <f t="shared" si="108"/>
        <v>77.876371509162595</v>
      </c>
      <c r="Q300" s="7">
        <f t="shared" si="109"/>
        <v>77.482587053568594</v>
      </c>
      <c r="R300" s="7">
        <f t="shared" si="110"/>
        <v>-3.4506559464314108</v>
      </c>
    </row>
    <row r="301" spans="1:18" x14ac:dyDescent="0.2">
      <c r="A301" s="1">
        <v>226.875</v>
      </c>
      <c r="B301" s="1">
        <v>37.53125</v>
      </c>
      <c r="C301" s="1">
        <v>81.013603000000003</v>
      </c>
      <c r="D301" s="1">
        <f t="shared" si="101"/>
        <v>2.26875E-4</v>
      </c>
      <c r="E301" s="6">
        <f t="shared" si="96"/>
        <v>4.4812978511439446E-14</v>
      </c>
      <c r="F301" s="6">
        <f t="shared" si="102"/>
        <v>-2.9992308554687497E-5</v>
      </c>
      <c r="G301" s="13">
        <f t="shared" si="97"/>
        <v>2.5686730855468748E-4</v>
      </c>
      <c r="H301" s="6">
        <f t="shared" si="98"/>
        <v>77.096929222733309</v>
      </c>
      <c r="I301" s="6">
        <f t="shared" si="103"/>
        <v>-3.9166737772666949</v>
      </c>
      <c r="J301" s="6">
        <f t="shared" si="104"/>
        <v>37.473415147495018</v>
      </c>
      <c r="K301" s="6">
        <f t="shared" si="105"/>
        <v>2.8917426252490941E-2</v>
      </c>
      <c r="L301" s="6">
        <f t="shared" si="100"/>
        <v>2.2552340562942701E-4</v>
      </c>
      <c r="M301" s="14">
        <f t="shared" si="106"/>
        <v>6.7579718528649514E-7</v>
      </c>
      <c r="N301" s="6">
        <f t="shared" si="107"/>
        <v>2.3439353082564766E-4</v>
      </c>
      <c r="O301" s="13">
        <f t="shared" si="99"/>
        <v>2.6438583938033516E-4</v>
      </c>
      <c r="P301" s="6">
        <f t="shared" si="108"/>
        <v>78.069090731171173</v>
      </c>
      <c r="Q301" s="7">
        <f t="shared" si="109"/>
        <v>77.599887789089109</v>
      </c>
      <c r="R301" s="7">
        <f t="shared" si="110"/>
        <v>-3.4137152109108939</v>
      </c>
    </row>
    <row r="302" spans="1:18" x14ac:dyDescent="0.2">
      <c r="A302" s="1">
        <v>227.34375</v>
      </c>
      <c r="B302" s="1">
        <v>37.53125</v>
      </c>
      <c r="C302" s="1">
        <v>81.109406000000007</v>
      </c>
      <c r="D302" s="1">
        <f t="shared" si="101"/>
        <v>2.2734374999999998E-4</v>
      </c>
      <c r="E302" s="6">
        <f t="shared" si="96"/>
        <v>4.4812978511439446E-14</v>
      </c>
      <c r="F302" s="6">
        <f t="shared" si="102"/>
        <v>-2.9992308554687497E-5</v>
      </c>
      <c r="G302" s="13">
        <f t="shared" si="97"/>
        <v>2.5733605855468746E-4</v>
      </c>
      <c r="H302" s="6">
        <f t="shared" si="98"/>
        <v>77.157776520895368</v>
      </c>
      <c r="I302" s="6">
        <f t="shared" si="103"/>
        <v>-3.9516294791046391</v>
      </c>
      <c r="J302" s="6">
        <f t="shared" si="104"/>
        <v>37.496549088497012</v>
      </c>
      <c r="K302" s="6">
        <f t="shared" si="105"/>
        <v>1.7350455751493854E-2</v>
      </c>
      <c r="L302" s="6">
        <f t="shared" si="100"/>
        <v>2.2615779337765618E-4</v>
      </c>
      <c r="M302" s="14">
        <f t="shared" si="106"/>
        <v>5.9297831117189758E-7</v>
      </c>
      <c r="N302" s="6">
        <f t="shared" si="107"/>
        <v>2.3185486849538838E-4</v>
      </c>
      <c r="O302" s="13">
        <f t="shared" si="99"/>
        <v>2.6184717705007588E-4</v>
      </c>
      <c r="P302" s="6">
        <f t="shared" si="108"/>
        <v>77.741739473991856</v>
      </c>
      <c r="Q302" s="7">
        <f t="shared" si="109"/>
        <v>77.628258126069667</v>
      </c>
      <c r="R302" s="7">
        <f t="shared" si="110"/>
        <v>-3.4811478739303396</v>
      </c>
    </row>
    <row r="303" spans="1:18" x14ac:dyDescent="0.2">
      <c r="A303" s="1">
        <v>227.8125</v>
      </c>
      <c r="B303" s="1">
        <v>37.5625</v>
      </c>
      <c r="C303" s="1">
        <v>81.213272000000003</v>
      </c>
      <c r="D303" s="1">
        <f t="shared" si="101"/>
        <v>2.2781249999999999E-4</v>
      </c>
      <c r="E303" s="6">
        <f t="shared" si="96"/>
        <v>4.481415306450781E-14</v>
      </c>
      <c r="F303" s="6">
        <f t="shared" si="102"/>
        <v>-2.9984841718750001E-5</v>
      </c>
      <c r="G303" s="13">
        <f t="shared" si="97"/>
        <v>2.5779734171875002E-4</v>
      </c>
      <c r="H303" s="6">
        <f t="shared" si="98"/>
        <v>77.238536944475811</v>
      </c>
      <c r="I303" s="6">
        <f t="shared" si="103"/>
        <v>-3.9747350555241923</v>
      </c>
      <c r="J303" s="6">
        <f t="shared" si="104"/>
        <v>37.516679453098206</v>
      </c>
      <c r="K303" s="6">
        <f t="shared" si="105"/>
        <v>2.2910273450897023E-2</v>
      </c>
      <c r="L303" s="6">
        <f t="shared" si="100"/>
        <v>2.267259260265937E-4</v>
      </c>
      <c r="M303" s="14">
        <f t="shared" si="106"/>
        <v>5.4328698670314446E-7</v>
      </c>
      <c r="N303" s="6">
        <f t="shared" si="107"/>
        <v>2.3376917109723321E-4</v>
      </c>
      <c r="O303" s="13">
        <f t="shared" si="99"/>
        <v>2.6375401281598324E-4</v>
      </c>
      <c r="P303" s="6">
        <f t="shared" si="108"/>
        <v>78.008460469308659</v>
      </c>
      <c r="Q303" s="7">
        <f t="shared" si="109"/>
        <v>77.704298594717471</v>
      </c>
      <c r="R303" s="7">
        <f t="shared" si="110"/>
        <v>-3.5089734052825321</v>
      </c>
    </row>
    <row r="304" spans="1:18" x14ac:dyDescent="0.2">
      <c r="A304" s="1">
        <v>229.0625</v>
      </c>
      <c r="B304" s="1">
        <v>37.625</v>
      </c>
      <c r="C304" s="1">
        <v>81.313332000000003</v>
      </c>
      <c r="D304" s="1">
        <f t="shared" si="101"/>
        <v>2.2906249999999999E-4</v>
      </c>
      <c r="E304" s="6">
        <f t="shared" si="96"/>
        <v>4.4816500608031252E-14</v>
      </c>
      <c r="F304" s="6">
        <f t="shared" si="102"/>
        <v>-2.9969831874999997E-5</v>
      </c>
      <c r="G304" s="13">
        <f t="shared" si="97"/>
        <v>2.59032331875E-4</v>
      </c>
      <c r="H304" s="6">
        <f t="shared" si="98"/>
        <v>77.440352355677817</v>
      </c>
      <c r="I304" s="6">
        <f t="shared" si="103"/>
        <v>-3.8729796443221858</v>
      </c>
      <c r="J304" s="6">
        <f t="shared" si="104"/>
        <v>37.547507671858924</v>
      </c>
      <c r="K304" s="6">
        <f t="shared" si="105"/>
        <v>3.8746164070538214E-2</v>
      </c>
      <c r="L304" s="6">
        <f t="shared" si="100"/>
        <v>2.2741055561595623E-4</v>
      </c>
      <c r="M304" s="14">
        <f t="shared" si="106"/>
        <v>8.2597219202187985E-7</v>
      </c>
      <c r="N304" s="6">
        <f t="shared" si="107"/>
        <v>2.3913650265833993E-4</v>
      </c>
      <c r="O304" s="13">
        <f t="shared" si="99"/>
        <v>2.6910633453333991E-4</v>
      </c>
      <c r="P304" s="6">
        <f t="shared" si="108"/>
        <v>78.737218779289094</v>
      </c>
      <c r="Q304" s="7">
        <f t="shared" si="109"/>
        <v>77.910882631631793</v>
      </c>
      <c r="R304" s="7">
        <f t="shared" si="110"/>
        <v>-3.4024493683682095</v>
      </c>
    </row>
    <row r="305" spans="1:18" x14ac:dyDescent="0.2">
      <c r="A305" s="1">
        <v>229.84375</v>
      </c>
      <c r="B305" s="1">
        <v>37.65625</v>
      </c>
      <c r="C305" s="1">
        <v>81.412491000000003</v>
      </c>
      <c r="D305" s="1">
        <f t="shared" si="101"/>
        <v>2.2984374999999999E-4</v>
      </c>
      <c r="E305" s="6">
        <f t="shared" si="96"/>
        <v>4.4817673598486322E-14</v>
      </c>
      <c r="F305" s="6">
        <f t="shared" si="102"/>
        <v>-2.99622888671875E-5</v>
      </c>
      <c r="G305" s="13">
        <f t="shared" si="97"/>
        <v>2.5980603886718748E-4</v>
      </c>
      <c r="H305" s="6">
        <f t="shared" si="98"/>
        <v>77.561335657452673</v>
      </c>
      <c r="I305" s="6">
        <f t="shared" si="103"/>
        <v>-3.8511553425473295</v>
      </c>
      <c r="J305" s="6">
        <f t="shared" si="104"/>
        <v>37.584754603115357</v>
      </c>
      <c r="K305" s="6">
        <f t="shared" si="105"/>
        <v>3.5747698442321507E-2</v>
      </c>
      <c r="L305" s="6">
        <f t="shared" si="100"/>
        <v>2.2822758336957374E-4</v>
      </c>
      <c r="M305" s="14">
        <f t="shared" si="106"/>
        <v>8.0808331521312331E-7</v>
      </c>
      <c r="N305" s="6">
        <f t="shared" si="107"/>
        <v>2.3913815159500357E-4</v>
      </c>
      <c r="O305" s="13">
        <f t="shared" si="99"/>
        <v>2.6910044046219106E-4</v>
      </c>
      <c r="P305" s="6">
        <f t="shared" si="108"/>
        <v>78.757090798158629</v>
      </c>
      <c r="Q305" s="7">
        <f t="shared" si="109"/>
        <v>78.080124264937155</v>
      </c>
      <c r="R305" s="7">
        <f t="shared" si="110"/>
        <v>-3.3323667350628483</v>
      </c>
    </row>
    <row r="306" spans="1:18" x14ac:dyDescent="0.2">
      <c r="A306" s="1">
        <v>230.3125</v>
      </c>
      <c r="B306" s="1">
        <v>37.65625</v>
      </c>
      <c r="C306" s="1">
        <v>81.516364999999993</v>
      </c>
      <c r="D306" s="1">
        <f t="shared" si="101"/>
        <v>2.3031249999999999E-4</v>
      </c>
      <c r="E306" s="6">
        <f t="shared" si="96"/>
        <v>4.4817673598486322E-14</v>
      </c>
      <c r="F306" s="6">
        <f t="shared" si="102"/>
        <v>-2.99622888671875E-5</v>
      </c>
      <c r="G306" s="13">
        <f t="shared" si="97"/>
        <v>2.6027478886718751E-4</v>
      </c>
      <c r="H306" s="6">
        <f t="shared" si="98"/>
        <v>77.621935292490946</v>
      </c>
      <c r="I306" s="6">
        <f t="shared" si="103"/>
        <v>-3.8944297075090475</v>
      </c>
      <c r="J306" s="6">
        <f t="shared" si="104"/>
        <v>37.613352761869209</v>
      </c>
      <c r="K306" s="6">
        <f t="shared" si="105"/>
        <v>2.1448619065395746E-2</v>
      </c>
      <c r="L306" s="6">
        <f t="shared" si="100"/>
        <v>2.2896780002174422E-4</v>
      </c>
      <c r="M306" s="14">
        <f t="shared" si="106"/>
        <v>6.7234998912788532E-7</v>
      </c>
      <c r="N306" s="6">
        <f t="shared" si="107"/>
        <v>2.3588914095700288E-4</v>
      </c>
      <c r="O306" s="13">
        <f t="shared" si="99"/>
        <v>2.658514298241904E-4</v>
      </c>
      <c r="P306" s="6">
        <f t="shared" si="108"/>
        <v>78.340481390932723</v>
      </c>
      <c r="Q306" s="7">
        <f t="shared" si="109"/>
        <v>78.132195690136271</v>
      </c>
      <c r="R306" s="7">
        <f t="shared" si="110"/>
        <v>-3.3841693098637222</v>
      </c>
    </row>
    <row r="307" spans="1:18" x14ac:dyDescent="0.2">
      <c r="A307" s="1">
        <v>230.9375</v>
      </c>
      <c r="B307" s="1">
        <v>37.6875</v>
      </c>
      <c r="C307" s="1">
        <v>81.605232000000001</v>
      </c>
      <c r="D307" s="1">
        <f t="shared" si="101"/>
        <v>2.309375E-4</v>
      </c>
      <c r="E307" s="6">
        <f t="shared" si="96"/>
        <v>4.4818846068070313E-14</v>
      </c>
      <c r="F307" s="6">
        <f t="shared" si="102"/>
        <v>-2.9954720468749999E-5</v>
      </c>
      <c r="G307" s="13">
        <f t="shared" si="97"/>
        <v>2.6089222046875001E-4</v>
      </c>
      <c r="H307" s="6">
        <f t="shared" si="98"/>
        <v>77.722552822778255</v>
      </c>
      <c r="I307" s="6">
        <f t="shared" si="103"/>
        <v>-3.8826791772217462</v>
      </c>
      <c r="J307" s="6">
        <f t="shared" si="104"/>
        <v>37.636761657121525</v>
      </c>
      <c r="K307" s="6">
        <f t="shared" si="105"/>
        <v>2.5369171439237448E-2</v>
      </c>
      <c r="L307" s="6">
        <f t="shared" si="100"/>
        <v>2.2963068001304653E-4</v>
      </c>
      <c r="M307" s="14">
        <f t="shared" si="106"/>
        <v>6.5340999347673185E-7</v>
      </c>
      <c r="N307" s="6">
        <f t="shared" si="107"/>
        <v>2.3753348457420173E-4</v>
      </c>
      <c r="O307" s="13">
        <f t="shared" si="99"/>
        <v>2.6748820504295172E-4</v>
      </c>
      <c r="P307" s="6">
        <f t="shared" si="108"/>
        <v>78.571216160205722</v>
      </c>
      <c r="Q307" s="7">
        <f t="shared" si="109"/>
        <v>78.219999784150161</v>
      </c>
      <c r="R307" s="7">
        <f t="shared" si="110"/>
        <v>-3.3852322158498396</v>
      </c>
    </row>
    <row r="308" spans="1:18" x14ac:dyDescent="0.2">
      <c r="A308" s="1">
        <v>231.09375</v>
      </c>
      <c r="B308" s="1">
        <v>37.71875</v>
      </c>
      <c r="C308" s="1">
        <v>81.707534999999993</v>
      </c>
      <c r="D308" s="1">
        <f t="shared" si="101"/>
        <v>2.3109374999999999E-4</v>
      </c>
      <c r="E308" s="6">
        <f t="shared" si="96"/>
        <v>4.4820018016783194E-14</v>
      </c>
      <c r="F308" s="6">
        <f t="shared" si="102"/>
        <v>-2.9947126679687495E-5</v>
      </c>
      <c r="G308" s="13">
        <f t="shared" si="97"/>
        <v>2.6104087667968748E-4</v>
      </c>
      <c r="H308" s="6">
        <f t="shared" si="98"/>
        <v>77.762591107013748</v>
      </c>
      <c r="I308" s="6">
        <f t="shared" si="103"/>
        <v>-3.9449438929862453</v>
      </c>
      <c r="J308" s="6">
        <f t="shared" si="104"/>
        <v>37.663306994272915</v>
      </c>
      <c r="K308" s="6">
        <f t="shared" si="105"/>
        <v>2.7721502863542469E-2</v>
      </c>
      <c r="L308" s="6">
        <f t="shared" si="100"/>
        <v>2.3018465800782789E-4</v>
      </c>
      <c r="M308" s="14">
        <f t="shared" si="106"/>
        <v>4.5454599608605011E-7</v>
      </c>
      <c r="N308" s="6">
        <f t="shared" si="107"/>
        <v>2.3830134074452104E-4</v>
      </c>
      <c r="O308" s="13">
        <f t="shared" si="99"/>
        <v>2.6824846742420851E-4</v>
      </c>
      <c r="P308" s="6">
        <f t="shared" si="108"/>
        <v>78.68929560684478</v>
      </c>
      <c r="Q308" s="7">
        <f t="shared" si="109"/>
        <v>78.313858948689088</v>
      </c>
      <c r="R308" s="7">
        <f t="shared" si="110"/>
        <v>-3.393676051310905</v>
      </c>
    </row>
    <row r="309" spans="1:18" x14ac:dyDescent="0.2">
      <c r="A309" s="1">
        <v>232.03125</v>
      </c>
      <c r="B309" s="1">
        <v>37.75</v>
      </c>
      <c r="C309" s="1">
        <v>81.796409999999995</v>
      </c>
      <c r="D309" s="1">
        <f t="shared" si="101"/>
        <v>2.3203124999999998E-4</v>
      </c>
      <c r="E309" s="6">
        <f t="shared" si="96"/>
        <v>4.4821189444624996E-14</v>
      </c>
      <c r="F309" s="6">
        <f t="shared" si="102"/>
        <v>-2.9939507500000001E-5</v>
      </c>
      <c r="G309" s="13">
        <f t="shared" si="97"/>
        <v>2.619707575E-4</v>
      </c>
      <c r="H309" s="6">
        <f t="shared" si="98"/>
        <v>77.903384432400458</v>
      </c>
      <c r="I309" s="6">
        <f t="shared" si="103"/>
        <v>-3.8930255675995369</v>
      </c>
      <c r="J309" s="6">
        <f t="shared" si="104"/>
        <v>37.691734196563743</v>
      </c>
      <c r="K309" s="6">
        <f t="shared" si="105"/>
        <v>2.9132901718128323E-2</v>
      </c>
      <c r="L309" s="6">
        <f t="shared" si="100"/>
        <v>2.3073579480469675E-4</v>
      </c>
      <c r="M309" s="14">
        <f t="shared" si="106"/>
        <v>6.4772759765161208E-7</v>
      </c>
      <c r="N309" s="6">
        <f t="shared" si="107"/>
        <v>2.3960580444671334E-4</v>
      </c>
      <c r="O309" s="13">
        <f t="shared" si="99"/>
        <v>2.6954531194671336E-4</v>
      </c>
      <c r="P309" s="6">
        <f t="shared" si="108"/>
        <v>78.875885305874021</v>
      </c>
      <c r="Q309" s="7">
        <f t="shared" si="109"/>
        <v>78.426264220126072</v>
      </c>
      <c r="R309" s="7">
        <f t="shared" si="110"/>
        <v>-3.3701457798739227</v>
      </c>
    </row>
    <row r="310" spans="1:18" x14ac:dyDescent="0.2">
      <c r="A310" s="1">
        <v>232.34375</v>
      </c>
      <c r="B310" s="1">
        <v>37.78125</v>
      </c>
      <c r="C310" s="1">
        <v>81.889983999999998</v>
      </c>
      <c r="D310" s="1">
        <f t="shared" si="101"/>
        <v>2.3234374999999999E-4</v>
      </c>
      <c r="E310" s="6">
        <f t="shared" si="96"/>
        <v>4.48223603515957E-14</v>
      </c>
      <c r="F310" s="6">
        <f t="shared" si="102"/>
        <v>-2.99318629296875E-5</v>
      </c>
      <c r="G310" s="13">
        <f t="shared" si="97"/>
        <v>2.6227561292968749E-4</v>
      </c>
      <c r="H310" s="6">
        <f t="shared" si="98"/>
        <v>77.963499063696872</v>
      </c>
      <c r="I310" s="6">
        <f t="shared" si="103"/>
        <v>-3.926484936303126</v>
      </c>
      <c r="J310" s="6">
        <f t="shared" si="104"/>
        <v>37.721290517938243</v>
      </c>
      <c r="K310" s="6">
        <f t="shared" si="105"/>
        <v>2.9979741030878415E-2</v>
      </c>
      <c r="L310" s="6">
        <f t="shared" si="100"/>
        <v>2.3131647688281803E-4</v>
      </c>
      <c r="M310" s="14">
        <f t="shared" si="106"/>
        <v>5.1363655859098113E-7</v>
      </c>
      <c r="N310" s="6">
        <f t="shared" si="107"/>
        <v>2.4013848266802839E-4</v>
      </c>
      <c r="O310" s="13">
        <f t="shared" si="99"/>
        <v>2.7007034559771589E-4</v>
      </c>
      <c r="P310" s="6">
        <f t="shared" si="108"/>
        <v>78.96361144559603</v>
      </c>
      <c r="Q310" s="7">
        <f t="shared" si="109"/>
        <v>78.533733665220069</v>
      </c>
      <c r="R310" s="7">
        <f t="shared" si="110"/>
        <v>-3.3562503347799293</v>
      </c>
    </row>
    <row r="311" spans="1:18" x14ac:dyDescent="0.2">
      <c r="A311" s="1">
        <v>232.96875</v>
      </c>
      <c r="B311" s="1">
        <v>37.78125</v>
      </c>
      <c r="C311" s="1">
        <v>81.981551999999994</v>
      </c>
      <c r="D311" s="1">
        <f t="shared" si="101"/>
        <v>2.3296874999999999E-4</v>
      </c>
      <c r="E311" s="6">
        <f t="shared" si="96"/>
        <v>4.48223603515957E-14</v>
      </c>
      <c r="F311" s="6">
        <f t="shared" si="102"/>
        <v>-2.99318629296875E-5</v>
      </c>
      <c r="G311" s="13">
        <f t="shared" si="97"/>
        <v>2.6290061292968752E-4</v>
      </c>
      <c r="H311" s="6">
        <f t="shared" si="98"/>
        <v>78.044006010437784</v>
      </c>
      <c r="I311" s="6">
        <f t="shared" si="103"/>
        <v>-3.93754598956221</v>
      </c>
      <c r="J311" s="6">
        <f t="shared" si="104"/>
        <v>37.745274310762944</v>
      </c>
      <c r="K311" s="6">
        <f t="shared" si="105"/>
        <v>1.798784461852776E-2</v>
      </c>
      <c r="L311" s="6">
        <f t="shared" si="100"/>
        <v>2.3185238612969083E-4</v>
      </c>
      <c r="M311" s="14">
        <f t="shared" si="106"/>
        <v>5.581819351545812E-7</v>
      </c>
      <c r="N311" s="6">
        <f t="shared" si="107"/>
        <v>2.376455896008172E-4</v>
      </c>
      <c r="O311" s="13">
        <f t="shared" si="99"/>
        <v>2.6757745253050468E-4</v>
      </c>
      <c r="P311" s="6">
        <f t="shared" si="108"/>
        <v>78.64468496398888</v>
      </c>
      <c r="Q311" s="7">
        <f t="shared" si="109"/>
        <v>78.555923924973825</v>
      </c>
      <c r="R311" s="7">
        <f t="shared" si="110"/>
        <v>-3.4256280750261681</v>
      </c>
    </row>
    <row r="312" spans="1:18" x14ac:dyDescent="0.2">
      <c r="A312" s="1">
        <v>233.4375</v>
      </c>
      <c r="B312" s="1">
        <v>37.8125</v>
      </c>
      <c r="C312" s="1">
        <v>82.068413000000007</v>
      </c>
      <c r="D312" s="1">
        <f t="shared" si="101"/>
        <v>2.334375E-4</v>
      </c>
      <c r="E312" s="6">
        <f t="shared" si="96"/>
        <v>4.4823530737695312E-14</v>
      </c>
      <c r="F312" s="6">
        <f t="shared" si="102"/>
        <v>-2.9924192968749995E-5</v>
      </c>
      <c r="G312" s="13">
        <f t="shared" si="97"/>
        <v>2.6336169296875002E-4</v>
      </c>
      <c r="H312" s="6">
        <f t="shared" si="98"/>
        <v>78.124155289782379</v>
      </c>
      <c r="I312" s="6">
        <f t="shared" si="103"/>
        <v>-3.9442577102176273</v>
      </c>
      <c r="J312" s="6">
        <f t="shared" si="104"/>
        <v>37.765914586457768</v>
      </c>
      <c r="K312" s="6">
        <f t="shared" si="105"/>
        <v>2.3292706771115945E-2</v>
      </c>
      <c r="L312" s="6">
        <f t="shared" si="100"/>
        <v>2.323926816778145E-4</v>
      </c>
      <c r="M312" s="14">
        <f t="shared" si="106"/>
        <v>5.2240916109274921E-7</v>
      </c>
      <c r="N312" s="6">
        <f t="shared" si="107"/>
        <v>2.3949360376049014E-4</v>
      </c>
      <c r="O312" s="13">
        <f t="shared" si="99"/>
        <v>2.6941779672924013E-4</v>
      </c>
      <c r="P312" s="6">
        <f t="shared" si="108"/>
        <v>78.900846771658621</v>
      </c>
      <c r="Q312" s="7">
        <f t="shared" si="109"/>
        <v>78.624908494310787</v>
      </c>
      <c r="R312" s="7">
        <f t="shared" si="110"/>
        <v>-3.4435045056892193</v>
      </c>
    </row>
    <row r="313" spans="1:18" x14ac:dyDescent="0.2">
      <c r="A313" s="1">
        <v>235.15625</v>
      </c>
      <c r="B313" s="1">
        <v>37.84375</v>
      </c>
      <c r="C313" s="1">
        <v>82.174308999999994</v>
      </c>
      <c r="D313" s="1">
        <f t="shared" si="101"/>
        <v>2.3515624999999999E-4</v>
      </c>
      <c r="E313" s="6">
        <f t="shared" si="96"/>
        <v>4.4824700602923832E-14</v>
      </c>
      <c r="F313" s="6">
        <f t="shared" si="102"/>
        <v>-2.99164976171875E-5</v>
      </c>
      <c r="G313" s="13">
        <f t="shared" si="97"/>
        <v>2.6507274761718749E-4</v>
      </c>
      <c r="H313" s="6">
        <f t="shared" si="98"/>
        <v>78.364870198140807</v>
      </c>
      <c r="I313" s="6">
        <f t="shared" si="103"/>
        <v>-3.8094388018591872</v>
      </c>
      <c r="J313" s="6">
        <f t="shared" si="104"/>
        <v>37.790798751874661</v>
      </c>
      <c r="K313" s="6">
        <f t="shared" si="105"/>
        <v>2.6475624062669567E-2</v>
      </c>
      <c r="L313" s="6">
        <f t="shared" si="100"/>
        <v>2.331543590066887E-4</v>
      </c>
      <c r="M313" s="14">
        <f t="shared" si="106"/>
        <v>1.0009454966556432E-6</v>
      </c>
      <c r="N313" s="6">
        <f t="shared" si="107"/>
        <v>2.4203991225629407E-4</v>
      </c>
      <c r="O313" s="13">
        <f t="shared" si="99"/>
        <v>2.7195640987348157E-4</v>
      </c>
      <c r="P313" s="6">
        <f t="shared" si="108"/>
        <v>79.245471725494724</v>
      </c>
      <c r="Q313" s="7">
        <f t="shared" si="109"/>
        <v>78.749021140547583</v>
      </c>
      <c r="R313" s="7">
        <f t="shared" si="110"/>
        <v>-3.4252878594524105</v>
      </c>
    </row>
    <row r="314" spans="1:18" x14ac:dyDescent="0.2">
      <c r="A314" s="1">
        <v>235.9375</v>
      </c>
      <c r="B314" s="1">
        <v>37.875</v>
      </c>
      <c r="C314" s="1">
        <v>82.275497000000001</v>
      </c>
      <c r="D314" s="1">
        <f t="shared" si="101"/>
        <v>2.3593749999999998E-4</v>
      </c>
      <c r="E314" s="6">
        <f t="shared" si="96"/>
        <v>4.4825869947281248E-14</v>
      </c>
      <c r="F314" s="6">
        <f t="shared" si="102"/>
        <v>-2.9908776874999998E-5</v>
      </c>
      <c r="G314" s="13">
        <f t="shared" si="97"/>
        <v>2.6584627687499995E-4</v>
      </c>
      <c r="H314" s="6">
        <f t="shared" si="98"/>
        <v>78.484889516831345</v>
      </c>
      <c r="I314" s="6">
        <f t="shared" si="103"/>
        <v>-3.7906074831686567</v>
      </c>
      <c r="J314" s="6">
        <f t="shared" si="104"/>
        <v>37.818229251124798</v>
      </c>
      <c r="K314" s="6">
        <f t="shared" si="105"/>
        <v>2.838537443760103E-2</v>
      </c>
      <c r="L314" s="6">
        <f t="shared" si="100"/>
        <v>2.3411136540401321E-4</v>
      </c>
      <c r="M314" s="14">
        <f t="shared" si="106"/>
        <v>9.1306729799338674E-7</v>
      </c>
      <c r="N314" s="6">
        <f t="shared" si="107"/>
        <v>2.4331769735377626E-4</v>
      </c>
      <c r="O314" s="13">
        <f t="shared" si="99"/>
        <v>2.7322647422877626E-4</v>
      </c>
      <c r="P314" s="6">
        <f t="shared" si="108"/>
        <v>79.427770725109781</v>
      </c>
      <c r="Q314" s="7">
        <f t="shared" si="109"/>
        <v>78.884771057460028</v>
      </c>
      <c r="R314" s="7">
        <f t="shared" si="110"/>
        <v>-3.3907259425399729</v>
      </c>
    </row>
    <row r="315" spans="1:18" x14ac:dyDescent="0.2">
      <c r="A315" s="1">
        <v>236.5625</v>
      </c>
      <c r="B315" s="1">
        <v>37.90625</v>
      </c>
      <c r="C315" s="1">
        <v>82.371323000000004</v>
      </c>
      <c r="D315" s="1">
        <f t="shared" si="101"/>
        <v>2.3656249999999998E-4</v>
      </c>
      <c r="E315" s="6">
        <f t="shared" si="96"/>
        <v>4.4827038770767573E-14</v>
      </c>
      <c r="F315" s="6">
        <f t="shared" si="102"/>
        <v>-2.9901030742187496E-5</v>
      </c>
      <c r="G315" s="13">
        <f t="shared" si="97"/>
        <v>2.6646353074218749E-4</v>
      </c>
      <c r="H315" s="6">
        <f t="shared" si="98"/>
        <v>78.584761233713266</v>
      </c>
      <c r="I315" s="6">
        <f t="shared" si="103"/>
        <v>-3.7865617662867379</v>
      </c>
      <c r="J315" s="6">
        <f t="shared" si="104"/>
        <v>37.847187550674875</v>
      </c>
      <c r="K315" s="6">
        <f t="shared" si="105"/>
        <v>2.9531224662562749E-2</v>
      </c>
      <c r="L315" s="6">
        <f t="shared" si="100"/>
        <v>2.3496681924240791E-4</v>
      </c>
      <c r="M315" s="14">
        <f t="shared" si="106"/>
        <v>7.9784037879603812E-7</v>
      </c>
      <c r="N315" s="6">
        <f t="shared" si="107"/>
        <v>2.4424061841226628E-4</v>
      </c>
      <c r="O315" s="13">
        <f t="shared" si="99"/>
        <v>2.7414164915445376E-4</v>
      </c>
      <c r="P315" s="6">
        <f t="shared" si="108"/>
        <v>79.564689770462564</v>
      </c>
      <c r="Q315" s="7">
        <f t="shared" si="109"/>
        <v>79.02075480006053</v>
      </c>
      <c r="R315" s="7">
        <f t="shared" si="110"/>
        <v>-3.3505681999394739</v>
      </c>
    </row>
    <row r="316" spans="1:18" x14ac:dyDescent="0.2">
      <c r="A316" s="1">
        <v>236.71875</v>
      </c>
      <c r="B316" s="1">
        <v>37.9375</v>
      </c>
      <c r="C316" s="1">
        <v>82.450355999999999</v>
      </c>
      <c r="D316" s="1">
        <f t="shared" si="101"/>
        <v>2.3671874999999998E-4</v>
      </c>
      <c r="E316" s="6">
        <f t="shared" si="96"/>
        <v>4.4828207073382812E-14</v>
      </c>
      <c r="F316" s="6">
        <f t="shared" si="102"/>
        <v>-2.9893259218750001E-5</v>
      </c>
      <c r="G316" s="13">
        <f t="shared" si="97"/>
        <v>2.6661200921874995E-4</v>
      </c>
      <c r="H316" s="6">
        <f t="shared" si="98"/>
        <v>78.624509609093991</v>
      </c>
      <c r="I316" s="6">
        <f t="shared" si="103"/>
        <v>-3.8258463909060083</v>
      </c>
      <c r="J316" s="6">
        <f t="shared" si="104"/>
        <v>37.877062530404928</v>
      </c>
      <c r="K316" s="6">
        <f t="shared" si="105"/>
        <v>3.0218734797536229E-2</v>
      </c>
      <c r="L316" s="6">
        <f t="shared" si="100"/>
        <v>2.3563634154544476E-4</v>
      </c>
      <c r="M316" s="14">
        <f t="shared" si="106"/>
        <v>5.4120422727760677E-7</v>
      </c>
      <c r="N316" s="6">
        <f t="shared" si="107"/>
        <v>2.445756210473594E-4</v>
      </c>
      <c r="O316" s="13">
        <f t="shared" si="99"/>
        <v>2.744688802661094E-4</v>
      </c>
      <c r="P316" s="6">
        <f t="shared" si="108"/>
        <v>79.626790638684668</v>
      </c>
      <c r="Q316" s="7">
        <f t="shared" si="109"/>
        <v>79.141961967785363</v>
      </c>
      <c r="R316" s="7">
        <f t="shared" si="110"/>
        <v>-3.3083940322146361</v>
      </c>
    </row>
    <row r="317" spans="1:18" x14ac:dyDescent="0.2">
      <c r="A317" s="1">
        <v>237.34375</v>
      </c>
      <c r="B317" s="1">
        <v>37.96875</v>
      </c>
      <c r="C317" s="1">
        <v>82.529610000000005</v>
      </c>
      <c r="D317" s="1">
        <f t="shared" si="101"/>
        <v>2.3734374999999998E-4</v>
      </c>
      <c r="E317" s="6">
        <f t="shared" si="96"/>
        <v>4.4829374855126946E-14</v>
      </c>
      <c r="F317" s="6">
        <f t="shared" si="102"/>
        <v>-2.9885462304687499E-5</v>
      </c>
      <c r="G317" s="13">
        <f t="shared" si="97"/>
        <v>2.6722921230468746E-4</v>
      </c>
      <c r="H317" s="6">
        <f t="shared" si="98"/>
        <v>78.724263249088892</v>
      </c>
      <c r="I317" s="6">
        <f t="shared" si="103"/>
        <v>-3.805346750911113</v>
      </c>
      <c r="J317" s="6">
        <f t="shared" si="104"/>
        <v>37.907487518242959</v>
      </c>
      <c r="K317" s="6">
        <f t="shared" si="105"/>
        <v>3.0631240878520316E-2</v>
      </c>
      <c r="L317" s="6">
        <f t="shared" si="100"/>
        <v>2.3619430492726685E-4</v>
      </c>
      <c r="M317" s="14">
        <f t="shared" si="106"/>
        <v>5.7472253636656472E-7</v>
      </c>
      <c r="N317" s="6">
        <f t="shared" si="107"/>
        <v>2.4530787262841527E-4</v>
      </c>
      <c r="O317" s="13">
        <f t="shared" si="99"/>
        <v>2.7519333493310276E-4</v>
      </c>
      <c r="P317" s="6">
        <f t="shared" si="108"/>
        <v>79.739281978312818</v>
      </c>
      <c r="Q317" s="7">
        <f t="shared" si="109"/>
        <v>79.261425969890865</v>
      </c>
      <c r="R317" s="7">
        <f t="shared" si="110"/>
        <v>-3.2681840301091398</v>
      </c>
    </row>
    <row r="318" spans="1:18" x14ac:dyDescent="0.2">
      <c r="A318" s="1">
        <v>237.96875</v>
      </c>
      <c r="B318" s="1">
        <v>37.96875</v>
      </c>
      <c r="C318" s="1">
        <v>82.617828000000003</v>
      </c>
      <c r="D318" s="1">
        <f t="shared" si="101"/>
        <v>2.3796874999999998E-4</v>
      </c>
      <c r="E318" s="6">
        <f t="shared" si="96"/>
        <v>4.4829374855126946E-14</v>
      </c>
      <c r="F318" s="6">
        <f t="shared" si="102"/>
        <v>-2.9885462304687499E-5</v>
      </c>
      <c r="G318" s="13">
        <f t="shared" si="97"/>
        <v>2.6785421230468749E-4</v>
      </c>
      <c r="H318" s="6">
        <f t="shared" si="98"/>
        <v>78.804236873459843</v>
      </c>
      <c r="I318" s="6">
        <f t="shared" si="103"/>
        <v>-3.8135911265401603</v>
      </c>
      <c r="J318" s="6">
        <f t="shared" si="104"/>
        <v>37.931992510945776</v>
      </c>
      <c r="K318" s="6">
        <f t="shared" si="105"/>
        <v>1.837874452711219E-2</v>
      </c>
      <c r="L318" s="6">
        <f t="shared" si="100"/>
        <v>2.367790829563601E-4</v>
      </c>
      <c r="M318" s="14">
        <f t="shared" si="106"/>
        <v>5.9483352181993949E-7</v>
      </c>
      <c r="N318" s="6">
        <f t="shared" si="107"/>
        <v>2.4274722357704915E-4</v>
      </c>
      <c r="O318" s="13">
        <f t="shared" si="99"/>
        <v>2.7263268588173663E-4</v>
      </c>
      <c r="P318" s="6">
        <f t="shared" si="108"/>
        <v>79.413885598006061</v>
      </c>
      <c r="Q318" s="7">
        <f t="shared" si="109"/>
        <v>79.291917895513905</v>
      </c>
      <c r="R318" s="7">
        <f t="shared" si="110"/>
        <v>-3.3259101044860984</v>
      </c>
    </row>
    <row r="319" spans="1:18" x14ac:dyDescent="0.2">
      <c r="A319" s="1">
        <v>238.4375</v>
      </c>
      <c r="B319" s="1">
        <v>38</v>
      </c>
      <c r="C319" s="1">
        <v>82.710739000000004</v>
      </c>
      <c r="D319" s="1">
        <f t="shared" si="101"/>
        <v>2.3843749999999999E-4</v>
      </c>
      <c r="E319" s="6">
        <f t="shared" si="96"/>
        <v>4.4830542116000002E-14</v>
      </c>
      <c r="F319" s="6">
        <f t="shared" si="102"/>
        <v>-2.9877639999999996E-5</v>
      </c>
      <c r="G319" s="13">
        <f t="shared" si="97"/>
        <v>2.6831513999999996E-4</v>
      </c>
      <c r="H319" s="6">
        <f t="shared" si="98"/>
        <v>78.88386455376326</v>
      </c>
      <c r="I319" s="6">
        <f t="shared" si="103"/>
        <v>-3.8268744462367437</v>
      </c>
      <c r="J319" s="6">
        <f t="shared" si="104"/>
        <v>37.952945506567467</v>
      </c>
      <c r="K319" s="6">
        <f t="shared" si="105"/>
        <v>2.3527246716266603E-2</v>
      </c>
      <c r="L319" s="6">
        <f t="shared" si="100"/>
        <v>2.3734869977381603E-4</v>
      </c>
      <c r="M319" s="14">
        <f t="shared" si="106"/>
        <v>5.4440011309197774E-7</v>
      </c>
      <c r="N319" s="6">
        <f t="shared" si="107"/>
        <v>2.4455458414622929E-4</v>
      </c>
      <c r="O319" s="13">
        <f t="shared" si="99"/>
        <v>2.7443222414622926E-4</v>
      </c>
      <c r="P319" s="6">
        <f t="shared" si="108"/>
        <v>79.663183568825275</v>
      </c>
      <c r="Q319" s="7">
        <f t="shared" si="109"/>
        <v>79.36617103017619</v>
      </c>
      <c r="R319" s="7">
        <f t="shared" si="110"/>
        <v>-3.3445679698238138</v>
      </c>
    </row>
    <row r="320" spans="1:18" x14ac:dyDescent="0.2">
      <c r="A320" s="1">
        <v>238.90625</v>
      </c>
      <c r="B320" s="1">
        <v>38.03125</v>
      </c>
      <c r="C320" s="1">
        <v>82.808136000000005</v>
      </c>
      <c r="D320" s="1">
        <f t="shared" si="101"/>
        <v>2.3890625E-4</v>
      </c>
      <c r="E320" s="6">
        <f t="shared" si="96"/>
        <v>4.4831708856001947E-14</v>
      </c>
      <c r="F320" s="6">
        <f t="shared" si="102"/>
        <v>-2.98697923046875E-5</v>
      </c>
      <c r="G320" s="13">
        <f t="shared" si="97"/>
        <v>2.6877604230468751E-4</v>
      </c>
      <c r="H320" s="6">
        <f t="shared" si="98"/>
        <v>78.963438870060429</v>
      </c>
      <c r="I320" s="6">
        <f t="shared" si="103"/>
        <v>-3.8446971299395756</v>
      </c>
      <c r="J320" s="6">
        <f t="shared" si="104"/>
        <v>37.978017303940476</v>
      </c>
      <c r="K320" s="6">
        <f t="shared" si="105"/>
        <v>2.6616348029762094E-2</v>
      </c>
      <c r="L320" s="6">
        <f t="shared" si="100"/>
        <v>2.3787796986428963E-4</v>
      </c>
      <c r="M320" s="14">
        <f t="shared" si="106"/>
        <v>5.1414006785518442E-7</v>
      </c>
      <c r="N320" s="6">
        <f t="shared" si="107"/>
        <v>2.4582650048773815E-4</v>
      </c>
      <c r="O320" s="13">
        <f t="shared" si="99"/>
        <v>2.7569629279242564E-4</v>
      </c>
      <c r="P320" s="6">
        <f t="shared" si="108"/>
        <v>79.844081691196379</v>
      </c>
      <c r="Q320" s="7">
        <f t="shared" si="109"/>
        <v>79.461753162380234</v>
      </c>
      <c r="R320" s="7">
        <f t="shared" si="110"/>
        <v>-3.3463828376197711</v>
      </c>
    </row>
    <row r="321" spans="1:18" x14ac:dyDescent="0.2">
      <c r="A321" s="1">
        <v>240</v>
      </c>
      <c r="B321" s="1">
        <v>38.0625</v>
      </c>
      <c r="C321" s="1">
        <v>82.898598000000007</v>
      </c>
      <c r="D321" s="1">
        <f t="shared" si="101"/>
        <v>2.3999999999999998E-4</v>
      </c>
      <c r="E321" s="6">
        <f t="shared" si="96"/>
        <v>4.4832875075132813E-14</v>
      </c>
      <c r="F321" s="6">
        <f t="shared" si="102"/>
        <v>-2.9861919218749997E-5</v>
      </c>
      <c r="G321" s="13">
        <f t="shared" si="97"/>
        <v>2.6986191921874998E-4</v>
      </c>
      <c r="H321" s="6">
        <f t="shared" si="98"/>
        <v>79.122710501985864</v>
      </c>
      <c r="I321" s="6">
        <f t="shared" si="103"/>
        <v>-3.7758874980141428</v>
      </c>
      <c r="J321" s="6">
        <f t="shared" si="104"/>
        <v>38.00556038236428</v>
      </c>
      <c r="K321" s="6">
        <f t="shared" si="105"/>
        <v>2.8469808817860098E-2</v>
      </c>
      <c r="L321" s="6">
        <f t="shared" si="100"/>
        <v>2.3850803191857378E-4</v>
      </c>
      <c r="M321" s="14">
        <f t="shared" si="106"/>
        <v>7.4598404071309825E-7</v>
      </c>
      <c r="N321" s="6">
        <f t="shared" si="107"/>
        <v>2.4740215029264359E-4</v>
      </c>
      <c r="O321" s="13">
        <f t="shared" si="99"/>
        <v>2.772640695113936E-4</v>
      </c>
      <c r="P321" s="6">
        <f t="shared" si="108"/>
        <v>80.063138632134155</v>
      </c>
      <c r="Q321" s="7">
        <f t="shared" si="109"/>
        <v>79.582030256331024</v>
      </c>
      <c r="R321" s="7">
        <f t="shared" si="110"/>
        <v>-3.3165677436689833</v>
      </c>
    </row>
    <row r="322" spans="1:18" x14ac:dyDescent="0.2">
      <c r="A322" s="1">
        <v>240.9375</v>
      </c>
      <c r="B322" s="1">
        <v>38.09375</v>
      </c>
      <c r="C322" s="1">
        <v>82.986366000000004</v>
      </c>
      <c r="D322" s="1">
        <f t="shared" si="101"/>
        <v>2.4093749999999999E-4</v>
      </c>
      <c r="E322" s="6">
        <f t="shared" si="96"/>
        <v>4.4834040773392581E-14</v>
      </c>
      <c r="F322" s="6">
        <f t="shared" si="102"/>
        <v>-2.9854020742187494E-5</v>
      </c>
      <c r="G322" s="13">
        <f t="shared" si="97"/>
        <v>2.7079152074218748E-4</v>
      </c>
      <c r="H322" s="6">
        <f t="shared" si="98"/>
        <v>79.261857817799523</v>
      </c>
      <c r="I322" s="6">
        <f t="shared" si="103"/>
        <v>-3.7245081822004806</v>
      </c>
      <c r="J322" s="6">
        <f t="shared" si="104"/>
        <v>38.034586229418565</v>
      </c>
      <c r="K322" s="6">
        <f t="shared" si="105"/>
        <v>2.958188529071748E-2</v>
      </c>
      <c r="L322" s="6">
        <f t="shared" si="100"/>
        <v>2.3929231915114426E-4</v>
      </c>
      <c r="M322" s="14">
        <f t="shared" si="106"/>
        <v>8.2259042442786806E-7</v>
      </c>
      <c r="N322" s="6">
        <f t="shared" si="107"/>
        <v>2.4862879017558656E-4</v>
      </c>
      <c r="O322" s="13">
        <f t="shared" si="99"/>
        <v>2.7848281091777405E-4</v>
      </c>
      <c r="P322" s="6">
        <f t="shared" si="108"/>
        <v>80.237692720131179</v>
      </c>
      <c r="Q322" s="7">
        <f t="shared" si="109"/>
        <v>79.713162749091055</v>
      </c>
      <c r="R322" s="7">
        <f t="shared" si="110"/>
        <v>-3.2732032509089493</v>
      </c>
    </row>
    <row r="323" spans="1:18" x14ac:dyDescent="0.2">
      <c r="A323" s="1">
        <v>241.71875</v>
      </c>
      <c r="B323" s="1">
        <v>38.125</v>
      </c>
      <c r="C323" s="1">
        <v>83.085335000000001</v>
      </c>
      <c r="D323" s="1">
        <f t="shared" si="101"/>
        <v>2.4171874999999999E-4</v>
      </c>
      <c r="E323" s="6">
        <f t="shared" si="96"/>
        <v>4.4835205950781245E-14</v>
      </c>
      <c r="F323" s="6">
        <f t="shared" si="102"/>
        <v>-2.9846096875000001E-5</v>
      </c>
      <c r="G323" s="13">
        <f t="shared" si="97"/>
        <v>2.7156484687499999E-4</v>
      </c>
      <c r="H323" s="6">
        <f t="shared" si="98"/>
        <v>79.380953653584129</v>
      </c>
      <c r="I323" s="6">
        <f t="shared" si="103"/>
        <v>-3.7043813464158717</v>
      </c>
      <c r="J323" s="6">
        <f t="shared" si="104"/>
        <v>38.064501737651142</v>
      </c>
      <c r="K323" s="6">
        <f t="shared" si="105"/>
        <v>3.0249131174429067E-2</v>
      </c>
      <c r="L323" s="6">
        <f t="shared" si="100"/>
        <v>2.4010664149068655E-4</v>
      </c>
      <c r="M323" s="14">
        <f t="shared" si="106"/>
        <v>8.0605425465672166E-7</v>
      </c>
      <c r="N323" s="6">
        <f t="shared" si="107"/>
        <v>2.4958352410535156E-4</v>
      </c>
      <c r="O323" s="13">
        <f t="shared" si="99"/>
        <v>2.7942962098035154E-4</v>
      </c>
      <c r="P323" s="6">
        <f t="shared" si="108"/>
        <v>80.377675366359256</v>
      </c>
      <c r="Q323" s="7">
        <f t="shared" si="109"/>
        <v>79.846065272544706</v>
      </c>
      <c r="R323" s="7">
        <f t="shared" si="110"/>
        <v>-3.2392697274552944</v>
      </c>
    </row>
    <row r="324" spans="1:18" x14ac:dyDescent="0.2">
      <c r="A324" s="1">
        <v>242.1875</v>
      </c>
      <c r="B324" s="1">
        <v>38.125</v>
      </c>
      <c r="C324" s="1">
        <v>83.172218000000001</v>
      </c>
      <c r="D324" s="1">
        <f t="shared" si="101"/>
        <v>2.421875E-4</v>
      </c>
      <c r="E324" s="6">
        <f t="shared" si="96"/>
        <v>4.4835205950781245E-14</v>
      </c>
      <c r="F324" s="6">
        <f t="shared" si="102"/>
        <v>-2.9846096875000001E-5</v>
      </c>
      <c r="G324" s="13">
        <f t="shared" si="97"/>
        <v>2.7203359687499998E-4</v>
      </c>
      <c r="H324" s="6">
        <f t="shared" si="98"/>
        <v>79.440596744222773</v>
      </c>
      <c r="I324" s="6">
        <f t="shared" si="103"/>
        <v>-3.7316212557772275</v>
      </c>
      <c r="J324" s="6">
        <f t="shared" si="104"/>
        <v>38.088701042590685</v>
      </c>
      <c r="K324" s="6">
        <f t="shared" si="105"/>
        <v>1.814947870465744E-2</v>
      </c>
      <c r="L324" s="6">
        <f t="shared" si="100"/>
        <v>2.4084523489441192E-4</v>
      </c>
      <c r="M324" s="14">
        <f t="shared" si="106"/>
        <v>6.7113255279403891E-7</v>
      </c>
      <c r="N324" s="6">
        <f t="shared" si="107"/>
        <v>2.4690636446321094E-4</v>
      </c>
      <c r="O324" s="13">
        <f t="shared" si="99"/>
        <v>2.7675246133821091E-4</v>
      </c>
      <c r="P324" s="6">
        <f t="shared" si="108"/>
        <v>80.039339254164474</v>
      </c>
      <c r="Q324" s="7">
        <f t="shared" si="109"/>
        <v>79.88472006886866</v>
      </c>
      <c r="R324" s="7">
        <f t="shared" si="110"/>
        <v>-3.287497931131341</v>
      </c>
    </row>
    <row r="325" spans="1:18" x14ac:dyDescent="0.2">
      <c r="A325" s="1">
        <v>242.5</v>
      </c>
      <c r="B325" s="1">
        <v>38.15625</v>
      </c>
      <c r="C325" s="1">
        <v>83.255516</v>
      </c>
      <c r="D325" s="1">
        <f t="shared" si="101"/>
        <v>2.4249999999999999E-4</v>
      </c>
      <c r="E325" s="6">
        <f t="shared" si="96"/>
        <v>4.4836370607298823E-14</v>
      </c>
      <c r="F325" s="6">
        <f t="shared" si="102"/>
        <v>-2.9838147617187498E-5</v>
      </c>
      <c r="G325" s="13">
        <f t="shared" si="97"/>
        <v>2.7233814761718747E-4</v>
      </c>
      <c r="H325" s="6">
        <f t="shared" si="98"/>
        <v>79.499927491744756</v>
      </c>
      <c r="I325" s="6">
        <f t="shared" si="103"/>
        <v>-3.7555885082552436</v>
      </c>
      <c r="J325" s="6">
        <f t="shared" si="104"/>
        <v>38.109470625554408</v>
      </c>
      <c r="K325" s="6">
        <f t="shared" si="105"/>
        <v>2.3389687222795885E-2</v>
      </c>
      <c r="L325" s="6">
        <f t="shared" si="100"/>
        <v>2.4144464093664713E-4</v>
      </c>
      <c r="M325" s="14">
        <f t="shared" si="106"/>
        <v>5.2767953167642909E-7</v>
      </c>
      <c r="N325" s="6">
        <f t="shared" si="107"/>
        <v>2.4858131867792693E-4</v>
      </c>
      <c r="O325" s="13">
        <f t="shared" si="99"/>
        <v>2.7841946629511441E-4</v>
      </c>
      <c r="P325" s="6">
        <f t="shared" si="108"/>
        <v>80.270569351995505</v>
      </c>
      <c r="Q325" s="7">
        <f t="shared" si="109"/>
        <v>79.961889925494035</v>
      </c>
      <c r="R325" s="7">
        <f t="shared" si="110"/>
        <v>-3.2936260745059656</v>
      </c>
    </row>
    <row r="326" spans="1:18" x14ac:dyDescent="0.2">
      <c r="A326" s="1">
        <v>242.65625</v>
      </c>
      <c r="B326" s="1">
        <v>38.1875</v>
      </c>
      <c r="C326" s="1">
        <v>83.339934999999997</v>
      </c>
      <c r="D326" s="1">
        <f t="shared" si="101"/>
        <v>2.4265624999999998E-4</v>
      </c>
      <c r="E326" s="6">
        <f t="shared" si="96"/>
        <v>4.483753474294531E-14</v>
      </c>
      <c r="F326" s="6">
        <f t="shared" si="102"/>
        <v>-2.9830172968749994E-5</v>
      </c>
      <c r="G326" s="13">
        <f t="shared" si="97"/>
        <v>2.7248642296874998E-4</v>
      </c>
      <c r="H326" s="6">
        <f t="shared" si="98"/>
        <v>79.539373408620463</v>
      </c>
      <c r="I326" s="6">
        <f t="shared" si="103"/>
        <v>-3.8005615913795339</v>
      </c>
      <c r="J326" s="6">
        <f t="shared" si="104"/>
        <v>38.134432375332644</v>
      </c>
      <c r="K326" s="6">
        <f t="shared" si="105"/>
        <v>2.6533812333678242E-2</v>
      </c>
      <c r="L326" s="6">
        <f t="shared" si="100"/>
        <v>2.4189803456198827E-4</v>
      </c>
      <c r="M326" s="14">
        <f t="shared" si="106"/>
        <v>3.791077190058522E-7</v>
      </c>
      <c r="N326" s="6">
        <f t="shared" si="107"/>
        <v>2.4955504120675631E-4</v>
      </c>
      <c r="O326" s="13">
        <f t="shared" si="99"/>
        <v>2.7938521417550632E-4</v>
      </c>
      <c r="P326" s="6">
        <f t="shared" si="108"/>
        <v>80.412909818750848</v>
      </c>
      <c r="Q326" s="7">
        <f t="shared" si="109"/>
        <v>80.052093904145394</v>
      </c>
      <c r="R326" s="7">
        <f t="shared" si="110"/>
        <v>-3.2878410958546027</v>
      </c>
    </row>
    <row r="327" spans="1:18" x14ac:dyDescent="0.2">
      <c r="A327" s="1">
        <v>243.90625</v>
      </c>
      <c r="B327" s="1">
        <v>38.21875</v>
      </c>
      <c r="C327" s="1">
        <v>83.428382999999997</v>
      </c>
      <c r="D327" s="1">
        <f t="shared" si="101"/>
        <v>2.4390624999999998E-4</v>
      </c>
      <c r="E327" s="6">
        <f t="shared" si="96"/>
        <v>4.4838698357720699E-14</v>
      </c>
      <c r="F327" s="6">
        <f t="shared" si="102"/>
        <v>-2.98221729296875E-5</v>
      </c>
      <c r="G327" s="13">
        <f t="shared" si="97"/>
        <v>2.7372842292968747E-4</v>
      </c>
      <c r="H327" s="6">
        <f t="shared" si="98"/>
        <v>79.717684365368086</v>
      </c>
      <c r="I327" s="6">
        <f t="shared" si="103"/>
        <v>-3.7106986346319104</v>
      </c>
      <c r="J327" s="6">
        <f t="shared" si="104"/>
        <v>38.161909425199582</v>
      </c>
      <c r="K327" s="6">
        <f t="shared" si="105"/>
        <v>2.8420287400209077E-2</v>
      </c>
      <c r="L327" s="6">
        <f t="shared" si="100"/>
        <v>2.4245132073719296E-4</v>
      </c>
      <c r="M327" s="14">
        <f t="shared" si="106"/>
        <v>7.2746463140350992E-7</v>
      </c>
      <c r="N327" s="6">
        <f t="shared" si="107"/>
        <v>2.5129552472405437E-4</v>
      </c>
      <c r="O327" s="13">
        <f t="shared" si="99"/>
        <v>2.8111769765374185E-4</v>
      </c>
      <c r="P327" s="6">
        <f t="shared" si="108"/>
        <v>80.651646615586742</v>
      </c>
      <c r="Q327" s="7">
        <f t="shared" si="109"/>
        <v>80.172004446433675</v>
      </c>
      <c r="R327" s="7">
        <f t="shared" si="110"/>
        <v>-3.2563785535663214</v>
      </c>
    </row>
    <row r="328" spans="1:18" x14ac:dyDescent="0.2">
      <c r="A328" s="1">
        <v>244.0625</v>
      </c>
      <c r="B328" s="1">
        <v>38.21875</v>
      </c>
      <c r="C328" s="1">
        <v>83.521095000000003</v>
      </c>
      <c r="D328" s="1">
        <f t="shared" si="101"/>
        <v>2.4406249999999998E-4</v>
      </c>
      <c r="E328" s="6">
        <f t="shared" si="96"/>
        <v>4.4838698357720699E-14</v>
      </c>
      <c r="F328" s="6">
        <f t="shared" si="102"/>
        <v>-2.98221729296875E-5</v>
      </c>
      <c r="G328" s="13">
        <f t="shared" si="97"/>
        <v>2.7388467292968746E-4</v>
      </c>
      <c r="H328" s="6">
        <f t="shared" si="98"/>
        <v>79.737510350410105</v>
      </c>
      <c r="I328" s="6">
        <f t="shared" si="103"/>
        <v>-3.7835846495898977</v>
      </c>
      <c r="J328" s="6">
        <f t="shared" si="104"/>
        <v>38.184645655119752</v>
      </c>
      <c r="K328" s="6">
        <f t="shared" si="105"/>
        <v>1.7052172440124025E-2</v>
      </c>
      <c r="L328" s="6">
        <f t="shared" si="100"/>
        <v>2.4306454244231576E-4</v>
      </c>
      <c r="M328" s="14">
        <f t="shared" si="106"/>
        <v>4.9897877884210883E-7</v>
      </c>
      <c r="N328" s="6">
        <f t="shared" si="107"/>
        <v>2.4849606483443222E-4</v>
      </c>
      <c r="O328" s="13">
        <f t="shared" si="99"/>
        <v>2.783182377641197E-4</v>
      </c>
      <c r="P328" s="6">
        <f t="shared" si="108"/>
        <v>80.29868159595361</v>
      </c>
      <c r="Q328" s="7">
        <f t="shared" si="109"/>
        <v>80.197339876337665</v>
      </c>
      <c r="R328" s="7">
        <f t="shared" si="110"/>
        <v>-3.3237551236623375</v>
      </c>
    </row>
    <row r="329" spans="1:18" x14ac:dyDescent="0.2">
      <c r="A329" s="1">
        <v>245.3125</v>
      </c>
      <c r="B329" s="1">
        <v>38.28125</v>
      </c>
      <c r="C329" s="1">
        <v>83.610213999999999</v>
      </c>
      <c r="D329" s="1">
        <f t="shared" si="101"/>
        <v>2.4531249999999998E-4</v>
      </c>
      <c r="E329" s="6">
        <f t="shared" ref="E329:E392" si="111">$B$3*(1+$C$3*($B329-25)+$D$3*(($B329-25)^2))</f>
        <v>4.4841024024658208E-14</v>
      </c>
      <c r="F329" s="6">
        <f t="shared" si="102"/>
        <v>-2.9806096679687502E-5</v>
      </c>
      <c r="G329" s="13">
        <f t="shared" ref="G329:G392" si="112">($D329-$F329)+$H$3*($D329-$F329)^2</f>
        <v>2.7511859667968746E-4</v>
      </c>
      <c r="H329" s="6">
        <f t="shared" si="98"/>
        <v>79.935035315339633</v>
      </c>
      <c r="I329" s="6">
        <f t="shared" si="103"/>
        <v>-3.6751786846603665</v>
      </c>
      <c r="J329" s="6">
        <f t="shared" si="104"/>
        <v>38.210787393071854</v>
      </c>
      <c r="K329" s="6">
        <f t="shared" si="105"/>
        <v>3.5231303464072994E-2</v>
      </c>
      <c r="L329" s="6">
        <f t="shared" si="100"/>
        <v>2.4371372546538945E-4</v>
      </c>
      <c r="M329" s="14">
        <f t="shared" si="106"/>
        <v>7.993872673052639E-7</v>
      </c>
      <c r="N329" s="6">
        <f t="shared" si="107"/>
        <v>2.5447263890065894E-4</v>
      </c>
      <c r="O329" s="13">
        <f t="shared" si="99"/>
        <v>2.8427873558034642E-4</v>
      </c>
      <c r="P329" s="6">
        <f t="shared" si="108"/>
        <v>81.089549084096973</v>
      </c>
      <c r="Q329" s="7">
        <f t="shared" si="109"/>
        <v>80.375781717889538</v>
      </c>
      <c r="R329" s="7">
        <f t="shared" si="110"/>
        <v>-3.2344322821104612</v>
      </c>
    </row>
    <row r="330" spans="1:18" x14ac:dyDescent="0.2">
      <c r="A330" s="1">
        <v>245.46875</v>
      </c>
      <c r="B330" s="1">
        <v>38.3125</v>
      </c>
      <c r="C330" s="1">
        <v>83.689041000000003</v>
      </c>
      <c r="D330" s="1">
        <f t="shared" si="101"/>
        <v>2.4546874999999997E-4</v>
      </c>
      <c r="E330" s="6">
        <f t="shared" si="111"/>
        <v>4.4842186076820309E-14</v>
      </c>
      <c r="F330" s="6">
        <f t="shared" si="102"/>
        <v>-2.9798020468750001E-5</v>
      </c>
      <c r="G330" s="13">
        <f t="shared" si="112"/>
        <v>2.7526677046874997E-4</v>
      </c>
      <c r="H330" s="6">
        <f t="shared" ref="H330:H393" si="113">(((($B330+273.15)^(4))+($G330/$E330))^(0.25))-273.15</f>
        <v>79.97433927914517</v>
      </c>
      <c r="I330" s="6">
        <f t="shared" si="103"/>
        <v>-3.7147017208548334</v>
      </c>
      <c r="J330" s="6">
        <f t="shared" si="104"/>
        <v>38.245222435843118</v>
      </c>
      <c r="K330" s="6">
        <f t="shared" si="105"/>
        <v>3.3638782078440954E-2</v>
      </c>
      <c r="L330" s="6">
        <f t="shared" si="100"/>
        <v>2.4438448527923362E-4</v>
      </c>
      <c r="M330" s="14">
        <f t="shared" si="106"/>
        <v>5.4213236038317477E-7</v>
      </c>
      <c r="N330" s="6">
        <f t="shared" si="107"/>
        <v>2.5421483334039463E-4</v>
      </c>
      <c r="O330" s="13">
        <f t="shared" ref="O330:O393" si="114">($N330-$F330)+$H$3*($N330-$F330)^2</f>
        <v>2.8401285380914463E-4</v>
      </c>
      <c r="P330" s="6">
        <f t="shared" si="108"/>
        <v>81.076515730061431</v>
      </c>
      <c r="Q330" s="7">
        <f t="shared" si="109"/>
        <v>80.515928520323925</v>
      </c>
      <c r="R330" s="7">
        <f t="shared" si="110"/>
        <v>-3.1731124796760781</v>
      </c>
    </row>
    <row r="331" spans="1:18" x14ac:dyDescent="0.2">
      <c r="A331" s="1">
        <v>247.03125</v>
      </c>
      <c r="B331" s="1">
        <v>38.3125</v>
      </c>
      <c r="C331" s="1">
        <v>83.786681999999999</v>
      </c>
      <c r="D331" s="1">
        <f t="shared" si="101"/>
        <v>2.4703124999999996E-4</v>
      </c>
      <c r="E331" s="6">
        <f t="shared" si="111"/>
        <v>4.4842186076820309E-14</v>
      </c>
      <c r="F331" s="6">
        <f t="shared" si="102"/>
        <v>-2.9798020468750001E-5</v>
      </c>
      <c r="G331" s="13">
        <f t="shared" si="112"/>
        <v>2.7682927046874996E-4</v>
      </c>
      <c r="H331" s="6">
        <f t="shared" si="113"/>
        <v>80.172002409861477</v>
      </c>
      <c r="I331" s="6">
        <f t="shared" si="103"/>
        <v>-3.6146795901385218</v>
      </c>
      <c r="J331" s="6">
        <f t="shared" si="104"/>
        <v>38.272133461505874</v>
      </c>
      <c r="K331" s="6">
        <f t="shared" si="105"/>
        <v>2.0183269247063151E-2</v>
      </c>
      <c r="L331" s="6">
        <f t="shared" si="100"/>
        <v>2.4513069116754017E-4</v>
      </c>
      <c r="M331" s="14">
        <f t="shared" si="106"/>
        <v>9.5027941622989566E-7</v>
      </c>
      <c r="N331" s="6">
        <f t="shared" si="107"/>
        <v>2.5227890000423638E-4</v>
      </c>
      <c r="O331" s="13">
        <f t="shared" si="114"/>
        <v>2.8207692047298638E-4</v>
      </c>
      <c r="P331" s="6">
        <f t="shared" si="108"/>
        <v>80.833436702895767</v>
      </c>
      <c r="Q331" s="7">
        <f t="shared" si="109"/>
        <v>80.579430156838299</v>
      </c>
      <c r="R331" s="7">
        <f t="shared" si="110"/>
        <v>-3.2072518431616999</v>
      </c>
    </row>
    <row r="332" spans="1:18" x14ac:dyDescent="0.2">
      <c r="A332" s="1">
        <v>247.03125</v>
      </c>
      <c r="B332" s="1">
        <v>38.34375</v>
      </c>
      <c r="C332" s="1">
        <v>83.867973000000006</v>
      </c>
      <c r="D332" s="1">
        <f t="shared" si="101"/>
        <v>2.4703124999999996E-4</v>
      </c>
      <c r="E332" s="6">
        <f t="shared" si="111"/>
        <v>4.4843347608111325E-14</v>
      </c>
      <c r="F332" s="6">
        <f t="shared" si="102"/>
        <v>-2.9789918867187497E-5</v>
      </c>
      <c r="G332" s="13">
        <f t="shared" si="112"/>
        <v>2.7682116886718744E-4</v>
      </c>
      <c r="H332" s="6">
        <f t="shared" si="113"/>
        <v>80.191480662924221</v>
      </c>
      <c r="I332" s="6">
        <f t="shared" si="103"/>
        <v>-3.6764923370757856</v>
      </c>
      <c r="J332" s="6">
        <f t="shared" si="104"/>
        <v>38.294530076903527</v>
      </c>
      <c r="K332" s="6">
        <f t="shared" si="105"/>
        <v>2.460996154823647E-2</v>
      </c>
      <c r="L332" s="6">
        <f t="shared" ref="L332:L395" si="115">0.2*($D332+$D331)+0.6*L331</f>
        <v>2.4589091470052411E-4</v>
      </c>
      <c r="M332" s="14">
        <f t="shared" si="106"/>
        <v>5.7016764973792655E-7</v>
      </c>
      <c r="N332" s="6">
        <f t="shared" si="107"/>
        <v>2.5342984000254143E-4</v>
      </c>
      <c r="O332" s="13">
        <f t="shared" si="114"/>
        <v>2.8321975886972891E-4</v>
      </c>
      <c r="P332" s="6">
        <f t="shared" si="108"/>
        <v>80.997335750549155</v>
      </c>
      <c r="Q332" s="7">
        <f t="shared" si="109"/>
        <v>80.663011275580487</v>
      </c>
      <c r="R332" s="7">
        <f t="shared" si="110"/>
        <v>-3.204961724419519</v>
      </c>
    </row>
    <row r="333" spans="1:18" x14ac:dyDescent="0.2">
      <c r="A333" s="1">
        <v>247.5</v>
      </c>
      <c r="B333" s="1">
        <v>38.375</v>
      </c>
      <c r="C333" s="1">
        <v>83.888335999999995</v>
      </c>
      <c r="D333" s="1">
        <f t="shared" si="101"/>
        <v>2.475E-4</v>
      </c>
      <c r="E333" s="6">
        <f t="shared" si="111"/>
        <v>4.4844508618531249E-14</v>
      </c>
      <c r="F333" s="6">
        <f t="shared" si="102"/>
        <v>-2.9781791875000002E-5</v>
      </c>
      <c r="G333" s="13">
        <f t="shared" si="112"/>
        <v>2.7728179187500002E-4</v>
      </c>
      <c r="H333" s="6">
        <f t="shared" si="113"/>
        <v>80.270171086201174</v>
      </c>
      <c r="I333" s="6">
        <f t="shared" si="103"/>
        <v>-3.6181649137988217</v>
      </c>
      <c r="J333" s="6">
        <f t="shared" si="104"/>
        <v>38.320468046142111</v>
      </c>
      <c r="K333" s="6">
        <f t="shared" si="105"/>
        <v>2.7265976928944724E-2</v>
      </c>
      <c r="L333" s="6">
        <f t="shared" si="115"/>
        <v>2.4644079882031448E-4</v>
      </c>
      <c r="M333" s="14">
        <f t="shared" si="106"/>
        <v>5.2960058984275913E-7</v>
      </c>
      <c r="N333" s="6">
        <f t="shared" si="107"/>
        <v>2.5458915400152561E-4</v>
      </c>
      <c r="O333" s="13">
        <f t="shared" si="114"/>
        <v>2.8437094587652564E-4</v>
      </c>
      <c r="P333" s="6">
        <f t="shared" si="108"/>
        <v>81.162053367781141</v>
      </c>
      <c r="Q333" s="7">
        <f t="shared" si="109"/>
        <v>80.762819694020621</v>
      </c>
      <c r="R333" s="7">
        <f t="shared" si="110"/>
        <v>-3.1255163059793745</v>
      </c>
    </row>
    <row r="334" spans="1:18" x14ac:dyDescent="0.2">
      <c r="A334" s="1">
        <v>247.65625</v>
      </c>
      <c r="B334" s="1">
        <v>38.375</v>
      </c>
      <c r="C334" s="1">
        <v>83.976569999999995</v>
      </c>
      <c r="D334" s="1">
        <f t="shared" si="101"/>
        <v>2.4765624999999999E-4</v>
      </c>
      <c r="E334" s="6">
        <f t="shared" si="111"/>
        <v>4.4844508618531249E-14</v>
      </c>
      <c r="F334" s="6">
        <f t="shared" si="102"/>
        <v>-2.9781791875000002E-5</v>
      </c>
      <c r="G334" s="13">
        <f t="shared" si="112"/>
        <v>2.7743804187500002E-4</v>
      </c>
      <c r="H334" s="6">
        <f t="shared" si="113"/>
        <v>80.289901691029513</v>
      </c>
      <c r="I334" s="6">
        <f t="shared" si="103"/>
        <v>-3.6866683089704821</v>
      </c>
      <c r="J334" s="6">
        <f t="shared" si="104"/>
        <v>38.342280827685272</v>
      </c>
      <c r="K334" s="6">
        <f t="shared" si="105"/>
        <v>1.6359586157363992E-2</v>
      </c>
      <c r="L334" s="6">
        <f t="shared" si="115"/>
        <v>2.4689572929218872E-4</v>
      </c>
      <c r="M334" s="14">
        <f t="shared" si="106"/>
        <v>3.8026035390563667E-7</v>
      </c>
      <c r="N334" s="6">
        <f t="shared" si="107"/>
        <v>2.5190974240091465E-4</v>
      </c>
      <c r="O334" s="13">
        <f t="shared" si="114"/>
        <v>2.8169153427591467E-4</v>
      </c>
      <c r="P334" s="6">
        <f t="shared" si="108"/>
        <v>80.825750345108702</v>
      </c>
      <c r="Q334" s="7">
        <f t="shared" si="109"/>
        <v>80.775405824238248</v>
      </c>
      <c r="R334" s="7">
        <f t="shared" si="110"/>
        <v>-3.2011641757617468</v>
      </c>
    </row>
    <row r="335" spans="1:18" x14ac:dyDescent="0.2">
      <c r="A335" s="1">
        <v>249.0625</v>
      </c>
      <c r="B335" s="1">
        <v>38.40625</v>
      </c>
      <c r="C335" s="1">
        <v>84.059882999999999</v>
      </c>
      <c r="D335" s="1">
        <f t="shared" ref="D335:D398" si="116">A335*0.000001</f>
        <v>2.4906249999999999E-4</v>
      </c>
      <c r="E335" s="6">
        <f t="shared" si="111"/>
        <v>4.4845669108080069E-14</v>
      </c>
      <c r="F335" s="6">
        <f t="shared" ref="F335:F398" si="117">($E$3+$F$3*(B335-25)+$G$3*((B335-25)^2))</f>
        <v>-2.97736394921875E-5</v>
      </c>
      <c r="G335" s="13">
        <f t="shared" si="112"/>
        <v>2.7883613949218747E-4</v>
      </c>
      <c r="H335" s="6">
        <f t="shared" si="113"/>
        <v>80.4867589546825</v>
      </c>
      <c r="I335" s="6">
        <f t="shared" ref="I335:I398" si="118">H335-C335</f>
        <v>-3.5731240453174991</v>
      </c>
      <c r="J335" s="6">
        <f t="shared" ref="J335:J398" si="119">0.2*(B335+B334)+0.6*J334</f>
        <v>38.361618496611165</v>
      </c>
      <c r="K335" s="6">
        <f t="shared" ref="K335:K398" si="120">(B335-J335)/2</f>
        <v>2.2315751694417685E-2</v>
      </c>
      <c r="L335" s="6">
        <f t="shared" si="115"/>
        <v>2.4748118757531322E-4</v>
      </c>
      <c r="M335" s="14">
        <f t="shared" ref="M335:M398" si="121">($D335-L335)/2</f>
        <v>7.9065621234338619E-7</v>
      </c>
      <c r="N335" s="6">
        <f t="shared" ref="N335:N398" si="122">$D335+$I$3*$K335+$J$3*M335</f>
        <v>2.5486459544054858E-4</v>
      </c>
      <c r="O335" s="13">
        <f t="shared" si="114"/>
        <v>2.8463823493273606E-4</v>
      </c>
      <c r="P335" s="6">
        <f t="shared" ref="P335:P398" si="123">(((($B335+273.15)^(4))+(O335/$E335))^(0.25))-273.15</f>
        <v>81.215862647492429</v>
      </c>
      <c r="Q335" s="7">
        <f t="shared" ref="Q335:Q398" si="124">0.2*P335+0.8*Q334</f>
        <v>80.863497188889085</v>
      </c>
      <c r="R335" s="7">
        <f t="shared" ref="R335:R398" si="125">Q335-C335</f>
        <v>-3.1963858111109147</v>
      </c>
    </row>
    <row r="336" spans="1:18" x14ac:dyDescent="0.2">
      <c r="A336" s="1">
        <v>249.0625</v>
      </c>
      <c r="B336" s="1">
        <v>38.4375</v>
      </c>
      <c r="C336" s="1">
        <v>84.153946000000005</v>
      </c>
      <c r="D336" s="1">
        <f t="shared" si="116"/>
        <v>2.4906249999999999E-4</v>
      </c>
      <c r="E336" s="6">
        <f t="shared" si="111"/>
        <v>4.4846829076757809E-14</v>
      </c>
      <c r="F336" s="6">
        <f t="shared" si="117"/>
        <v>-2.9765461718749995E-5</v>
      </c>
      <c r="G336" s="13">
        <f t="shared" si="112"/>
        <v>2.7882796171874998E-4</v>
      </c>
      <c r="H336" s="6">
        <f t="shared" si="113"/>
        <v>80.506189826514003</v>
      </c>
      <c r="I336" s="6">
        <f t="shared" si="118"/>
        <v>-3.6477561734860018</v>
      </c>
      <c r="J336" s="6">
        <f t="shared" si="119"/>
        <v>38.385721097966702</v>
      </c>
      <c r="K336" s="6">
        <f t="shared" si="120"/>
        <v>2.588945101664919E-2</v>
      </c>
      <c r="L336" s="6">
        <f t="shared" si="115"/>
        <v>2.4811371254518789E-4</v>
      </c>
      <c r="M336" s="14">
        <f t="shared" si="121"/>
        <v>4.7439372740604798E-7</v>
      </c>
      <c r="N336" s="6">
        <f t="shared" si="122"/>
        <v>2.5579375726432875E-4</v>
      </c>
      <c r="O336" s="13">
        <f t="shared" si="114"/>
        <v>2.8555921898307875E-4</v>
      </c>
      <c r="P336" s="6">
        <f t="shared" si="123"/>
        <v>81.351476343932234</v>
      </c>
      <c r="Q336" s="7">
        <f t="shared" si="124"/>
        <v>80.961093019897731</v>
      </c>
      <c r="R336" s="7">
        <f t="shared" si="125"/>
        <v>-3.1928529801022734</v>
      </c>
    </row>
    <row r="337" spans="1:18" x14ac:dyDescent="0.2">
      <c r="A337" s="1">
        <v>249.84375</v>
      </c>
      <c r="B337" s="1">
        <v>38.46875</v>
      </c>
      <c r="C337" s="1">
        <v>84.230766000000003</v>
      </c>
      <c r="D337" s="1">
        <f t="shared" si="116"/>
        <v>2.4984375000000001E-4</v>
      </c>
      <c r="E337" s="6">
        <f t="shared" si="111"/>
        <v>4.4847988524564452E-14</v>
      </c>
      <c r="F337" s="6">
        <f t="shared" si="117"/>
        <v>-2.97572585546875E-5</v>
      </c>
      <c r="G337" s="13">
        <f t="shared" si="112"/>
        <v>2.7960100855468754E-4</v>
      </c>
      <c r="H337" s="6">
        <f t="shared" si="113"/>
        <v>80.624020182628556</v>
      </c>
      <c r="I337" s="6">
        <f t="shared" si="118"/>
        <v>-3.6067458173714471</v>
      </c>
      <c r="J337" s="6">
        <f t="shared" si="119"/>
        <v>38.412682658780021</v>
      </c>
      <c r="K337" s="6">
        <f t="shared" si="120"/>
        <v>2.8033670609989514E-2</v>
      </c>
      <c r="L337" s="6">
        <f t="shared" si="115"/>
        <v>2.4864947752711273E-4</v>
      </c>
      <c r="M337" s="14">
        <f t="shared" si="121"/>
        <v>5.9713623644364316E-7</v>
      </c>
      <c r="N337" s="6">
        <f t="shared" si="122"/>
        <v>2.5713250435859729E-4</v>
      </c>
      <c r="O337" s="13">
        <f t="shared" si="114"/>
        <v>2.8688976291328476E-4</v>
      </c>
      <c r="P337" s="6">
        <f t="shared" si="123"/>
        <v>81.538111728836782</v>
      </c>
      <c r="Q337" s="7">
        <f t="shared" si="124"/>
        <v>81.076496761685547</v>
      </c>
      <c r="R337" s="7">
        <f t="shared" si="125"/>
        <v>-3.1542692383144555</v>
      </c>
    </row>
    <row r="338" spans="1:18" x14ac:dyDescent="0.2">
      <c r="A338" s="1">
        <v>250.46875</v>
      </c>
      <c r="B338" s="1">
        <v>38.5</v>
      </c>
      <c r="C338" s="1">
        <v>84.315201000000002</v>
      </c>
      <c r="D338" s="1">
        <f t="shared" si="116"/>
        <v>2.5046874999999999E-4</v>
      </c>
      <c r="E338" s="6">
        <f t="shared" si="111"/>
        <v>4.4849147451500003E-14</v>
      </c>
      <c r="F338" s="6">
        <f t="shared" si="117"/>
        <v>-2.9749029999999998E-5</v>
      </c>
      <c r="G338" s="13">
        <f t="shared" si="112"/>
        <v>2.8021778E-4</v>
      </c>
      <c r="H338" s="6">
        <f t="shared" si="113"/>
        <v>80.722078488087561</v>
      </c>
      <c r="I338" s="6">
        <f t="shared" si="118"/>
        <v>-3.5931225119124406</v>
      </c>
      <c r="J338" s="6">
        <f t="shared" si="119"/>
        <v>38.441359595268011</v>
      </c>
      <c r="K338" s="6">
        <f t="shared" si="120"/>
        <v>2.9320202365994419E-2</v>
      </c>
      <c r="L338" s="6">
        <f t="shared" si="115"/>
        <v>2.4925218651626765E-4</v>
      </c>
      <c r="M338" s="14">
        <f t="shared" si="121"/>
        <v>6.0828174186617029E-7</v>
      </c>
      <c r="N338" s="6">
        <f t="shared" si="122"/>
        <v>2.5809200261515855E-4</v>
      </c>
      <c r="O338" s="13">
        <f t="shared" si="114"/>
        <v>2.8784103261515856E-4</v>
      </c>
      <c r="P338" s="6">
        <f t="shared" si="123"/>
        <v>81.677135885015275</v>
      </c>
      <c r="Q338" s="7">
        <f t="shared" si="124"/>
        <v>81.19662458635149</v>
      </c>
      <c r="R338" s="7">
        <f t="shared" si="125"/>
        <v>-3.1185764136485119</v>
      </c>
    </row>
    <row r="339" spans="1:18" x14ac:dyDescent="0.2">
      <c r="A339" s="1">
        <v>251.09375</v>
      </c>
      <c r="B339" s="1">
        <v>38.53125</v>
      </c>
      <c r="C339" s="1">
        <v>84.408150000000006</v>
      </c>
      <c r="D339" s="1">
        <f t="shared" si="116"/>
        <v>2.5109375000000001E-4</v>
      </c>
      <c r="E339" s="6">
        <f t="shared" si="111"/>
        <v>4.485030585756445E-14</v>
      </c>
      <c r="F339" s="6">
        <f t="shared" si="117"/>
        <v>-2.9740776054687496E-5</v>
      </c>
      <c r="G339" s="13">
        <f t="shared" si="112"/>
        <v>2.8083452605468754E-4</v>
      </c>
      <c r="H339" s="6">
        <f t="shared" si="113"/>
        <v>80.820055020456039</v>
      </c>
      <c r="I339" s="6">
        <f t="shared" si="118"/>
        <v>-3.5880949795439676</v>
      </c>
      <c r="J339" s="6">
        <f t="shared" si="119"/>
        <v>38.471065757160801</v>
      </c>
      <c r="K339" s="6">
        <f t="shared" si="120"/>
        <v>3.0092121419599493E-2</v>
      </c>
      <c r="L339" s="6">
        <f t="shared" si="115"/>
        <v>2.4986381190976058E-4</v>
      </c>
      <c r="M339" s="14">
        <f t="shared" si="121"/>
        <v>6.1496904511971909E-7</v>
      </c>
      <c r="N339" s="6">
        <f t="shared" si="122"/>
        <v>2.589177015690959E-4</v>
      </c>
      <c r="O339" s="13">
        <f t="shared" si="114"/>
        <v>2.8865847762378342E-4</v>
      </c>
      <c r="P339" s="6">
        <f t="shared" si="123"/>
        <v>81.799318091325119</v>
      </c>
      <c r="Q339" s="7">
        <f t="shared" si="124"/>
        <v>81.317163287346219</v>
      </c>
      <c r="R339" s="7">
        <f t="shared" si="125"/>
        <v>-3.0909867126537875</v>
      </c>
    </row>
    <row r="340" spans="1:18" x14ac:dyDescent="0.2">
      <c r="A340" s="1">
        <v>251.40625</v>
      </c>
      <c r="B340" s="1">
        <v>38.53125</v>
      </c>
      <c r="C340" s="1">
        <v>84.495277000000002</v>
      </c>
      <c r="D340" s="1">
        <f t="shared" si="116"/>
        <v>2.5140625E-4</v>
      </c>
      <c r="E340" s="6">
        <f t="shared" si="111"/>
        <v>4.485030585756445E-14</v>
      </c>
      <c r="F340" s="6">
        <f t="shared" si="117"/>
        <v>-2.9740776054687496E-5</v>
      </c>
      <c r="G340" s="13">
        <f t="shared" si="112"/>
        <v>2.8114702605468752E-4</v>
      </c>
      <c r="H340" s="6">
        <f t="shared" si="113"/>
        <v>80.859324286230901</v>
      </c>
      <c r="I340" s="6">
        <f t="shared" si="118"/>
        <v>-3.6359527137691003</v>
      </c>
      <c r="J340" s="6">
        <f t="shared" si="119"/>
        <v>38.495139454296478</v>
      </c>
      <c r="K340" s="6">
        <f t="shared" si="120"/>
        <v>1.8055272851761117E-2</v>
      </c>
      <c r="L340" s="6">
        <f t="shared" si="115"/>
        <v>2.5041828714585633E-4</v>
      </c>
      <c r="M340" s="14">
        <f t="shared" si="121"/>
        <v>4.939814270718372E-7</v>
      </c>
      <c r="N340" s="6">
        <f t="shared" si="122"/>
        <v>2.5610062094145791E-4</v>
      </c>
      <c r="O340" s="13">
        <f t="shared" si="114"/>
        <v>2.8584139699614538E-4</v>
      </c>
      <c r="P340" s="6">
        <f t="shared" si="123"/>
        <v>81.447660260990631</v>
      </c>
      <c r="Q340" s="7">
        <f t="shared" si="124"/>
        <v>81.343262682075107</v>
      </c>
      <c r="R340" s="7">
        <f t="shared" si="125"/>
        <v>-3.1520143179248947</v>
      </c>
    </row>
    <row r="341" spans="1:18" x14ac:dyDescent="0.2">
      <c r="A341" s="1">
        <v>252.65625</v>
      </c>
      <c r="B341" s="1">
        <v>38.5625</v>
      </c>
      <c r="C341" s="1">
        <v>84.575462000000002</v>
      </c>
      <c r="D341" s="1">
        <f t="shared" si="116"/>
        <v>2.5265625000000001E-4</v>
      </c>
      <c r="E341" s="6">
        <f t="shared" si="111"/>
        <v>4.4851463742757805E-14</v>
      </c>
      <c r="F341" s="6">
        <f t="shared" si="117"/>
        <v>-2.973249671875E-5</v>
      </c>
      <c r="G341" s="13">
        <f t="shared" si="112"/>
        <v>2.8238874671874999E-4</v>
      </c>
      <c r="H341" s="6">
        <f t="shared" si="113"/>
        <v>81.035617930325145</v>
      </c>
      <c r="I341" s="6">
        <f t="shared" si="118"/>
        <v>-3.5398440696748565</v>
      </c>
      <c r="J341" s="6">
        <f t="shared" si="119"/>
        <v>38.515833672577884</v>
      </c>
      <c r="K341" s="6">
        <f t="shared" si="120"/>
        <v>2.3333163711058091E-2</v>
      </c>
      <c r="L341" s="6">
        <f t="shared" si="115"/>
        <v>2.5106347228751378E-4</v>
      </c>
      <c r="M341" s="14">
        <f t="shared" si="121"/>
        <v>7.9638885624311448E-7</v>
      </c>
      <c r="N341" s="6">
        <f t="shared" si="122"/>
        <v>2.5872287256487508E-4</v>
      </c>
      <c r="O341" s="13">
        <f t="shared" si="114"/>
        <v>2.8845536928362507E-4</v>
      </c>
      <c r="P341" s="6">
        <f t="shared" si="123"/>
        <v>81.794234890708708</v>
      </c>
      <c r="Q341" s="7">
        <f t="shared" si="124"/>
        <v>81.43345712380183</v>
      </c>
      <c r="R341" s="7">
        <f t="shared" si="125"/>
        <v>-3.1420048761981718</v>
      </c>
    </row>
    <row r="342" spans="1:18" x14ac:dyDescent="0.2">
      <c r="A342" s="1">
        <v>252.96875</v>
      </c>
      <c r="B342" s="1">
        <v>38.59375</v>
      </c>
      <c r="C342" s="1">
        <v>84.673339999999996</v>
      </c>
      <c r="D342" s="1">
        <f t="shared" si="116"/>
        <v>2.5296874999999999E-4</v>
      </c>
      <c r="E342" s="6">
        <f t="shared" si="111"/>
        <v>4.4852621107080075E-14</v>
      </c>
      <c r="F342" s="6">
        <f t="shared" si="117"/>
        <v>-2.9724191992187497E-5</v>
      </c>
      <c r="G342" s="13">
        <f t="shared" si="112"/>
        <v>2.8269294199218751E-4</v>
      </c>
      <c r="H342" s="6">
        <f t="shared" si="113"/>
        <v>81.094154792116456</v>
      </c>
      <c r="I342" s="6">
        <f t="shared" si="118"/>
        <v>-3.5791852078835404</v>
      </c>
      <c r="J342" s="6">
        <f t="shared" si="119"/>
        <v>38.540750203546729</v>
      </c>
      <c r="K342" s="6">
        <f t="shared" si="120"/>
        <v>2.6499898226635565E-2</v>
      </c>
      <c r="L342" s="6">
        <f t="shared" si="115"/>
        <v>2.5176308337250823E-4</v>
      </c>
      <c r="M342" s="14">
        <f t="shared" si="121"/>
        <v>6.0283331374587986E-7</v>
      </c>
      <c r="N342" s="6">
        <f t="shared" si="122"/>
        <v>2.5985872353892524E-4</v>
      </c>
      <c r="O342" s="13">
        <f t="shared" si="114"/>
        <v>2.8958291553111276E-4</v>
      </c>
      <c r="P342" s="6">
        <f t="shared" si="123"/>
        <v>81.954908858889553</v>
      </c>
      <c r="Q342" s="7">
        <f t="shared" si="124"/>
        <v>81.537747470819383</v>
      </c>
      <c r="R342" s="7">
        <f t="shared" si="125"/>
        <v>-3.135592529180613</v>
      </c>
    </row>
    <row r="343" spans="1:18" x14ac:dyDescent="0.2">
      <c r="A343" s="1">
        <v>253.59375</v>
      </c>
      <c r="B343" s="1">
        <v>38.625</v>
      </c>
      <c r="C343" s="1">
        <v>84.765845999999996</v>
      </c>
      <c r="D343" s="1">
        <f t="shared" si="116"/>
        <v>2.5359374999999997E-4</v>
      </c>
      <c r="E343" s="6">
        <f t="shared" si="111"/>
        <v>4.4853777950531259E-14</v>
      </c>
      <c r="F343" s="6">
        <f t="shared" si="117"/>
        <v>-2.9715861874999998E-5</v>
      </c>
      <c r="G343" s="13">
        <f t="shared" si="112"/>
        <v>2.8330961187499998E-4</v>
      </c>
      <c r="H343" s="6">
        <f t="shared" si="113"/>
        <v>81.191820129589644</v>
      </c>
      <c r="I343" s="6">
        <f t="shared" si="118"/>
        <v>-3.5740258704103525</v>
      </c>
      <c r="J343" s="6">
        <f t="shared" si="119"/>
        <v>38.568200122128033</v>
      </c>
      <c r="K343" s="6">
        <f t="shared" si="120"/>
        <v>2.8399938935983471E-2</v>
      </c>
      <c r="L343" s="6">
        <f t="shared" si="115"/>
        <v>2.5237035002350494E-4</v>
      </c>
      <c r="M343" s="14">
        <f t="shared" si="121"/>
        <v>6.1169998824751231E-7</v>
      </c>
      <c r="N343" s="6">
        <f t="shared" si="122"/>
        <v>2.6097773412335566E-4</v>
      </c>
      <c r="O343" s="13">
        <f t="shared" si="114"/>
        <v>2.9069359599835567E-4</v>
      </c>
      <c r="P343" s="6">
        <f t="shared" si="123"/>
        <v>82.113268117339715</v>
      </c>
      <c r="Q343" s="7">
        <f t="shared" si="124"/>
        <v>81.652851600123455</v>
      </c>
      <c r="R343" s="7">
        <f t="shared" si="125"/>
        <v>-3.1129943998765413</v>
      </c>
    </row>
    <row r="344" spans="1:18" x14ac:dyDescent="0.2">
      <c r="A344" s="1">
        <v>253.90625</v>
      </c>
      <c r="B344" s="1">
        <v>38.65625</v>
      </c>
      <c r="C344" s="1">
        <v>84.830132000000006</v>
      </c>
      <c r="D344" s="1">
        <f t="shared" si="116"/>
        <v>2.5390625000000001E-4</v>
      </c>
      <c r="E344" s="6">
        <f t="shared" si="111"/>
        <v>4.4854934273111327E-14</v>
      </c>
      <c r="F344" s="6">
        <f t="shared" si="117"/>
        <v>-2.9707506367187501E-5</v>
      </c>
      <c r="G344" s="13">
        <f t="shared" si="112"/>
        <v>2.8361375636718752E-4</v>
      </c>
      <c r="H344" s="6">
        <f t="shared" si="113"/>
        <v>81.250282051849069</v>
      </c>
      <c r="I344" s="6">
        <f t="shared" si="118"/>
        <v>-3.5798499481509367</v>
      </c>
      <c r="J344" s="6">
        <f t="shared" si="119"/>
        <v>38.597170073276821</v>
      </c>
      <c r="K344" s="6">
        <f t="shared" si="120"/>
        <v>2.9539963361589372E-2</v>
      </c>
      <c r="L344" s="6">
        <f t="shared" si="115"/>
        <v>2.5292221001410294E-4</v>
      </c>
      <c r="M344" s="14">
        <f t="shared" si="121"/>
        <v>4.9201999294853482E-7</v>
      </c>
      <c r="N344" s="6">
        <f t="shared" si="122"/>
        <v>2.6158664047401325E-4</v>
      </c>
      <c r="O344" s="13">
        <f t="shared" si="114"/>
        <v>2.9129414684120076E-4</v>
      </c>
      <c r="P344" s="6">
        <f t="shared" si="123"/>
        <v>82.208073024872249</v>
      </c>
      <c r="Q344" s="7">
        <f t="shared" si="124"/>
        <v>81.763895885073211</v>
      </c>
      <c r="R344" s="7">
        <f t="shared" si="125"/>
        <v>-3.0662361149267952</v>
      </c>
    </row>
    <row r="345" spans="1:18" x14ac:dyDescent="0.2">
      <c r="A345" s="1">
        <v>255</v>
      </c>
      <c r="B345" s="1">
        <v>38.6875</v>
      </c>
      <c r="C345" s="1">
        <v>84.913460000000001</v>
      </c>
      <c r="D345" s="1">
        <f t="shared" si="116"/>
        <v>2.5499999999999996E-4</v>
      </c>
      <c r="E345" s="6">
        <f t="shared" si="111"/>
        <v>4.4856090074820309E-14</v>
      </c>
      <c r="F345" s="6">
        <f t="shared" si="117"/>
        <v>-2.9699125468749998E-5</v>
      </c>
      <c r="G345" s="13">
        <f t="shared" si="112"/>
        <v>2.8469912546874994E-4</v>
      </c>
      <c r="H345" s="6">
        <f t="shared" si="113"/>
        <v>81.406447702021239</v>
      </c>
      <c r="I345" s="6">
        <f t="shared" si="118"/>
        <v>-3.5070122979787612</v>
      </c>
      <c r="J345" s="6">
        <f t="shared" si="119"/>
        <v>38.627052043966088</v>
      </c>
      <c r="K345" s="6">
        <f t="shared" si="120"/>
        <v>3.0223978016955755E-2</v>
      </c>
      <c r="L345" s="6">
        <f t="shared" si="115"/>
        <v>2.5353457600846177E-4</v>
      </c>
      <c r="M345" s="14">
        <f t="shared" si="121"/>
        <v>7.3271199576909764E-7</v>
      </c>
      <c r="N345" s="6">
        <f t="shared" si="122"/>
        <v>2.6285823428440848E-4</v>
      </c>
      <c r="O345" s="13">
        <f t="shared" si="114"/>
        <v>2.9255735975315845E-4</v>
      </c>
      <c r="P345" s="6">
        <f t="shared" si="123"/>
        <v>82.385013106899805</v>
      </c>
      <c r="Q345" s="7">
        <f t="shared" si="124"/>
        <v>81.888119329438538</v>
      </c>
      <c r="R345" s="7">
        <f t="shared" si="125"/>
        <v>-3.0253406705614623</v>
      </c>
    </row>
    <row r="346" spans="1:18" x14ac:dyDescent="0.2">
      <c r="A346" s="1">
        <v>255.9375</v>
      </c>
      <c r="B346" s="1">
        <v>38.6875</v>
      </c>
      <c r="C346" s="1">
        <v>85.000152999999997</v>
      </c>
      <c r="D346" s="1">
        <f t="shared" si="116"/>
        <v>2.5593749999999998E-4</v>
      </c>
      <c r="E346" s="6">
        <f t="shared" si="111"/>
        <v>4.4856090074820309E-14</v>
      </c>
      <c r="F346" s="6">
        <f t="shared" si="117"/>
        <v>-2.9699125468749998E-5</v>
      </c>
      <c r="G346" s="13">
        <f t="shared" si="112"/>
        <v>2.8563662546874995E-4</v>
      </c>
      <c r="H346" s="6">
        <f t="shared" si="113"/>
        <v>81.523618241831798</v>
      </c>
      <c r="I346" s="6">
        <f t="shared" si="118"/>
        <v>-3.4765347581681993</v>
      </c>
      <c r="J346" s="6">
        <f t="shared" si="119"/>
        <v>38.65123122637965</v>
      </c>
      <c r="K346" s="6">
        <f t="shared" si="120"/>
        <v>1.8134386810174874E-2</v>
      </c>
      <c r="L346" s="6">
        <f t="shared" si="115"/>
        <v>2.5430824560507704E-4</v>
      </c>
      <c r="M346" s="14">
        <f t="shared" si="121"/>
        <v>8.1462719746147041E-7</v>
      </c>
      <c r="N346" s="6">
        <f t="shared" si="122"/>
        <v>2.6065244057064545E-4</v>
      </c>
      <c r="O346" s="13">
        <f t="shared" si="114"/>
        <v>2.9035156603939542E-4</v>
      </c>
      <c r="P346" s="6">
        <f t="shared" si="123"/>
        <v>82.111147060873066</v>
      </c>
      <c r="Q346" s="7">
        <f t="shared" si="124"/>
        <v>81.932724875725455</v>
      </c>
      <c r="R346" s="7">
        <f t="shared" si="125"/>
        <v>-3.0674281242745423</v>
      </c>
    </row>
    <row r="347" spans="1:18" x14ac:dyDescent="0.2">
      <c r="A347" s="1">
        <v>256.5625</v>
      </c>
      <c r="B347" s="1">
        <v>38.71875</v>
      </c>
      <c r="C347" s="1">
        <v>85.093781000000007</v>
      </c>
      <c r="D347" s="1">
        <f t="shared" si="116"/>
        <v>2.5656250000000001E-4</v>
      </c>
      <c r="E347" s="6">
        <f t="shared" si="111"/>
        <v>4.4857245355658206E-14</v>
      </c>
      <c r="F347" s="6">
        <f t="shared" si="117"/>
        <v>-2.9690719179687498E-5</v>
      </c>
      <c r="G347" s="13">
        <f t="shared" si="112"/>
        <v>2.8625321917968751E-4</v>
      </c>
      <c r="H347" s="6">
        <f t="shared" si="113"/>
        <v>81.620925009712437</v>
      </c>
      <c r="I347" s="6">
        <f t="shared" si="118"/>
        <v>-3.4728559902875702</v>
      </c>
      <c r="J347" s="6">
        <f t="shared" si="119"/>
        <v>38.671988735827789</v>
      </c>
      <c r="K347" s="6">
        <f t="shared" si="120"/>
        <v>2.3380632086105635E-2</v>
      </c>
      <c r="L347" s="6">
        <f t="shared" si="115"/>
        <v>2.5508494736304623E-4</v>
      </c>
      <c r="M347" s="14">
        <f t="shared" si="121"/>
        <v>7.3877631847688832E-7</v>
      </c>
      <c r="N347" s="6">
        <f t="shared" si="122"/>
        <v>2.6264146434238749E-4</v>
      </c>
      <c r="O347" s="13">
        <f t="shared" si="114"/>
        <v>2.92332183522075E-4</v>
      </c>
      <c r="P347" s="6">
        <f t="shared" si="123"/>
        <v>82.377242972577676</v>
      </c>
      <c r="Q347" s="7">
        <f t="shared" si="124"/>
        <v>82.021628495095911</v>
      </c>
      <c r="R347" s="7">
        <f t="shared" si="125"/>
        <v>-3.0721525049040963</v>
      </c>
    </row>
    <row r="348" spans="1:18" x14ac:dyDescent="0.2">
      <c r="A348" s="1">
        <v>257.03125</v>
      </c>
      <c r="B348" s="1">
        <v>38.75</v>
      </c>
      <c r="C348" s="1">
        <v>85.170615999999995</v>
      </c>
      <c r="D348" s="1">
        <f t="shared" si="116"/>
        <v>2.5703124999999999E-4</v>
      </c>
      <c r="E348" s="6">
        <f t="shared" si="111"/>
        <v>4.4858400115624998E-14</v>
      </c>
      <c r="F348" s="6">
        <f t="shared" si="117"/>
        <v>-2.9682287500000001E-5</v>
      </c>
      <c r="G348" s="13">
        <f t="shared" si="112"/>
        <v>2.8671353749999998E-4</v>
      </c>
      <c r="H348" s="6">
        <f t="shared" si="113"/>
        <v>81.698664219173338</v>
      </c>
      <c r="I348" s="6">
        <f t="shared" si="118"/>
        <v>-3.4719517808266573</v>
      </c>
      <c r="J348" s="6">
        <f t="shared" si="119"/>
        <v>38.696943241496676</v>
      </c>
      <c r="K348" s="6">
        <f t="shared" si="120"/>
        <v>2.652837925166196E-2</v>
      </c>
      <c r="L348" s="6">
        <f t="shared" si="115"/>
        <v>2.5576971841782771E-4</v>
      </c>
      <c r="M348" s="14">
        <f t="shared" si="121"/>
        <v>6.3076579108614162E-7</v>
      </c>
      <c r="N348" s="6">
        <f t="shared" si="122"/>
        <v>2.6392862860543211E-4</v>
      </c>
      <c r="O348" s="13">
        <f t="shared" si="114"/>
        <v>2.936109161054321E-4</v>
      </c>
      <c r="P348" s="6">
        <f t="shared" si="123"/>
        <v>82.555854881015307</v>
      </c>
      <c r="Q348" s="7">
        <f t="shared" si="124"/>
        <v>82.12847377227979</v>
      </c>
      <c r="R348" s="7">
        <f t="shared" si="125"/>
        <v>-3.0421422277202055</v>
      </c>
    </row>
    <row r="349" spans="1:18" x14ac:dyDescent="0.2">
      <c r="A349" s="1">
        <v>257.65625</v>
      </c>
      <c r="B349" s="1">
        <v>38.78125</v>
      </c>
      <c r="C349" s="1">
        <v>85.244095000000002</v>
      </c>
      <c r="D349" s="1">
        <f t="shared" si="116"/>
        <v>2.5765624999999996E-4</v>
      </c>
      <c r="E349" s="6">
        <f t="shared" si="111"/>
        <v>4.4859554354720693E-14</v>
      </c>
      <c r="F349" s="6">
        <f t="shared" si="117"/>
        <v>-2.9673830429687497E-5</v>
      </c>
      <c r="G349" s="13">
        <f t="shared" si="112"/>
        <v>2.8733008042968746E-4</v>
      </c>
      <c r="H349" s="6">
        <f t="shared" si="113"/>
        <v>81.795827062564854</v>
      </c>
      <c r="I349" s="6">
        <f t="shared" si="118"/>
        <v>-3.4482679374351477</v>
      </c>
      <c r="J349" s="6">
        <f t="shared" si="119"/>
        <v>38.724415944898006</v>
      </c>
      <c r="K349" s="6">
        <f t="shared" si="120"/>
        <v>2.8417027550997176E-2</v>
      </c>
      <c r="L349" s="6">
        <f t="shared" si="115"/>
        <v>2.5639933105069666E-4</v>
      </c>
      <c r="M349" s="14">
        <f t="shared" si="121"/>
        <v>6.284594746516531E-7</v>
      </c>
      <c r="N349" s="6">
        <f t="shared" si="122"/>
        <v>2.6504467716325926E-4</v>
      </c>
      <c r="O349" s="13">
        <f t="shared" si="114"/>
        <v>2.9471850759294675E-4</v>
      </c>
      <c r="P349" s="6">
        <f t="shared" si="123"/>
        <v>82.71303501734269</v>
      </c>
      <c r="Q349" s="7">
        <f t="shared" si="124"/>
        <v>82.245386021292376</v>
      </c>
      <c r="R349" s="7">
        <f t="shared" si="125"/>
        <v>-2.9987089787076258</v>
      </c>
    </row>
    <row r="350" spans="1:18" x14ac:dyDescent="0.2">
      <c r="A350" s="1">
        <v>257.5</v>
      </c>
      <c r="B350" s="1">
        <v>38.78125</v>
      </c>
      <c r="C350" s="1">
        <v>85.313766000000001</v>
      </c>
      <c r="D350" s="1">
        <f t="shared" si="116"/>
        <v>2.5749999999999997E-4</v>
      </c>
      <c r="E350" s="6">
        <f t="shared" si="111"/>
        <v>4.4859554354720693E-14</v>
      </c>
      <c r="F350" s="6">
        <f t="shared" si="117"/>
        <v>-2.9673830429687497E-5</v>
      </c>
      <c r="G350" s="13">
        <f t="shared" si="112"/>
        <v>2.8717383042968747E-4</v>
      </c>
      <c r="H350" s="6">
        <f t="shared" si="113"/>
        <v>81.776353088069925</v>
      </c>
      <c r="I350" s="6">
        <f t="shared" si="118"/>
        <v>-3.5374129119300761</v>
      </c>
      <c r="J350" s="6">
        <f t="shared" si="119"/>
        <v>38.747149566938802</v>
      </c>
      <c r="K350" s="6">
        <f t="shared" si="120"/>
        <v>1.7050216530599016E-2</v>
      </c>
      <c r="L350" s="6">
        <f t="shared" si="115"/>
        <v>2.5687084863041797E-4</v>
      </c>
      <c r="M350" s="14">
        <f t="shared" si="121"/>
        <v>3.1457568479099983E-7</v>
      </c>
      <c r="N350" s="6">
        <f t="shared" si="122"/>
        <v>2.6193305629795572E-4</v>
      </c>
      <c r="O350" s="13">
        <f t="shared" si="114"/>
        <v>2.9160688672764322E-4</v>
      </c>
      <c r="P350" s="6">
        <f t="shared" si="123"/>
        <v>82.327619942847662</v>
      </c>
      <c r="Q350" s="7">
        <f t="shared" si="124"/>
        <v>82.261832805603433</v>
      </c>
      <c r="R350" s="7">
        <f t="shared" si="125"/>
        <v>-3.0519331943965682</v>
      </c>
    </row>
    <row r="351" spans="1:18" x14ac:dyDescent="0.2">
      <c r="A351" s="1">
        <v>258.59375</v>
      </c>
      <c r="B351" s="1">
        <v>38.8125</v>
      </c>
      <c r="C351" s="1">
        <v>85.389030000000005</v>
      </c>
      <c r="D351" s="1">
        <f t="shared" si="116"/>
        <v>2.5859374999999998E-4</v>
      </c>
      <c r="E351" s="6">
        <f t="shared" si="111"/>
        <v>4.4860708072945302E-14</v>
      </c>
      <c r="F351" s="6">
        <f t="shared" si="117"/>
        <v>-2.9665347968749997E-5</v>
      </c>
      <c r="G351" s="13">
        <f t="shared" si="112"/>
        <v>2.8825909796874999E-4</v>
      </c>
      <c r="H351" s="6">
        <f t="shared" si="113"/>
        <v>81.931815309463047</v>
      </c>
      <c r="I351" s="6">
        <f t="shared" si="118"/>
        <v>-3.4572146905369578</v>
      </c>
      <c r="J351" s="6">
        <f t="shared" si="119"/>
        <v>38.767039740163284</v>
      </c>
      <c r="K351" s="6">
        <f t="shared" si="120"/>
        <v>2.2730129918357989E-2</v>
      </c>
      <c r="L351" s="6">
        <f t="shared" si="115"/>
        <v>2.5734125917825076E-4</v>
      </c>
      <c r="M351" s="14">
        <f t="shared" si="121"/>
        <v>6.2624541087460918E-7</v>
      </c>
      <c r="N351" s="6">
        <f t="shared" si="122"/>
        <v>2.6450358377877307E-4</v>
      </c>
      <c r="O351" s="13">
        <f t="shared" si="114"/>
        <v>2.9416893174752308E-4</v>
      </c>
      <c r="P351" s="6">
        <f t="shared" si="123"/>
        <v>82.665177716259109</v>
      </c>
      <c r="Q351" s="7">
        <f t="shared" si="124"/>
        <v>82.342501787734577</v>
      </c>
      <c r="R351" s="7">
        <f t="shared" si="125"/>
        <v>-3.0465282122654287</v>
      </c>
    </row>
    <row r="352" spans="1:18" x14ac:dyDescent="0.2">
      <c r="A352" s="1">
        <v>259.375</v>
      </c>
      <c r="B352" s="1">
        <v>38.84375</v>
      </c>
      <c r="C352" s="1">
        <v>85.469909999999999</v>
      </c>
      <c r="D352" s="1">
        <f t="shared" si="116"/>
        <v>2.59375E-4</v>
      </c>
      <c r="E352" s="6">
        <f t="shared" si="111"/>
        <v>4.4861861270298832E-14</v>
      </c>
      <c r="F352" s="6">
        <f t="shared" si="117"/>
        <v>-2.9656840117187499E-5</v>
      </c>
      <c r="G352" s="13">
        <f t="shared" si="112"/>
        <v>2.8903184011718749E-4</v>
      </c>
      <c r="H352" s="6">
        <f t="shared" si="113"/>
        <v>82.048216923215136</v>
      </c>
      <c r="I352" s="6">
        <f t="shared" si="118"/>
        <v>-3.4216930767848623</v>
      </c>
      <c r="J352" s="6">
        <f t="shared" si="119"/>
        <v>38.791473844097965</v>
      </c>
      <c r="K352" s="6">
        <f t="shared" si="120"/>
        <v>2.6138077951017635E-2</v>
      </c>
      <c r="L352" s="6">
        <f t="shared" si="115"/>
        <v>2.5799850550695049E-4</v>
      </c>
      <c r="M352" s="14">
        <f t="shared" si="121"/>
        <v>6.8824724652475819E-7</v>
      </c>
      <c r="N352" s="6">
        <f t="shared" si="122"/>
        <v>2.6617090026726458E-4</v>
      </c>
      <c r="O352" s="13">
        <f t="shared" si="114"/>
        <v>2.9582774038445207E-4</v>
      </c>
      <c r="P352" s="6">
        <f t="shared" si="123"/>
        <v>82.890296817949149</v>
      </c>
      <c r="Q352" s="7">
        <f t="shared" si="124"/>
        <v>82.452060793777491</v>
      </c>
      <c r="R352" s="7">
        <f t="shared" si="125"/>
        <v>-3.0178492062225075</v>
      </c>
    </row>
    <row r="353" spans="1:18" x14ac:dyDescent="0.2">
      <c r="A353" s="1">
        <v>259.6875</v>
      </c>
      <c r="B353" s="1">
        <v>38.875</v>
      </c>
      <c r="C353" s="1">
        <v>85.555260000000004</v>
      </c>
      <c r="D353" s="1">
        <f t="shared" si="116"/>
        <v>2.5968749999999999E-4</v>
      </c>
      <c r="E353" s="6">
        <f t="shared" si="111"/>
        <v>4.4863013946781251E-14</v>
      </c>
      <c r="F353" s="6">
        <f t="shared" si="117"/>
        <v>-2.9648306874999998E-5</v>
      </c>
      <c r="G353" s="13">
        <f t="shared" si="112"/>
        <v>2.8933580687499997E-4</v>
      </c>
      <c r="H353" s="6">
        <f t="shared" si="113"/>
        <v>82.106257652804061</v>
      </c>
      <c r="I353" s="6">
        <f t="shared" si="118"/>
        <v>-3.4490023471959432</v>
      </c>
      <c r="J353" s="6">
        <f t="shared" si="119"/>
        <v>38.818634306458776</v>
      </c>
      <c r="K353" s="6">
        <f t="shared" si="120"/>
        <v>2.8182846770612002E-2</v>
      </c>
      <c r="L353" s="6">
        <f t="shared" si="115"/>
        <v>2.586116033041703E-4</v>
      </c>
      <c r="M353" s="14">
        <f t="shared" si="121"/>
        <v>5.379483479148444E-7</v>
      </c>
      <c r="N353" s="6">
        <f t="shared" si="122"/>
        <v>2.6701504016035909E-4</v>
      </c>
      <c r="O353" s="13">
        <f t="shared" si="114"/>
        <v>2.9666334703535907E-4</v>
      </c>
      <c r="P353" s="6">
        <f t="shared" si="123"/>
        <v>83.013495774913565</v>
      </c>
      <c r="Q353" s="7">
        <f t="shared" si="124"/>
        <v>82.564347790004717</v>
      </c>
      <c r="R353" s="7">
        <f t="shared" si="125"/>
        <v>-2.9909122099952867</v>
      </c>
    </row>
    <row r="354" spans="1:18" x14ac:dyDescent="0.2">
      <c r="A354" s="1">
        <v>260.15625</v>
      </c>
      <c r="B354" s="1">
        <v>38.90625</v>
      </c>
      <c r="C354" s="1">
        <v>85.646445999999997</v>
      </c>
      <c r="D354" s="1">
        <f t="shared" si="116"/>
        <v>2.6015624999999997E-4</v>
      </c>
      <c r="E354" s="6">
        <f t="shared" si="111"/>
        <v>4.4864166102392579E-14</v>
      </c>
      <c r="F354" s="6">
        <f t="shared" si="117"/>
        <v>-2.9639748242187497E-5</v>
      </c>
      <c r="G354" s="13">
        <f t="shared" si="112"/>
        <v>2.8979599824218745E-4</v>
      </c>
      <c r="H354" s="6">
        <f t="shared" si="113"/>
        <v>82.183679951203146</v>
      </c>
      <c r="I354" s="6">
        <f t="shared" si="118"/>
        <v>-3.4627660487968512</v>
      </c>
      <c r="J354" s="6">
        <f t="shared" si="119"/>
        <v>38.847430583875266</v>
      </c>
      <c r="K354" s="6">
        <f t="shared" si="120"/>
        <v>2.9409708062367201E-2</v>
      </c>
      <c r="L354" s="6">
        <f t="shared" si="115"/>
        <v>2.5913571198250216E-4</v>
      </c>
      <c r="M354" s="14">
        <f t="shared" si="121"/>
        <v>5.1026900874890442E-7</v>
      </c>
      <c r="N354" s="6">
        <f t="shared" si="122"/>
        <v>2.6780277409621544E-4</v>
      </c>
      <c r="O354" s="13">
        <f t="shared" si="114"/>
        <v>2.9744252233840292E-4</v>
      </c>
      <c r="P354" s="6">
        <f t="shared" si="123"/>
        <v>83.129615461198114</v>
      </c>
      <c r="Q354" s="7">
        <f t="shared" si="124"/>
        <v>82.677401324243391</v>
      </c>
      <c r="R354" s="7">
        <f t="shared" si="125"/>
        <v>-2.9690446757566065</v>
      </c>
    </row>
    <row r="355" spans="1:18" x14ac:dyDescent="0.2">
      <c r="A355" s="1">
        <v>260.625</v>
      </c>
      <c r="B355" s="1">
        <v>38.90625</v>
      </c>
      <c r="C355" s="1">
        <v>85.714554000000007</v>
      </c>
      <c r="D355" s="1">
        <f t="shared" si="116"/>
        <v>2.6062500000000001E-4</v>
      </c>
      <c r="E355" s="6">
        <f t="shared" si="111"/>
        <v>4.4864166102392579E-14</v>
      </c>
      <c r="F355" s="6">
        <f t="shared" si="117"/>
        <v>-2.9639748242187497E-5</v>
      </c>
      <c r="G355" s="13">
        <f t="shared" si="112"/>
        <v>2.9026474824218749E-4</v>
      </c>
      <c r="H355" s="6">
        <f t="shared" si="113"/>
        <v>82.241885697256237</v>
      </c>
      <c r="I355" s="6">
        <f t="shared" si="118"/>
        <v>-3.4726683027437701</v>
      </c>
      <c r="J355" s="6">
        <f t="shared" si="119"/>
        <v>38.870958350325154</v>
      </c>
      <c r="K355" s="6">
        <f t="shared" si="120"/>
        <v>1.7645824837423163E-2</v>
      </c>
      <c r="L355" s="6">
        <f t="shared" si="115"/>
        <v>2.5963767718950126E-4</v>
      </c>
      <c r="M355" s="14">
        <f t="shared" si="121"/>
        <v>4.9366140524937296E-7</v>
      </c>
      <c r="N355" s="6">
        <f t="shared" si="122"/>
        <v>2.6521291445773005E-4</v>
      </c>
      <c r="O355" s="13">
        <f t="shared" si="114"/>
        <v>2.9485266269991753E-4</v>
      </c>
      <c r="P355" s="6">
        <f t="shared" si="123"/>
        <v>82.810073406175093</v>
      </c>
      <c r="Q355" s="7">
        <f t="shared" si="124"/>
        <v>82.703935740629731</v>
      </c>
      <c r="R355" s="7">
        <f t="shared" si="125"/>
        <v>-3.0106182593702755</v>
      </c>
    </row>
    <row r="356" spans="1:18" x14ac:dyDescent="0.2">
      <c r="A356" s="1">
        <v>261.5625</v>
      </c>
      <c r="B356" s="1">
        <v>38.9375</v>
      </c>
      <c r="C356" s="1">
        <v>85.788933</v>
      </c>
      <c r="D356" s="1">
        <f t="shared" si="116"/>
        <v>2.6156249999999997E-4</v>
      </c>
      <c r="E356" s="6">
        <f t="shared" si="111"/>
        <v>4.4865317737132809E-14</v>
      </c>
      <c r="F356" s="6">
        <f t="shared" si="117"/>
        <v>-2.9631164218749999E-5</v>
      </c>
      <c r="G356" s="13">
        <f t="shared" si="112"/>
        <v>2.9119366421874996E-4</v>
      </c>
      <c r="H356" s="6">
        <f t="shared" si="113"/>
        <v>82.377356390690068</v>
      </c>
      <c r="I356" s="6">
        <f t="shared" si="118"/>
        <v>-3.4115766093099325</v>
      </c>
      <c r="J356" s="6">
        <f t="shared" si="119"/>
        <v>38.891325010195089</v>
      </c>
      <c r="K356" s="6">
        <f t="shared" si="120"/>
        <v>2.3087494902455319E-2</v>
      </c>
      <c r="L356" s="6">
        <f t="shared" si="115"/>
        <v>2.6022010631370076E-4</v>
      </c>
      <c r="M356" s="14">
        <f t="shared" si="121"/>
        <v>6.7119684314960308E-7</v>
      </c>
      <c r="N356" s="6">
        <f t="shared" si="122"/>
        <v>2.6756524867463833E-4</v>
      </c>
      <c r="O356" s="13">
        <f t="shared" si="114"/>
        <v>2.9719641289338832E-4</v>
      </c>
      <c r="P356" s="6">
        <f t="shared" si="123"/>
        <v>83.119351446622488</v>
      </c>
      <c r="Q356" s="7">
        <f t="shared" si="124"/>
        <v>82.787018881828288</v>
      </c>
      <c r="R356" s="7">
        <f t="shared" si="125"/>
        <v>-3.0019141181717117</v>
      </c>
    </row>
    <row r="357" spans="1:18" x14ac:dyDescent="0.2">
      <c r="A357" s="1">
        <v>262.34375</v>
      </c>
      <c r="B357" s="1">
        <v>38.96875</v>
      </c>
      <c r="C357" s="1">
        <v>85.878776999999999</v>
      </c>
      <c r="D357" s="1">
        <f t="shared" si="116"/>
        <v>2.6234374999999999E-4</v>
      </c>
      <c r="E357" s="6">
        <f t="shared" si="111"/>
        <v>4.4866468851001947E-14</v>
      </c>
      <c r="F357" s="6">
        <f t="shared" si="117"/>
        <v>-2.9622554804687498E-5</v>
      </c>
      <c r="G357" s="13">
        <f t="shared" si="112"/>
        <v>2.9196630480468751E-4</v>
      </c>
      <c r="H357" s="6">
        <f t="shared" si="113"/>
        <v>82.493316694614748</v>
      </c>
      <c r="I357" s="6">
        <f t="shared" si="118"/>
        <v>-3.3854603053852514</v>
      </c>
      <c r="J357" s="6">
        <f t="shared" si="119"/>
        <v>38.916045006117052</v>
      </c>
      <c r="K357" s="6">
        <f t="shared" si="120"/>
        <v>2.6352496941473902E-2</v>
      </c>
      <c r="L357" s="6">
        <f t="shared" si="115"/>
        <v>2.6091331378822044E-4</v>
      </c>
      <c r="M357" s="14">
        <f t="shared" si="121"/>
        <v>7.1521810588977622E-7</v>
      </c>
      <c r="N357" s="6">
        <f t="shared" si="122"/>
        <v>2.6919539920478323E-4</v>
      </c>
      <c r="O357" s="13">
        <f t="shared" si="114"/>
        <v>2.9881795400947076E-4</v>
      </c>
      <c r="P357" s="6">
        <f t="shared" si="123"/>
        <v>83.33902478117875</v>
      </c>
      <c r="Q357" s="7">
        <f t="shared" si="124"/>
        <v>82.897420061698384</v>
      </c>
      <c r="R357" s="7">
        <f t="shared" si="125"/>
        <v>-2.9813569383016159</v>
      </c>
    </row>
    <row r="358" spans="1:18" x14ac:dyDescent="0.2">
      <c r="A358" s="1">
        <v>262.1875</v>
      </c>
      <c r="B358" s="1">
        <v>39</v>
      </c>
      <c r="C358" s="1">
        <v>85.958534</v>
      </c>
      <c r="D358" s="1">
        <f t="shared" si="116"/>
        <v>2.621875E-4</v>
      </c>
      <c r="E358" s="6">
        <f t="shared" si="111"/>
        <v>4.4867619443999993E-14</v>
      </c>
      <c r="F358" s="6">
        <f t="shared" si="117"/>
        <v>-2.9613919999999996E-5</v>
      </c>
      <c r="G358" s="13">
        <f t="shared" si="112"/>
        <v>2.9180142000000001E-4</v>
      </c>
      <c r="H358" s="6">
        <f t="shared" si="113"/>
        <v>82.493091760256164</v>
      </c>
      <c r="I358" s="6">
        <f t="shared" si="118"/>
        <v>-3.4654422397438367</v>
      </c>
      <c r="J358" s="6">
        <f t="shared" si="119"/>
        <v>38.943377003670236</v>
      </c>
      <c r="K358" s="6">
        <f t="shared" si="120"/>
        <v>2.8311498164882209E-2</v>
      </c>
      <c r="L358" s="6">
        <f t="shared" si="115"/>
        <v>2.6145423827293225E-4</v>
      </c>
      <c r="M358" s="14">
        <f t="shared" si="121"/>
        <v>3.666308635338737E-7</v>
      </c>
      <c r="N358" s="6">
        <f t="shared" si="122"/>
        <v>2.6954848952286939E-4</v>
      </c>
      <c r="O358" s="13">
        <f t="shared" si="114"/>
        <v>2.991624095228694E-4</v>
      </c>
      <c r="P358" s="6">
        <f t="shared" si="123"/>
        <v>83.401407033781197</v>
      </c>
      <c r="Q358" s="7">
        <f t="shared" si="124"/>
        <v>82.998217456114944</v>
      </c>
      <c r="R358" s="7">
        <f t="shared" si="125"/>
        <v>-2.9603165438850567</v>
      </c>
    </row>
    <row r="359" spans="1:18" x14ac:dyDescent="0.2">
      <c r="A359" s="1">
        <v>262.96875</v>
      </c>
      <c r="B359" s="1">
        <v>39</v>
      </c>
      <c r="C359" s="1">
        <v>86.041663999999997</v>
      </c>
      <c r="D359" s="1">
        <f t="shared" si="116"/>
        <v>2.6296874999999996E-4</v>
      </c>
      <c r="E359" s="6">
        <f t="shared" si="111"/>
        <v>4.4867619443999993E-14</v>
      </c>
      <c r="F359" s="6">
        <f t="shared" si="117"/>
        <v>-2.9613919999999996E-5</v>
      </c>
      <c r="G359" s="13">
        <f t="shared" si="112"/>
        <v>2.9258266999999998E-4</v>
      </c>
      <c r="H359" s="6">
        <f t="shared" si="113"/>
        <v>82.589825214146913</v>
      </c>
      <c r="I359" s="6">
        <f t="shared" si="118"/>
        <v>-3.4518387858530843</v>
      </c>
      <c r="J359" s="6">
        <f t="shared" si="119"/>
        <v>38.966026202202144</v>
      </c>
      <c r="K359" s="6">
        <f t="shared" si="120"/>
        <v>1.6986898898927905E-2</v>
      </c>
      <c r="L359" s="6">
        <f t="shared" si="115"/>
        <v>2.6190379296375934E-4</v>
      </c>
      <c r="M359" s="14">
        <f t="shared" si="121"/>
        <v>5.3247851812031149E-7</v>
      </c>
      <c r="N359" s="6">
        <f t="shared" si="122"/>
        <v>2.673853437137212E-4</v>
      </c>
      <c r="O359" s="13">
        <f t="shared" si="114"/>
        <v>2.9699926371372121E-4</v>
      </c>
      <c r="P359" s="6">
        <f t="shared" si="123"/>
        <v>83.135204177384423</v>
      </c>
      <c r="Q359" s="7">
        <f t="shared" si="124"/>
        <v>83.025614800368842</v>
      </c>
      <c r="R359" s="7">
        <f t="shared" si="125"/>
        <v>-3.0160491996311549</v>
      </c>
    </row>
    <row r="360" spans="1:18" x14ac:dyDescent="0.2">
      <c r="A360" s="1">
        <v>263.59375</v>
      </c>
      <c r="B360" s="1">
        <v>39.0625</v>
      </c>
      <c r="C360" s="1">
        <v>86.107979</v>
      </c>
      <c r="D360" s="1">
        <f t="shared" si="116"/>
        <v>2.6359374999999999E-4</v>
      </c>
      <c r="E360" s="6">
        <f t="shared" si="111"/>
        <v>4.4869919067382818E-14</v>
      </c>
      <c r="F360" s="6">
        <f t="shared" si="117"/>
        <v>-2.9596574218749999E-5</v>
      </c>
      <c r="G360" s="13">
        <f t="shared" si="112"/>
        <v>2.9319032421874997E-4</v>
      </c>
      <c r="H360" s="6">
        <f t="shared" si="113"/>
        <v>82.705355459377813</v>
      </c>
      <c r="I360" s="6">
        <f t="shared" si="118"/>
        <v>-3.4026235406221872</v>
      </c>
      <c r="J360" s="6">
        <f t="shared" si="119"/>
        <v>38.992115721321284</v>
      </c>
      <c r="K360" s="6">
        <f t="shared" si="120"/>
        <v>3.5192139339358164E-2</v>
      </c>
      <c r="L360" s="6">
        <f t="shared" si="115"/>
        <v>2.6245477577825562E-4</v>
      </c>
      <c r="M360" s="14">
        <f t="shared" si="121"/>
        <v>5.6948711087218755E-7</v>
      </c>
      <c r="N360" s="6">
        <f t="shared" si="122"/>
        <v>2.7274370622823311E-4</v>
      </c>
      <c r="O360" s="13">
        <f t="shared" si="114"/>
        <v>3.0234028044698308E-4</v>
      </c>
      <c r="P360" s="6">
        <f t="shared" si="123"/>
        <v>83.831314375994054</v>
      </c>
      <c r="Q360" s="7">
        <f t="shared" si="124"/>
        <v>83.18675471549389</v>
      </c>
      <c r="R360" s="7">
        <f t="shared" si="125"/>
        <v>-2.9212242845061098</v>
      </c>
    </row>
    <row r="361" spans="1:18" x14ac:dyDescent="0.2">
      <c r="A361" s="1">
        <v>264.21875</v>
      </c>
      <c r="B361" s="1">
        <v>39.09375</v>
      </c>
      <c r="C361" s="1">
        <v>86.196938000000003</v>
      </c>
      <c r="D361" s="1">
        <f t="shared" si="116"/>
        <v>2.6421874999999997E-4</v>
      </c>
      <c r="E361" s="6">
        <f t="shared" si="111"/>
        <v>4.4871068097767583E-14</v>
      </c>
      <c r="F361" s="6">
        <f t="shared" si="117"/>
        <v>-2.9587863242187496E-5</v>
      </c>
      <c r="G361" s="13">
        <f t="shared" si="112"/>
        <v>2.9380661324218747E-4</v>
      </c>
      <c r="H361" s="6">
        <f t="shared" si="113"/>
        <v>82.801692915111914</v>
      </c>
      <c r="I361" s="6">
        <f t="shared" si="118"/>
        <v>-3.3952450848880886</v>
      </c>
      <c r="J361" s="6">
        <f t="shared" si="119"/>
        <v>39.026519432792767</v>
      </c>
      <c r="K361" s="6">
        <f t="shared" si="120"/>
        <v>3.3615283603616319E-2</v>
      </c>
      <c r="L361" s="6">
        <f t="shared" si="115"/>
        <v>2.6303536546695336E-4</v>
      </c>
      <c r="M361" s="14">
        <f t="shared" si="121"/>
        <v>5.9169226652330234E-7</v>
      </c>
      <c r="N361" s="6">
        <f t="shared" si="122"/>
        <v>2.7295872373694024E-4</v>
      </c>
      <c r="O361" s="13">
        <f t="shared" si="114"/>
        <v>3.0254658697912774E-4</v>
      </c>
      <c r="P361" s="6">
        <f t="shared" si="123"/>
        <v>83.876533181422531</v>
      </c>
      <c r="Q361" s="7">
        <f t="shared" si="124"/>
        <v>83.324710408679621</v>
      </c>
      <c r="R361" s="7">
        <f t="shared" si="125"/>
        <v>-2.8722275913203816</v>
      </c>
    </row>
    <row r="362" spans="1:18" x14ac:dyDescent="0.2">
      <c r="A362" s="1">
        <v>265</v>
      </c>
      <c r="B362" s="1">
        <v>39.09375</v>
      </c>
      <c r="C362" s="1">
        <v>86.260795999999999</v>
      </c>
      <c r="D362" s="1">
        <f t="shared" si="116"/>
        <v>2.6499999999999999E-4</v>
      </c>
      <c r="E362" s="6">
        <f t="shared" si="111"/>
        <v>4.4871068097767583E-14</v>
      </c>
      <c r="F362" s="6">
        <f t="shared" si="117"/>
        <v>-2.9587863242187496E-5</v>
      </c>
      <c r="G362" s="13">
        <f t="shared" si="112"/>
        <v>2.9458786324218749E-4</v>
      </c>
      <c r="H362" s="6">
        <f t="shared" si="113"/>
        <v>82.898167714617387</v>
      </c>
      <c r="I362" s="6">
        <f t="shared" si="118"/>
        <v>-3.3626282853826126</v>
      </c>
      <c r="J362" s="6">
        <f t="shared" si="119"/>
        <v>39.05341165967566</v>
      </c>
      <c r="K362" s="6">
        <f t="shared" si="120"/>
        <v>2.0169170162169792E-2</v>
      </c>
      <c r="L362" s="6">
        <f t="shared" si="115"/>
        <v>2.6366496928017201E-4</v>
      </c>
      <c r="M362" s="14">
        <f t="shared" si="121"/>
        <v>6.6751535991399036E-7</v>
      </c>
      <c r="N362" s="6">
        <f t="shared" si="122"/>
        <v>2.7024398424216415E-4</v>
      </c>
      <c r="O362" s="13">
        <f t="shared" si="114"/>
        <v>2.9983184748435165E-4</v>
      </c>
      <c r="P362" s="6">
        <f t="shared" si="123"/>
        <v>83.543714571571513</v>
      </c>
      <c r="Q362" s="7">
        <f t="shared" si="124"/>
        <v>83.368511241258005</v>
      </c>
      <c r="R362" s="7">
        <f t="shared" si="125"/>
        <v>-2.8922847587419938</v>
      </c>
    </row>
    <row r="363" spans="1:18" x14ac:dyDescent="0.2">
      <c r="A363" s="1">
        <v>264.84375</v>
      </c>
      <c r="B363" s="1">
        <v>39.125</v>
      </c>
      <c r="C363" s="1">
        <v>86.356026</v>
      </c>
      <c r="D363" s="1">
        <f t="shared" si="116"/>
        <v>2.6484375E-4</v>
      </c>
      <c r="E363" s="6">
        <f t="shared" si="111"/>
        <v>4.4872216607281244E-14</v>
      </c>
      <c r="F363" s="6">
        <f t="shared" si="117"/>
        <v>-2.9579126875E-5</v>
      </c>
      <c r="G363" s="13">
        <f t="shared" si="112"/>
        <v>2.9442287687499999E-4</v>
      </c>
      <c r="H363" s="6">
        <f t="shared" si="113"/>
        <v>82.897951981306448</v>
      </c>
      <c r="I363" s="6">
        <f t="shared" si="118"/>
        <v>-3.4580740186935515</v>
      </c>
      <c r="J363" s="6">
        <f t="shared" si="119"/>
        <v>39.075796995805398</v>
      </c>
      <c r="K363" s="6">
        <f t="shared" si="120"/>
        <v>2.4601502097301164E-2</v>
      </c>
      <c r="L363" s="6">
        <f t="shared" si="115"/>
        <v>2.6416773156810324E-4</v>
      </c>
      <c r="M363" s="14">
        <f t="shared" si="121"/>
        <v>3.380092159483805E-7</v>
      </c>
      <c r="N363" s="6">
        <f t="shared" si="122"/>
        <v>2.7124014054529828E-4</v>
      </c>
      <c r="O363" s="13">
        <f t="shared" si="114"/>
        <v>3.0081926742029827E-4</v>
      </c>
      <c r="P363" s="6">
        <f t="shared" si="123"/>
        <v>83.684875375238676</v>
      </c>
      <c r="Q363" s="7">
        <f t="shared" si="124"/>
        <v>83.431784068054142</v>
      </c>
      <c r="R363" s="7">
        <f t="shared" si="125"/>
        <v>-2.9242419319458577</v>
      </c>
    </row>
    <row r="364" spans="1:18" x14ac:dyDescent="0.2">
      <c r="A364" s="1">
        <v>265.78125</v>
      </c>
      <c r="B364" s="1">
        <v>39.15625</v>
      </c>
      <c r="C364" s="1">
        <v>86.434227000000007</v>
      </c>
      <c r="D364" s="1">
        <f t="shared" si="116"/>
        <v>2.6578125000000001E-4</v>
      </c>
      <c r="E364" s="6">
        <f t="shared" si="111"/>
        <v>4.4873364595923825E-14</v>
      </c>
      <c r="F364" s="6">
        <f t="shared" si="117"/>
        <v>-2.9570365117187498E-5</v>
      </c>
      <c r="G364" s="13">
        <f t="shared" si="112"/>
        <v>2.953516151171875E-4</v>
      </c>
      <c r="H364" s="6">
        <f t="shared" si="113"/>
        <v>83.0326676479051</v>
      </c>
      <c r="I364" s="6">
        <f t="shared" si="118"/>
        <v>-3.4015593520949068</v>
      </c>
      <c r="J364" s="6">
        <f t="shared" si="119"/>
        <v>39.10172819748324</v>
      </c>
      <c r="K364" s="6">
        <f t="shared" si="120"/>
        <v>2.7260901258379988E-2</v>
      </c>
      <c r="L364" s="6">
        <f t="shared" si="115"/>
        <v>2.6462563894086196E-4</v>
      </c>
      <c r="M364" s="14">
        <f t="shared" si="121"/>
        <v>5.7780552956902386E-7</v>
      </c>
      <c r="N364" s="6">
        <f t="shared" si="122"/>
        <v>2.7286908432717883E-4</v>
      </c>
      <c r="O364" s="13">
        <f t="shared" si="114"/>
        <v>3.0243944944436632E-4</v>
      </c>
      <c r="P364" s="6">
        <f t="shared" si="123"/>
        <v>83.903339475040582</v>
      </c>
      <c r="Q364" s="7">
        <f t="shared" si="124"/>
        <v>83.526095149451436</v>
      </c>
      <c r="R364" s="7">
        <f t="shared" si="125"/>
        <v>-2.9081318505485712</v>
      </c>
    </row>
    <row r="365" spans="1:18" x14ac:dyDescent="0.2">
      <c r="A365" s="1">
        <v>266.25</v>
      </c>
      <c r="B365" s="1">
        <v>39.15625</v>
      </c>
      <c r="C365" s="1">
        <v>86.510863999999998</v>
      </c>
      <c r="D365" s="1">
        <f t="shared" si="116"/>
        <v>2.6624999999999999E-4</v>
      </c>
      <c r="E365" s="6">
        <f t="shared" si="111"/>
        <v>4.4873364595923825E-14</v>
      </c>
      <c r="F365" s="6">
        <f t="shared" si="117"/>
        <v>-2.9570365117187498E-5</v>
      </c>
      <c r="G365" s="13">
        <f t="shared" si="112"/>
        <v>2.9582036511718748E-4</v>
      </c>
      <c r="H365" s="6">
        <f t="shared" si="113"/>
        <v>83.090446463523961</v>
      </c>
      <c r="I365" s="6">
        <f t="shared" si="118"/>
        <v>-3.4204175364760374</v>
      </c>
      <c r="J365" s="6">
        <f t="shared" si="119"/>
        <v>39.123536918489947</v>
      </c>
      <c r="K365" s="6">
        <f t="shared" si="120"/>
        <v>1.6356540755026572E-2</v>
      </c>
      <c r="L365" s="6">
        <f t="shared" si="115"/>
        <v>2.6518163336451716E-4</v>
      </c>
      <c r="M365" s="14">
        <f t="shared" si="121"/>
        <v>5.3418331774141752E-7</v>
      </c>
      <c r="N365" s="6">
        <f t="shared" si="122"/>
        <v>2.7050270059630693E-4</v>
      </c>
      <c r="O365" s="13">
        <f t="shared" si="114"/>
        <v>3.0007306571349442E-4</v>
      </c>
      <c r="P365" s="6">
        <f t="shared" si="123"/>
        <v>83.613360608498851</v>
      </c>
      <c r="Q365" s="7">
        <f t="shared" si="124"/>
        <v>83.543548241260922</v>
      </c>
      <c r="R365" s="7">
        <f t="shared" si="125"/>
        <v>-2.9673157587390762</v>
      </c>
    </row>
    <row r="366" spans="1:18" x14ac:dyDescent="0.2">
      <c r="A366" s="1">
        <v>266.40625</v>
      </c>
      <c r="B366" s="1">
        <v>39.1875</v>
      </c>
      <c r="C366" s="1">
        <v>86.583693999999994</v>
      </c>
      <c r="D366" s="1">
        <f t="shared" si="116"/>
        <v>2.6640624999999999E-4</v>
      </c>
      <c r="E366" s="6">
        <f t="shared" si="111"/>
        <v>4.4874512063695309E-14</v>
      </c>
      <c r="F366" s="6">
        <f t="shared" si="117"/>
        <v>-2.9561577968749995E-5</v>
      </c>
      <c r="G366" s="13">
        <f t="shared" si="112"/>
        <v>2.9596782796874999E-4</v>
      </c>
      <c r="H366" s="6">
        <f t="shared" si="113"/>
        <v>83.128738236963159</v>
      </c>
      <c r="I366" s="6">
        <f t="shared" si="118"/>
        <v>-3.4549557630368355</v>
      </c>
      <c r="J366" s="6">
        <f t="shared" si="119"/>
        <v>39.142872151093968</v>
      </c>
      <c r="K366" s="6">
        <f t="shared" si="120"/>
        <v>2.2313924453015943E-2</v>
      </c>
      <c r="L366" s="6">
        <f t="shared" si="115"/>
        <v>2.6564023001871028E-4</v>
      </c>
      <c r="M366" s="14">
        <f t="shared" si="121"/>
        <v>3.8300999064485339E-7</v>
      </c>
      <c r="N366" s="6">
        <f t="shared" si="122"/>
        <v>2.7220787035778411E-4</v>
      </c>
      <c r="O366" s="13">
        <f t="shared" si="114"/>
        <v>3.0176944832653412E-4</v>
      </c>
      <c r="P366" s="6">
        <f t="shared" si="123"/>
        <v>83.841291283255998</v>
      </c>
      <c r="Q366" s="7">
        <f t="shared" si="124"/>
        <v>83.603096849659948</v>
      </c>
      <c r="R366" s="7">
        <f t="shared" si="125"/>
        <v>-2.9805971503400457</v>
      </c>
    </row>
    <row r="367" spans="1:18" x14ac:dyDescent="0.2">
      <c r="A367" s="1">
        <v>267.34375</v>
      </c>
      <c r="B367" s="1">
        <v>39.21875</v>
      </c>
      <c r="C367" s="1">
        <v>86.644195999999994</v>
      </c>
      <c r="D367" s="1">
        <f t="shared" si="116"/>
        <v>2.6734375E-4</v>
      </c>
      <c r="E367" s="6">
        <f t="shared" si="111"/>
        <v>4.4875659010595695E-14</v>
      </c>
      <c r="F367" s="6">
        <f t="shared" si="117"/>
        <v>-2.9552765429687499E-5</v>
      </c>
      <c r="G367" s="13">
        <f t="shared" si="112"/>
        <v>2.9689651542968748E-4</v>
      </c>
      <c r="H367" s="6">
        <f t="shared" si="113"/>
        <v>83.263189086115176</v>
      </c>
      <c r="I367" s="6">
        <f t="shared" si="118"/>
        <v>-3.3810069138848178</v>
      </c>
      <c r="J367" s="6">
        <f t="shared" si="119"/>
        <v>39.166973290656379</v>
      </c>
      <c r="K367" s="6">
        <f t="shared" si="120"/>
        <v>2.5888354671810276E-2</v>
      </c>
      <c r="L367" s="6">
        <f t="shared" si="115"/>
        <v>2.6613413801122616E-4</v>
      </c>
      <c r="M367" s="14">
        <f t="shared" si="121"/>
        <v>6.0480599438692386E-7</v>
      </c>
      <c r="N367" s="6">
        <f t="shared" si="122"/>
        <v>2.7407472221467068E-4</v>
      </c>
      <c r="O367" s="13">
        <f t="shared" si="114"/>
        <v>3.0362748764435816E-4</v>
      </c>
      <c r="P367" s="6">
        <f t="shared" si="123"/>
        <v>84.088537669814173</v>
      </c>
      <c r="Q367" s="7">
        <f t="shared" si="124"/>
        <v>83.700185013690799</v>
      </c>
      <c r="R367" s="7">
        <f t="shared" si="125"/>
        <v>-2.9440109863091948</v>
      </c>
    </row>
    <row r="368" spans="1:18" x14ac:dyDescent="0.2">
      <c r="A368" s="1">
        <v>268.28125</v>
      </c>
      <c r="B368" s="1">
        <v>39.25</v>
      </c>
      <c r="C368" s="1">
        <v>86.710526000000002</v>
      </c>
      <c r="D368" s="1">
        <f t="shared" si="116"/>
        <v>2.6828124999999997E-4</v>
      </c>
      <c r="E368" s="6">
        <f t="shared" si="111"/>
        <v>4.4876805436625002E-14</v>
      </c>
      <c r="F368" s="6">
        <f t="shared" si="117"/>
        <v>-2.9543927499999999E-5</v>
      </c>
      <c r="G368" s="13">
        <f t="shared" si="112"/>
        <v>2.9782517749999998E-4</v>
      </c>
      <c r="H368" s="6">
        <f t="shared" si="113"/>
        <v>83.397485773377809</v>
      </c>
      <c r="I368" s="6">
        <f t="shared" si="118"/>
        <v>-3.3130402266221921</v>
      </c>
      <c r="J368" s="6">
        <f t="shared" si="119"/>
        <v>39.193933974393829</v>
      </c>
      <c r="K368" s="6">
        <f t="shared" si="120"/>
        <v>2.8033012803085455E-2</v>
      </c>
      <c r="L368" s="6">
        <f t="shared" si="115"/>
        <v>2.6680548280673568E-4</v>
      </c>
      <c r="M368" s="14">
        <f t="shared" si="121"/>
        <v>7.3788359663214446E-7</v>
      </c>
      <c r="N368" s="6">
        <f t="shared" si="122"/>
        <v>2.7556983332880221E-4</v>
      </c>
      <c r="O368" s="13">
        <f t="shared" si="114"/>
        <v>3.0511376082880223E-4</v>
      </c>
      <c r="P368" s="6">
        <f t="shared" si="123"/>
        <v>84.289925394229954</v>
      </c>
      <c r="Q368" s="7">
        <f t="shared" si="124"/>
        <v>83.818133089798636</v>
      </c>
      <c r="R368" s="7">
        <f t="shared" si="125"/>
        <v>-2.8923929102013659</v>
      </c>
    </row>
    <row r="369" spans="1:18" x14ac:dyDescent="0.2">
      <c r="A369" s="1">
        <v>268.90625</v>
      </c>
      <c r="B369" s="1">
        <v>39.28125</v>
      </c>
      <c r="C369" s="1">
        <v>86.792098999999993</v>
      </c>
      <c r="D369" s="1">
        <f t="shared" si="116"/>
        <v>2.6890624999999999E-4</v>
      </c>
      <c r="E369" s="6">
        <f t="shared" si="111"/>
        <v>4.4877951341783204E-14</v>
      </c>
      <c r="F369" s="6">
        <f t="shared" si="117"/>
        <v>-2.9535064179687495E-5</v>
      </c>
      <c r="G369" s="13">
        <f t="shared" si="112"/>
        <v>2.9844131417968751E-4</v>
      </c>
      <c r="H369" s="6">
        <f t="shared" si="113"/>
        <v>83.493259325138069</v>
      </c>
      <c r="I369" s="6">
        <f t="shared" si="118"/>
        <v>-3.2988396748619238</v>
      </c>
      <c r="J369" s="6">
        <f t="shared" si="119"/>
        <v>39.222610384636297</v>
      </c>
      <c r="K369" s="6">
        <f t="shared" si="120"/>
        <v>2.9319807681851273E-2</v>
      </c>
      <c r="L369" s="6">
        <f t="shared" si="115"/>
        <v>2.675207896840414E-4</v>
      </c>
      <c r="M369" s="14">
        <f t="shared" si="121"/>
        <v>6.9273015797929817E-7</v>
      </c>
      <c r="N369" s="6">
        <f t="shared" si="122"/>
        <v>2.765293999972813E-4</v>
      </c>
      <c r="O369" s="13">
        <f t="shared" si="114"/>
        <v>3.0606446417696882E-4</v>
      </c>
      <c r="P369" s="6">
        <f t="shared" si="123"/>
        <v>84.425732857712489</v>
      </c>
      <c r="Q369" s="7">
        <f t="shared" si="124"/>
        <v>83.939653043381412</v>
      </c>
      <c r="R369" s="7">
        <f t="shared" si="125"/>
        <v>-2.8524459566185811</v>
      </c>
    </row>
    <row r="370" spans="1:18" x14ac:dyDescent="0.2">
      <c r="A370" s="1">
        <v>268.90625</v>
      </c>
      <c r="B370" s="1">
        <v>39.3125</v>
      </c>
      <c r="C370" s="1">
        <v>86.858879000000002</v>
      </c>
      <c r="D370" s="1">
        <f t="shared" si="116"/>
        <v>2.6890624999999999E-4</v>
      </c>
      <c r="E370" s="6">
        <f t="shared" si="111"/>
        <v>4.4879096726070315E-14</v>
      </c>
      <c r="F370" s="6">
        <f t="shared" si="117"/>
        <v>-2.9526175468749998E-5</v>
      </c>
      <c r="G370" s="13">
        <f t="shared" si="112"/>
        <v>2.9843242546874997E-4</v>
      </c>
      <c r="H370" s="6">
        <f t="shared" si="113"/>
        <v>83.512243385354338</v>
      </c>
      <c r="I370" s="6">
        <f t="shared" si="118"/>
        <v>-3.3466356146456633</v>
      </c>
      <c r="J370" s="6">
        <f t="shared" si="119"/>
        <v>39.252316230781773</v>
      </c>
      <c r="K370" s="6">
        <f t="shared" si="120"/>
        <v>3.0091884609113606E-2</v>
      </c>
      <c r="L370" s="6">
        <f t="shared" si="115"/>
        <v>2.6807497381042486E-4</v>
      </c>
      <c r="M370" s="14">
        <f t="shared" si="121"/>
        <v>4.1563809478756806E-7</v>
      </c>
      <c r="N370" s="6">
        <f t="shared" si="122"/>
        <v>2.7673013999836955E-4</v>
      </c>
      <c r="O370" s="13">
        <f t="shared" si="114"/>
        <v>3.0625631546711953E-4</v>
      </c>
      <c r="P370" s="6">
        <f t="shared" si="123"/>
        <v>84.46899700178534</v>
      </c>
      <c r="Q370" s="7">
        <f t="shared" si="124"/>
        <v>84.045521835062203</v>
      </c>
      <c r="R370" s="7">
        <f t="shared" si="125"/>
        <v>-2.8133571649377984</v>
      </c>
    </row>
    <row r="371" spans="1:18" x14ac:dyDescent="0.2">
      <c r="A371" s="1">
        <v>270.15625</v>
      </c>
      <c r="B371" s="1">
        <v>39.3125</v>
      </c>
      <c r="C371" s="1">
        <v>86.942474000000004</v>
      </c>
      <c r="D371" s="1">
        <f t="shared" si="116"/>
        <v>2.7015625E-4</v>
      </c>
      <c r="E371" s="6">
        <f t="shared" si="111"/>
        <v>4.4879096726070315E-14</v>
      </c>
      <c r="F371" s="6">
        <f t="shared" si="117"/>
        <v>-2.9526175468749998E-5</v>
      </c>
      <c r="G371" s="13">
        <f t="shared" si="112"/>
        <v>2.9968242546874998E-4</v>
      </c>
      <c r="H371" s="6">
        <f t="shared" si="113"/>
        <v>83.665618314482344</v>
      </c>
      <c r="I371" s="6">
        <f t="shared" si="118"/>
        <v>-3.2768556855176598</v>
      </c>
      <c r="J371" s="6">
        <f t="shared" si="119"/>
        <v>39.276389738469064</v>
      </c>
      <c r="K371" s="6">
        <f t="shared" si="120"/>
        <v>1.8055130765468164E-2</v>
      </c>
      <c r="L371" s="6">
        <f t="shared" si="115"/>
        <v>2.6865748428625492E-4</v>
      </c>
      <c r="M371" s="14">
        <f t="shared" si="121"/>
        <v>7.4938285687253673E-7</v>
      </c>
      <c r="N371" s="6">
        <f t="shared" si="122"/>
        <v>2.7485058399902171E-4</v>
      </c>
      <c r="O371" s="13">
        <f t="shared" si="114"/>
        <v>3.0437675946777169E-4</v>
      </c>
      <c r="P371" s="6">
        <f t="shared" si="123"/>
        <v>84.239853861909467</v>
      </c>
      <c r="Q371" s="7">
        <f t="shared" si="124"/>
        <v>84.084388240431664</v>
      </c>
      <c r="R371" s="7">
        <f t="shared" si="125"/>
        <v>-2.8580857595683398</v>
      </c>
    </row>
    <row r="372" spans="1:18" x14ac:dyDescent="0.2">
      <c r="A372" s="1">
        <v>270.15625</v>
      </c>
      <c r="B372" s="1">
        <v>39.34375</v>
      </c>
      <c r="C372" s="1">
        <v>87.012848000000005</v>
      </c>
      <c r="D372" s="1">
        <f t="shared" si="116"/>
        <v>2.7015625E-4</v>
      </c>
      <c r="E372" s="6">
        <f t="shared" si="111"/>
        <v>4.4880241589486322E-14</v>
      </c>
      <c r="F372" s="6">
        <f t="shared" si="117"/>
        <v>-2.9517261367187498E-5</v>
      </c>
      <c r="G372" s="13">
        <f t="shared" si="112"/>
        <v>2.996735113671875E-4</v>
      </c>
      <c r="H372" s="6">
        <f t="shared" si="113"/>
        <v>83.684574681296397</v>
      </c>
      <c r="I372" s="6">
        <f t="shared" si="118"/>
        <v>-3.3282733187036087</v>
      </c>
      <c r="J372" s="6">
        <f t="shared" si="119"/>
        <v>39.297083843081438</v>
      </c>
      <c r="K372" s="6">
        <f t="shared" si="120"/>
        <v>2.3333078459280898E-2</v>
      </c>
      <c r="L372" s="6">
        <f t="shared" si="115"/>
        <v>2.6925699057175293E-4</v>
      </c>
      <c r="M372" s="14">
        <f t="shared" si="121"/>
        <v>4.4962971412353288E-7</v>
      </c>
      <c r="N372" s="6">
        <f t="shared" si="122"/>
        <v>2.7622285039941301E-4</v>
      </c>
      <c r="O372" s="13">
        <f t="shared" si="114"/>
        <v>3.0574011176660052E-4</v>
      </c>
      <c r="P372" s="6">
        <f t="shared" si="123"/>
        <v>84.426014799225925</v>
      </c>
      <c r="Q372" s="7">
        <f t="shared" si="124"/>
        <v>84.152713552190519</v>
      </c>
      <c r="R372" s="7">
        <f t="shared" si="125"/>
        <v>-2.8601344478094859</v>
      </c>
    </row>
    <row r="373" spans="1:18" x14ac:dyDescent="0.2">
      <c r="A373" s="1">
        <v>270.625</v>
      </c>
      <c r="B373" s="1">
        <v>39.375</v>
      </c>
      <c r="C373" s="1">
        <v>87.080307000000005</v>
      </c>
      <c r="D373" s="1">
        <f t="shared" si="116"/>
        <v>2.7062499999999998E-4</v>
      </c>
      <c r="E373" s="6">
        <f t="shared" si="111"/>
        <v>4.4881385932031243E-14</v>
      </c>
      <c r="F373" s="6">
        <f t="shared" si="117"/>
        <v>-2.9508321875000001E-5</v>
      </c>
      <c r="G373" s="13">
        <f t="shared" si="112"/>
        <v>3.0013332187499997E-4</v>
      </c>
      <c r="H373" s="6">
        <f t="shared" si="113"/>
        <v>83.760975144908343</v>
      </c>
      <c r="I373" s="6">
        <f t="shared" si="118"/>
        <v>-3.3193318550916615</v>
      </c>
      <c r="J373" s="6">
        <f t="shared" si="119"/>
        <v>39.32200030584886</v>
      </c>
      <c r="K373" s="6">
        <f t="shared" si="120"/>
        <v>2.649984707556996E-2</v>
      </c>
      <c r="L373" s="6">
        <f t="shared" si="115"/>
        <v>2.6971044434305176E-4</v>
      </c>
      <c r="M373" s="14">
        <f t="shared" si="121"/>
        <v>4.5727782847410667E-7</v>
      </c>
      <c r="N373" s="6">
        <f t="shared" si="122"/>
        <v>2.7751496023964818E-4</v>
      </c>
      <c r="O373" s="13">
        <f t="shared" si="114"/>
        <v>3.0702328211464818E-4</v>
      </c>
      <c r="P373" s="6">
        <f t="shared" si="123"/>
        <v>84.602129630056766</v>
      </c>
      <c r="Q373" s="7">
        <f t="shared" si="124"/>
        <v>84.242596767763786</v>
      </c>
      <c r="R373" s="7">
        <f t="shared" si="125"/>
        <v>-2.8377102322362191</v>
      </c>
    </row>
    <row r="374" spans="1:18" x14ac:dyDescent="0.2">
      <c r="A374" s="1">
        <v>271.09375</v>
      </c>
      <c r="B374" s="1">
        <v>39.375</v>
      </c>
      <c r="C374" s="1">
        <v>87.158294999999995</v>
      </c>
      <c r="D374" s="1">
        <f t="shared" si="116"/>
        <v>2.7109375000000001E-4</v>
      </c>
      <c r="E374" s="6">
        <f t="shared" si="111"/>
        <v>4.4881385932031243E-14</v>
      </c>
      <c r="F374" s="6">
        <f t="shared" si="117"/>
        <v>-2.9508321875000001E-5</v>
      </c>
      <c r="G374" s="13">
        <f t="shared" si="112"/>
        <v>3.00602071875E-4</v>
      </c>
      <c r="H374" s="6">
        <f t="shared" si="113"/>
        <v>83.818390826714733</v>
      </c>
      <c r="I374" s="6">
        <f t="shared" si="118"/>
        <v>-3.3399041732852623</v>
      </c>
      <c r="J374" s="6">
        <f t="shared" si="119"/>
        <v>39.34320018350931</v>
      </c>
      <c r="K374" s="6">
        <f t="shared" si="120"/>
        <v>1.5899908245344818E-2</v>
      </c>
      <c r="L374" s="6">
        <f t="shared" si="115"/>
        <v>2.7017001660583105E-4</v>
      </c>
      <c r="M374" s="14">
        <f t="shared" si="121"/>
        <v>4.6186669708448347E-7</v>
      </c>
      <c r="N374" s="6">
        <f t="shared" si="122"/>
        <v>2.7522772614378964E-4</v>
      </c>
      <c r="O374" s="13">
        <f t="shared" si="114"/>
        <v>3.0473604801878963E-4</v>
      </c>
      <c r="P374" s="6">
        <f t="shared" si="123"/>
        <v>84.323552804978249</v>
      </c>
      <c r="Q374" s="7">
        <f t="shared" si="124"/>
        <v>84.258787975206673</v>
      </c>
      <c r="R374" s="7">
        <f t="shared" si="125"/>
        <v>-2.8995070247933228</v>
      </c>
    </row>
    <row r="375" spans="1:18" x14ac:dyDescent="0.2">
      <c r="A375" s="1">
        <v>272.65625</v>
      </c>
      <c r="B375" s="1">
        <v>39.4375</v>
      </c>
      <c r="C375" s="1">
        <v>87.226203999999996</v>
      </c>
      <c r="D375" s="1">
        <f t="shared" si="116"/>
        <v>2.7265625E-4</v>
      </c>
      <c r="E375" s="6">
        <f t="shared" si="111"/>
        <v>4.4883673054507804E-14</v>
      </c>
      <c r="F375" s="6">
        <f t="shared" si="117"/>
        <v>-2.9490366718749996E-5</v>
      </c>
      <c r="G375" s="13">
        <f t="shared" si="112"/>
        <v>3.0214661671875001E-4</v>
      </c>
      <c r="H375" s="6">
        <f t="shared" si="113"/>
        <v>84.047379878653771</v>
      </c>
      <c r="I375" s="6">
        <f t="shared" si="118"/>
        <v>-3.1788241213462243</v>
      </c>
      <c r="J375" s="6">
        <f t="shared" si="119"/>
        <v>39.368420110105589</v>
      </c>
      <c r="K375" s="6">
        <f t="shared" si="120"/>
        <v>3.453994494720547E-2</v>
      </c>
      <c r="L375" s="6">
        <f t="shared" si="115"/>
        <v>2.7085200996349864E-4</v>
      </c>
      <c r="M375" s="14">
        <f t="shared" si="121"/>
        <v>9.0212001825068088E-7</v>
      </c>
      <c r="N375" s="6">
        <f t="shared" si="122"/>
        <v>2.8163663568627341E-4</v>
      </c>
      <c r="O375" s="13">
        <f t="shared" si="114"/>
        <v>3.1112700240502341E-4</v>
      </c>
      <c r="P375" s="6">
        <f t="shared" si="123"/>
        <v>85.139900966845573</v>
      </c>
      <c r="Q375" s="7">
        <f t="shared" si="124"/>
        <v>84.435010573534456</v>
      </c>
      <c r="R375" s="7">
        <f t="shared" si="125"/>
        <v>-2.79119342646554</v>
      </c>
    </row>
    <row r="376" spans="1:18" x14ac:dyDescent="0.2">
      <c r="A376" s="1">
        <v>272.65625</v>
      </c>
      <c r="B376" s="1">
        <v>39.4375</v>
      </c>
      <c r="C376" s="1">
        <v>87.313393000000005</v>
      </c>
      <c r="D376" s="1">
        <f t="shared" si="116"/>
        <v>2.7265625E-4</v>
      </c>
      <c r="E376" s="6">
        <f t="shared" si="111"/>
        <v>4.4883673054507804E-14</v>
      </c>
      <c r="F376" s="6">
        <f t="shared" si="117"/>
        <v>-2.9490366718749996E-5</v>
      </c>
      <c r="G376" s="13">
        <f t="shared" si="112"/>
        <v>3.0214661671875001E-4</v>
      </c>
      <c r="H376" s="6">
        <f t="shared" si="113"/>
        <v>84.047379878653771</v>
      </c>
      <c r="I376" s="6">
        <f t="shared" si="118"/>
        <v>-3.2660131213462336</v>
      </c>
      <c r="J376" s="6">
        <f t="shared" si="119"/>
        <v>39.396052066063355</v>
      </c>
      <c r="K376" s="6">
        <f t="shared" si="120"/>
        <v>2.0723966968322571E-2</v>
      </c>
      <c r="L376" s="6">
        <f t="shared" si="115"/>
        <v>2.7157370597809922E-4</v>
      </c>
      <c r="M376" s="14">
        <f t="shared" si="121"/>
        <v>5.4127201095039226E-7</v>
      </c>
      <c r="N376" s="6">
        <f t="shared" si="122"/>
        <v>2.7804448141176388E-4</v>
      </c>
      <c r="O376" s="13">
        <f t="shared" si="114"/>
        <v>3.0753484813051389E-4</v>
      </c>
      <c r="P376" s="6">
        <f t="shared" si="123"/>
        <v>84.70409280117218</v>
      </c>
      <c r="Q376" s="7">
        <f t="shared" si="124"/>
        <v>84.488827019062001</v>
      </c>
      <c r="R376" s="7">
        <f t="shared" si="125"/>
        <v>-2.8245659809380044</v>
      </c>
    </row>
    <row r="377" spans="1:18" x14ac:dyDescent="0.2">
      <c r="A377" s="1">
        <v>273.4375</v>
      </c>
      <c r="B377" s="1">
        <v>39.46875</v>
      </c>
      <c r="C377" s="1">
        <v>87.387580999999997</v>
      </c>
      <c r="D377" s="1">
        <f t="shared" si="116"/>
        <v>2.7343749999999997E-4</v>
      </c>
      <c r="E377" s="6">
        <f t="shared" si="111"/>
        <v>4.4884815834439456E-14</v>
      </c>
      <c r="F377" s="6">
        <f t="shared" si="117"/>
        <v>-2.9481351054687501E-5</v>
      </c>
      <c r="G377" s="13">
        <f t="shared" si="112"/>
        <v>3.0291885105468745E-4</v>
      </c>
      <c r="H377" s="6">
        <f t="shared" si="113"/>
        <v>84.161707720430684</v>
      </c>
      <c r="I377" s="6">
        <f t="shared" si="118"/>
        <v>-3.2258732795693135</v>
      </c>
      <c r="J377" s="6">
        <f t="shared" si="119"/>
        <v>39.418881239638011</v>
      </c>
      <c r="K377" s="6">
        <f t="shared" si="120"/>
        <v>2.4934380180994253E-2</v>
      </c>
      <c r="L377" s="6">
        <f t="shared" si="115"/>
        <v>2.7216297358685952E-4</v>
      </c>
      <c r="M377" s="14">
        <f t="shared" si="121"/>
        <v>6.3726320657022805E-7</v>
      </c>
      <c r="N377" s="6">
        <f t="shared" si="122"/>
        <v>2.7992043884705848E-4</v>
      </c>
      <c r="O377" s="13">
        <f t="shared" si="114"/>
        <v>3.0940178990174596E-4</v>
      </c>
      <c r="P377" s="6">
        <f t="shared" si="123"/>
        <v>84.950627188803139</v>
      </c>
      <c r="Q377" s="7">
        <f t="shared" si="124"/>
        <v>84.581187053010225</v>
      </c>
      <c r="R377" s="7">
        <f t="shared" si="125"/>
        <v>-2.8063939469897718</v>
      </c>
    </row>
    <row r="378" spans="1:18" x14ac:dyDescent="0.2">
      <c r="A378" s="1">
        <v>273.59375</v>
      </c>
      <c r="B378" s="1">
        <v>39.5</v>
      </c>
      <c r="C378" s="1">
        <v>87.460205000000002</v>
      </c>
      <c r="D378" s="1">
        <f t="shared" si="116"/>
        <v>2.7359374999999997E-4</v>
      </c>
      <c r="E378" s="6">
        <f t="shared" si="111"/>
        <v>4.4885958093499998E-14</v>
      </c>
      <c r="F378" s="6">
        <f t="shared" si="117"/>
        <v>-2.947231E-5</v>
      </c>
      <c r="G378" s="13">
        <f t="shared" si="112"/>
        <v>3.0306605999999998E-4</v>
      </c>
      <c r="H378" s="6">
        <f t="shared" si="113"/>
        <v>84.199665908120323</v>
      </c>
      <c r="I378" s="6">
        <f t="shared" si="118"/>
        <v>-3.2605390918796786</v>
      </c>
      <c r="J378" s="6">
        <f t="shared" si="119"/>
        <v>39.445078743782808</v>
      </c>
      <c r="K378" s="6">
        <f t="shared" si="120"/>
        <v>2.7460628108595841E-2</v>
      </c>
      <c r="L378" s="6">
        <f t="shared" si="115"/>
        <v>2.7270403415211573E-4</v>
      </c>
      <c r="M378" s="14">
        <f t="shared" si="121"/>
        <v>4.4485792394211802E-7</v>
      </c>
      <c r="N378" s="6">
        <f t="shared" si="122"/>
        <v>2.8073351330823486E-4</v>
      </c>
      <c r="O378" s="13">
        <f t="shared" si="114"/>
        <v>3.1020582330823488E-4</v>
      </c>
      <c r="P378" s="6">
        <f t="shared" si="123"/>
        <v>85.067927677231523</v>
      </c>
      <c r="Q378" s="7">
        <f t="shared" si="124"/>
        <v>84.678535177854499</v>
      </c>
      <c r="R378" s="7">
        <f t="shared" si="125"/>
        <v>-2.7816698221455027</v>
      </c>
    </row>
    <row r="379" spans="1:18" x14ac:dyDescent="0.2">
      <c r="A379" s="1">
        <v>273.90625</v>
      </c>
      <c r="B379" s="1">
        <v>39.5</v>
      </c>
      <c r="C379" s="1">
        <v>87.521614</v>
      </c>
      <c r="D379" s="1">
        <f t="shared" si="116"/>
        <v>2.7390625000000001E-4</v>
      </c>
      <c r="E379" s="6">
        <f t="shared" si="111"/>
        <v>4.4885958093499998E-14</v>
      </c>
      <c r="F379" s="6">
        <f t="shared" si="117"/>
        <v>-2.947231E-5</v>
      </c>
      <c r="G379" s="13">
        <f t="shared" si="112"/>
        <v>3.0337856000000002E-4</v>
      </c>
      <c r="H379" s="6">
        <f t="shared" si="113"/>
        <v>84.237801445427294</v>
      </c>
      <c r="I379" s="6">
        <f t="shared" si="118"/>
        <v>-3.2838125545727053</v>
      </c>
      <c r="J379" s="6">
        <f t="shared" si="119"/>
        <v>39.467047246269686</v>
      </c>
      <c r="K379" s="6">
        <f t="shared" si="120"/>
        <v>1.6476376865156794E-2</v>
      </c>
      <c r="L379" s="6">
        <f t="shared" si="115"/>
        <v>2.731224204912694E-4</v>
      </c>
      <c r="M379" s="14">
        <f t="shared" si="121"/>
        <v>3.9191475436530366E-7</v>
      </c>
      <c r="N379" s="6">
        <f t="shared" si="122"/>
        <v>2.7819010798494075E-4</v>
      </c>
      <c r="O379" s="13">
        <f t="shared" si="114"/>
        <v>3.0766241798494076E-4</v>
      </c>
      <c r="P379" s="6">
        <f t="shared" si="123"/>
        <v>84.759350116683834</v>
      </c>
      <c r="Q379" s="7">
        <f t="shared" si="124"/>
        <v>84.694698165620366</v>
      </c>
      <c r="R379" s="7">
        <f t="shared" si="125"/>
        <v>-2.8269158343796335</v>
      </c>
    </row>
    <row r="380" spans="1:18" x14ac:dyDescent="0.2">
      <c r="A380" s="1">
        <v>274.375</v>
      </c>
      <c r="B380" s="1">
        <v>39.53125</v>
      </c>
      <c r="C380" s="1">
        <v>87.589088000000004</v>
      </c>
      <c r="D380" s="1">
        <f t="shared" si="116"/>
        <v>2.7437499999999999E-4</v>
      </c>
      <c r="E380" s="6">
        <f t="shared" si="111"/>
        <v>4.4887099831689455E-14</v>
      </c>
      <c r="F380" s="6">
        <f t="shared" si="117"/>
        <v>-2.9463243554687498E-5</v>
      </c>
      <c r="G380" s="13">
        <f t="shared" si="112"/>
        <v>3.038382435546875E-4</v>
      </c>
      <c r="H380" s="6">
        <f t="shared" si="113"/>
        <v>84.313847395136577</v>
      </c>
      <c r="I380" s="6">
        <f t="shared" si="118"/>
        <v>-3.2752406048634271</v>
      </c>
      <c r="J380" s="6">
        <f t="shared" si="119"/>
        <v>39.48647834776181</v>
      </c>
      <c r="K380" s="6">
        <f t="shared" si="120"/>
        <v>2.2385826119094787E-2</v>
      </c>
      <c r="L380" s="6">
        <f t="shared" si="115"/>
        <v>2.7352970229476163E-4</v>
      </c>
      <c r="M380" s="14">
        <f t="shared" si="121"/>
        <v>4.2264885261917998E-7</v>
      </c>
      <c r="N380" s="6">
        <f t="shared" si="122"/>
        <v>2.8019531479096463E-4</v>
      </c>
      <c r="O380" s="13">
        <f t="shared" si="114"/>
        <v>3.0965855834565214E-4</v>
      </c>
      <c r="P380" s="6">
        <f t="shared" si="123"/>
        <v>85.021433456520526</v>
      </c>
      <c r="Q380" s="7">
        <f t="shared" si="124"/>
        <v>84.760045223800404</v>
      </c>
      <c r="R380" s="7">
        <f t="shared" si="125"/>
        <v>-2.8290427761996</v>
      </c>
    </row>
    <row r="381" spans="1:18" x14ac:dyDescent="0.2">
      <c r="A381" s="1">
        <v>275.78125</v>
      </c>
      <c r="B381" s="1">
        <v>39.5625</v>
      </c>
      <c r="C381" s="1">
        <v>87.661040999999997</v>
      </c>
      <c r="D381" s="1">
        <f t="shared" si="116"/>
        <v>2.7578124999999998E-4</v>
      </c>
      <c r="E381" s="6">
        <f t="shared" si="111"/>
        <v>4.4888241049007813E-14</v>
      </c>
      <c r="F381" s="6">
        <f t="shared" si="117"/>
        <v>-2.9454151718750003E-5</v>
      </c>
      <c r="G381" s="13">
        <f t="shared" si="112"/>
        <v>3.0523540171875001E-4</v>
      </c>
      <c r="H381" s="6">
        <f t="shared" si="113"/>
        <v>84.504027557473023</v>
      </c>
      <c r="I381" s="6">
        <f t="shared" si="118"/>
        <v>-3.1570134425269742</v>
      </c>
      <c r="J381" s="6">
        <f t="shared" si="119"/>
        <v>39.510637008657085</v>
      </c>
      <c r="K381" s="6">
        <f t="shared" si="120"/>
        <v>2.5931495671457583E-2</v>
      </c>
      <c r="L381" s="6">
        <f t="shared" si="115"/>
        <v>2.7414907137685696E-4</v>
      </c>
      <c r="M381" s="14">
        <f t="shared" si="121"/>
        <v>8.1608931157151217E-7</v>
      </c>
      <c r="N381" s="6">
        <f t="shared" si="122"/>
        <v>2.8252343887457895E-4</v>
      </c>
      <c r="O381" s="13">
        <f t="shared" si="114"/>
        <v>3.1197759059332897E-4</v>
      </c>
      <c r="P381" s="6">
        <f t="shared" si="123"/>
        <v>85.321982558976515</v>
      </c>
      <c r="Q381" s="7">
        <f t="shared" si="124"/>
        <v>84.872432690835637</v>
      </c>
      <c r="R381" s="7">
        <f t="shared" si="125"/>
        <v>-2.7886083091643599</v>
      </c>
    </row>
    <row r="382" spans="1:18" x14ac:dyDescent="0.2">
      <c r="A382" s="1">
        <v>275.78125</v>
      </c>
      <c r="B382" s="1">
        <v>39.59375</v>
      </c>
      <c r="C382" s="1">
        <v>87.727615</v>
      </c>
      <c r="D382" s="1">
        <f t="shared" si="116"/>
        <v>2.7578124999999998E-4</v>
      </c>
      <c r="E382" s="6">
        <f t="shared" si="111"/>
        <v>4.4889381745455074E-14</v>
      </c>
      <c r="F382" s="6">
        <f t="shared" si="117"/>
        <v>-2.9445034492187498E-5</v>
      </c>
      <c r="G382" s="13">
        <f t="shared" si="112"/>
        <v>3.0522628449218748E-4</v>
      </c>
      <c r="H382" s="6">
        <f t="shared" si="113"/>
        <v>84.52286308046871</v>
      </c>
      <c r="I382" s="6">
        <f t="shared" si="118"/>
        <v>-3.2047519195312901</v>
      </c>
      <c r="J382" s="6">
        <f t="shared" si="119"/>
        <v>39.537632205194249</v>
      </c>
      <c r="K382" s="6">
        <f t="shared" si="120"/>
        <v>2.805889740287526E-2</v>
      </c>
      <c r="L382" s="6">
        <f t="shared" si="115"/>
        <v>2.7480194282611414E-4</v>
      </c>
      <c r="M382" s="14">
        <f t="shared" si="121"/>
        <v>4.8965358694292357E-7</v>
      </c>
      <c r="N382" s="6">
        <f t="shared" si="122"/>
        <v>2.8307656332474758E-4</v>
      </c>
      <c r="O382" s="13">
        <f t="shared" si="114"/>
        <v>3.1252159781693507E-4</v>
      </c>
      <c r="P382" s="6">
        <f t="shared" si="123"/>
        <v>85.407513016213841</v>
      </c>
      <c r="Q382" s="7">
        <f t="shared" si="124"/>
        <v>84.979448755911278</v>
      </c>
      <c r="R382" s="7">
        <f t="shared" si="125"/>
        <v>-2.748166244088722</v>
      </c>
    </row>
    <row r="383" spans="1:18" x14ac:dyDescent="0.2">
      <c r="A383" s="1">
        <v>276.40625</v>
      </c>
      <c r="B383" s="1">
        <v>39.625</v>
      </c>
      <c r="C383" s="1">
        <v>87.805167999999995</v>
      </c>
      <c r="D383" s="1">
        <f t="shared" si="116"/>
        <v>2.7640625000000001E-4</v>
      </c>
      <c r="E383" s="6">
        <f t="shared" si="111"/>
        <v>4.4890521921031249E-14</v>
      </c>
      <c r="F383" s="6">
        <f t="shared" si="117"/>
        <v>-2.9435891874999996E-5</v>
      </c>
      <c r="G383" s="13">
        <f t="shared" si="112"/>
        <v>3.0584214187499999E-4</v>
      </c>
      <c r="H383" s="6">
        <f t="shared" si="113"/>
        <v>84.617732017856895</v>
      </c>
      <c r="I383" s="6">
        <f t="shared" si="118"/>
        <v>-3.1874359821431</v>
      </c>
      <c r="J383" s="6">
        <f t="shared" si="119"/>
        <v>39.566329323116548</v>
      </c>
      <c r="K383" s="6">
        <f t="shared" si="120"/>
        <v>2.9335338441725867E-2</v>
      </c>
      <c r="L383" s="6">
        <f t="shared" si="115"/>
        <v>2.7531866569566849E-4</v>
      </c>
      <c r="M383" s="14">
        <f t="shared" si="121"/>
        <v>5.4379215216576022E-7</v>
      </c>
      <c r="N383" s="6">
        <f t="shared" si="122"/>
        <v>2.8403343799484872E-4</v>
      </c>
      <c r="O383" s="13">
        <f t="shared" si="114"/>
        <v>3.134693298698487E-4</v>
      </c>
      <c r="P383" s="6">
        <f t="shared" si="123"/>
        <v>85.541715543647172</v>
      </c>
      <c r="Q383" s="7">
        <f t="shared" si="124"/>
        <v>85.091902113458474</v>
      </c>
      <c r="R383" s="7">
        <f t="shared" si="125"/>
        <v>-2.7132658865415209</v>
      </c>
    </row>
    <row r="384" spans="1:18" x14ac:dyDescent="0.2">
      <c r="A384" s="1">
        <v>276.875</v>
      </c>
      <c r="B384" s="1">
        <v>39.625</v>
      </c>
      <c r="C384" s="1">
        <v>87.873992999999999</v>
      </c>
      <c r="D384" s="1">
        <f t="shared" si="116"/>
        <v>2.7687499999999999E-4</v>
      </c>
      <c r="E384" s="6">
        <f t="shared" si="111"/>
        <v>4.4890521921031249E-14</v>
      </c>
      <c r="F384" s="6">
        <f t="shared" si="117"/>
        <v>-2.9435891874999996E-5</v>
      </c>
      <c r="G384" s="13">
        <f t="shared" si="112"/>
        <v>3.0631089187499997E-4</v>
      </c>
      <c r="H384" s="6">
        <f t="shared" si="113"/>
        <v>84.674724734288759</v>
      </c>
      <c r="I384" s="6">
        <f t="shared" si="118"/>
        <v>-3.1992682657112397</v>
      </c>
      <c r="J384" s="6">
        <f t="shared" si="119"/>
        <v>39.589797593869932</v>
      </c>
      <c r="K384" s="6">
        <f t="shared" si="120"/>
        <v>1.7601203065034099E-2</v>
      </c>
      <c r="L384" s="6">
        <f t="shared" si="115"/>
        <v>2.758474494174011E-4</v>
      </c>
      <c r="M384" s="14">
        <f t="shared" si="121"/>
        <v>5.1377529129944849E-7</v>
      </c>
      <c r="N384" s="6">
        <f t="shared" si="122"/>
        <v>2.8145131279690887E-4</v>
      </c>
      <c r="O384" s="13">
        <f t="shared" si="114"/>
        <v>3.1088720467190885E-4</v>
      </c>
      <c r="P384" s="6">
        <f t="shared" si="123"/>
        <v>85.229707846385679</v>
      </c>
      <c r="Q384" s="7">
        <f t="shared" si="124"/>
        <v>85.119463260043915</v>
      </c>
      <c r="R384" s="7">
        <f t="shared" si="125"/>
        <v>-2.7545297399560837</v>
      </c>
    </row>
    <row r="385" spans="1:18" x14ac:dyDescent="0.2">
      <c r="A385" s="1">
        <v>277.03125</v>
      </c>
      <c r="B385" s="1">
        <v>39.65625</v>
      </c>
      <c r="C385" s="1">
        <v>87.965453999999994</v>
      </c>
      <c r="D385" s="1">
        <f t="shared" si="116"/>
        <v>2.7703124999999999E-4</v>
      </c>
      <c r="E385" s="6">
        <f t="shared" si="111"/>
        <v>4.4891661575736332E-14</v>
      </c>
      <c r="F385" s="6">
        <f t="shared" si="117"/>
        <v>-2.94267238671875E-5</v>
      </c>
      <c r="G385" s="13">
        <f t="shared" si="112"/>
        <v>3.0645797386718746E-4</v>
      </c>
      <c r="H385" s="6">
        <f t="shared" si="113"/>
        <v>84.712525393134115</v>
      </c>
      <c r="I385" s="6">
        <f t="shared" si="118"/>
        <v>-3.2529286068658791</v>
      </c>
      <c r="J385" s="6">
        <f t="shared" si="119"/>
        <v>39.610128556321961</v>
      </c>
      <c r="K385" s="6">
        <f t="shared" si="120"/>
        <v>2.3060721839019749E-2</v>
      </c>
      <c r="L385" s="6">
        <f t="shared" si="115"/>
        <v>2.7628971965044068E-4</v>
      </c>
      <c r="M385" s="14">
        <f t="shared" si="121"/>
        <v>3.7076517477965571E-7</v>
      </c>
      <c r="N385" s="6">
        <f t="shared" si="122"/>
        <v>2.8302703767814515E-4</v>
      </c>
      <c r="O385" s="13">
        <f t="shared" si="114"/>
        <v>3.1245376154533263E-4</v>
      </c>
      <c r="P385" s="6">
        <f t="shared" si="123"/>
        <v>85.438882004524828</v>
      </c>
      <c r="Q385" s="7">
        <f t="shared" si="124"/>
        <v>85.183347008940103</v>
      </c>
      <c r="R385" s="7">
        <f t="shared" si="125"/>
        <v>-2.7821069910598908</v>
      </c>
    </row>
    <row r="386" spans="1:18" x14ac:dyDescent="0.2">
      <c r="A386" s="1">
        <v>278.4375</v>
      </c>
      <c r="B386" s="1">
        <v>39.6875</v>
      </c>
      <c r="C386" s="1">
        <v>88.027771000000001</v>
      </c>
      <c r="D386" s="1">
        <f t="shared" si="116"/>
        <v>2.7843749999999998E-4</v>
      </c>
      <c r="E386" s="6">
        <f t="shared" si="111"/>
        <v>4.4892800709570318E-14</v>
      </c>
      <c r="F386" s="6">
        <f t="shared" si="117"/>
        <v>-2.9417530468749998E-5</v>
      </c>
      <c r="G386" s="13">
        <f t="shared" si="112"/>
        <v>3.0785503046874997E-4</v>
      </c>
      <c r="H386" s="6">
        <f t="shared" si="113"/>
        <v>84.902060593222473</v>
      </c>
      <c r="I386" s="6">
        <f t="shared" si="118"/>
        <v>-3.1257104067775288</v>
      </c>
      <c r="J386" s="6">
        <f t="shared" si="119"/>
        <v>39.634827133793173</v>
      </c>
      <c r="K386" s="6">
        <f t="shared" si="120"/>
        <v>2.633643310341327E-2</v>
      </c>
      <c r="L386" s="6">
        <f t="shared" si="115"/>
        <v>2.7686758179026438E-4</v>
      </c>
      <c r="M386" s="14">
        <f t="shared" si="121"/>
        <v>7.8495910486780303E-7</v>
      </c>
      <c r="N386" s="6">
        <f t="shared" si="122"/>
        <v>2.8528497260688746E-4</v>
      </c>
      <c r="O386" s="13">
        <f t="shared" si="114"/>
        <v>3.1470250307563745E-4</v>
      </c>
      <c r="P386" s="6">
        <f t="shared" si="123"/>
        <v>85.729905887503548</v>
      </c>
      <c r="Q386" s="7">
        <f t="shared" si="124"/>
        <v>85.292658784652801</v>
      </c>
      <c r="R386" s="7">
        <f t="shared" si="125"/>
        <v>-2.7351122153472005</v>
      </c>
    </row>
    <row r="387" spans="1:18" x14ac:dyDescent="0.2">
      <c r="A387" s="1">
        <v>278.4375</v>
      </c>
      <c r="B387" s="1">
        <v>39.6875</v>
      </c>
      <c r="C387" s="1">
        <v>88.099731000000006</v>
      </c>
      <c r="D387" s="1">
        <f t="shared" si="116"/>
        <v>2.7843749999999998E-4</v>
      </c>
      <c r="E387" s="6">
        <f t="shared" si="111"/>
        <v>4.4892800709570318E-14</v>
      </c>
      <c r="F387" s="6">
        <f t="shared" si="117"/>
        <v>-2.9417530468749998E-5</v>
      </c>
      <c r="G387" s="13">
        <f t="shared" si="112"/>
        <v>3.0785503046874997E-4</v>
      </c>
      <c r="H387" s="6">
        <f t="shared" si="113"/>
        <v>84.902060593222473</v>
      </c>
      <c r="I387" s="6">
        <f t="shared" si="118"/>
        <v>-3.197670406777533</v>
      </c>
      <c r="J387" s="6">
        <f t="shared" si="119"/>
        <v>39.655896280275904</v>
      </c>
      <c r="K387" s="6">
        <f t="shared" si="120"/>
        <v>1.5801859862047962E-2</v>
      </c>
      <c r="L387" s="6">
        <f t="shared" si="115"/>
        <v>2.7749554907415864E-4</v>
      </c>
      <c r="M387" s="14">
        <f t="shared" si="121"/>
        <v>4.7097546292067098E-7</v>
      </c>
      <c r="N387" s="6">
        <f t="shared" si="122"/>
        <v>2.8254598356413247E-4</v>
      </c>
      <c r="O387" s="13">
        <f t="shared" si="114"/>
        <v>3.1196351403288246E-4</v>
      </c>
      <c r="P387" s="6">
        <f t="shared" si="123"/>
        <v>85.399455657857459</v>
      </c>
      <c r="Q387" s="7">
        <f t="shared" si="124"/>
        <v>85.314018159293738</v>
      </c>
      <c r="R387" s="7">
        <f t="shared" si="125"/>
        <v>-2.7857128407062675</v>
      </c>
    </row>
    <row r="388" spans="1:18" x14ac:dyDescent="0.2">
      <c r="A388" s="1">
        <v>278.90625</v>
      </c>
      <c r="B388" s="1">
        <v>39.71875</v>
      </c>
      <c r="C388" s="1">
        <v>88.190078999999997</v>
      </c>
      <c r="D388" s="1">
        <f t="shared" si="116"/>
        <v>2.7890624999999997E-4</v>
      </c>
      <c r="E388" s="6">
        <f t="shared" si="111"/>
        <v>4.4893939322533205E-14</v>
      </c>
      <c r="F388" s="6">
        <f t="shared" si="117"/>
        <v>-2.9408311679687498E-5</v>
      </c>
      <c r="G388" s="13">
        <f t="shared" si="112"/>
        <v>3.0831456167968748E-4</v>
      </c>
      <c r="H388" s="6">
        <f t="shared" si="113"/>
        <v>84.977683818506364</v>
      </c>
      <c r="I388" s="6">
        <f t="shared" si="118"/>
        <v>-3.2123951814936333</v>
      </c>
      <c r="J388" s="6">
        <f t="shared" si="119"/>
        <v>39.674787768165544</v>
      </c>
      <c r="K388" s="6">
        <f t="shared" si="120"/>
        <v>2.1981115917228067E-2</v>
      </c>
      <c r="L388" s="6">
        <f t="shared" si="115"/>
        <v>2.7796607944449519E-4</v>
      </c>
      <c r="M388" s="14">
        <f t="shared" si="121"/>
        <v>4.7008527775238952E-7</v>
      </c>
      <c r="N388" s="6">
        <f t="shared" si="122"/>
        <v>2.8462134013847927E-4</v>
      </c>
      <c r="O388" s="13">
        <f t="shared" si="114"/>
        <v>3.1402965181816678E-4</v>
      </c>
      <c r="P388" s="6">
        <f t="shared" si="123"/>
        <v>85.668567867727972</v>
      </c>
      <c r="Q388" s="7">
        <f t="shared" si="124"/>
        <v>85.384928100980588</v>
      </c>
      <c r="R388" s="7">
        <f t="shared" si="125"/>
        <v>-2.8051508990194094</v>
      </c>
    </row>
    <row r="389" spans="1:18" x14ac:dyDescent="0.2">
      <c r="A389" s="1">
        <v>279.6875</v>
      </c>
      <c r="B389" s="1">
        <v>39.75</v>
      </c>
      <c r="C389" s="1">
        <v>88.255538999999999</v>
      </c>
      <c r="D389" s="1">
        <f t="shared" si="116"/>
        <v>2.7968749999999999E-4</v>
      </c>
      <c r="E389" s="6">
        <f t="shared" si="111"/>
        <v>4.4895077414625001E-14</v>
      </c>
      <c r="F389" s="6">
        <f t="shared" si="117"/>
        <v>-2.9399067500000002E-5</v>
      </c>
      <c r="G389" s="13">
        <f t="shared" si="112"/>
        <v>3.0908656749999998E-4</v>
      </c>
      <c r="H389" s="6">
        <f t="shared" si="113"/>
        <v>85.091115913497163</v>
      </c>
      <c r="I389" s="6">
        <f t="shared" si="118"/>
        <v>-3.1644230865028362</v>
      </c>
      <c r="J389" s="6">
        <f t="shared" si="119"/>
        <v>39.698622660899325</v>
      </c>
      <c r="K389" s="6">
        <f t="shared" si="120"/>
        <v>2.5688669550337551E-2</v>
      </c>
      <c r="L389" s="6">
        <f t="shared" si="115"/>
        <v>2.7849839766669711E-4</v>
      </c>
      <c r="M389" s="14">
        <f t="shared" si="121"/>
        <v>5.9455116665143725E-7</v>
      </c>
      <c r="N389" s="6">
        <f t="shared" si="122"/>
        <v>2.8636655408308776E-4</v>
      </c>
      <c r="O389" s="13">
        <f t="shared" si="114"/>
        <v>3.1576562158308776E-4</v>
      </c>
      <c r="P389" s="6">
        <f t="shared" si="123"/>
        <v>85.89735552208316</v>
      </c>
      <c r="Q389" s="7">
        <f t="shared" si="124"/>
        <v>85.487413585201111</v>
      </c>
      <c r="R389" s="7">
        <f t="shared" si="125"/>
        <v>-2.7681254147988881</v>
      </c>
    </row>
    <row r="390" spans="1:18" x14ac:dyDescent="0.2">
      <c r="A390" s="1">
        <v>280</v>
      </c>
      <c r="B390" s="1">
        <v>39.78125</v>
      </c>
      <c r="C390" s="1">
        <v>88.319214000000002</v>
      </c>
      <c r="D390" s="1">
        <f t="shared" si="116"/>
        <v>2.7999999999999998E-4</v>
      </c>
      <c r="E390" s="6">
        <f t="shared" si="111"/>
        <v>4.4896214985845705E-14</v>
      </c>
      <c r="F390" s="6">
        <f t="shared" si="117"/>
        <v>-2.9389797929687499E-5</v>
      </c>
      <c r="G390" s="13">
        <f t="shared" si="112"/>
        <v>3.0938979792968747E-4</v>
      </c>
      <c r="H390" s="6">
        <f t="shared" si="113"/>
        <v>85.147706192421424</v>
      </c>
      <c r="I390" s="6">
        <f t="shared" si="118"/>
        <v>-3.1715078075785783</v>
      </c>
      <c r="J390" s="6">
        <f t="shared" si="119"/>
        <v>39.725423596539599</v>
      </c>
      <c r="K390" s="6">
        <f t="shared" si="120"/>
        <v>2.7913201730200399E-2</v>
      </c>
      <c r="L390" s="6">
        <f t="shared" si="115"/>
        <v>2.7903653860001829E-4</v>
      </c>
      <c r="M390" s="14">
        <f t="shared" si="121"/>
        <v>4.8173069999084099E-7</v>
      </c>
      <c r="N390" s="6">
        <f t="shared" si="122"/>
        <v>2.872574324498521E-4</v>
      </c>
      <c r="O390" s="13">
        <f t="shared" si="114"/>
        <v>3.1664723037953959E-4</v>
      </c>
      <c r="P390" s="6">
        <f t="shared" si="123"/>
        <v>86.023072786070429</v>
      </c>
      <c r="Q390" s="7">
        <f t="shared" si="124"/>
        <v>85.594545425374974</v>
      </c>
      <c r="R390" s="7">
        <f t="shared" si="125"/>
        <v>-2.7246685746250279</v>
      </c>
    </row>
    <row r="391" spans="1:18" x14ac:dyDescent="0.2">
      <c r="A391" s="1">
        <v>280.78125</v>
      </c>
      <c r="B391" s="1">
        <v>39.8125</v>
      </c>
      <c r="C391" s="1">
        <v>88.387146000000001</v>
      </c>
      <c r="D391" s="1">
        <f t="shared" si="116"/>
        <v>2.8078125E-4</v>
      </c>
      <c r="E391" s="6">
        <f t="shared" si="111"/>
        <v>4.4897352036195311E-14</v>
      </c>
      <c r="F391" s="6">
        <f t="shared" si="117"/>
        <v>-2.9380502968749996E-5</v>
      </c>
      <c r="G391" s="13">
        <f t="shared" si="112"/>
        <v>3.1016175296875E-4</v>
      </c>
      <c r="H391" s="6">
        <f t="shared" si="113"/>
        <v>85.260976242638264</v>
      </c>
      <c r="I391" s="6">
        <f t="shared" si="118"/>
        <v>-3.1261697573617369</v>
      </c>
      <c r="J391" s="6">
        <f t="shared" si="119"/>
        <v>39.75400415792376</v>
      </c>
      <c r="K391" s="6">
        <f t="shared" si="120"/>
        <v>2.9247921038120239E-2</v>
      </c>
      <c r="L391" s="6">
        <f t="shared" si="115"/>
        <v>2.7957817316001101E-4</v>
      </c>
      <c r="M391" s="14">
        <f t="shared" si="121"/>
        <v>6.0153841999449186E-7</v>
      </c>
      <c r="N391" s="6">
        <f t="shared" si="122"/>
        <v>2.8838570946991126E-4</v>
      </c>
      <c r="O391" s="13">
        <f t="shared" si="114"/>
        <v>3.1776621243866126E-4</v>
      </c>
      <c r="P391" s="6">
        <f t="shared" si="123"/>
        <v>86.1771521271898</v>
      </c>
      <c r="Q391" s="7">
        <f t="shared" si="124"/>
        <v>85.711066765737939</v>
      </c>
      <c r="R391" s="7">
        <f t="shared" si="125"/>
        <v>-2.6760792342620618</v>
      </c>
    </row>
    <row r="392" spans="1:18" x14ac:dyDescent="0.2">
      <c r="A392" s="1">
        <v>281.25</v>
      </c>
      <c r="B392" s="1">
        <v>39.8125</v>
      </c>
      <c r="C392" s="1">
        <v>88.470993000000007</v>
      </c>
      <c r="D392" s="1">
        <f t="shared" si="116"/>
        <v>2.8124999999999998E-4</v>
      </c>
      <c r="E392" s="6">
        <f t="shared" si="111"/>
        <v>4.4897352036195311E-14</v>
      </c>
      <c r="F392" s="6">
        <f t="shared" si="117"/>
        <v>-2.9380502968749996E-5</v>
      </c>
      <c r="G392" s="13">
        <f t="shared" si="112"/>
        <v>3.1063050296874998E-4</v>
      </c>
      <c r="H392" s="6">
        <f t="shared" si="113"/>
        <v>85.317654128474032</v>
      </c>
      <c r="I392" s="6">
        <f t="shared" si="118"/>
        <v>-3.1533388715259747</v>
      </c>
      <c r="J392" s="6">
        <f t="shared" si="119"/>
        <v>39.777402494754256</v>
      </c>
      <c r="K392" s="6">
        <f t="shared" si="120"/>
        <v>1.7548752622872144E-2</v>
      </c>
      <c r="L392" s="6">
        <f t="shared" si="115"/>
        <v>2.8015315389600661E-4</v>
      </c>
      <c r="M392" s="14">
        <f t="shared" si="121"/>
        <v>5.4842305199668206E-7</v>
      </c>
      <c r="N392" s="6">
        <f t="shared" si="122"/>
        <v>2.8581267568194673E-4</v>
      </c>
      <c r="O392" s="13">
        <f t="shared" si="114"/>
        <v>3.1519317865069674E-4</v>
      </c>
      <c r="P392" s="6">
        <f t="shared" si="123"/>
        <v>85.867940875936085</v>
      </c>
      <c r="Q392" s="7">
        <f t="shared" si="124"/>
        <v>85.742441587777577</v>
      </c>
      <c r="R392" s="7">
        <f t="shared" si="125"/>
        <v>-2.7285514122224299</v>
      </c>
    </row>
    <row r="393" spans="1:18" x14ac:dyDescent="0.2">
      <c r="A393" s="1">
        <v>281.875</v>
      </c>
      <c r="B393" s="1">
        <v>39.84375</v>
      </c>
      <c r="C393" s="1">
        <v>88.538703999999996</v>
      </c>
      <c r="D393" s="1">
        <f t="shared" si="116"/>
        <v>2.8187500000000001E-4</v>
      </c>
      <c r="E393" s="6">
        <f t="shared" ref="E393:E456" si="126">$B$3*(1+$C$3*($B393-25)+$D$3*(($B393-25)^2))</f>
        <v>4.4898488565673826E-14</v>
      </c>
      <c r="F393" s="6">
        <f t="shared" si="117"/>
        <v>-2.9371182617187499E-5</v>
      </c>
      <c r="G393" s="13">
        <f t="shared" ref="G393:G456" si="127">($D393-$F393)+$H$3*($D393-$F393)^2</f>
        <v>3.1124618261718748E-4</v>
      </c>
      <c r="H393" s="6">
        <f t="shared" si="113"/>
        <v>85.411889447546855</v>
      </c>
      <c r="I393" s="6">
        <f t="shared" si="118"/>
        <v>-3.1268145524531405</v>
      </c>
      <c r="J393" s="6">
        <f t="shared" si="119"/>
        <v>39.797691496852551</v>
      </c>
      <c r="K393" s="6">
        <f t="shared" si="120"/>
        <v>2.3029251573724707E-2</v>
      </c>
      <c r="L393" s="6">
        <f t="shared" si="115"/>
        <v>2.8071689233760396E-4</v>
      </c>
      <c r="M393" s="14">
        <f t="shared" si="121"/>
        <v>5.7905383119802615E-7</v>
      </c>
      <c r="N393" s="6">
        <f t="shared" si="122"/>
        <v>2.8786260540916844E-4</v>
      </c>
      <c r="O393" s="13">
        <f t="shared" si="114"/>
        <v>3.1723378802635596E-4</v>
      </c>
      <c r="P393" s="6">
        <f t="shared" si="123"/>
        <v>86.132929347463062</v>
      </c>
      <c r="Q393" s="7">
        <f t="shared" si="124"/>
        <v>85.820539139714668</v>
      </c>
      <c r="R393" s="7">
        <f t="shared" si="125"/>
        <v>-2.7181648602853272</v>
      </c>
    </row>
    <row r="394" spans="1:18" x14ac:dyDescent="0.2">
      <c r="A394" s="1">
        <v>282.34375</v>
      </c>
      <c r="B394" s="1">
        <v>39.875</v>
      </c>
      <c r="C394" s="1">
        <v>88.596328999999997</v>
      </c>
      <c r="D394" s="1">
        <f t="shared" si="116"/>
        <v>2.8234374999999999E-4</v>
      </c>
      <c r="E394" s="6">
        <f t="shared" si="126"/>
        <v>4.4899624574281255E-14</v>
      </c>
      <c r="F394" s="6">
        <f t="shared" si="117"/>
        <v>-2.9361836874999999E-5</v>
      </c>
      <c r="G394" s="13">
        <f t="shared" si="127"/>
        <v>3.11705586875E-4</v>
      </c>
      <c r="H394" s="6">
        <f t="shared" ref="H394:H457" si="128">(((($B394+273.15)^(4))+($G394/$E394))^(0.25))-273.15</f>
        <v>85.487191473382211</v>
      </c>
      <c r="I394" s="6">
        <f t="shared" si="118"/>
        <v>-3.1091375266177863</v>
      </c>
      <c r="J394" s="6">
        <f t="shared" si="119"/>
        <v>39.82236489811153</v>
      </c>
      <c r="K394" s="6">
        <f t="shared" si="120"/>
        <v>2.6317550944234824E-2</v>
      </c>
      <c r="L394" s="6">
        <f t="shared" si="115"/>
        <v>2.8127388540256237E-4</v>
      </c>
      <c r="M394" s="14">
        <f t="shared" si="121"/>
        <v>5.3493229871880805E-7</v>
      </c>
      <c r="N394" s="6">
        <f t="shared" si="122"/>
        <v>2.8918631324550102E-4</v>
      </c>
      <c r="O394" s="13">
        <f t="shared" ref="O394:O457" si="129">($N394-$F394)+$H$3*($N394-$F394)^2</f>
        <v>3.1854815012050103E-4</v>
      </c>
      <c r="P394" s="6">
        <f t="shared" si="123"/>
        <v>86.310296611955039</v>
      </c>
      <c r="Q394" s="7">
        <f t="shared" si="124"/>
        <v>85.918490634162751</v>
      </c>
      <c r="R394" s="7">
        <f t="shared" si="125"/>
        <v>-2.6778383658372462</v>
      </c>
    </row>
    <row r="395" spans="1:18" x14ac:dyDescent="0.2">
      <c r="A395" s="1">
        <v>282.65625</v>
      </c>
      <c r="B395" s="1">
        <v>39.875</v>
      </c>
      <c r="C395" s="1">
        <v>88.677498</v>
      </c>
      <c r="D395" s="1">
        <f t="shared" si="116"/>
        <v>2.8265624999999998E-4</v>
      </c>
      <c r="E395" s="6">
        <f t="shared" si="126"/>
        <v>4.4899624574281255E-14</v>
      </c>
      <c r="F395" s="6">
        <f t="shared" si="117"/>
        <v>-2.9361836874999999E-5</v>
      </c>
      <c r="G395" s="13">
        <f t="shared" si="127"/>
        <v>3.1201808687499998E-4</v>
      </c>
      <c r="H395" s="6">
        <f t="shared" si="128"/>
        <v>85.524906362911963</v>
      </c>
      <c r="I395" s="6">
        <f t="shared" si="118"/>
        <v>-3.1525916370880367</v>
      </c>
      <c r="J395" s="6">
        <f t="shared" si="119"/>
        <v>39.843418938866918</v>
      </c>
      <c r="K395" s="6">
        <f t="shared" si="120"/>
        <v>1.5790530566540895E-2</v>
      </c>
      <c r="L395" s="6">
        <f t="shared" si="115"/>
        <v>2.8176433124153739E-4</v>
      </c>
      <c r="M395" s="14">
        <f t="shared" si="121"/>
        <v>4.4595937923129058E-7</v>
      </c>
      <c r="N395" s="6">
        <f t="shared" si="122"/>
        <v>2.8676178794730063E-4</v>
      </c>
      <c r="O395" s="13">
        <f t="shared" si="129"/>
        <v>3.1612362482230064E-4</v>
      </c>
      <c r="P395" s="6">
        <f t="shared" si="123"/>
        <v>86.019292819350881</v>
      </c>
      <c r="Q395" s="7">
        <f t="shared" si="124"/>
        <v>85.938651071200383</v>
      </c>
      <c r="R395" s="7">
        <f t="shared" si="125"/>
        <v>-2.7388469287996173</v>
      </c>
    </row>
    <row r="396" spans="1:18" x14ac:dyDescent="0.2">
      <c r="A396" s="1">
        <v>283.28125</v>
      </c>
      <c r="B396" s="1">
        <v>39.90625</v>
      </c>
      <c r="C396" s="1">
        <v>88.750816</v>
      </c>
      <c r="D396" s="1">
        <f t="shared" si="116"/>
        <v>2.8328125E-4</v>
      </c>
      <c r="E396" s="6">
        <f t="shared" si="126"/>
        <v>4.490076006201758E-14</v>
      </c>
      <c r="F396" s="6">
        <f t="shared" si="117"/>
        <v>-2.9352465742187495E-5</v>
      </c>
      <c r="G396" s="13">
        <f t="shared" si="127"/>
        <v>3.1263371574218751E-4</v>
      </c>
      <c r="H396" s="6">
        <f t="shared" si="128"/>
        <v>85.618977793770682</v>
      </c>
      <c r="I396" s="6">
        <f t="shared" si="118"/>
        <v>-3.1318382062293182</v>
      </c>
      <c r="J396" s="6">
        <f t="shared" si="119"/>
        <v>39.86230136332015</v>
      </c>
      <c r="K396" s="6">
        <f t="shared" si="120"/>
        <v>2.1974318339925247E-2</v>
      </c>
      <c r="L396" s="6">
        <f t="shared" ref="L396:L459" si="130">0.2*($D396+$D395)+0.6*L395</f>
        <v>2.8224609874492244E-4</v>
      </c>
      <c r="M396" s="14">
        <f t="shared" si="121"/>
        <v>5.1757562753878042E-7</v>
      </c>
      <c r="N396" s="6">
        <f t="shared" si="122"/>
        <v>2.8899457276838057E-4</v>
      </c>
      <c r="O396" s="13">
        <f t="shared" si="129"/>
        <v>3.1834703851056807E-4</v>
      </c>
      <c r="P396" s="6">
        <f t="shared" si="123"/>
        <v>86.305861797567275</v>
      </c>
      <c r="Q396" s="7">
        <f t="shared" si="124"/>
        <v>86.012093216473758</v>
      </c>
      <c r="R396" s="7">
        <f t="shared" si="125"/>
        <v>-2.7387227835262422</v>
      </c>
    </row>
    <row r="397" spans="1:18" x14ac:dyDescent="0.2">
      <c r="A397" s="1">
        <v>283.4375</v>
      </c>
      <c r="B397" s="1">
        <v>39.9375</v>
      </c>
      <c r="C397" s="1">
        <v>88.806426999999999</v>
      </c>
      <c r="D397" s="1">
        <f t="shared" si="116"/>
        <v>2.834375E-4</v>
      </c>
      <c r="E397" s="6">
        <f t="shared" si="126"/>
        <v>4.4901895028882813E-14</v>
      </c>
      <c r="F397" s="6">
        <f t="shared" si="117"/>
        <v>-2.9343069218750001E-5</v>
      </c>
      <c r="G397" s="13">
        <f t="shared" si="127"/>
        <v>3.1278056921875001E-4</v>
      </c>
      <c r="H397" s="6">
        <f t="shared" si="128"/>
        <v>85.656490164597471</v>
      </c>
      <c r="I397" s="6">
        <f t="shared" si="118"/>
        <v>-3.1499368354025279</v>
      </c>
      <c r="J397" s="6">
        <f t="shared" si="119"/>
        <v>39.88613081799209</v>
      </c>
      <c r="K397" s="6">
        <f t="shared" si="120"/>
        <v>2.5684591003955148E-2</v>
      </c>
      <c r="L397" s="6">
        <f t="shared" si="130"/>
        <v>2.8269140924695344E-4</v>
      </c>
      <c r="M397" s="14">
        <f t="shared" si="121"/>
        <v>3.7304537652327655E-7</v>
      </c>
      <c r="N397" s="6">
        <f t="shared" si="122"/>
        <v>2.9011549366102831E-4</v>
      </c>
      <c r="O397" s="13">
        <f t="shared" si="129"/>
        <v>3.1945856287977833E-4</v>
      </c>
      <c r="P397" s="6">
        <f t="shared" si="123"/>
        <v>86.458693160126529</v>
      </c>
      <c r="Q397" s="7">
        <f t="shared" si="124"/>
        <v>86.101413205204324</v>
      </c>
      <c r="R397" s="7">
        <f t="shared" si="125"/>
        <v>-2.7050137947956756</v>
      </c>
    </row>
    <row r="398" spans="1:18" x14ac:dyDescent="0.2">
      <c r="A398" s="1">
        <v>284.21875</v>
      </c>
      <c r="B398" s="1">
        <v>39.96875</v>
      </c>
      <c r="C398" s="1">
        <v>88.874367000000007</v>
      </c>
      <c r="D398" s="1">
        <f t="shared" si="116"/>
        <v>2.8421874999999997E-4</v>
      </c>
      <c r="E398" s="6">
        <f t="shared" si="126"/>
        <v>4.4903029474876955E-14</v>
      </c>
      <c r="F398" s="6">
        <f t="shared" si="117"/>
        <v>-2.9333647304687497E-5</v>
      </c>
      <c r="G398" s="13">
        <f t="shared" si="127"/>
        <v>3.1355239730468745E-4</v>
      </c>
      <c r="H398" s="6">
        <f t="shared" si="128"/>
        <v>85.769275438398324</v>
      </c>
      <c r="I398" s="6">
        <f t="shared" si="118"/>
        <v>-3.1050915616016823</v>
      </c>
      <c r="J398" s="6">
        <f t="shared" si="119"/>
        <v>39.912928490795252</v>
      </c>
      <c r="K398" s="6">
        <f t="shared" si="120"/>
        <v>2.79107546023738E-2</v>
      </c>
      <c r="L398" s="6">
        <f t="shared" si="130"/>
        <v>2.8314609554817209E-4</v>
      </c>
      <c r="M398" s="14">
        <f t="shared" si="121"/>
        <v>5.3632722591393693E-7</v>
      </c>
      <c r="N398" s="6">
        <f t="shared" si="122"/>
        <v>2.9147554619661715E-4</v>
      </c>
      <c r="O398" s="13">
        <f t="shared" si="129"/>
        <v>3.2080919350130463E-4</v>
      </c>
      <c r="P398" s="6">
        <f t="shared" si="123"/>
        <v>86.639916297201523</v>
      </c>
      <c r="Q398" s="7">
        <f t="shared" si="124"/>
        <v>86.209113823603758</v>
      </c>
      <c r="R398" s="7">
        <f t="shared" si="125"/>
        <v>-2.6652531763962486</v>
      </c>
    </row>
    <row r="399" spans="1:18" x14ac:dyDescent="0.2">
      <c r="A399" s="1">
        <v>284.84375</v>
      </c>
      <c r="B399" s="1">
        <v>40</v>
      </c>
      <c r="C399" s="1">
        <v>88.946121000000005</v>
      </c>
      <c r="D399" s="1">
        <f t="shared" ref="D399:D462" si="131">A399*0.000001</f>
        <v>2.8484374999999999E-4</v>
      </c>
      <c r="E399" s="6">
        <f t="shared" si="126"/>
        <v>4.4904163399999998E-14</v>
      </c>
      <c r="F399" s="6">
        <f t="shared" ref="F399:F462" si="132">($E$3+$F$3*(B399-25)+$G$3*((B399-25)^2))</f>
        <v>-2.9324199999999996E-5</v>
      </c>
      <c r="G399" s="13">
        <f t="shared" si="127"/>
        <v>3.1416795000000001E-4</v>
      </c>
      <c r="H399" s="6">
        <f t="shared" si="128"/>
        <v>85.86315558390595</v>
      </c>
      <c r="I399" s="6">
        <f t="shared" ref="I399:I462" si="133">H399-C399</f>
        <v>-3.0829654160940549</v>
      </c>
      <c r="J399" s="6">
        <f t="shared" ref="J399:J462" si="134">0.2*(B399+B398)+0.6*J398</f>
        <v>39.941507094477153</v>
      </c>
      <c r="K399" s="6">
        <f t="shared" ref="K399:K462" si="135">(B399-J399)/2</f>
        <v>2.9246452761423569E-2</v>
      </c>
      <c r="L399" s="6">
        <f t="shared" si="130"/>
        <v>2.8370015732890323E-4</v>
      </c>
      <c r="M399" s="14">
        <f t="shared" ref="M399:M462" si="136">($D399-L399)/2</f>
        <v>5.717963355483845E-7</v>
      </c>
      <c r="N399" s="6">
        <f t="shared" ref="N399:N462" si="137">$D399+$I$3*$K399+$J$3*M399</f>
        <v>2.9244782771797011E-4</v>
      </c>
      <c r="O399" s="13">
        <f t="shared" si="129"/>
        <v>3.2177202771797013E-4</v>
      </c>
      <c r="P399" s="6">
        <f t="shared" ref="P399:P462" si="138">(((($B399+273.15)^(4))+(O399/$E399))^(0.25))-273.15</f>
        <v>86.774568999049222</v>
      </c>
      <c r="Q399" s="7">
        <f t="shared" ref="Q399:Q462" si="139">0.2*P399+0.8*Q398</f>
        <v>86.322204858692857</v>
      </c>
      <c r="R399" s="7">
        <f t="shared" ref="R399:R462" si="140">Q399-C399</f>
        <v>-2.6239161413071486</v>
      </c>
    </row>
    <row r="400" spans="1:18" x14ac:dyDescent="0.2">
      <c r="A400" s="1">
        <v>285.78125</v>
      </c>
      <c r="B400" s="1">
        <v>40</v>
      </c>
      <c r="C400" s="1">
        <v>88.999038999999996</v>
      </c>
      <c r="D400" s="1">
        <f t="shared" si="131"/>
        <v>2.8578125000000001E-4</v>
      </c>
      <c r="E400" s="6">
        <f t="shared" si="126"/>
        <v>4.4904163399999998E-14</v>
      </c>
      <c r="F400" s="6">
        <f t="shared" si="132"/>
        <v>-2.9324199999999996E-5</v>
      </c>
      <c r="G400" s="13">
        <f t="shared" si="127"/>
        <v>3.1510545000000003E-4</v>
      </c>
      <c r="H400" s="6">
        <f t="shared" si="128"/>
        <v>85.975898435700117</v>
      </c>
      <c r="I400" s="6">
        <f t="shared" si="133"/>
        <v>-3.0231405642998794</v>
      </c>
      <c r="J400" s="6">
        <f t="shared" si="134"/>
        <v>39.964904256686296</v>
      </c>
      <c r="K400" s="6">
        <f t="shared" si="135"/>
        <v>1.754787165685201E-2</v>
      </c>
      <c r="L400" s="6">
        <f t="shared" si="130"/>
        <v>2.8434509439734192E-4</v>
      </c>
      <c r="M400" s="14">
        <f t="shared" si="136"/>
        <v>7.1807780132904795E-7</v>
      </c>
      <c r="N400" s="6">
        <f t="shared" si="137"/>
        <v>2.9034369663078152E-4</v>
      </c>
      <c r="O400" s="13">
        <f t="shared" si="129"/>
        <v>3.1966789663078154E-4</v>
      </c>
      <c r="P400" s="6">
        <f t="shared" si="138"/>
        <v>86.52306381115983</v>
      </c>
      <c r="Q400" s="7">
        <f t="shared" si="139"/>
        <v>86.36237664918626</v>
      </c>
      <c r="R400" s="7">
        <f t="shared" si="140"/>
        <v>-2.6366623508137366</v>
      </c>
    </row>
    <row r="401" spans="1:18" x14ac:dyDescent="0.2">
      <c r="A401" s="1">
        <v>285.9375</v>
      </c>
      <c r="B401" s="1">
        <v>40.03125</v>
      </c>
      <c r="C401" s="1">
        <v>89.075287000000003</v>
      </c>
      <c r="D401" s="1">
        <f t="shared" si="131"/>
        <v>2.859375E-4</v>
      </c>
      <c r="E401" s="6">
        <f t="shared" si="126"/>
        <v>4.490529680425195E-14</v>
      </c>
      <c r="F401" s="6">
        <f t="shared" si="132"/>
        <v>-2.9314727304687502E-5</v>
      </c>
      <c r="G401" s="13">
        <f t="shared" si="127"/>
        <v>3.1525222730468752E-4</v>
      </c>
      <c r="H401" s="6">
        <f t="shared" si="128"/>
        <v>86.013301158378624</v>
      </c>
      <c r="I401" s="6">
        <f t="shared" si="133"/>
        <v>-3.0619858416213788</v>
      </c>
      <c r="J401" s="6">
        <f t="shared" si="134"/>
        <v>39.985192554011775</v>
      </c>
      <c r="K401" s="6">
        <f t="shared" si="135"/>
        <v>2.3028722994112627E-2</v>
      </c>
      <c r="L401" s="6">
        <f t="shared" si="130"/>
        <v>2.8495080663840512E-4</v>
      </c>
      <c r="M401" s="14">
        <f t="shared" si="136"/>
        <v>4.9334668079744248E-7</v>
      </c>
      <c r="N401" s="6">
        <f t="shared" si="137"/>
        <v>2.9192496797846929E-4</v>
      </c>
      <c r="O401" s="13">
        <f t="shared" si="129"/>
        <v>3.2123969528315681E-4</v>
      </c>
      <c r="P401" s="6">
        <f t="shared" si="138"/>
        <v>86.730614566182226</v>
      </c>
      <c r="Q401" s="7">
        <f t="shared" si="139"/>
        <v>86.436024232585453</v>
      </c>
      <c r="R401" s="7">
        <f t="shared" si="140"/>
        <v>-2.6392627674145501</v>
      </c>
    </row>
    <row r="402" spans="1:18" x14ac:dyDescent="0.2">
      <c r="A402" s="1">
        <v>285.9375</v>
      </c>
      <c r="B402" s="1">
        <v>40.03125</v>
      </c>
      <c r="C402" s="1">
        <v>89.142112999999995</v>
      </c>
      <c r="D402" s="1">
        <f t="shared" si="131"/>
        <v>2.859375E-4</v>
      </c>
      <c r="E402" s="6">
        <f t="shared" si="126"/>
        <v>4.490529680425195E-14</v>
      </c>
      <c r="F402" s="6">
        <f t="shared" si="132"/>
        <v>-2.9314727304687502E-5</v>
      </c>
      <c r="G402" s="13">
        <f t="shared" si="127"/>
        <v>3.1525222730468752E-4</v>
      </c>
      <c r="H402" s="6">
        <f t="shared" si="128"/>
        <v>86.013301158378624</v>
      </c>
      <c r="I402" s="6">
        <f t="shared" si="133"/>
        <v>-3.1288118416213706</v>
      </c>
      <c r="J402" s="6">
        <f t="shared" si="134"/>
        <v>40.003615532407068</v>
      </c>
      <c r="K402" s="6">
        <f t="shared" si="135"/>
        <v>1.3817233796466155E-2</v>
      </c>
      <c r="L402" s="6">
        <f t="shared" si="130"/>
        <v>2.853454839830431E-4</v>
      </c>
      <c r="M402" s="14">
        <f t="shared" si="136"/>
        <v>2.9600800847845465E-7</v>
      </c>
      <c r="N402" s="6">
        <f t="shared" si="137"/>
        <v>2.8952998078708123E-4</v>
      </c>
      <c r="O402" s="13">
        <f t="shared" si="129"/>
        <v>3.1884470809176874E-4</v>
      </c>
      <c r="P402" s="6">
        <f t="shared" si="138"/>
        <v>86.444204184953151</v>
      </c>
      <c r="Q402" s="7">
        <f t="shared" si="139"/>
        <v>86.437660223058998</v>
      </c>
      <c r="R402" s="7">
        <f t="shared" si="140"/>
        <v>-2.7044527769409967</v>
      </c>
    </row>
    <row r="403" spans="1:18" x14ac:dyDescent="0.2">
      <c r="A403" s="1">
        <v>287.1875</v>
      </c>
      <c r="B403" s="1">
        <v>40.0625</v>
      </c>
      <c r="C403" s="1">
        <v>89.212074000000001</v>
      </c>
      <c r="D403" s="1">
        <f t="shared" si="131"/>
        <v>2.8718750000000001E-4</v>
      </c>
      <c r="E403" s="6">
        <f t="shared" si="126"/>
        <v>4.490642968763281E-14</v>
      </c>
      <c r="F403" s="6">
        <f t="shared" si="132"/>
        <v>-2.9305229218749997E-5</v>
      </c>
      <c r="G403" s="13">
        <f t="shared" si="127"/>
        <v>3.1649272921874998E-4</v>
      </c>
      <c r="H403" s="6">
        <f t="shared" si="128"/>
        <v>86.182005583834894</v>
      </c>
      <c r="I403" s="6">
        <f t="shared" si="133"/>
        <v>-3.0300684161651077</v>
      </c>
      <c r="J403" s="6">
        <f t="shared" si="134"/>
        <v>40.020919319444239</v>
      </c>
      <c r="K403" s="6">
        <f t="shared" si="135"/>
        <v>2.0790340277880404E-2</v>
      </c>
      <c r="L403" s="6">
        <f t="shared" si="130"/>
        <v>2.8583229038982587E-4</v>
      </c>
      <c r="M403" s="14">
        <f t="shared" si="136"/>
        <v>6.7760480508706868E-7</v>
      </c>
      <c r="N403" s="6">
        <f t="shared" si="137"/>
        <v>2.9259298847224892E-4</v>
      </c>
      <c r="O403" s="13">
        <f t="shared" si="129"/>
        <v>3.2189821769099895E-4</v>
      </c>
      <c r="P403" s="6">
        <f t="shared" si="138"/>
        <v>86.828859484658437</v>
      </c>
      <c r="Q403" s="7">
        <f t="shared" si="139"/>
        <v>86.515900075378894</v>
      </c>
      <c r="R403" s="7">
        <f t="shared" si="140"/>
        <v>-2.6961739246211067</v>
      </c>
    </row>
    <row r="404" spans="1:18" x14ac:dyDescent="0.2">
      <c r="A404" s="1">
        <v>286.5625</v>
      </c>
      <c r="B404" s="1">
        <v>40.09375</v>
      </c>
      <c r="C404" s="1">
        <v>89.312995999999998</v>
      </c>
      <c r="D404" s="1">
        <f t="shared" si="131"/>
        <v>2.8656249999999998E-4</v>
      </c>
      <c r="E404" s="6">
        <f t="shared" si="126"/>
        <v>4.4907562050142585E-14</v>
      </c>
      <c r="F404" s="6">
        <f t="shared" si="132"/>
        <v>-2.9295705742187495E-5</v>
      </c>
      <c r="G404" s="13">
        <f t="shared" si="127"/>
        <v>3.1585820574218747E-4</v>
      </c>
      <c r="H404" s="6">
        <f t="shared" si="128"/>
        <v>86.125599170139083</v>
      </c>
      <c r="I404" s="6">
        <f t="shared" si="133"/>
        <v>-3.1873968298609157</v>
      </c>
      <c r="J404" s="6">
        <f t="shared" si="134"/>
        <v>40.043801591666544</v>
      </c>
      <c r="K404" s="6">
        <f t="shared" si="135"/>
        <v>2.4974204166728242E-2</v>
      </c>
      <c r="L404" s="6">
        <f t="shared" si="130"/>
        <v>2.8624937423389553E-4</v>
      </c>
      <c r="M404" s="14">
        <f t="shared" si="136"/>
        <v>1.5656288305222429E-7</v>
      </c>
      <c r="N404" s="6">
        <f t="shared" si="137"/>
        <v>2.9305579308334934E-4</v>
      </c>
      <c r="O404" s="13">
        <f t="shared" si="129"/>
        <v>3.2235149882553683E-4</v>
      </c>
      <c r="P404" s="6">
        <f t="shared" si="138"/>
        <v>86.902550560172244</v>
      </c>
      <c r="Q404" s="7">
        <f t="shared" si="139"/>
        <v>86.59323017233757</v>
      </c>
      <c r="R404" s="7">
        <f t="shared" si="140"/>
        <v>-2.7197658276624281</v>
      </c>
    </row>
    <row r="405" spans="1:18" x14ac:dyDescent="0.2">
      <c r="A405" s="1">
        <v>287.34375</v>
      </c>
      <c r="B405" s="1">
        <v>40.125</v>
      </c>
      <c r="C405" s="1">
        <v>89.345733999999993</v>
      </c>
      <c r="D405" s="1">
        <f t="shared" si="131"/>
        <v>2.8734375E-4</v>
      </c>
      <c r="E405" s="6">
        <f t="shared" si="126"/>
        <v>4.4908693891781249E-14</v>
      </c>
      <c r="F405" s="6">
        <f t="shared" si="132"/>
        <v>-2.9286156875E-5</v>
      </c>
      <c r="G405" s="13">
        <f t="shared" si="127"/>
        <v>3.1662990687500003E-4</v>
      </c>
      <c r="H405" s="6">
        <f t="shared" si="128"/>
        <v>86.237940665014378</v>
      </c>
      <c r="I405" s="6">
        <f t="shared" si="133"/>
        <v>-3.1077933349856153</v>
      </c>
      <c r="J405" s="6">
        <f t="shared" si="134"/>
        <v>40.070030954999922</v>
      </c>
      <c r="K405" s="6">
        <f t="shared" si="135"/>
        <v>2.7484522500039077E-2</v>
      </c>
      <c r="L405" s="6">
        <f t="shared" si="130"/>
        <v>2.8653087454033729E-4</v>
      </c>
      <c r="M405" s="14">
        <f t="shared" si="136"/>
        <v>4.0643772983135437E-7</v>
      </c>
      <c r="N405" s="6">
        <f t="shared" si="137"/>
        <v>2.9448972585001013E-4</v>
      </c>
      <c r="O405" s="13">
        <f t="shared" si="129"/>
        <v>3.2377588272501016E-4</v>
      </c>
      <c r="P405" s="6">
        <f t="shared" si="138"/>
        <v>87.091891814205724</v>
      </c>
      <c r="Q405" s="7">
        <f t="shared" si="139"/>
        <v>86.692962500711218</v>
      </c>
      <c r="R405" s="7">
        <f t="shared" si="140"/>
        <v>-2.6527714992887752</v>
      </c>
    </row>
    <row r="406" spans="1:18" x14ac:dyDescent="0.2">
      <c r="A406" s="1">
        <v>288.4375</v>
      </c>
      <c r="B406" s="1">
        <v>40.15625</v>
      </c>
      <c r="C406" s="1">
        <v>89.451363000000001</v>
      </c>
      <c r="D406" s="1">
        <f t="shared" si="131"/>
        <v>2.8843750000000001E-4</v>
      </c>
      <c r="E406" s="6">
        <f t="shared" si="126"/>
        <v>4.4909825212548828E-14</v>
      </c>
      <c r="F406" s="6">
        <f t="shared" si="132"/>
        <v>-2.9276582617187499E-5</v>
      </c>
      <c r="G406" s="13">
        <f t="shared" si="127"/>
        <v>3.1771408261718753E-4</v>
      </c>
      <c r="H406" s="6">
        <f t="shared" si="128"/>
        <v>86.387611371393348</v>
      </c>
      <c r="I406" s="6">
        <f t="shared" si="133"/>
        <v>-3.0637516286066528</v>
      </c>
      <c r="J406" s="6">
        <f t="shared" si="134"/>
        <v>40.098268572999956</v>
      </c>
      <c r="K406" s="6">
        <f t="shared" si="135"/>
        <v>2.8990713500022025E-2</v>
      </c>
      <c r="L406" s="6">
        <f t="shared" si="130"/>
        <v>2.8707477472420239E-4</v>
      </c>
      <c r="M406" s="14">
        <f t="shared" si="136"/>
        <v>6.8136263789881106E-7</v>
      </c>
      <c r="N406" s="6">
        <f t="shared" si="137"/>
        <v>2.9597508551000573E-4</v>
      </c>
      <c r="O406" s="13">
        <f t="shared" si="129"/>
        <v>3.2525166812719325E-4</v>
      </c>
      <c r="P406" s="6">
        <f t="shared" si="138"/>
        <v>87.287043878029294</v>
      </c>
      <c r="Q406" s="7">
        <f t="shared" si="139"/>
        <v>86.811778776174833</v>
      </c>
      <c r="R406" s="7">
        <f t="shared" si="140"/>
        <v>-2.6395842238251674</v>
      </c>
    </row>
    <row r="407" spans="1:18" x14ac:dyDescent="0.2">
      <c r="A407" s="1">
        <v>288.59375</v>
      </c>
      <c r="B407" s="1">
        <v>40.15625</v>
      </c>
      <c r="C407" s="1">
        <v>89.493530000000007</v>
      </c>
      <c r="D407" s="1">
        <f t="shared" si="131"/>
        <v>2.8859375E-4</v>
      </c>
      <c r="E407" s="6">
        <f t="shared" si="126"/>
        <v>4.4909825212548828E-14</v>
      </c>
      <c r="F407" s="6">
        <f t="shared" si="132"/>
        <v>-2.9276582617187499E-5</v>
      </c>
      <c r="G407" s="13">
        <f t="shared" si="127"/>
        <v>3.1787033261718753E-4</v>
      </c>
      <c r="H407" s="6">
        <f t="shared" si="128"/>
        <v>86.406324731593088</v>
      </c>
      <c r="I407" s="6">
        <f t="shared" si="133"/>
        <v>-3.0872052684069189</v>
      </c>
      <c r="J407" s="6">
        <f t="shared" si="134"/>
        <v>40.121461143799976</v>
      </c>
      <c r="K407" s="6">
        <f t="shared" si="135"/>
        <v>1.7394428100011794E-2</v>
      </c>
      <c r="L407" s="6">
        <f t="shared" si="130"/>
        <v>2.8765111483452144E-4</v>
      </c>
      <c r="M407" s="14">
        <f t="shared" si="136"/>
        <v>4.7131758273928409E-7</v>
      </c>
      <c r="N407" s="6">
        <f t="shared" si="137"/>
        <v>2.9311630130600305E-4</v>
      </c>
      <c r="O407" s="13">
        <f t="shared" si="129"/>
        <v>3.2239288392319057E-4</v>
      </c>
      <c r="P407" s="6">
        <f t="shared" si="138"/>
        <v>86.946708639239148</v>
      </c>
      <c r="Q407" s="7">
        <f t="shared" si="139"/>
        <v>86.83876474878771</v>
      </c>
      <c r="R407" s="7">
        <f t="shared" si="140"/>
        <v>-2.6547652512122966</v>
      </c>
    </row>
    <row r="408" spans="1:18" x14ac:dyDescent="0.2">
      <c r="A408" s="1">
        <v>288.75</v>
      </c>
      <c r="B408" s="1">
        <v>40.1875</v>
      </c>
      <c r="C408" s="1">
        <v>89.562156999999999</v>
      </c>
      <c r="D408" s="1">
        <f t="shared" si="131"/>
        <v>2.8875E-4</v>
      </c>
      <c r="E408" s="6">
        <f t="shared" si="126"/>
        <v>4.4910956012445309E-14</v>
      </c>
      <c r="F408" s="6">
        <f t="shared" si="132"/>
        <v>-2.9266982968749996E-5</v>
      </c>
      <c r="G408" s="13">
        <f t="shared" si="127"/>
        <v>3.1801698296874997E-4</v>
      </c>
      <c r="H408" s="6">
        <f t="shared" si="128"/>
        <v>86.443600909986969</v>
      </c>
      <c r="I408" s="6">
        <f t="shared" si="133"/>
        <v>-3.1185560900130298</v>
      </c>
      <c r="J408" s="6">
        <f t="shared" si="134"/>
        <v>40.141626686279992</v>
      </c>
      <c r="K408" s="6">
        <f t="shared" si="135"/>
        <v>2.2936656860004234E-2</v>
      </c>
      <c r="L408" s="6">
        <f t="shared" si="130"/>
        <v>2.8805941890071285E-4</v>
      </c>
      <c r="M408" s="14">
        <f t="shared" si="136"/>
        <v>3.4529054964357333E-7</v>
      </c>
      <c r="N408" s="6">
        <f t="shared" si="137"/>
        <v>2.9471353078360109E-4</v>
      </c>
      <c r="O408" s="13">
        <f t="shared" si="129"/>
        <v>3.2398051375235107E-4</v>
      </c>
      <c r="P408" s="6">
        <f t="shared" si="138"/>
        <v>87.155414046450517</v>
      </c>
      <c r="Q408" s="7">
        <f t="shared" si="139"/>
        <v>86.902094608320269</v>
      </c>
      <c r="R408" s="7">
        <f t="shared" si="140"/>
        <v>-2.6600623916797304</v>
      </c>
    </row>
    <row r="409" spans="1:18" x14ac:dyDescent="0.2">
      <c r="A409" s="1">
        <v>289.53125</v>
      </c>
      <c r="B409" s="1">
        <v>40.21875</v>
      </c>
      <c r="C409" s="1">
        <v>89.618003999999999</v>
      </c>
      <c r="D409" s="1">
        <f t="shared" si="131"/>
        <v>2.8953124999999997E-4</v>
      </c>
      <c r="E409" s="6">
        <f t="shared" si="126"/>
        <v>4.4912086291470698E-14</v>
      </c>
      <c r="F409" s="6">
        <f t="shared" si="132"/>
        <v>-2.9257357929687501E-5</v>
      </c>
      <c r="G409" s="13">
        <f t="shared" si="127"/>
        <v>3.1878860792968746E-4</v>
      </c>
      <c r="H409" s="6">
        <f t="shared" si="128"/>
        <v>86.555642225872134</v>
      </c>
      <c r="I409" s="6">
        <f t="shared" si="133"/>
        <v>-3.062361774127865</v>
      </c>
      <c r="J409" s="6">
        <f t="shared" si="134"/>
        <v>40.166226011767996</v>
      </c>
      <c r="K409" s="6">
        <f t="shared" si="135"/>
        <v>2.626199411600183E-2</v>
      </c>
      <c r="L409" s="6">
        <f t="shared" si="130"/>
        <v>2.8849190134042774E-4</v>
      </c>
      <c r="M409" s="14">
        <f t="shared" si="136"/>
        <v>5.19674329786115E-7</v>
      </c>
      <c r="N409" s="6">
        <f t="shared" si="137"/>
        <v>2.9635936847016042E-4</v>
      </c>
      <c r="O409" s="13">
        <f t="shared" si="129"/>
        <v>3.2561672639984791E-4</v>
      </c>
      <c r="P409" s="6">
        <f t="shared" si="138"/>
        <v>87.369525976861837</v>
      </c>
      <c r="Q409" s="7">
        <f t="shared" si="139"/>
        <v>86.995580882028591</v>
      </c>
      <c r="R409" s="7">
        <f t="shared" si="140"/>
        <v>-2.6224231179714081</v>
      </c>
    </row>
    <row r="410" spans="1:18" x14ac:dyDescent="0.2">
      <c r="A410" s="1">
        <v>289.53125</v>
      </c>
      <c r="B410" s="1">
        <v>40.21875</v>
      </c>
      <c r="C410" s="1">
        <v>89.681030000000007</v>
      </c>
      <c r="D410" s="1">
        <f t="shared" si="131"/>
        <v>2.8953124999999997E-4</v>
      </c>
      <c r="E410" s="6">
        <f t="shared" si="126"/>
        <v>4.4912086291470698E-14</v>
      </c>
      <c r="F410" s="6">
        <f t="shared" si="132"/>
        <v>-2.9257357929687501E-5</v>
      </c>
      <c r="G410" s="13">
        <f t="shared" si="127"/>
        <v>3.1878860792968746E-4</v>
      </c>
      <c r="H410" s="6">
        <f t="shared" si="128"/>
        <v>86.555642225872134</v>
      </c>
      <c r="I410" s="6">
        <f t="shared" si="133"/>
        <v>-3.1253877741278728</v>
      </c>
      <c r="J410" s="6">
        <f t="shared" si="134"/>
        <v>40.187235607060799</v>
      </c>
      <c r="K410" s="6">
        <f t="shared" si="135"/>
        <v>1.5757196469600387E-2</v>
      </c>
      <c r="L410" s="6">
        <f t="shared" si="130"/>
        <v>2.8890764080425664E-4</v>
      </c>
      <c r="M410" s="14">
        <f t="shared" si="136"/>
        <v>3.1180459787166358E-7</v>
      </c>
      <c r="N410" s="6">
        <f t="shared" si="137"/>
        <v>2.9362812108209605E-4</v>
      </c>
      <c r="O410" s="13">
        <f t="shared" si="129"/>
        <v>3.2288547901178355E-4</v>
      </c>
      <c r="P410" s="6">
        <f t="shared" si="138"/>
        <v>87.044634325379036</v>
      </c>
      <c r="Q410" s="7">
        <f t="shared" si="139"/>
        <v>87.005391570698691</v>
      </c>
      <c r="R410" s="7">
        <f t="shared" si="140"/>
        <v>-2.6756384293013156</v>
      </c>
    </row>
    <row r="411" spans="1:18" x14ac:dyDescent="0.2">
      <c r="A411" s="1">
        <v>290.3125</v>
      </c>
      <c r="B411" s="1">
        <v>40.25</v>
      </c>
      <c r="C411" s="1">
        <v>89.761771999999993</v>
      </c>
      <c r="D411" s="1">
        <f t="shared" si="131"/>
        <v>2.9031249999999999E-4</v>
      </c>
      <c r="E411" s="6">
        <f t="shared" si="126"/>
        <v>4.4913216049624996E-14</v>
      </c>
      <c r="F411" s="6">
        <f t="shared" si="132"/>
        <v>-2.9247707499999998E-5</v>
      </c>
      <c r="G411" s="13">
        <f t="shared" si="127"/>
        <v>3.1956020749999997E-4</v>
      </c>
      <c r="H411" s="6">
        <f t="shared" si="128"/>
        <v>86.667577935579118</v>
      </c>
      <c r="I411" s="6">
        <f t="shared" si="133"/>
        <v>-3.0941940644208756</v>
      </c>
      <c r="J411" s="6">
        <f t="shared" si="134"/>
        <v>40.206091364236478</v>
      </c>
      <c r="K411" s="6">
        <f t="shared" si="135"/>
        <v>2.1954317881760943E-2</v>
      </c>
      <c r="L411" s="6">
        <f t="shared" si="130"/>
        <v>2.8931333448255399E-4</v>
      </c>
      <c r="M411" s="14">
        <f t="shared" si="136"/>
        <v>4.9958275872300168E-7</v>
      </c>
      <c r="N411" s="6">
        <f t="shared" si="137"/>
        <v>2.9602062264925781E-4</v>
      </c>
      <c r="O411" s="13">
        <f t="shared" si="129"/>
        <v>3.2526833014925779E-4</v>
      </c>
      <c r="P411" s="6">
        <f t="shared" si="138"/>
        <v>87.347690641559552</v>
      </c>
      <c r="Q411" s="7">
        <f t="shared" si="139"/>
        <v>87.073851384870864</v>
      </c>
      <c r="R411" s="7">
        <f t="shared" si="140"/>
        <v>-2.6879206151291299</v>
      </c>
    </row>
    <row r="412" spans="1:18" x14ac:dyDescent="0.2">
      <c r="A412" s="1">
        <v>291.5625</v>
      </c>
      <c r="B412" s="1">
        <v>40.28125</v>
      </c>
      <c r="C412" s="1">
        <v>89.805289999999999</v>
      </c>
      <c r="D412" s="1">
        <f t="shared" si="131"/>
        <v>2.9156249999999999E-4</v>
      </c>
      <c r="E412" s="6">
        <f t="shared" si="126"/>
        <v>4.4914345286908202E-14</v>
      </c>
      <c r="F412" s="6">
        <f t="shared" si="132"/>
        <v>-2.9238031679687496E-5</v>
      </c>
      <c r="G412" s="13">
        <f t="shared" si="127"/>
        <v>3.2080053167968746E-4</v>
      </c>
      <c r="H412" s="6">
        <f t="shared" si="128"/>
        <v>86.835350915880952</v>
      </c>
      <c r="I412" s="6">
        <f t="shared" si="133"/>
        <v>-2.9699390841190478</v>
      </c>
      <c r="J412" s="6">
        <f t="shared" si="134"/>
        <v>40.229904818541883</v>
      </c>
      <c r="K412" s="6">
        <f t="shared" si="135"/>
        <v>2.5672590729058697E-2</v>
      </c>
      <c r="L412" s="6">
        <f t="shared" si="130"/>
        <v>2.8996300068953238E-4</v>
      </c>
      <c r="M412" s="14">
        <f t="shared" si="136"/>
        <v>7.9974965523380774E-7</v>
      </c>
      <c r="N412" s="6">
        <f t="shared" si="137"/>
        <v>2.9823737358955526E-4</v>
      </c>
      <c r="O412" s="13">
        <f t="shared" si="129"/>
        <v>3.2747540526924273E-4</v>
      </c>
      <c r="P412" s="6">
        <f t="shared" si="138"/>
        <v>87.629143954434994</v>
      </c>
      <c r="Q412" s="7">
        <f t="shared" si="139"/>
        <v>87.184909898783701</v>
      </c>
      <c r="R412" s="7">
        <f t="shared" si="140"/>
        <v>-2.6203801012162984</v>
      </c>
    </row>
    <row r="413" spans="1:18" x14ac:dyDescent="0.2">
      <c r="A413" s="1">
        <v>291.5625</v>
      </c>
      <c r="B413" s="1">
        <v>40.3125</v>
      </c>
      <c r="C413" s="1">
        <v>89.884017999999998</v>
      </c>
      <c r="D413" s="1">
        <f t="shared" si="131"/>
        <v>2.9156249999999999E-4</v>
      </c>
      <c r="E413" s="6">
        <f t="shared" si="126"/>
        <v>4.4915474003320309E-14</v>
      </c>
      <c r="F413" s="6">
        <f t="shared" si="132"/>
        <v>-2.922833046875E-5</v>
      </c>
      <c r="G413" s="13">
        <f t="shared" si="127"/>
        <v>3.2079083046874997E-4</v>
      </c>
      <c r="H413" s="6">
        <f t="shared" si="128"/>
        <v>86.853859552168672</v>
      </c>
      <c r="I413" s="6">
        <f t="shared" si="133"/>
        <v>-3.0301584478313259</v>
      </c>
      <c r="J413" s="6">
        <f t="shared" si="134"/>
        <v>40.256692891125127</v>
      </c>
      <c r="K413" s="6">
        <f t="shared" si="135"/>
        <v>2.790355443743664E-2</v>
      </c>
      <c r="L413" s="6">
        <f t="shared" si="130"/>
        <v>2.906028004137194E-4</v>
      </c>
      <c r="M413" s="14">
        <f t="shared" si="136"/>
        <v>4.7984979314029549E-7</v>
      </c>
      <c r="N413" s="6">
        <f t="shared" si="137"/>
        <v>2.9881742415373351E-4</v>
      </c>
      <c r="O413" s="13">
        <f t="shared" si="129"/>
        <v>3.2804575462248349E-4</v>
      </c>
      <c r="P413" s="6">
        <f t="shared" si="138"/>
        <v>87.716232729747958</v>
      </c>
      <c r="Q413" s="7">
        <f t="shared" si="139"/>
        <v>87.291174464976564</v>
      </c>
      <c r="R413" s="7">
        <f t="shared" si="140"/>
        <v>-2.5928435350234338</v>
      </c>
    </row>
    <row r="414" spans="1:18" x14ac:dyDescent="0.2">
      <c r="A414" s="1">
        <v>291.875</v>
      </c>
      <c r="B414" s="1">
        <v>40.34375</v>
      </c>
      <c r="C414" s="1">
        <v>89.948836999999997</v>
      </c>
      <c r="D414" s="1">
        <f t="shared" si="131"/>
        <v>2.9187499999999998E-4</v>
      </c>
      <c r="E414" s="6">
        <f t="shared" si="126"/>
        <v>4.4916602198861326E-14</v>
      </c>
      <c r="F414" s="6">
        <f t="shared" si="132"/>
        <v>-2.9218603867187496E-5</v>
      </c>
      <c r="G414" s="13">
        <f t="shared" si="127"/>
        <v>3.2109360386718748E-4</v>
      </c>
      <c r="H414" s="6">
        <f t="shared" si="128"/>
        <v>86.909636266118468</v>
      </c>
      <c r="I414" s="6">
        <f t="shared" si="133"/>
        <v>-3.039200733881529</v>
      </c>
      <c r="J414" s="6">
        <f t="shared" si="134"/>
        <v>40.285265734675079</v>
      </c>
      <c r="K414" s="6">
        <f t="shared" si="135"/>
        <v>2.9242132662460563E-2</v>
      </c>
      <c r="L414" s="6">
        <f t="shared" si="130"/>
        <v>2.9104918024823164E-4</v>
      </c>
      <c r="M414" s="14">
        <f t="shared" si="136"/>
        <v>4.129098758841722E-7</v>
      </c>
      <c r="N414" s="6">
        <f t="shared" si="137"/>
        <v>2.9947795449223973E-4</v>
      </c>
      <c r="O414" s="13">
        <f t="shared" si="129"/>
        <v>3.2869655835942723E-4</v>
      </c>
      <c r="P414" s="6">
        <f t="shared" si="138"/>
        <v>87.812783388451408</v>
      </c>
      <c r="Q414" s="7">
        <f t="shared" si="139"/>
        <v>87.395496249671538</v>
      </c>
      <c r="R414" s="7">
        <f t="shared" si="140"/>
        <v>-2.5533407503284593</v>
      </c>
    </row>
    <row r="415" spans="1:18" x14ac:dyDescent="0.2">
      <c r="A415" s="1">
        <v>292.8125</v>
      </c>
      <c r="B415" s="1">
        <v>40.34375</v>
      </c>
      <c r="C415" s="1">
        <v>90.001778000000002</v>
      </c>
      <c r="D415" s="1">
        <f t="shared" si="131"/>
        <v>2.928125E-4</v>
      </c>
      <c r="E415" s="6">
        <f t="shared" si="126"/>
        <v>4.4916602198861326E-14</v>
      </c>
      <c r="F415" s="6">
        <f t="shared" si="132"/>
        <v>-2.9218603867187496E-5</v>
      </c>
      <c r="G415" s="13">
        <f t="shared" si="127"/>
        <v>3.220311038671875E-4</v>
      </c>
      <c r="H415" s="6">
        <f t="shared" si="128"/>
        <v>87.021368614360256</v>
      </c>
      <c r="I415" s="6">
        <f t="shared" si="133"/>
        <v>-2.9804093856397458</v>
      </c>
      <c r="J415" s="6">
        <f t="shared" si="134"/>
        <v>40.308659440805044</v>
      </c>
      <c r="K415" s="6">
        <f t="shared" si="135"/>
        <v>1.7545279597477759E-2</v>
      </c>
      <c r="L415" s="6">
        <f t="shared" si="130"/>
        <v>2.9156700814893894E-4</v>
      </c>
      <c r="M415" s="14">
        <f t="shared" si="136"/>
        <v>6.2274592553052599E-7</v>
      </c>
      <c r="N415" s="6">
        <f t="shared" si="137"/>
        <v>2.9737427269534421E-4</v>
      </c>
      <c r="O415" s="13">
        <f t="shared" si="129"/>
        <v>3.2659287656253171E-4</v>
      </c>
      <c r="P415" s="6">
        <f t="shared" si="138"/>
        <v>87.563567529405077</v>
      </c>
      <c r="Q415" s="7">
        <f t="shared" si="139"/>
        <v>87.42911050561824</v>
      </c>
      <c r="R415" s="7">
        <f t="shared" si="140"/>
        <v>-2.5726674943817613</v>
      </c>
    </row>
    <row r="416" spans="1:18" x14ac:dyDescent="0.2">
      <c r="A416" s="1">
        <v>292.96875</v>
      </c>
      <c r="B416" s="1">
        <v>40.375</v>
      </c>
      <c r="C416" s="1">
        <v>90.077820000000003</v>
      </c>
      <c r="D416" s="1">
        <f t="shared" si="131"/>
        <v>2.9296874999999999E-4</v>
      </c>
      <c r="E416" s="6">
        <f t="shared" si="126"/>
        <v>4.4917729873531244E-14</v>
      </c>
      <c r="F416" s="6">
        <f t="shared" si="132"/>
        <v>-2.9208851874999997E-5</v>
      </c>
      <c r="G416" s="13">
        <f t="shared" si="127"/>
        <v>3.2217760187499997E-4</v>
      </c>
      <c r="H416" s="6">
        <f t="shared" si="128"/>
        <v>87.058460845080106</v>
      </c>
      <c r="I416" s="6">
        <f t="shared" si="133"/>
        <v>-3.019359154919897</v>
      </c>
      <c r="J416" s="6">
        <f t="shared" si="134"/>
        <v>40.32894566448303</v>
      </c>
      <c r="K416" s="6">
        <f t="shared" si="135"/>
        <v>2.3027167758485234E-2</v>
      </c>
      <c r="L416" s="6">
        <f t="shared" si="130"/>
        <v>2.9209645488936336E-4</v>
      </c>
      <c r="M416" s="14">
        <f t="shared" si="136"/>
        <v>4.3614755531831305E-7</v>
      </c>
      <c r="N416" s="6">
        <f t="shared" si="137"/>
        <v>2.9895581361720616E-4</v>
      </c>
      <c r="O416" s="13">
        <f t="shared" si="129"/>
        <v>3.2816466549220614E-4</v>
      </c>
      <c r="P416" s="6">
        <f t="shared" si="138"/>
        <v>87.769328823236719</v>
      </c>
      <c r="Q416" s="7">
        <f t="shared" si="139"/>
        <v>87.497154169141936</v>
      </c>
      <c r="R416" s="7">
        <f t="shared" si="140"/>
        <v>-2.5806658308580666</v>
      </c>
    </row>
    <row r="417" spans="1:18" x14ac:dyDescent="0.2">
      <c r="A417" s="1">
        <v>293.4375</v>
      </c>
      <c r="B417" s="1">
        <v>40.40625</v>
      </c>
      <c r="C417" s="1">
        <v>90.130531000000005</v>
      </c>
      <c r="D417" s="1">
        <f t="shared" si="131"/>
        <v>2.9343749999999997E-4</v>
      </c>
      <c r="E417" s="6">
        <f t="shared" si="126"/>
        <v>4.4918857027330077E-14</v>
      </c>
      <c r="F417" s="6">
        <f t="shared" si="132"/>
        <v>-2.91990744921875E-5</v>
      </c>
      <c r="G417" s="13">
        <f t="shared" si="127"/>
        <v>3.226365744921875E-4</v>
      </c>
      <c r="H417" s="6">
        <f t="shared" si="128"/>
        <v>87.132740544888748</v>
      </c>
      <c r="I417" s="6">
        <f t="shared" si="133"/>
        <v>-2.9977904551112573</v>
      </c>
      <c r="J417" s="6">
        <f t="shared" si="134"/>
        <v>40.353617398689821</v>
      </c>
      <c r="K417" s="6">
        <f t="shared" si="135"/>
        <v>2.6316300655089719E-2</v>
      </c>
      <c r="L417" s="6">
        <f t="shared" si="130"/>
        <v>2.9253912293361801E-4</v>
      </c>
      <c r="M417" s="14">
        <f t="shared" si="136"/>
        <v>4.4918853319098019E-7</v>
      </c>
      <c r="N417" s="6">
        <f t="shared" si="137"/>
        <v>3.0027973817032329E-4</v>
      </c>
      <c r="O417" s="13">
        <f t="shared" si="129"/>
        <v>3.2947881266251076E-4</v>
      </c>
      <c r="P417" s="6">
        <f t="shared" si="138"/>
        <v>87.944284443802701</v>
      </c>
      <c r="Q417" s="7">
        <f t="shared" si="139"/>
        <v>87.586580224074098</v>
      </c>
      <c r="R417" s="7">
        <f t="shared" si="140"/>
        <v>-2.5439507759259072</v>
      </c>
    </row>
    <row r="418" spans="1:18" x14ac:dyDescent="0.2">
      <c r="A418" s="1">
        <v>293.75</v>
      </c>
      <c r="B418" s="1">
        <v>40.40625</v>
      </c>
      <c r="C418" s="1">
        <v>90.198502000000005</v>
      </c>
      <c r="D418" s="1">
        <f t="shared" si="131"/>
        <v>2.9375000000000001E-4</v>
      </c>
      <c r="E418" s="6">
        <f t="shared" si="126"/>
        <v>4.4918857027330077E-14</v>
      </c>
      <c r="F418" s="6">
        <f t="shared" si="132"/>
        <v>-2.91990744921875E-5</v>
      </c>
      <c r="G418" s="13">
        <f t="shared" si="127"/>
        <v>3.2294907449218748E-4</v>
      </c>
      <c r="H418" s="6">
        <f t="shared" si="128"/>
        <v>87.169925197285522</v>
      </c>
      <c r="I418" s="6">
        <f t="shared" si="133"/>
        <v>-3.0285768027144826</v>
      </c>
      <c r="J418" s="6">
        <f t="shared" si="134"/>
        <v>40.374670439213894</v>
      </c>
      <c r="K418" s="6">
        <f t="shared" si="135"/>
        <v>1.5789780393053121E-2</v>
      </c>
      <c r="L418" s="6">
        <f t="shared" si="130"/>
        <v>2.9296097376017079E-4</v>
      </c>
      <c r="M418" s="14">
        <f t="shared" si="136"/>
        <v>3.9451311991461012E-7</v>
      </c>
      <c r="N418" s="6">
        <f t="shared" si="137"/>
        <v>2.9785534290219381E-4</v>
      </c>
      <c r="O418" s="13">
        <f t="shared" si="129"/>
        <v>3.2705441739438134E-4</v>
      </c>
      <c r="P418" s="6">
        <f t="shared" si="138"/>
        <v>87.657358005042568</v>
      </c>
      <c r="Q418" s="7">
        <f t="shared" si="139"/>
        <v>87.600735780267797</v>
      </c>
      <c r="R418" s="7">
        <f t="shared" si="140"/>
        <v>-2.5977662197322076</v>
      </c>
    </row>
    <row r="419" spans="1:18" x14ac:dyDescent="0.2">
      <c r="A419" s="1">
        <v>294.53125</v>
      </c>
      <c r="B419" s="1">
        <v>40.4375</v>
      </c>
      <c r="C419" s="1">
        <v>90.246955999999997</v>
      </c>
      <c r="D419" s="1">
        <f t="shared" si="131"/>
        <v>2.9453124999999998E-4</v>
      </c>
      <c r="E419" s="6">
        <f t="shared" si="126"/>
        <v>4.4919983660257812E-14</v>
      </c>
      <c r="F419" s="6">
        <f t="shared" si="132"/>
        <v>-2.9189271718749996E-5</v>
      </c>
      <c r="G419" s="13">
        <f t="shared" si="127"/>
        <v>3.2372052171874996E-4</v>
      </c>
      <c r="H419" s="6">
        <f t="shared" si="128"/>
        <v>87.281285227589876</v>
      </c>
      <c r="I419" s="6">
        <f t="shared" si="133"/>
        <v>-2.965670772410121</v>
      </c>
      <c r="J419" s="6">
        <f t="shared" si="134"/>
        <v>40.393552263528335</v>
      </c>
      <c r="K419" s="6">
        <f t="shared" si="135"/>
        <v>2.1973868235832583E-2</v>
      </c>
      <c r="L419" s="6">
        <f t="shared" si="130"/>
        <v>2.9343283425610251E-4</v>
      </c>
      <c r="M419" s="14">
        <f t="shared" si="136"/>
        <v>5.4920787194873708E-7</v>
      </c>
      <c r="N419" s="6">
        <f t="shared" si="137"/>
        <v>3.0024445574131645E-4</v>
      </c>
      <c r="O419" s="13">
        <f t="shared" si="129"/>
        <v>3.2943372746006643E-4</v>
      </c>
      <c r="P419" s="6">
        <f t="shared" si="138"/>
        <v>87.958441871748903</v>
      </c>
      <c r="Q419" s="7">
        <f t="shared" si="139"/>
        <v>87.67227699856403</v>
      </c>
      <c r="R419" s="7">
        <f t="shared" si="140"/>
        <v>-2.5746790014359675</v>
      </c>
    </row>
    <row r="420" spans="1:18" x14ac:dyDescent="0.2">
      <c r="A420" s="1">
        <v>295.3125</v>
      </c>
      <c r="B420" s="1">
        <v>40.46875</v>
      </c>
      <c r="C420" s="1">
        <v>90.071312000000006</v>
      </c>
      <c r="D420" s="1">
        <f t="shared" si="131"/>
        <v>2.953125E-4</v>
      </c>
      <c r="E420" s="6">
        <f t="shared" si="126"/>
        <v>4.4921109772314448E-14</v>
      </c>
      <c r="F420" s="6">
        <f t="shared" si="132"/>
        <v>-2.9179443554687503E-5</v>
      </c>
      <c r="G420" s="13">
        <f t="shared" si="127"/>
        <v>3.244919435546875E-4</v>
      </c>
      <c r="H420" s="6">
        <f t="shared" si="128"/>
        <v>87.392541166920523</v>
      </c>
      <c r="I420" s="6">
        <f t="shared" si="133"/>
        <v>-2.6787708330794828</v>
      </c>
      <c r="J420" s="6">
        <f t="shared" si="134"/>
        <v>40.417381358116998</v>
      </c>
      <c r="K420" s="6">
        <f t="shared" si="135"/>
        <v>2.5684320941500971E-2</v>
      </c>
      <c r="L420" s="6">
        <f t="shared" si="130"/>
        <v>2.9402845055366149E-4</v>
      </c>
      <c r="M420" s="14">
        <f t="shared" si="136"/>
        <v>6.4202472316925662E-7</v>
      </c>
      <c r="N420" s="6">
        <f t="shared" si="137"/>
        <v>3.0199042344479027E-4</v>
      </c>
      <c r="O420" s="13">
        <f t="shared" si="129"/>
        <v>3.3116986699947777E-4</v>
      </c>
      <c r="P420" s="6">
        <f t="shared" si="138"/>
        <v>88.182916909137418</v>
      </c>
      <c r="Q420" s="7">
        <f t="shared" si="139"/>
        <v>87.774404980678725</v>
      </c>
      <c r="R420" s="7">
        <f t="shared" si="140"/>
        <v>-2.2969070193212815</v>
      </c>
    </row>
    <row r="421" spans="1:18" x14ac:dyDescent="0.2">
      <c r="A421" s="1">
        <v>295.3125</v>
      </c>
      <c r="B421" s="1">
        <v>40.5</v>
      </c>
      <c r="C421" s="1">
        <v>90.024878999999999</v>
      </c>
      <c r="D421" s="1">
        <f t="shared" si="131"/>
        <v>2.953125E-4</v>
      </c>
      <c r="E421" s="6">
        <f t="shared" si="126"/>
        <v>4.49222353635E-14</v>
      </c>
      <c r="F421" s="6">
        <f t="shared" si="132"/>
        <v>-2.9169589999999999E-5</v>
      </c>
      <c r="G421" s="13">
        <f t="shared" si="127"/>
        <v>3.2448208999999998E-4</v>
      </c>
      <c r="H421" s="6">
        <f t="shared" si="128"/>
        <v>87.410975042164239</v>
      </c>
      <c r="I421" s="6">
        <f t="shared" si="133"/>
        <v>-2.6139039578357597</v>
      </c>
      <c r="J421" s="6">
        <f t="shared" si="134"/>
        <v>40.444178814870199</v>
      </c>
      <c r="K421" s="6">
        <f t="shared" si="135"/>
        <v>2.7910592564900583E-2</v>
      </c>
      <c r="L421" s="6">
        <f t="shared" si="130"/>
        <v>2.9454207033219689E-4</v>
      </c>
      <c r="M421" s="14">
        <f t="shared" si="136"/>
        <v>3.8521483390155397E-7</v>
      </c>
      <c r="N421" s="6">
        <f t="shared" si="137"/>
        <v>3.0256925406687413E-4</v>
      </c>
      <c r="O421" s="13">
        <f t="shared" si="129"/>
        <v>3.3173884406687411E-4</v>
      </c>
      <c r="P421" s="6">
        <f t="shared" si="138"/>
        <v>88.26946285878455</v>
      </c>
      <c r="Q421" s="7">
        <f t="shared" si="139"/>
        <v>87.873416556299901</v>
      </c>
      <c r="R421" s="7">
        <f t="shared" si="140"/>
        <v>-2.1514624437000975</v>
      </c>
    </row>
    <row r="422" spans="1:18" x14ac:dyDescent="0.2">
      <c r="A422" s="1">
        <v>296.25</v>
      </c>
      <c r="B422" s="1">
        <v>40.5</v>
      </c>
      <c r="C422" s="1">
        <v>90.012771999999998</v>
      </c>
      <c r="D422" s="1">
        <f t="shared" si="131"/>
        <v>2.9624999999999996E-4</v>
      </c>
      <c r="E422" s="6">
        <f t="shared" si="126"/>
        <v>4.49222353635E-14</v>
      </c>
      <c r="F422" s="6">
        <f t="shared" si="132"/>
        <v>-2.9169589999999999E-5</v>
      </c>
      <c r="G422" s="13">
        <f t="shared" si="127"/>
        <v>3.2541958999999994E-4</v>
      </c>
      <c r="H422" s="6">
        <f t="shared" si="128"/>
        <v>87.522228307484625</v>
      </c>
      <c r="I422" s="6">
        <f t="shared" si="133"/>
        <v>-2.4905436925153737</v>
      </c>
      <c r="J422" s="6">
        <f t="shared" si="134"/>
        <v>40.466507288922116</v>
      </c>
      <c r="K422" s="6">
        <f t="shared" si="135"/>
        <v>1.6746355538941771E-2</v>
      </c>
      <c r="L422" s="6">
        <f t="shared" si="130"/>
        <v>2.9503774219931812E-4</v>
      </c>
      <c r="M422" s="14">
        <f t="shared" si="136"/>
        <v>6.0612890034092252E-7</v>
      </c>
      <c r="N422" s="6">
        <f t="shared" si="137"/>
        <v>3.0060405244012483E-4</v>
      </c>
      <c r="O422" s="13">
        <f t="shared" si="129"/>
        <v>3.2977364244012481E-4</v>
      </c>
      <c r="P422" s="6">
        <f t="shared" si="138"/>
        <v>88.037579737723547</v>
      </c>
      <c r="Q422" s="7">
        <f t="shared" si="139"/>
        <v>87.906249192584639</v>
      </c>
      <c r="R422" s="7">
        <f t="shared" si="140"/>
        <v>-2.1065228074153595</v>
      </c>
    </row>
    <row r="423" spans="1:18" x14ac:dyDescent="0.2">
      <c r="A423" s="1">
        <v>296.5625</v>
      </c>
      <c r="B423" s="1">
        <v>40.53125</v>
      </c>
      <c r="C423" s="1">
        <v>89.985847000000007</v>
      </c>
      <c r="D423" s="1">
        <f t="shared" si="131"/>
        <v>2.9656250000000001E-4</v>
      </c>
      <c r="E423" s="6">
        <f t="shared" si="126"/>
        <v>4.4923360433814454E-14</v>
      </c>
      <c r="F423" s="6">
        <f t="shared" si="132"/>
        <v>-2.9159711054687498E-5</v>
      </c>
      <c r="G423" s="13">
        <f t="shared" si="127"/>
        <v>3.2572221105468748E-4</v>
      </c>
      <c r="H423" s="6">
        <f t="shared" si="128"/>
        <v>87.577698157225086</v>
      </c>
      <c r="I423" s="6">
        <f t="shared" si="133"/>
        <v>-2.4081488427749207</v>
      </c>
      <c r="J423" s="6">
        <f t="shared" si="134"/>
        <v>40.486154373353273</v>
      </c>
      <c r="K423" s="6">
        <f t="shared" si="135"/>
        <v>2.2547813323363641E-2</v>
      </c>
      <c r="L423" s="6">
        <f t="shared" si="130"/>
        <v>2.955851453195909E-4</v>
      </c>
      <c r="M423" s="14">
        <f t="shared" si="136"/>
        <v>4.8867734020455384E-7</v>
      </c>
      <c r="N423" s="6">
        <f t="shared" si="137"/>
        <v>3.0242493146407458E-4</v>
      </c>
      <c r="O423" s="13">
        <f t="shared" si="129"/>
        <v>3.3158464251876205E-4</v>
      </c>
      <c r="P423" s="6">
        <f t="shared" si="138"/>
        <v>88.270734038577984</v>
      </c>
      <c r="Q423" s="7">
        <f t="shared" si="139"/>
        <v>87.979146161783319</v>
      </c>
      <c r="R423" s="7">
        <f t="shared" si="140"/>
        <v>-2.0067008382166875</v>
      </c>
    </row>
    <row r="424" spans="1:18" x14ac:dyDescent="0.2">
      <c r="A424" s="1">
        <v>296.5625</v>
      </c>
      <c r="B424" s="1">
        <v>40.5625</v>
      </c>
      <c r="C424" s="1">
        <v>89.929771000000002</v>
      </c>
      <c r="D424" s="1">
        <f t="shared" si="131"/>
        <v>2.9656250000000001E-4</v>
      </c>
      <c r="E424" s="6">
        <f t="shared" si="126"/>
        <v>4.4924484983257809E-14</v>
      </c>
      <c r="F424" s="6">
        <f t="shared" si="132"/>
        <v>-2.914980671875E-5</v>
      </c>
      <c r="G424" s="13">
        <f t="shared" si="127"/>
        <v>3.2571230671874998E-4</v>
      </c>
      <c r="H424" s="6">
        <f t="shared" si="128"/>
        <v>87.596107320813758</v>
      </c>
      <c r="I424" s="6">
        <f t="shared" si="133"/>
        <v>-2.3336636791862446</v>
      </c>
      <c r="J424" s="6">
        <f t="shared" si="134"/>
        <v>40.510442624011958</v>
      </c>
      <c r="K424" s="6">
        <f t="shared" si="135"/>
        <v>2.6028687994021027E-2</v>
      </c>
      <c r="L424" s="6">
        <f t="shared" si="130"/>
        <v>2.9597608719175456E-4</v>
      </c>
      <c r="M424" s="14">
        <f t="shared" si="136"/>
        <v>2.9320640412272146E-7</v>
      </c>
      <c r="N424" s="6">
        <f t="shared" si="137"/>
        <v>3.0332995887844547E-4</v>
      </c>
      <c r="O424" s="13">
        <f t="shared" si="129"/>
        <v>3.3247976559719545E-4</v>
      </c>
      <c r="P424" s="6">
        <f t="shared" si="138"/>
        <v>88.395635971265278</v>
      </c>
      <c r="Q424" s="7">
        <f t="shared" si="139"/>
        <v>88.062444123679711</v>
      </c>
      <c r="R424" s="7">
        <f t="shared" si="140"/>
        <v>-1.8673268763202913</v>
      </c>
    </row>
    <row r="425" spans="1:18" x14ac:dyDescent="0.2">
      <c r="A425" s="1">
        <v>297.1875</v>
      </c>
      <c r="B425" s="1">
        <v>40.5625</v>
      </c>
      <c r="C425" s="1">
        <v>89.853958000000006</v>
      </c>
      <c r="D425" s="1">
        <f t="shared" si="131"/>
        <v>2.9718749999999998E-4</v>
      </c>
      <c r="E425" s="6">
        <f t="shared" si="126"/>
        <v>4.4924484983257809E-14</v>
      </c>
      <c r="F425" s="6">
        <f t="shared" si="132"/>
        <v>-2.914980671875E-5</v>
      </c>
      <c r="G425" s="13">
        <f t="shared" si="127"/>
        <v>3.2633730671874996E-4</v>
      </c>
      <c r="H425" s="6">
        <f t="shared" si="128"/>
        <v>87.670169795202241</v>
      </c>
      <c r="I425" s="6">
        <f t="shared" si="133"/>
        <v>-2.1837882047977644</v>
      </c>
      <c r="J425" s="6">
        <f t="shared" si="134"/>
        <v>40.531265574407172</v>
      </c>
      <c r="K425" s="6">
        <f t="shared" si="135"/>
        <v>1.5617212796414037E-2</v>
      </c>
      <c r="L425" s="6">
        <f t="shared" si="130"/>
        <v>2.9633565231505272E-4</v>
      </c>
      <c r="M425" s="14">
        <f t="shared" si="136"/>
        <v>4.2592384247362811E-7</v>
      </c>
      <c r="N425" s="6">
        <f t="shared" si="137"/>
        <v>3.0124797532706763E-4</v>
      </c>
      <c r="O425" s="13">
        <f t="shared" si="129"/>
        <v>3.3039778204581761E-4</v>
      </c>
      <c r="P425" s="6">
        <f t="shared" si="138"/>
        <v>88.150228924136684</v>
      </c>
      <c r="Q425" s="7">
        <f t="shared" si="139"/>
        <v>88.080001083771123</v>
      </c>
      <c r="R425" s="7">
        <f t="shared" si="140"/>
        <v>-1.7739569162288831</v>
      </c>
    </row>
    <row r="426" spans="1:18" x14ac:dyDescent="0.2">
      <c r="A426" s="1">
        <v>298.28125</v>
      </c>
      <c r="B426" s="1">
        <v>40.625</v>
      </c>
      <c r="C426" s="1">
        <v>89.759308000000004</v>
      </c>
      <c r="D426" s="1">
        <f t="shared" si="131"/>
        <v>2.9828124999999999E-4</v>
      </c>
      <c r="E426" s="6">
        <f t="shared" si="126"/>
        <v>4.4926732519531239E-14</v>
      </c>
      <c r="F426" s="6">
        <f t="shared" si="132"/>
        <v>-2.9129921874999998E-5</v>
      </c>
      <c r="G426" s="13">
        <f t="shared" si="127"/>
        <v>3.2741117187499996E-4</v>
      </c>
      <c r="H426" s="6">
        <f t="shared" si="128"/>
        <v>87.836418003298036</v>
      </c>
      <c r="I426" s="6">
        <f t="shared" si="133"/>
        <v>-1.9228899967019686</v>
      </c>
      <c r="J426" s="6">
        <f t="shared" si="134"/>
        <v>40.556259344644303</v>
      </c>
      <c r="K426" s="6">
        <f t="shared" si="135"/>
        <v>3.4370327677848422E-2</v>
      </c>
      <c r="L426" s="6">
        <f t="shared" si="130"/>
        <v>2.968951413890316E-4</v>
      </c>
      <c r="M426" s="14">
        <f t="shared" si="136"/>
        <v>6.9305430548419699E-7</v>
      </c>
      <c r="N426" s="6">
        <f t="shared" si="137"/>
        <v>3.0721753519624055E-4</v>
      </c>
      <c r="O426" s="13">
        <f t="shared" si="129"/>
        <v>3.3634745707124053E-4</v>
      </c>
      <c r="P426" s="6">
        <f t="shared" si="138"/>
        <v>88.888914648557318</v>
      </c>
      <c r="Q426" s="7">
        <f t="shared" si="139"/>
        <v>88.24178379672837</v>
      </c>
      <c r="R426" s="7">
        <f t="shared" si="140"/>
        <v>-1.5175242032716341</v>
      </c>
    </row>
    <row r="427" spans="1:18" x14ac:dyDescent="0.2">
      <c r="A427" s="1">
        <v>298.75</v>
      </c>
      <c r="B427" s="1">
        <v>40.625</v>
      </c>
      <c r="C427" s="1">
        <v>89.674972999999994</v>
      </c>
      <c r="D427" s="1">
        <f t="shared" si="131"/>
        <v>2.9874999999999997E-4</v>
      </c>
      <c r="E427" s="6">
        <f t="shared" si="126"/>
        <v>4.4926732519531239E-14</v>
      </c>
      <c r="F427" s="6">
        <f t="shared" si="132"/>
        <v>-2.9129921874999998E-5</v>
      </c>
      <c r="G427" s="13">
        <f t="shared" si="127"/>
        <v>3.2787992187499994E-4</v>
      </c>
      <c r="H427" s="6">
        <f t="shared" si="128"/>
        <v>87.89185552756669</v>
      </c>
      <c r="I427" s="6">
        <f t="shared" si="133"/>
        <v>-1.7831174724333039</v>
      </c>
      <c r="J427" s="6">
        <f t="shared" si="134"/>
        <v>40.583755606786582</v>
      </c>
      <c r="K427" s="6">
        <f t="shared" si="135"/>
        <v>2.0622196606709053E-2</v>
      </c>
      <c r="L427" s="6">
        <f t="shared" si="130"/>
        <v>2.9754333483341896E-4</v>
      </c>
      <c r="M427" s="14">
        <f t="shared" si="136"/>
        <v>6.0333258329050513E-7</v>
      </c>
      <c r="N427" s="6">
        <f t="shared" si="137"/>
        <v>3.0411177111774434E-4</v>
      </c>
      <c r="O427" s="13">
        <f t="shared" si="129"/>
        <v>3.3324169299274431E-4</v>
      </c>
      <c r="P427" s="6">
        <f t="shared" si="138"/>
        <v>88.524165532585528</v>
      </c>
      <c r="Q427" s="7">
        <f t="shared" si="139"/>
        <v>88.298260143899796</v>
      </c>
      <c r="R427" s="7">
        <f t="shared" si="140"/>
        <v>-1.3767128561001982</v>
      </c>
    </row>
    <row r="428" spans="1:18" x14ac:dyDescent="0.2">
      <c r="A428" s="1">
        <v>299.0625</v>
      </c>
      <c r="B428" s="1">
        <v>40.65625</v>
      </c>
      <c r="C428" s="1">
        <v>89.554535000000001</v>
      </c>
      <c r="D428" s="1">
        <f t="shared" si="131"/>
        <v>2.9906250000000001E-4</v>
      </c>
      <c r="E428" s="6">
        <f t="shared" si="126"/>
        <v>4.4927855506361326E-14</v>
      </c>
      <c r="F428" s="6">
        <f t="shared" si="132"/>
        <v>-2.9119941367187503E-5</v>
      </c>
      <c r="G428" s="13">
        <f t="shared" si="127"/>
        <v>3.2818244136718753E-4</v>
      </c>
      <c r="H428" s="6">
        <f t="shared" si="128"/>
        <v>87.94715886113147</v>
      </c>
      <c r="I428" s="6">
        <f t="shared" si="133"/>
        <v>-1.6073761388685313</v>
      </c>
      <c r="J428" s="6">
        <f t="shared" si="134"/>
        <v>40.606503364071955</v>
      </c>
      <c r="K428" s="6">
        <f t="shared" si="135"/>
        <v>2.487331796402259E-2</v>
      </c>
      <c r="L428" s="6">
        <f t="shared" si="130"/>
        <v>2.9808850090005137E-4</v>
      </c>
      <c r="M428" s="14">
        <f t="shared" si="136"/>
        <v>4.8699954997431967E-7</v>
      </c>
      <c r="N428" s="6">
        <f t="shared" si="137"/>
        <v>3.0552956267064588E-4</v>
      </c>
      <c r="O428" s="13">
        <f t="shared" si="129"/>
        <v>3.346495040378334E-4</v>
      </c>
      <c r="P428" s="6">
        <f t="shared" si="138"/>
        <v>88.709036001805316</v>
      </c>
      <c r="Q428" s="7">
        <f t="shared" si="139"/>
        <v>88.380415315480903</v>
      </c>
      <c r="R428" s="7">
        <f t="shared" si="140"/>
        <v>-1.1741196845190984</v>
      </c>
    </row>
    <row r="429" spans="1:18" x14ac:dyDescent="0.2">
      <c r="A429" s="1">
        <v>299.21875</v>
      </c>
      <c r="B429" s="1">
        <v>40.65625</v>
      </c>
      <c r="C429" s="1">
        <v>89.498016000000007</v>
      </c>
      <c r="D429" s="1">
        <f t="shared" si="131"/>
        <v>2.9921875000000001E-4</v>
      </c>
      <c r="E429" s="6">
        <f t="shared" si="126"/>
        <v>4.4927855506361326E-14</v>
      </c>
      <c r="F429" s="6">
        <f t="shared" si="132"/>
        <v>-2.9119941367187503E-5</v>
      </c>
      <c r="G429" s="13">
        <f t="shared" si="127"/>
        <v>3.2833869136718753E-4</v>
      </c>
      <c r="H429" s="6">
        <f t="shared" si="128"/>
        <v>87.965623415051596</v>
      </c>
      <c r="I429" s="6">
        <f t="shared" si="133"/>
        <v>-1.5323925849484112</v>
      </c>
      <c r="J429" s="6">
        <f t="shared" si="134"/>
        <v>40.626402018443173</v>
      </c>
      <c r="K429" s="6">
        <f t="shared" si="135"/>
        <v>1.4923990778413554E-2</v>
      </c>
      <c r="L429" s="6">
        <f t="shared" si="130"/>
        <v>2.9850935054003084E-4</v>
      </c>
      <c r="M429" s="14">
        <f t="shared" si="136"/>
        <v>3.5469972998458383E-7</v>
      </c>
      <c r="N429" s="6">
        <f t="shared" si="137"/>
        <v>3.0309898760238753E-4</v>
      </c>
      <c r="O429" s="13">
        <f t="shared" si="129"/>
        <v>3.3221892896957505E-4</v>
      </c>
      <c r="P429" s="6">
        <f t="shared" si="138"/>
        <v>88.423257468481722</v>
      </c>
      <c r="Q429" s="7">
        <f t="shared" si="139"/>
        <v>88.388983746081081</v>
      </c>
      <c r="R429" s="7">
        <f t="shared" si="140"/>
        <v>-1.1090322539189259</v>
      </c>
    </row>
    <row r="430" spans="1:18" x14ac:dyDescent="0.2">
      <c r="A430" s="1">
        <v>299.375</v>
      </c>
      <c r="B430" s="1">
        <v>40.6875</v>
      </c>
      <c r="C430" s="1">
        <v>89.311424000000002</v>
      </c>
      <c r="D430" s="1">
        <f t="shared" si="131"/>
        <v>2.99375E-4</v>
      </c>
      <c r="E430" s="6">
        <f t="shared" si="126"/>
        <v>4.4928977972320308E-14</v>
      </c>
      <c r="F430" s="6">
        <f t="shared" si="132"/>
        <v>-2.9109935468749998E-5</v>
      </c>
      <c r="G430" s="13">
        <f t="shared" si="127"/>
        <v>3.2848493546874997E-4</v>
      </c>
      <c r="H430" s="6">
        <f t="shared" si="128"/>
        <v>88.002438633729525</v>
      </c>
      <c r="I430" s="6">
        <f t="shared" si="133"/>
        <v>-1.3089853662704769</v>
      </c>
      <c r="J430" s="6">
        <f t="shared" si="134"/>
        <v>40.644591211065901</v>
      </c>
      <c r="K430" s="6">
        <f t="shared" si="135"/>
        <v>2.1454394467049553E-2</v>
      </c>
      <c r="L430" s="6">
        <f t="shared" si="130"/>
        <v>2.988243603240185E-4</v>
      </c>
      <c r="M430" s="14">
        <f t="shared" si="136"/>
        <v>2.7531983799074775E-7</v>
      </c>
      <c r="N430" s="6">
        <f t="shared" si="137"/>
        <v>3.0495314256143288E-4</v>
      </c>
      <c r="O430" s="13">
        <f t="shared" si="129"/>
        <v>3.340630780301829E-4</v>
      </c>
      <c r="P430" s="6">
        <f t="shared" si="138"/>
        <v>88.65956106924682</v>
      </c>
      <c r="Q430" s="7">
        <f t="shared" si="139"/>
        <v>88.443099210714237</v>
      </c>
      <c r="R430" s="7">
        <f t="shared" si="140"/>
        <v>-0.86832478928576506</v>
      </c>
    </row>
    <row r="431" spans="1:18" x14ac:dyDescent="0.2">
      <c r="A431" s="1">
        <v>300.3125</v>
      </c>
      <c r="B431" s="1">
        <v>40.71875</v>
      </c>
      <c r="C431" s="1">
        <v>89.115425000000002</v>
      </c>
      <c r="D431" s="1">
        <f t="shared" si="131"/>
        <v>3.0031249999999996E-4</v>
      </c>
      <c r="E431" s="6">
        <f t="shared" si="126"/>
        <v>4.4930099917408206E-14</v>
      </c>
      <c r="F431" s="6">
        <f t="shared" si="132"/>
        <v>-2.9099904179687496E-5</v>
      </c>
      <c r="G431" s="13">
        <f t="shared" si="127"/>
        <v>3.2941240417968745E-4</v>
      </c>
      <c r="H431" s="6">
        <f t="shared" si="128"/>
        <v>88.131464674902702</v>
      </c>
      <c r="I431" s="6">
        <f t="shared" si="133"/>
        <v>-0.98396032509729991</v>
      </c>
      <c r="J431" s="6">
        <f t="shared" si="134"/>
        <v>40.668004726639538</v>
      </c>
      <c r="K431" s="6">
        <f t="shared" si="135"/>
        <v>2.5372636680231153E-2</v>
      </c>
      <c r="L431" s="6">
        <f t="shared" si="130"/>
        <v>2.9923211619441111E-4</v>
      </c>
      <c r="M431" s="14">
        <f t="shared" si="136"/>
        <v>5.4019190279442795E-7</v>
      </c>
      <c r="N431" s="6">
        <f t="shared" si="137"/>
        <v>3.0690938553686004E-4</v>
      </c>
      <c r="O431" s="13">
        <f t="shared" si="129"/>
        <v>3.3600928971654753E-4</v>
      </c>
      <c r="P431" s="6">
        <f t="shared" si="138"/>
        <v>88.907364624094441</v>
      </c>
      <c r="Q431" s="7">
        <f t="shared" si="139"/>
        <v>88.535952293390281</v>
      </c>
      <c r="R431" s="7">
        <f t="shared" si="140"/>
        <v>-0.57947270660972094</v>
      </c>
    </row>
    <row r="432" spans="1:18" x14ac:dyDescent="0.2">
      <c r="A432" s="1">
        <v>300.46875</v>
      </c>
      <c r="B432" s="1">
        <v>40.71875</v>
      </c>
      <c r="C432" s="1">
        <v>88.923698000000002</v>
      </c>
      <c r="D432" s="1">
        <f t="shared" si="131"/>
        <v>3.0046875000000001E-4</v>
      </c>
      <c r="E432" s="6">
        <f t="shared" si="126"/>
        <v>4.4930099917408206E-14</v>
      </c>
      <c r="F432" s="6">
        <f t="shared" si="132"/>
        <v>-2.9099904179687496E-5</v>
      </c>
      <c r="G432" s="13">
        <f t="shared" si="127"/>
        <v>3.295686541796875E-4</v>
      </c>
      <c r="H432" s="6">
        <f t="shared" si="128"/>
        <v>88.149900066452062</v>
      </c>
      <c r="I432" s="6">
        <f t="shared" si="133"/>
        <v>-0.77379793354793946</v>
      </c>
      <c r="J432" s="6">
        <f t="shared" si="134"/>
        <v>40.68830283598372</v>
      </c>
      <c r="K432" s="6">
        <f t="shared" si="135"/>
        <v>1.5223582008140113E-2</v>
      </c>
      <c r="L432" s="6">
        <f t="shared" si="130"/>
        <v>2.9969551971664667E-4</v>
      </c>
      <c r="M432" s="14">
        <f t="shared" si="136"/>
        <v>3.8661514167667049E-7</v>
      </c>
      <c r="N432" s="6">
        <f t="shared" si="137"/>
        <v>3.0442688132211642E-4</v>
      </c>
      <c r="O432" s="13">
        <f t="shared" si="129"/>
        <v>3.3352678550180391E-4</v>
      </c>
      <c r="P432" s="6">
        <f t="shared" si="138"/>
        <v>88.61596780950191</v>
      </c>
      <c r="Q432" s="7">
        <f t="shared" si="139"/>
        <v>88.551955396612613</v>
      </c>
      <c r="R432" s="7">
        <f t="shared" si="140"/>
        <v>-0.37174260338738918</v>
      </c>
    </row>
    <row r="433" spans="1:18" x14ac:dyDescent="0.2">
      <c r="A433" s="1">
        <v>300.9375</v>
      </c>
      <c r="B433" s="1">
        <v>40.75</v>
      </c>
      <c r="C433" s="1">
        <v>88.751937999999996</v>
      </c>
      <c r="D433" s="1">
        <f t="shared" si="131"/>
        <v>3.0093749999999999E-4</v>
      </c>
      <c r="E433" s="6">
        <f t="shared" si="126"/>
        <v>4.4931221341624998E-14</v>
      </c>
      <c r="F433" s="6">
        <f t="shared" si="132"/>
        <v>-2.90898475E-5</v>
      </c>
      <c r="G433" s="13">
        <f t="shared" si="127"/>
        <v>3.3002734750000001E-4</v>
      </c>
      <c r="H433" s="6">
        <f t="shared" si="128"/>
        <v>88.223511903742633</v>
      </c>
      <c r="I433" s="6">
        <f t="shared" si="133"/>
        <v>-0.52842609625736259</v>
      </c>
      <c r="J433" s="6">
        <f t="shared" si="134"/>
        <v>40.706731701590229</v>
      </c>
      <c r="K433" s="6">
        <f t="shared" si="135"/>
        <v>2.1634149204885489E-2</v>
      </c>
      <c r="L433" s="6">
        <f t="shared" si="130"/>
        <v>3.0009856182998797E-4</v>
      </c>
      <c r="M433" s="14">
        <f t="shared" si="136"/>
        <v>4.1946908500601092E-7</v>
      </c>
      <c r="N433" s="6">
        <f t="shared" si="137"/>
        <v>3.0656237879327021E-4</v>
      </c>
      <c r="O433" s="13">
        <f t="shared" si="129"/>
        <v>3.3565222629327023E-4</v>
      </c>
      <c r="P433" s="6">
        <f t="shared" si="138"/>
        <v>88.884881076236695</v>
      </c>
      <c r="Q433" s="7">
        <f t="shared" si="139"/>
        <v>88.618540532537438</v>
      </c>
      <c r="R433" s="7">
        <f t="shared" si="140"/>
        <v>-0.13339746746255798</v>
      </c>
    </row>
    <row r="434" spans="1:18" x14ac:dyDescent="0.2">
      <c r="A434" s="1">
        <v>302.03125</v>
      </c>
      <c r="B434" s="1">
        <v>40.78125</v>
      </c>
      <c r="C434" s="1">
        <v>88.562027</v>
      </c>
      <c r="D434" s="1">
        <f t="shared" si="131"/>
        <v>3.0203125E-4</v>
      </c>
      <c r="E434" s="6">
        <f t="shared" si="126"/>
        <v>4.49323422449707E-14</v>
      </c>
      <c r="F434" s="6">
        <f t="shared" si="132"/>
        <v>-2.9079765429687498E-5</v>
      </c>
      <c r="G434" s="13">
        <f t="shared" si="127"/>
        <v>3.3111101542968751E-4</v>
      </c>
      <c r="H434" s="6">
        <f t="shared" si="128"/>
        <v>88.370699421266465</v>
      </c>
      <c r="I434" s="6">
        <f t="shared" si="133"/>
        <v>-0.19132757873353512</v>
      </c>
      <c r="J434" s="6">
        <f t="shared" si="134"/>
        <v>40.730289020954139</v>
      </c>
      <c r="K434" s="6">
        <f t="shared" si="135"/>
        <v>2.5480489522930583E-2</v>
      </c>
      <c r="L434" s="6">
        <f t="shared" si="130"/>
        <v>3.0065288709799277E-4</v>
      </c>
      <c r="M434" s="14">
        <f t="shared" si="136"/>
        <v>6.8918145100361583E-7</v>
      </c>
      <c r="N434" s="6">
        <f t="shared" si="137"/>
        <v>3.0865617727596196E-4</v>
      </c>
      <c r="O434" s="13">
        <f t="shared" si="129"/>
        <v>3.3773594270564947E-4</v>
      </c>
      <c r="P434" s="6">
        <f t="shared" si="138"/>
        <v>89.148308995764467</v>
      </c>
      <c r="Q434" s="7">
        <f t="shared" si="139"/>
        <v>88.724494225182838</v>
      </c>
      <c r="R434" s="7">
        <f t="shared" si="140"/>
        <v>0.16246722518283718</v>
      </c>
    </row>
    <row r="435" spans="1:18" x14ac:dyDescent="0.2">
      <c r="A435" s="1">
        <v>302.65625</v>
      </c>
      <c r="B435" s="1">
        <v>40.8125</v>
      </c>
      <c r="C435" s="1">
        <v>88.295226999999997</v>
      </c>
      <c r="D435" s="1">
        <f t="shared" si="131"/>
        <v>3.0265624999999997E-4</v>
      </c>
      <c r="E435" s="6">
        <f t="shared" si="126"/>
        <v>4.4933462627445316E-14</v>
      </c>
      <c r="F435" s="6">
        <f t="shared" si="132"/>
        <v>-2.9069657968749996E-5</v>
      </c>
      <c r="G435" s="13">
        <f t="shared" si="127"/>
        <v>3.3172590796874999E-4</v>
      </c>
      <c r="H435" s="6">
        <f t="shared" si="128"/>
        <v>88.462562766332667</v>
      </c>
      <c r="I435" s="6">
        <f t="shared" si="133"/>
        <v>0.16733576633266978</v>
      </c>
      <c r="J435" s="6">
        <f t="shared" si="134"/>
        <v>40.756923412572483</v>
      </c>
      <c r="K435" s="6">
        <f t="shared" si="135"/>
        <v>2.778829371375835E-2</v>
      </c>
      <c r="L435" s="6">
        <f t="shared" si="130"/>
        <v>3.0132923225879567E-4</v>
      </c>
      <c r="M435" s="14">
        <f t="shared" si="136"/>
        <v>6.6350887060215389E-7</v>
      </c>
      <c r="N435" s="6">
        <f t="shared" si="137"/>
        <v>3.0988120636557716E-4</v>
      </c>
      <c r="O435" s="13">
        <f t="shared" si="129"/>
        <v>3.3895086433432717E-4</v>
      </c>
      <c r="P435" s="6">
        <f t="shared" si="138"/>
        <v>89.309690745144223</v>
      </c>
      <c r="Q435" s="7">
        <f t="shared" si="139"/>
        <v>88.841533529175123</v>
      </c>
      <c r="R435" s="7">
        <f t="shared" si="140"/>
        <v>0.54630652917512634</v>
      </c>
    </row>
    <row r="436" spans="1:18" x14ac:dyDescent="0.2">
      <c r="A436" s="1">
        <v>302.65625</v>
      </c>
      <c r="B436" s="1">
        <v>40.8125</v>
      </c>
      <c r="C436" s="1">
        <v>88.080901999999995</v>
      </c>
      <c r="D436" s="1">
        <f t="shared" si="131"/>
        <v>3.0265624999999997E-4</v>
      </c>
      <c r="E436" s="6">
        <f t="shared" si="126"/>
        <v>4.4933462627445316E-14</v>
      </c>
      <c r="F436" s="6">
        <f t="shared" si="132"/>
        <v>-2.9069657968749996E-5</v>
      </c>
      <c r="G436" s="13">
        <f t="shared" si="127"/>
        <v>3.3172590796874999E-4</v>
      </c>
      <c r="H436" s="6">
        <f t="shared" si="128"/>
        <v>88.462562766332667</v>
      </c>
      <c r="I436" s="6">
        <f t="shared" si="133"/>
        <v>0.3816607663326721</v>
      </c>
      <c r="J436" s="6">
        <f t="shared" si="134"/>
        <v>40.779154047543486</v>
      </c>
      <c r="K436" s="6">
        <f t="shared" si="135"/>
        <v>1.6672976228257141E-2</v>
      </c>
      <c r="L436" s="6">
        <f t="shared" si="130"/>
        <v>3.0186003935527738E-4</v>
      </c>
      <c r="M436" s="14">
        <f t="shared" si="136"/>
        <v>3.9810532236129775E-7</v>
      </c>
      <c r="N436" s="6">
        <f t="shared" si="137"/>
        <v>3.0699122381934685E-4</v>
      </c>
      <c r="O436" s="13">
        <f t="shared" si="129"/>
        <v>3.3606088178809686E-4</v>
      </c>
      <c r="P436" s="6">
        <f t="shared" si="138"/>
        <v>88.971552752049092</v>
      </c>
      <c r="Q436" s="7">
        <f t="shared" si="139"/>
        <v>88.867537373749926</v>
      </c>
      <c r="R436" s="7">
        <f t="shared" si="140"/>
        <v>0.78663537374993098</v>
      </c>
    </row>
    <row r="437" spans="1:18" x14ac:dyDescent="0.2">
      <c r="A437" s="1">
        <v>303.4375</v>
      </c>
      <c r="B437" s="1">
        <v>40.84375</v>
      </c>
      <c r="C437" s="1">
        <v>87.797775000000001</v>
      </c>
      <c r="D437" s="1">
        <f t="shared" si="131"/>
        <v>3.034375E-4</v>
      </c>
      <c r="E437" s="6">
        <f t="shared" si="126"/>
        <v>4.4934582489048827E-14</v>
      </c>
      <c r="F437" s="6">
        <f t="shared" si="132"/>
        <v>-2.90595251171875E-5</v>
      </c>
      <c r="G437" s="13">
        <f t="shared" si="127"/>
        <v>3.3249702511718748E-4</v>
      </c>
      <c r="H437" s="6">
        <f t="shared" si="128"/>
        <v>88.572725147201993</v>
      </c>
      <c r="I437" s="6">
        <f t="shared" si="133"/>
        <v>0.77495014720199151</v>
      </c>
      <c r="J437" s="6">
        <f t="shared" si="134"/>
        <v>40.79874242852609</v>
      </c>
      <c r="K437" s="6">
        <f t="shared" si="135"/>
        <v>2.2503785736954995E-2</v>
      </c>
      <c r="L437" s="6">
        <f t="shared" si="130"/>
        <v>3.0233477361316644E-4</v>
      </c>
      <c r="M437" s="14">
        <f t="shared" si="136"/>
        <v>5.5136319341677676E-7</v>
      </c>
      <c r="N437" s="6">
        <f t="shared" si="137"/>
        <v>3.0928848429160829E-4</v>
      </c>
      <c r="O437" s="13">
        <f t="shared" si="129"/>
        <v>3.3834800940879577E-4</v>
      </c>
      <c r="P437" s="6">
        <f t="shared" si="138"/>
        <v>89.258569988603085</v>
      </c>
      <c r="Q437" s="7">
        <f t="shared" si="139"/>
        <v>88.945743896720572</v>
      </c>
      <c r="R437" s="7">
        <f t="shared" si="140"/>
        <v>1.1479688967205703</v>
      </c>
    </row>
    <row r="438" spans="1:18" x14ac:dyDescent="0.2">
      <c r="A438" s="1">
        <v>303.59375</v>
      </c>
      <c r="B438" s="1">
        <v>40.875</v>
      </c>
      <c r="C438" s="1">
        <v>87.545601000000005</v>
      </c>
      <c r="D438" s="1">
        <f t="shared" si="131"/>
        <v>3.0359374999999999E-4</v>
      </c>
      <c r="E438" s="6">
        <f t="shared" si="126"/>
        <v>4.4935701829781247E-14</v>
      </c>
      <c r="F438" s="6">
        <f t="shared" si="132"/>
        <v>-2.9049366874999997E-5</v>
      </c>
      <c r="G438" s="13">
        <f t="shared" si="127"/>
        <v>3.32643116875E-4</v>
      </c>
      <c r="H438" s="6">
        <f t="shared" si="128"/>
        <v>88.609362259470004</v>
      </c>
      <c r="I438" s="6">
        <f t="shared" si="133"/>
        <v>1.0637612594699988</v>
      </c>
      <c r="J438" s="6">
        <f t="shared" si="134"/>
        <v>40.822995457115653</v>
      </c>
      <c r="K438" s="6">
        <f t="shared" si="135"/>
        <v>2.6002271442173708E-2</v>
      </c>
      <c r="L438" s="6">
        <f t="shared" si="130"/>
        <v>3.0280711416789984E-4</v>
      </c>
      <c r="M438" s="14">
        <f t="shared" si="136"/>
        <v>3.9331791605007435E-7</v>
      </c>
      <c r="N438" s="6">
        <f t="shared" si="137"/>
        <v>3.1035434057496514E-4</v>
      </c>
      <c r="O438" s="13">
        <f t="shared" si="129"/>
        <v>3.3940370744996515E-4</v>
      </c>
      <c r="P438" s="6">
        <f t="shared" si="138"/>
        <v>89.40122168233296</v>
      </c>
      <c r="Q438" s="7">
        <f t="shared" si="139"/>
        <v>89.036839453843044</v>
      </c>
      <c r="R438" s="7">
        <f t="shared" si="140"/>
        <v>1.4912384538430388</v>
      </c>
    </row>
    <row r="439" spans="1:18" x14ac:dyDescent="0.2">
      <c r="A439" s="1">
        <v>304.21875</v>
      </c>
      <c r="B439" s="1">
        <v>40.875</v>
      </c>
      <c r="C439" s="1">
        <v>87.299942000000001</v>
      </c>
      <c r="D439" s="1">
        <f t="shared" si="131"/>
        <v>3.0421874999999996E-4</v>
      </c>
      <c r="E439" s="6">
        <f t="shared" si="126"/>
        <v>4.4935701829781247E-14</v>
      </c>
      <c r="F439" s="6">
        <f t="shared" si="132"/>
        <v>-2.9049366874999997E-5</v>
      </c>
      <c r="G439" s="13">
        <f t="shared" si="127"/>
        <v>3.3326811687499997E-4</v>
      </c>
      <c r="H439" s="6">
        <f t="shared" si="128"/>
        <v>88.682786073828936</v>
      </c>
      <c r="I439" s="6">
        <f t="shared" si="133"/>
        <v>1.3828440738289345</v>
      </c>
      <c r="J439" s="6">
        <f t="shared" si="134"/>
        <v>40.843797274269392</v>
      </c>
      <c r="K439" s="6">
        <f t="shared" si="135"/>
        <v>1.5601362865304225E-2</v>
      </c>
      <c r="L439" s="6">
        <f t="shared" si="130"/>
        <v>3.032467685007399E-4</v>
      </c>
      <c r="M439" s="14">
        <f t="shared" si="136"/>
        <v>4.8599074963003443E-7</v>
      </c>
      <c r="N439" s="6">
        <f t="shared" si="137"/>
        <v>3.0827510434497905E-4</v>
      </c>
      <c r="O439" s="13">
        <f t="shared" si="129"/>
        <v>3.3732447121997906E-4</v>
      </c>
      <c r="P439" s="6">
        <f t="shared" si="138"/>
        <v>89.15823592251337</v>
      </c>
      <c r="Q439" s="7">
        <f t="shared" si="139"/>
        <v>89.061118747577112</v>
      </c>
      <c r="R439" s="7">
        <f t="shared" si="140"/>
        <v>1.7611767475771103</v>
      </c>
    </row>
    <row r="440" spans="1:18" x14ac:dyDescent="0.2">
      <c r="A440" s="1">
        <v>303.90625</v>
      </c>
      <c r="B440" s="1">
        <v>40.90625</v>
      </c>
      <c r="C440" s="1">
        <v>87.060585000000003</v>
      </c>
      <c r="D440" s="1">
        <f t="shared" si="131"/>
        <v>3.0390624999999998E-4</v>
      </c>
      <c r="E440" s="6">
        <f t="shared" si="126"/>
        <v>4.4936820649642582E-14</v>
      </c>
      <c r="F440" s="6">
        <f t="shared" si="132"/>
        <v>-2.9039183242187497E-5</v>
      </c>
      <c r="G440" s="13">
        <f t="shared" si="127"/>
        <v>3.3294543324218748E-4</v>
      </c>
      <c r="H440" s="6">
        <f t="shared" si="128"/>
        <v>88.66434512081122</v>
      </c>
      <c r="I440" s="6">
        <f t="shared" si="133"/>
        <v>1.6037601208112164</v>
      </c>
      <c r="J440" s="6">
        <f t="shared" si="134"/>
        <v>40.862528364561634</v>
      </c>
      <c r="K440" s="6">
        <f t="shared" si="135"/>
        <v>2.1860817719183245E-2</v>
      </c>
      <c r="L440" s="6">
        <f t="shared" si="130"/>
        <v>3.0357306110044395E-4</v>
      </c>
      <c r="M440" s="14">
        <f t="shared" si="136"/>
        <v>1.6659444977801491E-7</v>
      </c>
      <c r="N440" s="6">
        <f t="shared" si="137"/>
        <v>3.0959006260698762E-4</v>
      </c>
      <c r="O440" s="13">
        <f t="shared" si="129"/>
        <v>3.3862924584917512E-4</v>
      </c>
      <c r="P440" s="6">
        <f t="shared" si="138"/>
        <v>89.330111031812919</v>
      </c>
      <c r="Q440" s="7">
        <f t="shared" si="139"/>
        <v>89.114917204424273</v>
      </c>
      <c r="R440" s="7">
        <f t="shared" si="140"/>
        <v>2.05433220442427</v>
      </c>
    </row>
    <row r="441" spans="1:18" x14ac:dyDescent="0.2">
      <c r="A441" s="1">
        <v>304.21875</v>
      </c>
      <c r="B441" s="1">
        <v>40.9375</v>
      </c>
      <c r="C441" s="1">
        <v>86.798148999999995</v>
      </c>
      <c r="D441" s="1">
        <f t="shared" si="131"/>
        <v>3.0421874999999996E-4</v>
      </c>
      <c r="E441" s="6">
        <f t="shared" si="126"/>
        <v>4.4937938948632812E-14</v>
      </c>
      <c r="F441" s="6">
        <f t="shared" si="132"/>
        <v>-2.9028974218750001E-5</v>
      </c>
      <c r="G441" s="13">
        <f t="shared" si="127"/>
        <v>3.3324772421874997E-4</v>
      </c>
      <c r="H441" s="6">
        <f t="shared" si="128"/>
        <v>88.719304778856213</v>
      </c>
      <c r="I441" s="6">
        <f t="shared" si="133"/>
        <v>1.9211557788562175</v>
      </c>
      <c r="J441" s="6">
        <f t="shared" si="134"/>
        <v>40.88626701873698</v>
      </c>
      <c r="K441" s="6">
        <f t="shared" si="135"/>
        <v>2.5616490631509947E-2</v>
      </c>
      <c r="L441" s="6">
        <f t="shared" si="130"/>
        <v>3.0376883666026635E-4</v>
      </c>
      <c r="M441" s="14">
        <f t="shared" si="136"/>
        <v>2.2495666986680927E-7</v>
      </c>
      <c r="N441" s="6">
        <f t="shared" si="137"/>
        <v>3.1087903756419255E-4</v>
      </c>
      <c r="O441" s="13">
        <f t="shared" si="129"/>
        <v>3.3990801178294255E-4</v>
      </c>
      <c r="P441" s="6">
        <f t="shared" si="138"/>
        <v>89.498707223166036</v>
      </c>
      <c r="Q441" s="7">
        <f t="shared" si="139"/>
        <v>89.191675208172626</v>
      </c>
      <c r="R441" s="7">
        <f t="shared" si="140"/>
        <v>2.3935262081726307</v>
      </c>
    </row>
    <row r="442" spans="1:18" x14ac:dyDescent="0.2">
      <c r="A442" s="1">
        <v>305.15625</v>
      </c>
      <c r="B442" s="1">
        <v>40.96875</v>
      </c>
      <c r="C442" s="1">
        <v>86.538871999999998</v>
      </c>
      <c r="D442" s="1">
        <f t="shared" si="131"/>
        <v>3.0515624999999998E-4</v>
      </c>
      <c r="E442" s="6">
        <f t="shared" si="126"/>
        <v>4.4939056726751957E-14</v>
      </c>
      <c r="F442" s="6">
        <f t="shared" si="132"/>
        <v>-2.9018739804687497E-5</v>
      </c>
      <c r="G442" s="13">
        <f t="shared" si="127"/>
        <v>3.341749898046875E-4</v>
      </c>
      <c r="H442" s="6">
        <f t="shared" si="128"/>
        <v>88.847559341529404</v>
      </c>
      <c r="I442" s="6">
        <f t="shared" si="133"/>
        <v>2.3086873415294065</v>
      </c>
      <c r="J442" s="6">
        <f t="shared" si="134"/>
        <v>40.913010211242188</v>
      </c>
      <c r="K442" s="6">
        <f t="shared" si="135"/>
        <v>2.7869894378905968E-2</v>
      </c>
      <c r="L442" s="6">
        <f t="shared" si="130"/>
        <v>3.0413630199615979E-4</v>
      </c>
      <c r="M442" s="14">
        <f t="shared" si="136"/>
        <v>5.0997400192009739E-7</v>
      </c>
      <c r="N442" s="6">
        <f t="shared" si="137"/>
        <v>3.1240242253851555E-4</v>
      </c>
      <c r="O442" s="13">
        <f t="shared" si="129"/>
        <v>3.4142116234320307E-4</v>
      </c>
      <c r="P442" s="6">
        <f t="shared" si="138"/>
        <v>89.694365886023036</v>
      </c>
      <c r="Q442" s="7">
        <f t="shared" si="139"/>
        <v>89.292213343742716</v>
      </c>
      <c r="R442" s="7">
        <f t="shared" si="140"/>
        <v>2.7533413437427185</v>
      </c>
    </row>
    <row r="443" spans="1:18" x14ac:dyDescent="0.2">
      <c r="A443" s="1">
        <v>303.90625</v>
      </c>
      <c r="B443" s="1">
        <v>40.96875</v>
      </c>
      <c r="C443" s="1">
        <v>86.170051999999998</v>
      </c>
      <c r="D443" s="1">
        <f t="shared" si="131"/>
        <v>3.0390624999999998E-4</v>
      </c>
      <c r="E443" s="6">
        <f t="shared" si="126"/>
        <v>4.4939056726751957E-14</v>
      </c>
      <c r="F443" s="6">
        <f t="shared" si="132"/>
        <v>-2.9018739804687497E-5</v>
      </c>
      <c r="G443" s="13">
        <f t="shared" si="127"/>
        <v>3.329249898046875E-4</v>
      </c>
      <c r="H443" s="6">
        <f t="shared" si="128"/>
        <v>88.700878594221706</v>
      </c>
      <c r="I443" s="6">
        <f t="shared" si="133"/>
        <v>2.5308265942217076</v>
      </c>
      <c r="J443" s="6">
        <f t="shared" si="134"/>
        <v>40.93530612674531</v>
      </c>
      <c r="K443" s="6">
        <f t="shared" si="135"/>
        <v>1.6721936627345002E-2</v>
      </c>
      <c r="L443" s="6">
        <f t="shared" si="130"/>
        <v>3.0429428119769586E-4</v>
      </c>
      <c r="M443" s="14">
        <f t="shared" si="136"/>
        <v>-1.9401559884794288E-7</v>
      </c>
      <c r="N443" s="6">
        <f t="shared" si="137"/>
        <v>3.0825395352310968E-4</v>
      </c>
      <c r="O443" s="13">
        <f t="shared" si="129"/>
        <v>3.372726933277972E-4</v>
      </c>
      <c r="P443" s="6">
        <f t="shared" si="138"/>
        <v>89.210291674620407</v>
      </c>
      <c r="Q443" s="7">
        <f t="shared" si="139"/>
        <v>89.275829009918255</v>
      </c>
      <c r="R443" s="7">
        <f t="shared" si="140"/>
        <v>3.1057770099182562</v>
      </c>
    </row>
    <row r="444" spans="1:18" x14ac:dyDescent="0.2">
      <c r="A444" s="1">
        <v>304.53125</v>
      </c>
      <c r="B444" s="1">
        <v>41</v>
      </c>
      <c r="C444" s="1">
        <v>85.905212000000006</v>
      </c>
      <c r="D444" s="1">
        <f t="shared" si="131"/>
        <v>3.0453125000000001E-4</v>
      </c>
      <c r="E444" s="6">
        <f t="shared" si="126"/>
        <v>4.4940173983999997E-14</v>
      </c>
      <c r="F444" s="6">
        <f t="shared" si="132"/>
        <v>-2.9008479999999997E-5</v>
      </c>
      <c r="G444" s="13">
        <f t="shared" si="127"/>
        <v>3.3353973E-4</v>
      </c>
      <c r="H444" s="6">
        <f t="shared" si="128"/>
        <v>88.792496440135551</v>
      </c>
      <c r="I444" s="6">
        <f t="shared" si="133"/>
        <v>2.8872844401355451</v>
      </c>
      <c r="J444" s="6">
        <f t="shared" si="134"/>
        <v>40.95493367604719</v>
      </c>
      <c r="K444" s="6">
        <f t="shared" si="135"/>
        <v>2.253316197640487E-2</v>
      </c>
      <c r="L444" s="6">
        <f t="shared" si="130"/>
        <v>3.0426406871861755E-4</v>
      </c>
      <c r="M444" s="14">
        <f t="shared" si="136"/>
        <v>1.3359064069122951E-7</v>
      </c>
      <c r="N444" s="6">
        <f t="shared" si="137"/>
        <v>3.1038987211386528E-4</v>
      </c>
      <c r="O444" s="13">
        <f t="shared" si="129"/>
        <v>3.3939835211386528E-4</v>
      </c>
      <c r="P444" s="6">
        <f t="shared" si="138"/>
        <v>89.477903509042221</v>
      </c>
      <c r="Q444" s="7">
        <f t="shared" si="139"/>
        <v>89.316243909743051</v>
      </c>
      <c r="R444" s="7">
        <f t="shared" si="140"/>
        <v>3.4110319097430448</v>
      </c>
    </row>
    <row r="445" spans="1:18" x14ac:dyDescent="0.2">
      <c r="A445" s="1">
        <v>304.21875</v>
      </c>
      <c r="B445" s="1">
        <v>41.03125</v>
      </c>
      <c r="C445" s="1">
        <v>85.599845999999999</v>
      </c>
      <c r="D445" s="1">
        <f t="shared" si="131"/>
        <v>3.0421874999999996E-4</v>
      </c>
      <c r="E445" s="6">
        <f t="shared" si="126"/>
        <v>4.4941290720376953E-14</v>
      </c>
      <c r="F445" s="6">
        <f t="shared" si="132"/>
        <v>-2.89981948046875E-5</v>
      </c>
      <c r="G445" s="13">
        <f t="shared" si="127"/>
        <v>3.3321694480468745E-4</v>
      </c>
      <c r="H445" s="6">
        <f t="shared" si="128"/>
        <v>88.774089704753749</v>
      </c>
      <c r="I445" s="6">
        <f t="shared" si="133"/>
        <v>3.1742437047537493</v>
      </c>
      <c r="J445" s="6">
        <f t="shared" si="134"/>
        <v>40.979210205628313</v>
      </c>
      <c r="K445" s="6">
        <f t="shared" si="135"/>
        <v>2.6019897185843632E-2</v>
      </c>
      <c r="L445" s="6">
        <f t="shared" si="130"/>
        <v>3.0430844123117051E-4</v>
      </c>
      <c r="M445" s="14">
        <f t="shared" si="136"/>
        <v>-4.4845615585273465E-8</v>
      </c>
      <c r="N445" s="6">
        <f t="shared" si="137"/>
        <v>3.109839232683193E-4</v>
      </c>
      <c r="O445" s="13">
        <f t="shared" si="129"/>
        <v>3.3998211807300679E-4</v>
      </c>
      <c r="P445" s="6">
        <f t="shared" si="138"/>
        <v>89.565309294423571</v>
      </c>
      <c r="Q445" s="7">
        <f t="shared" si="139"/>
        <v>89.366056986679155</v>
      </c>
      <c r="R445" s="7">
        <f t="shared" si="140"/>
        <v>3.7662109866791553</v>
      </c>
    </row>
    <row r="446" spans="1:18" x14ac:dyDescent="0.2">
      <c r="A446" s="1">
        <v>303.90625</v>
      </c>
      <c r="B446" s="1">
        <v>41.0625</v>
      </c>
      <c r="C446" s="1">
        <v>85.341988000000001</v>
      </c>
      <c r="D446" s="1">
        <f t="shared" si="131"/>
        <v>3.0390624999999998E-4</v>
      </c>
      <c r="E446" s="6">
        <f t="shared" si="126"/>
        <v>4.4942406935882803E-14</v>
      </c>
      <c r="F446" s="6">
        <f t="shared" si="132"/>
        <v>-2.8987884218749999E-5</v>
      </c>
      <c r="G446" s="13">
        <f t="shared" si="127"/>
        <v>3.3289413421874997E-4</v>
      </c>
      <c r="H446" s="6">
        <f t="shared" si="128"/>
        <v>88.755685665446663</v>
      </c>
      <c r="I446" s="6">
        <f t="shared" si="133"/>
        <v>3.4136976654466622</v>
      </c>
      <c r="J446" s="6">
        <f t="shared" si="134"/>
        <v>41.006276123376985</v>
      </c>
      <c r="K446" s="6">
        <f t="shared" si="135"/>
        <v>2.81119383115076E-2</v>
      </c>
      <c r="L446" s="6">
        <f t="shared" si="130"/>
        <v>3.0421006473870232E-4</v>
      </c>
      <c r="M446" s="14">
        <f t="shared" si="136"/>
        <v>-1.5190736935116983E-7</v>
      </c>
      <c r="N446" s="6">
        <f t="shared" si="137"/>
        <v>3.1121535396099197E-4</v>
      </c>
      <c r="O446" s="13">
        <f t="shared" si="129"/>
        <v>3.4020323817974196E-4</v>
      </c>
      <c r="P446" s="6">
        <f t="shared" si="138"/>
        <v>89.610404715861648</v>
      </c>
      <c r="Q446" s="7">
        <f t="shared" si="139"/>
        <v>89.414926532515665</v>
      </c>
      <c r="R446" s="7">
        <f t="shared" si="140"/>
        <v>4.0729385325156642</v>
      </c>
    </row>
    <row r="447" spans="1:18" x14ac:dyDescent="0.2">
      <c r="A447" s="1">
        <v>303.59375</v>
      </c>
      <c r="B447" s="1">
        <v>41.0625</v>
      </c>
      <c r="C447" s="1">
        <v>85.070258999999993</v>
      </c>
      <c r="D447" s="1">
        <f t="shared" si="131"/>
        <v>3.0359374999999999E-4</v>
      </c>
      <c r="E447" s="6">
        <f t="shared" si="126"/>
        <v>4.4942406935882803E-14</v>
      </c>
      <c r="F447" s="6">
        <f t="shared" si="132"/>
        <v>-2.8987884218749999E-5</v>
      </c>
      <c r="G447" s="13">
        <f t="shared" si="127"/>
        <v>3.3258163421874998E-4</v>
      </c>
      <c r="H447" s="6">
        <f t="shared" si="128"/>
        <v>88.719007001506554</v>
      </c>
      <c r="I447" s="6">
        <f t="shared" si="133"/>
        <v>3.6487480015065614</v>
      </c>
      <c r="J447" s="6">
        <f t="shared" si="134"/>
        <v>41.028765674026189</v>
      </c>
      <c r="K447" s="6">
        <f t="shared" si="135"/>
        <v>1.6867162986905271E-2</v>
      </c>
      <c r="L447" s="6">
        <f t="shared" si="130"/>
        <v>3.0402603884322138E-4</v>
      </c>
      <c r="M447" s="14">
        <f t="shared" si="136"/>
        <v>-2.161444216106968E-7</v>
      </c>
      <c r="N447" s="6">
        <f t="shared" si="137"/>
        <v>3.0797921237659537E-4</v>
      </c>
      <c r="O447" s="13">
        <f t="shared" si="129"/>
        <v>3.3696709659534536E-4</v>
      </c>
      <c r="P447" s="6">
        <f t="shared" si="138"/>
        <v>89.232719605350667</v>
      </c>
      <c r="Q447" s="7">
        <f t="shared" si="139"/>
        <v>89.378485147082671</v>
      </c>
      <c r="R447" s="7">
        <f t="shared" si="140"/>
        <v>4.3082261470826779</v>
      </c>
    </row>
    <row r="448" spans="1:18" x14ac:dyDescent="0.2">
      <c r="A448" s="1">
        <v>302.5</v>
      </c>
      <c r="B448" s="1">
        <v>41.09375</v>
      </c>
      <c r="C448" s="1">
        <v>84.739638999999997</v>
      </c>
      <c r="D448" s="1">
        <f t="shared" si="131"/>
        <v>3.0249999999999998E-4</v>
      </c>
      <c r="E448" s="6">
        <f t="shared" si="126"/>
        <v>4.4943522630517569E-14</v>
      </c>
      <c r="F448" s="6">
        <f t="shared" si="132"/>
        <v>-2.8977548242187495E-5</v>
      </c>
      <c r="G448" s="13">
        <f t="shared" si="127"/>
        <v>3.3147754824218749E-4</v>
      </c>
      <c r="H448" s="6">
        <f t="shared" si="128"/>
        <v>88.608843757606962</v>
      </c>
      <c r="I448" s="6">
        <f t="shared" si="133"/>
        <v>3.8692047576069655</v>
      </c>
      <c r="J448" s="6">
        <f t="shared" si="134"/>
        <v>41.048509404415711</v>
      </c>
      <c r="K448" s="6">
        <f t="shared" si="135"/>
        <v>2.2620297792144584E-2</v>
      </c>
      <c r="L448" s="6">
        <f t="shared" si="130"/>
        <v>3.0363437330593282E-4</v>
      </c>
      <c r="M448" s="14">
        <f t="shared" si="136"/>
        <v>-5.6718665296642194E-7</v>
      </c>
      <c r="N448" s="6">
        <f t="shared" si="137"/>
        <v>3.0838127742595757E-4</v>
      </c>
      <c r="O448" s="13">
        <f t="shared" si="129"/>
        <v>3.3735882566814508E-4</v>
      </c>
      <c r="P448" s="6">
        <f t="shared" si="138"/>
        <v>89.297887017734581</v>
      </c>
      <c r="Q448" s="7">
        <f t="shared" si="139"/>
        <v>89.362365521213064</v>
      </c>
      <c r="R448" s="7">
        <f t="shared" si="140"/>
        <v>4.6227265212130675</v>
      </c>
    </row>
    <row r="449" spans="1:18" x14ac:dyDescent="0.2">
      <c r="A449" s="1">
        <v>302.1875</v>
      </c>
      <c r="B449" s="1">
        <v>41.125</v>
      </c>
      <c r="C449" s="1">
        <v>84.469971000000001</v>
      </c>
      <c r="D449" s="1">
        <f t="shared" si="131"/>
        <v>3.0218749999999999E-4</v>
      </c>
      <c r="E449" s="6">
        <f t="shared" si="126"/>
        <v>4.4944637804281256E-14</v>
      </c>
      <c r="F449" s="6">
        <f t="shared" si="132"/>
        <v>-2.8967186875000001E-5</v>
      </c>
      <c r="G449" s="13">
        <f t="shared" si="127"/>
        <v>3.3115468687499997E-4</v>
      </c>
      <c r="H449" s="6">
        <f t="shared" si="128"/>
        <v>88.590428697827519</v>
      </c>
      <c r="I449" s="6">
        <f t="shared" si="133"/>
        <v>4.1204576978275185</v>
      </c>
      <c r="J449" s="6">
        <f t="shared" si="134"/>
        <v>41.072855642649429</v>
      </c>
      <c r="K449" s="6">
        <f t="shared" si="135"/>
        <v>2.6072178675285329E-2</v>
      </c>
      <c r="L449" s="6">
        <f t="shared" si="130"/>
        <v>3.031181239835597E-4</v>
      </c>
      <c r="M449" s="14">
        <f t="shared" si="136"/>
        <v>-4.6531199177985349E-7</v>
      </c>
      <c r="N449" s="6">
        <f t="shared" si="137"/>
        <v>3.0896626645557417E-4</v>
      </c>
      <c r="O449" s="13">
        <f t="shared" si="129"/>
        <v>3.3793345333057415E-4</v>
      </c>
      <c r="P449" s="6">
        <f t="shared" si="138"/>
        <v>89.384376820302691</v>
      </c>
      <c r="Q449" s="7">
        <f t="shared" si="139"/>
        <v>89.366767781030987</v>
      </c>
      <c r="R449" s="7">
        <f t="shared" si="140"/>
        <v>4.8967967810309858</v>
      </c>
    </row>
    <row r="450" spans="1:18" x14ac:dyDescent="0.2">
      <c r="A450" s="1">
        <v>301.5625</v>
      </c>
      <c r="B450" s="1">
        <v>41.125</v>
      </c>
      <c r="C450" s="1">
        <v>84.205009000000004</v>
      </c>
      <c r="D450" s="1">
        <f t="shared" si="131"/>
        <v>3.0156249999999996E-4</v>
      </c>
      <c r="E450" s="6">
        <f t="shared" si="126"/>
        <v>4.4944637804281256E-14</v>
      </c>
      <c r="F450" s="6">
        <f t="shared" si="132"/>
        <v>-2.8967186875000001E-5</v>
      </c>
      <c r="G450" s="13">
        <f t="shared" si="127"/>
        <v>3.3052968687499994E-4</v>
      </c>
      <c r="H450" s="6">
        <f t="shared" si="128"/>
        <v>88.516963221776621</v>
      </c>
      <c r="I450" s="6">
        <f t="shared" si="133"/>
        <v>4.3119542217766167</v>
      </c>
      <c r="J450" s="6">
        <f t="shared" si="134"/>
        <v>41.093713385589652</v>
      </c>
      <c r="K450" s="6">
        <f t="shared" si="135"/>
        <v>1.564330720517404E-2</v>
      </c>
      <c r="L450" s="6">
        <f t="shared" si="130"/>
        <v>3.0262087439013579E-4</v>
      </c>
      <c r="M450" s="14">
        <f t="shared" si="136"/>
        <v>-5.2918719506791275E-7</v>
      </c>
      <c r="N450" s="6">
        <f t="shared" si="137"/>
        <v>3.0562975987334521E-4</v>
      </c>
      <c r="O450" s="13">
        <f t="shared" si="129"/>
        <v>3.3459694674834519E-4</v>
      </c>
      <c r="P450" s="6">
        <f t="shared" si="138"/>
        <v>88.994248376295104</v>
      </c>
      <c r="Q450" s="7">
        <f t="shared" si="139"/>
        <v>89.29226390008381</v>
      </c>
      <c r="R450" s="7">
        <f t="shared" si="140"/>
        <v>5.0872549000838063</v>
      </c>
    </row>
    <row r="451" spans="1:18" x14ac:dyDescent="0.2">
      <c r="A451" s="1">
        <v>300.46875</v>
      </c>
      <c r="B451" s="1">
        <v>41.15625</v>
      </c>
      <c r="C451" s="1">
        <v>83.921036000000001</v>
      </c>
      <c r="D451" s="1">
        <f t="shared" si="131"/>
        <v>3.0046875000000001E-4</v>
      </c>
      <c r="E451" s="6">
        <f t="shared" si="126"/>
        <v>4.4945752457173832E-14</v>
      </c>
      <c r="F451" s="6">
        <f t="shared" si="132"/>
        <v>-2.8956800117187496E-5</v>
      </c>
      <c r="G451" s="13">
        <f t="shared" si="127"/>
        <v>3.2942555011718753E-4</v>
      </c>
      <c r="H451" s="6">
        <f t="shared" si="128"/>
        <v>88.406634841479161</v>
      </c>
      <c r="I451" s="6">
        <f t="shared" si="133"/>
        <v>4.4855988414791597</v>
      </c>
      <c r="J451" s="6">
        <f t="shared" si="134"/>
        <v>41.112478031353788</v>
      </c>
      <c r="K451" s="6">
        <f t="shared" si="135"/>
        <v>2.1885984323105845E-2</v>
      </c>
      <c r="L451" s="6">
        <f t="shared" si="130"/>
        <v>3.0197877463408144E-4</v>
      </c>
      <c r="M451" s="14">
        <f t="shared" si="136"/>
        <v>-7.5501231704071356E-7</v>
      </c>
      <c r="N451" s="6">
        <f t="shared" si="137"/>
        <v>3.0615910592400754E-4</v>
      </c>
      <c r="O451" s="13">
        <f t="shared" si="129"/>
        <v>3.3511590604119507E-4</v>
      </c>
      <c r="P451" s="6">
        <f t="shared" si="138"/>
        <v>89.074453744662719</v>
      </c>
      <c r="Q451" s="7">
        <f t="shared" si="139"/>
        <v>89.248701868999589</v>
      </c>
      <c r="R451" s="7">
        <f t="shared" si="140"/>
        <v>5.3276658689995884</v>
      </c>
    </row>
    <row r="452" spans="1:18" x14ac:dyDescent="0.2">
      <c r="A452" s="1">
        <v>299.6875</v>
      </c>
      <c r="B452" s="1">
        <v>41.15625</v>
      </c>
      <c r="C452" s="1">
        <v>83.567879000000005</v>
      </c>
      <c r="D452" s="1">
        <f t="shared" si="131"/>
        <v>2.9968749999999999E-4</v>
      </c>
      <c r="E452" s="6">
        <f t="shared" si="126"/>
        <v>4.4945752457173832E-14</v>
      </c>
      <c r="F452" s="6">
        <f t="shared" si="132"/>
        <v>-2.8956800117187496E-5</v>
      </c>
      <c r="G452" s="13">
        <f t="shared" si="127"/>
        <v>3.2864430011718751E-4</v>
      </c>
      <c r="H452" s="6">
        <f t="shared" si="128"/>
        <v>88.314658082697349</v>
      </c>
      <c r="I452" s="6">
        <f t="shared" si="133"/>
        <v>4.7467790826973442</v>
      </c>
      <c r="J452" s="6">
        <f t="shared" si="134"/>
        <v>41.12998681881227</v>
      </c>
      <c r="K452" s="6">
        <f t="shared" si="135"/>
        <v>1.3131590593864928E-2</v>
      </c>
      <c r="L452" s="6">
        <f t="shared" si="130"/>
        <v>3.0121851478044886E-4</v>
      </c>
      <c r="M452" s="14">
        <f t="shared" si="136"/>
        <v>-7.6550739022443709E-7</v>
      </c>
      <c r="N452" s="6">
        <f t="shared" si="137"/>
        <v>3.0310171355440486E-4</v>
      </c>
      <c r="O452" s="13">
        <f t="shared" si="129"/>
        <v>3.3205851367159233E-4</v>
      </c>
      <c r="P452" s="6">
        <f t="shared" si="138"/>
        <v>88.716098497232963</v>
      </c>
      <c r="Q452" s="7">
        <f t="shared" si="139"/>
        <v>89.14218119464627</v>
      </c>
      <c r="R452" s="7">
        <f t="shared" si="140"/>
        <v>5.5743021946462648</v>
      </c>
    </row>
    <row r="453" spans="1:18" x14ac:dyDescent="0.2">
      <c r="A453" s="1">
        <v>298.28125</v>
      </c>
      <c r="B453" s="1">
        <v>41.1875</v>
      </c>
      <c r="C453" s="1">
        <v>83.260200999999995</v>
      </c>
      <c r="D453" s="1">
        <f t="shared" si="131"/>
        <v>2.9828124999999999E-4</v>
      </c>
      <c r="E453" s="6">
        <f t="shared" si="126"/>
        <v>4.4946866589195309E-14</v>
      </c>
      <c r="F453" s="6">
        <f t="shared" si="132"/>
        <v>-2.8946387968749995E-5</v>
      </c>
      <c r="G453" s="13">
        <f t="shared" si="127"/>
        <v>3.2722763796874996E-4</v>
      </c>
      <c r="H453" s="6">
        <f t="shared" si="128"/>
        <v>88.167313370451836</v>
      </c>
      <c r="I453" s="6">
        <f t="shared" si="133"/>
        <v>4.9071123704518413</v>
      </c>
      <c r="J453" s="6">
        <f t="shared" si="134"/>
        <v>41.146742091287365</v>
      </c>
      <c r="K453" s="6">
        <f t="shared" si="135"/>
        <v>2.0378954356317536E-2</v>
      </c>
      <c r="L453" s="6">
        <f t="shared" si="130"/>
        <v>3.0032485886826929E-4</v>
      </c>
      <c r="M453" s="14">
        <f t="shared" si="136"/>
        <v>-1.0218044341346502E-6</v>
      </c>
      <c r="N453" s="6">
        <f t="shared" si="137"/>
        <v>3.0357977813264252E-4</v>
      </c>
      <c r="O453" s="13">
        <f t="shared" si="129"/>
        <v>3.3252616610139249E-4</v>
      </c>
      <c r="P453" s="6">
        <f t="shared" si="138"/>
        <v>88.790482779346291</v>
      </c>
      <c r="Q453" s="7">
        <f t="shared" si="139"/>
        <v>89.071841511586271</v>
      </c>
      <c r="R453" s="7">
        <f t="shared" si="140"/>
        <v>5.8116405115862761</v>
      </c>
    </row>
    <row r="454" spans="1:18" x14ac:dyDescent="0.2">
      <c r="A454" s="1">
        <v>297.1875</v>
      </c>
      <c r="B454" s="1">
        <v>41.1875</v>
      </c>
      <c r="C454" s="1">
        <v>82.971794000000003</v>
      </c>
      <c r="D454" s="1">
        <f t="shared" si="131"/>
        <v>2.9718749999999998E-4</v>
      </c>
      <c r="E454" s="6">
        <f t="shared" si="126"/>
        <v>4.4946866589195309E-14</v>
      </c>
      <c r="F454" s="6">
        <f t="shared" si="132"/>
        <v>-2.8946387968749995E-5</v>
      </c>
      <c r="G454" s="13">
        <f t="shared" si="127"/>
        <v>3.2613388796874995E-4</v>
      </c>
      <c r="H454" s="6">
        <f t="shared" si="128"/>
        <v>88.038273179064106</v>
      </c>
      <c r="I454" s="6">
        <f t="shared" si="133"/>
        <v>5.0664791790641033</v>
      </c>
      <c r="J454" s="6">
        <f t="shared" si="134"/>
        <v>41.16304525477242</v>
      </c>
      <c r="K454" s="6">
        <f t="shared" si="135"/>
        <v>1.2227372613789811E-2</v>
      </c>
      <c r="L454" s="6">
        <f t="shared" si="130"/>
        <v>2.9928866532096161E-4</v>
      </c>
      <c r="M454" s="14">
        <f t="shared" si="136"/>
        <v>-1.0505826604808156E-6</v>
      </c>
      <c r="N454" s="6">
        <f t="shared" si="137"/>
        <v>3.0036661687958533E-4</v>
      </c>
      <c r="O454" s="13">
        <f t="shared" si="129"/>
        <v>3.293130048483353E-4</v>
      </c>
      <c r="P454" s="6">
        <f t="shared" si="138"/>
        <v>88.412961732556994</v>
      </c>
      <c r="Q454" s="7">
        <f t="shared" si="139"/>
        <v>88.940065555780421</v>
      </c>
      <c r="R454" s="7">
        <f t="shared" si="140"/>
        <v>5.9682715557804187</v>
      </c>
    </row>
    <row r="455" spans="1:18" x14ac:dyDescent="0.2">
      <c r="A455" s="1">
        <v>295</v>
      </c>
      <c r="B455" s="1">
        <v>41.1875</v>
      </c>
      <c r="C455" s="1">
        <v>82.652732999999998</v>
      </c>
      <c r="D455" s="1">
        <f t="shared" si="131"/>
        <v>2.9499999999999996E-4</v>
      </c>
      <c r="E455" s="6">
        <f t="shared" si="126"/>
        <v>4.4946866589195309E-14</v>
      </c>
      <c r="F455" s="6">
        <f t="shared" si="132"/>
        <v>-2.8946387968749995E-5</v>
      </c>
      <c r="G455" s="13">
        <f t="shared" si="127"/>
        <v>3.2394638796874993E-4</v>
      </c>
      <c r="H455" s="6">
        <f t="shared" si="128"/>
        <v>87.779777089156312</v>
      </c>
      <c r="I455" s="6">
        <f t="shared" si="133"/>
        <v>5.127044089156314</v>
      </c>
      <c r="J455" s="6">
        <f t="shared" si="134"/>
        <v>41.172827152863448</v>
      </c>
      <c r="K455" s="6">
        <f t="shared" si="135"/>
        <v>7.3364235682760182E-3</v>
      </c>
      <c r="L455" s="6">
        <f t="shared" si="130"/>
        <v>2.9801069919257697E-4</v>
      </c>
      <c r="M455" s="14">
        <f t="shared" si="136"/>
        <v>-1.5053495962885025E-6</v>
      </c>
      <c r="N455" s="6">
        <f t="shared" si="137"/>
        <v>2.9690747012775173E-4</v>
      </c>
      <c r="O455" s="13">
        <f t="shared" si="129"/>
        <v>3.258538580965017E-4</v>
      </c>
      <c r="P455" s="6">
        <f t="shared" si="138"/>
        <v>88.005213117845187</v>
      </c>
      <c r="Q455" s="7">
        <f t="shared" si="139"/>
        <v>88.753095068193389</v>
      </c>
      <c r="R455" s="7">
        <f t="shared" si="140"/>
        <v>6.100362068193391</v>
      </c>
    </row>
    <row r="456" spans="1:18" x14ac:dyDescent="0.2">
      <c r="A456" s="1">
        <v>294.0625</v>
      </c>
      <c r="B456" s="1">
        <v>41.21875</v>
      </c>
      <c r="C456" s="1">
        <v>82.359886000000003</v>
      </c>
      <c r="D456" s="1">
        <f t="shared" si="131"/>
        <v>2.940625E-4</v>
      </c>
      <c r="E456" s="6">
        <f t="shared" si="126"/>
        <v>4.4947980200345708E-14</v>
      </c>
      <c r="F456" s="6">
        <f t="shared" si="132"/>
        <v>-2.89359504296875E-5</v>
      </c>
      <c r="G456" s="13">
        <f t="shared" si="127"/>
        <v>3.2299845042968749E-4</v>
      </c>
      <c r="H456" s="6">
        <f t="shared" si="128"/>
        <v>87.687303022331093</v>
      </c>
      <c r="I456" s="6">
        <f t="shared" si="133"/>
        <v>5.3274170223310904</v>
      </c>
      <c r="J456" s="6">
        <f t="shared" si="134"/>
        <v>41.184946291718063</v>
      </c>
      <c r="K456" s="6">
        <f t="shared" si="135"/>
        <v>1.6901854140968453E-2</v>
      </c>
      <c r="L456" s="6">
        <f t="shared" si="130"/>
        <v>2.9661891951554618E-4</v>
      </c>
      <c r="M456" s="14">
        <f t="shared" si="136"/>
        <v>-1.2782097577730917E-6</v>
      </c>
      <c r="N456" s="6">
        <f t="shared" si="137"/>
        <v>2.9845698207665178E-4</v>
      </c>
      <c r="O456" s="13">
        <f t="shared" si="129"/>
        <v>3.2739293250633926E-4</v>
      </c>
      <c r="P456" s="6">
        <f t="shared" si="138"/>
        <v>88.206421105622894</v>
      </c>
      <c r="Q456" s="7">
        <f t="shared" si="139"/>
        <v>88.643760275679298</v>
      </c>
      <c r="R456" s="7">
        <f t="shared" si="140"/>
        <v>6.2838742756792954</v>
      </c>
    </row>
    <row r="457" spans="1:18" x14ac:dyDescent="0.2">
      <c r="A457" s="1">
        <v>292.1875</v>
      </c>
      <c r="B457" s="1">
        <v>41.21875</v>
      </c>
      <c r="C457" s="1">
        <v>81.994964999999993</v>
      </c>
      <c r="D457" s="1">
        <f t="shared" si="131"/>
        <v>2.9218749999999997E-4</v>
      </c>
      <c r="E457" s="6">
        <f t="shared" ref="E457:E520" si="141">$B$3*(1+$C$3*($B457-25)+$D$3*(($B457-25)^2))</f>
        <v>4.4947980200345708E-14</v>
      </c>
      <c r="F457" s="6">
        <f t="shared" si="132"/>
        <v>-2.89359504296875E-5</v>
      </c>
      <c r="G457" s="13">
        <f t="shared" ref="G457:G520" si="142">($D457-$F457)+$H$3*($D457-$F457)^2</f>
        <v>3.2112345042968745E-4</v>
      </c>
      <c r="H457" s="6">
        <f t="shared" si="128"/>
        <v>87.465126612501649</v>
      </c>
      <c r="I457" s="6">
        <f t="shared" si="133"/>
        <v>5.4701616125016557</v>
      </c>
      <c r="J457" s="6">
        <f t="shared" si="134"/>
        <v>41.198467775030835</v>
      </c>
      <c r="K457" s="6">
        <f t="shared" si="135"/>
        <v>1.0141112484582493E-2</v>
      </c>
      <c r="L457" s="6">
        <f t="shared" si="130"/>
        <v>2.952213517093277E-4</v>
      </c>
      <c r="M457" s="14">
        <f t="shared" si="136"/>
        <v>-1.5169258546638678E-6</v>
      </c>
      <c r="N457" s="6">
        <f t="shared" si="137"/>
        <v>2.9482418924599139E-4</v>
      </c>
      <c r="O457" s="13">
        <f t="shared" si="129"/>
        <v>3.2376013967567888E-4</v>
      </c>
      <c r="P457" s="6">
        <f t="shared" si="138"/>
        <v>87.77744158695657</v>
      </c>
      <c r="Q457" s="7">
        <f t="shared" si="139"/>
        <v>88.470496537934764</v>
      </c>
      <c r="R457" s="7">
        <f t="shared" si="140"/>
        <v>6.4755315379347707</v>
      </c>
    </row>
    <row r="458" spans="1:18" x14ac:dyDescent="0.2">
      <c r="A458" s="1">
        <v>291.25</v>
      </c>
      <c r="B458" s="1">
        <v>41.21875</v>
      </c>
      <c r="C458" s="1">
        <v>81.723861999999997</v>
      </c>
      <c r="D458" s="1">
        <f t="shared" si="131"/>
        <v>2.9125E-4</v>
      </c>
      <c r="E458" s="6">
        <f t="shared" si="141"/>
        <v>4.4947980200345708E-14</v>
      </c>
      <c r="F458" s="6">
        <f t="shared" si="132"/>
        <v>-2.89359504296875E-5</v>
      </c>
      <c r="G458" s="13">
        <f t="shared" si="142"/>
        <v>3.2018595042968749E-4</v>
      </c>
      <c r="H458" s="6">
        <f t="shared" ref="H458:H521" si="143">(((($B458+273.15)^(4))+($G458/$E458))^(0.25))-273.15</f>
        <v>87.353884239185675</v>
      </c>
      <c r="I458" s="6">
        <f t="shared" si="133"/>
        <v>5.6300222391856778</v>
      </c>
      <c r="J458" s="6">
        <f t="shared" si="134"/>
        <v>41.2065806650185</v>
      </c>
      <c r="K458" s="6">
        <f t="shared" si="135"/>
        <v>6.0846674907502063E-3</v>
      </c>
      <c r="L458" s="6">
        <f t="shared" si="130"/>
        <v>2.9382031102559664E-4</v>
      </c>
      <c r="M458" s="14">
        <f t="shared" si="136"/>
        <v>-1.2851555127983162E-6</v>
      </c>
      <c r="N458" s="6">
        <f t="shared" si="137"/>
        <v>2.9283201354759504E-4</v>
      </c>
      <c r="O458" s="13">
        <f t="shared" ref="O458:O521" si="144">($N458-$F458)+$H$3*($N458-$F458)^2</f>
        <v>3.2176796397728253E-4</v>
      </c>
      <c r="P458" s="6">
        <f t="shared" si="138"/>
        <v>87.54154396985183</v>
      </c>
      <c r="Q458" s="7">
        <f t="shared" si="139"/>
        <v>88.284706024318183</v>
      </c>
      <c r="R458" s="7">
        <f t="shared" si="140"/>
        <v>6.560844024318186</v>
      </c>
    </row>
    <row r="459" spans="1:18" x14ac:dyDescent="0.2">
      <c r="A459" s="1">
        <v>289.375</v>
      </c>
      <c r="B459" s="1">
        <v>41.25</v>
      </c>
      <c r="C459" s="1">
        <v>81.417625000000001</v>
      </c>
      <c r="D459" s="1">
        <f t="shared" si="131"/>
        <v>2.8937499999999997E-4</v>
      </c>
      <c r="E459" s="6">
        <f t="shared" si="141"/>
        <v>4.4949093290624997E-14</v>
      </c>
      <c r="F459" s="6">
        <f t="shared" si="132"/>
        <v>-2.8925487499999999E-5</v>
      </c>
      <c r="G459" s="13">
        <f t="shared" si="142"/>
        <v>3.1830048749999999E-4</v>
      </c>
      <c r="H459" s="6">
        <f t="shared" si="143"/>
        <v>87.14967062982231</v>
      </c>
      <c r="I459" s="6">
        <f t="shared" si="133"/>
        <v>5.7320456298223093</v>
      </c>
      <c r="J459" s="6">
        <f t="shared" si="134"/>
        <v>41.217698399011098</v>
      </c>
      <c r="K459" s="6">
        <f t="shared" si="135"/>
        <v>1.6150800494450834E-2</v>
      </c>
      <c r="L459" s="6">
        <f t="shared" si="130"/>
        <v>2.9241718661535799E-4</v>
      </c>
      <c r="M459" s="14">
        <f t="shared" si="136"/>
        <v>-1.521093307679008E-6</v>
      </c>
      <c r="N459" s="6">
        <f t="shared" si="137"/>
        <v>2.935742081285572E-4</v>
      </c>
      <c r="O459" s="13">
        <f t="shared" si="144"/>
        <v>3.2249969562855722E-4</v>
      </c>
      <c r="P459" s="6">
        <f t="shared" si="138"/>
        <v>87.64797422633535</v>
      </c>
      <c r="Q459" s="7">
        <f t="shared" si="139"/>
        <v>88.157359664721625</v>
      </c>
      <c r="R459" s="7">
        <f t="shared" si="140"/>
        <v>6.7397346647216239</v>
      </c>
    </row>
    <row r="460" spans="1:18" x14ac:dyDescent="0.2">
      <c r="A460" s="1">
        <v>287.96875</v>
      </c>
      <c r="B460" s="1">
        <v>41.25</v>
      </c>
      <c r="C460" s="1">
        <v>81.095511999999999</v>
      </c>
      <c r="D460" s="1">
        <f t="shared" si="131"/>
        <v>2.8796874999999998E-4</v>
      </c>
      <c r="E460" s="6">
        <f t="shared" si="141"/>
        <v>4.4949093290624997E-14</v>
      </c>
      <c r="F460" s="6">
        <f t="shared" si="132"/>
        <v>-2.8925487499999999E-5</v>
      </c>
      <c r="G460" s="13">
        <f t="shared" si="142"/>
        <v>3.1689423749999999E-4</v>
      </c>
      <c r="H460" s="6">
        <f t="shared" si="143"/>
        <v>86.982333398202684</v>
      </c>
      <c r="I460" s="6">
        <f t="shared" si="133"/>
        <v>5.8868213982026845</v>
      </c>
      <c r="J460" s="6">
        <f t="shared" si="134"/>
        <v>41.230619039406662</v>
      </c>
      <c r="K460" s="6">
        <f t="shared" si="135"/>
        <v>9.6904802966690795E-3</v>
      </c>
      <c r="L460" s="6">
        <f t="shared" ref="L460:L523" si="145">0.2*($D460+$D459)+0.6*L459</f>
        <v>2.909190619692148E-4</v>
      </c>
      <c r="M460" s="14">
        <f t="shared" si="136"/>
        <v>-1.4751559846074144E-6</v>
      </c>
      <c r="N460" s="6">
        <f t="shared" si="137"/>
        <v>2.9048827487713395E-4</v>
      </c>
      <c r="O460" s="13">
        <f t="shared" si="144"/>
        <v>3.1941376237713397E-4</v>
      </c>
      <c r="P460" s="6">
        <f t="shared" si="138"/>
        <v>87.281980020983838</v>
      </c>
      <c r="Q460" s="7">
        <f t="shared" si="139"/>
        <v>87.982283735974079</v>
      </c>
      <c r="R460" s="7">
        <f t="shared" si="140"/>
        <v>6.8867717359740794</v>
      </c>
    </row>
    <row r="461" spans="1:18" x14ac:dyDescent="0.2">
      <c r="A461" s="1">
        <v>286.40625</v>
      </c>
      <c r="B461" s="1">
        <v>41.25</v>
      </c>
      <c r="C461" s="1">
        <v>80.796020999999996</v>
      </c>
      <c r="D461" s="1">
        <f t="shared" si="131"/>
        <v>2.8640624999999999E-4</v>
      </c>
      <c r="E461" s="6">
        <f t="shared" si="141"/>
        <v>4.4949093290624997E-14</v>
      </c>
      <c r="F461" s="6">
        <f t="shared" si="132"/>
        <v>-2.8925487499999999E-5</v>
      </c>
      <c r="G461" s="13">
        <f t="shared" si="142"/>
        <v>3.153317375E-4</v>
      </c>
      <c r="H461" s="6">
        <f t="shared" si="143"/>
        <v>86.796129146703208</v>
      </c>
      <c r="I461" s="6">
        <f t="shared" si="133"/>
        <v>6.0001081467032122</v>
      </c>
      <c r="J461" s="6">
        <f t="shared" si="134"/>
        <v>41.238371423643997</v>
      </c>
      <c r="K461" s="6">
        <f t="shared" si="135"/>
        <v>5.8142881780014477E-3</v>
      </c>
      <c r="L461" s="6">
        <f t="shared" si="145"/>
        <v>2.894264371815289E-4</v>
      </c>
      <c r="M461" s="14">
        <f t="shared" si="136"/>
        <v>-1.5100935907644557E-6</v>
      </c>
      <c r="N461" s="6">
        <f t="shared" si="137"/>
        <v>2.8791796492628037E-4</v>
      </c>
      <c r="O461" s="13">
        <f t="shared" si="144"/>
        <v>3.1684345242628039E-4</v>
      </c>
      <c r="P461" s="6">
        <f t="shared" si="138"/>
        <v>86.976285844204369</v>
      </c>
      <c r="Q461" s="7">
        <f t="shared" si="139"/>
        <v>87.781084157620143</v>
      </c>
      <c r="R461" s="7">
        <f t="shared" si="140"/>
        <v>6.9850631576201465</v>
      </c>
    </row>
    <row r="462" spans="1:18" x14ac:dyDescent="0.2">
      <c r="A462" s="1">
        <v>282.96875</v>
      </c>
      <c r="B462" s="1">
        <v>41.25</v>
      </c>
      <c r="C462" s="1">
        <v>80.524292000000003</v>
      </c>
      <c r="D462" s="1">
        <f t="shared" si="131"/>
        <v>2.8296874999999996E-4</v>
      </c>
      <c r="E462" s="6">
        <f t="shared" si="141"/>
        <v>4.4949093290624997E-14</v>
      </c>
      <c r="F462" s="6">
        <f t="shared" si="132"/>
        <v>-2.8925487499999999E-5</v>
      </c>
      <c r="G462" s="13">
        <f t="shared" si="142"/>
        <v>3.1189423749999998E-4</v>
      </c>
      <c r="H462" s="6">
        <f t="shared" si="143"/>
        <v>86.385459532176753</v>
      </c>
      <c r="I462" s="6">
        <f t="shared" si="133"/>
        <v>5.8611675321767507</v>
      </c>
      <c r="J462" s="6">
        <f t="shared" si="134"/>
        <v>41.243022854186393</v>
      </c>
      <c r="K462" s="6">
        <f t="shared" si="135"/>
        <v>3.4885729068037108E-3</v>
      </c>
      <c r="L462" s="6">
        <f t="shared" si="145"/>
        <v>2.8753086230891734E-4</v>
      </c>
      <c r="M462" s="14">
        <f t="shared" si="136"/>
        <v>-2.2810561544586879E-6</v>
      </c>
      <c r="N462" s="6">
        <f t="shared" si="137"/>
        <v>2.8387577895576892E-4</v>
      </c>
      <c r="O462" s="13">
        <f t="shared" si="144"/>
        <v>3.1280126645576894E-4</v>
      </c>
      <c r="P462" s="6">
        <f t="shared" si="138"/>
        <v>86.493956713355203</v>
      </c>
      <c r="Q462" s="7">
        <f t="shared" si="139"/>
        <v>87.523658668767155</v>
      </c>
      <c r="R462" s="7">
        <f t="shared" si="140"/>
        <v>6.9993666687671521</v>
      </c>
    </row>
    <row r="463" spans="1:18" x14ac:dyDescent="0.2">
      <c r="A463" s="1">
        <v>281.5625</v>
      </c>
      <c r="B463" s="1">
        <v>41.28125</v>
      </c>
      <c r="C463" s="1">
        <v>80.227501000000004</v>
      </c>
      <c r="D463" s="1">
        <f t="shared" ref="D463:D526" si="146">A463*0.000001</f>
        <v>2.8156249999999997E-4</v>
      </c>
      <c r="E463" s="6">
        <f t="shared" si="141"/>
        <v>4.49502058600332E-14</v>
      </c>
      <c r="F463" s="6">
        <f t="shared" ref="F463:F526" si="147">($E$3+$F$3*(B463-25)+$G$3*((B463-25)^2))</f>
        <v>-2.8914999179687497E-5</v>
      </c>
      <c r="G463" s="13">
        <f t="shared" si="142"/>
        <v>3.1047749917968747E-4</v>
      </c>
      <c r="H463" s="6">
        <f t="shared" si="143"/>
        <v>86.235801604223354</v>
      </c>
      <c r="I463" s="6">
        <f t="shared" ref="I463:I526" si="148">H463-C463</f>
        <v>6.0083006042233507</v>
      </c>
      <c r="J463" s="6">
        <f t="shared" ref="J463:J526" si="149">0.2*(B463+B462)+0.6*J462</f>
        <v>41.252063712511841</v>
      </c>
      <c r="K463" s="6">
        <f t="shared" ref="K463:K526" si="150">(B463-J463)/2</f>
        <v>1.4593143744079384E-2</v>
      </c>
      <c r="L463" s="6">
        <f t="shared" si="145"/>
        <v>2.8542476738535041E-4</v>
      </c>
      <c r="M463" s="14">
        <f t="shared" ref="M463:M526" si="151">($D463-L463)/2</f>
        <v>-1.9311336926752223E-6</v>
      </c>
      <c r="N463" s="6">
        <f t="shared" ref="N463:N526" si="152">$D463+$I$3*$K463+$J$3*M463</f>
        <v>2.8535671737346061E-4</v>
      </c>
      <c r="O463" s="13">
        <f t="shared" si="144"/>
        <v>3.1427171655314812E-4</v>
      </c>
      <c r="P463" s="6">
        <f t="shared" ref="P463:P526" si="153">(((($B463+273.15)^(4))+(O463/$E463))^(0.25))-273.15</f>
        <v>86.689560722227895</v>
      </c>
      <c r="Q463" s="7">
        <f t="shared" ref="Q463:Q526" si="154">0.2*P463+0.8*Q462</f>
        <v>87.356839079459306</v>
      </c>
      <c r="R463" s="7">
        <f t="shared" ref="R463:R526" si="155">Q463-C463</f>
        <v>7.129338079459302</v>
      </c>
    </row>
    <row r="464" spans="1:18" x14ac:dyDescent="0.2">
      <c r="A464" s="1">
        <v>279.0625</v>
      </c>
      <c r="B464" s="1">
        <v>41.28125</v>
      </c>
      <c r="C464" s="1">
        <v>79.855080000000001</v>
      </c>
      <c r="D464" s="1">
        <f t="shared" si="146"/>
        <v>2.7906250000000001E-4</v>
      </c>
      <c r="E464" s="6">
        <f t="shared" si="141"/>
        <v>4.49502058600332E-14</v>
      </c>
      <c r="F464" s="6">
        <f t="shared" si="147"/>
        <v>-2.8914999179687497E-5</v>
      </c>
      <c r="G464" s="13">
        <f t="shared" si="142"/>
        <v>3.0797749917968752E-4</v>
      </c>
      <c r="H464" s="6">
        <f t="shared" si="143"/>
        <v>85.935878943668456</v>
      </c>
      <c r="I464" s="6">
        <f t="shared" si="148"/>
        <v>6.0807989436684551</v>
      </c>
      <c r="J464" s="6">
        <f t="shared" si="149"/>
        <v>41.263738227507105</v>
      </c>
      <c r="K464" s="6">
        <f t="shared" si="150"/>
        <v>8.7558862464476306E-3</v>
      </c>
      <c r="L464" s="6">
        <f t="shared" si="145"/>
        <v>2.8337986043121022E-4</v>
      </c>
      <c r="M464" s="14">
        <f t="shared" si="151"/>
        <v>-2.1586802156051035E-6</v>
      </c>
      <c r="N464" s="6">
        <f t="shared" si="152"/>
        <v>2.8133903042407642E-4</v>
      </c>
      <c r="O464" s="13">
        <f t="shared" si="144"/>
        <v>3.1025402960376393E-4</v>
      </c>
      <c r="P464" s="6">
        <f t="shared" si="153"/>
        <v>86.209022717151925</v>
      </c>
      <c r="Q464" s="7">
        <f t="shared" si="154"/>
        <v>87.127275806997844</v>
      </c>
      <c r="R464" s="7">
        <f t="shared" si="155"/>
        <v>7.2721958069978427</v>
      </c>
    </row>
    <row r="465" spans="1:18" x14ac:dyDescent="0.2">
      <c r="A465" s="1">
        <v>278.125</v>
      </c>
      <c r="B465" s="1">
        <v>41.28125</v>
      </c>
      <c r="C465" s="1">
        <v>79.588982000000001</v>
      </c>
      <c r="D465" s="1">
        <f t="shared" si="146"/>
        <v>2.78125E-4</v>
      </c>
      <c r="E465" s="6">
        <f t="shared" si="141"/>
        <v>4.49502058600332E-14</v>
      </c>
      <c r="F465" s="6">
        <f t="shared" si="147"/>
        <v>-2.8914999179687497E-5</v>
      </c>
      <c r="G465" s="13">
        <f t="shared" si="142"/>
        <v>3.070399991796875E-4</v>
      </c>
      <c r="H465" s="6">
        <f t="shared" si="143"/>
        <v>85.82321394445006</v>
      </c>
      <c r="I465" s="6">
        <f t="shared" si="148"/>
        <v>6.2342319444500589</v>
      </c>
      <c r="J465" s="6">
        <f t="shared" si="149"/>
        <v>41.270742936504263</v>
      </c>
      <c r="K465" s="6">
        <f t="shared" si="150"/>
        <v>5.2535317478685783E-3</v>
      </c>
      <c r="L465" s="6">
        <f t="shared" si="145"/>
        <v>2.8146541625872611E-4</v>
      </c>
      <c r="M465" s="14">
        <f t="shared" si="151"/>
        <v>-1.6702081293630577E-6</v>
      </c>
      <c r="N465" s="6">
        <f t="shared" si="152"/>
        <v>2.7949091825444581E-4</v>
      </c>
      <c r="O465" s="13">
        <f t="shared" si="144"/>
        <v>3.0840591743413331E-4</v>
      </c>
      <c r="P465" s="6">
        <f t="shared" si="153"/>
        <v>85.987329250870346</v>
      </c>
      <c r="Q465" s="7">
        <f t="shared" si="154"/>
        <v>86.899286495772344</v>
      </c>
      <c r="R465" s="7">
        <f t="shared" si="155"/>
        <v>7.3103044957723426</v>
      </c>
    </row>
    <row r="466" spans="1:18" x14ac:dyDescent="0.2">
      <c r="A466" s="1">
        <v>275.78125</v>
      </c>
      <c r="B466" s="1">
        <v>41.28125</v>
      </c>
      <c r="C466" s="1">
        <v>79.275215000000003</v>
      </c>
      <c r="D466" s="1">
        <f t="shared" si="146"/>
        <v>2.7578124999999998E-4</v>
      </c>
      <c r="E466" s="6">
        <f t="shared" si="141"/>
        <v>4.49502058600332E-14</v>
      </c>
      <c r="F466" s="6">
        <f t="shared" si="147"/>
        <v>-2.8914999179687497E-5</v>
      </c>
      <c r="G466" s="13">
        <f t="shared" si="142"/>
        <v>3.0469624917968749E-4</v>
      </c>
      <c r="H466" s="6">
        <f t="shared" si="143"/>
        <v>85.541086393303544</v>
      </c>
      <c r="I466" s="6">
        <f t="shared" si="148"/>
        <v>6.2658713933035415</v>
      </c>
      <c r="J466" s="6">
        <f t="shared" si="149"/>
        <v>41.274945761902558</v>
      </c>
      <c r="K466" s="6">
        <f t="shared" si="150"/>
        <v>3.152119048721147E-3</v>
      </c>
      <c r="L466" s="6">
        <f t="shared" si="145"/>
        <v>2.7966049975523561E-4</v>
      </c>
      <c r="M466" s="14">
        <f t="shared" si="151"/>
        <v>-1.9396248776178127E-6</v>
      </c>
      <c r="N466" s="6">
        <f t="shared" si="152"/>
        <v>2.7660080095266747E-4</v>
      </c>
      <c r="O466" s="13">
        <f t="shared" si="144"/>
        <v>3.0551580013235498E-4</v>
      </c>
      <c r="P466" s="6">
        <f t="shared" si="153"/>
        <v>85.639815049656988</v>
      </c>
      <c r="Q466" s="7">
        <f t="shared" si="154"/>
        <v>86.647392206549284</v>
      </c>
      <c r="R466" s="7">
        <f t="shared" si="155"/>
        <v>7.3721772065492814</v>
      </c>
    </row>
    <row r="467" spans="1:18" x14ac:dyDescent="0.2">
      <c r="A467" s="1">
        <v>274.21875</v>
      </c>
      <c r="B467" s="1">
        <v>41.28125</v>
      </c>
      <c r="C467" s="1">
        <v>79.011818000000005</v>
      </c>
      <c r="D467" s="1">
        <f t="shared" si="146"/>
        <v>2.7421874999999999E-4</v>
      </c>
      <c r="E467" s="6">
        <f t="shared" si="141"/>
        <v>4.49502058600332E-14</v>
      </c>
      <c r="F467" s="6">
        <f t="shared" si="147"/>
        <v>-2.8914999179687497E-5</v>
      </c>
      <c r="G467" s="13">
        <f t="shared" si="142"/>
        <v>3.031337491796875E-4</v>
      </c>
      <c r="H467" s="6">
        <f t="shared" si="143"/>
        <v>85.352630866945503</v>
      </c>
      <c r="I467" s="6">
        <f t="shared" si="148"/>
        <v>6.3408128669454982</v>
      </c>
      <c r="J467" s="6">
        <f t="shared" si="149"/>
        <v>41.277467457141533</v>
      </c>
      <c r="K467" s="6">
        <f t="shared" si="150"/>
        <v>1.8912714292333987E-3</v>
      </c>
      <c r="L467" s="6">
        <f t="shared" si="145"/>
        <v>2.7779629985314136E-4</v>
      </c>
      <c r="M467" s="14">
        <f t="shared" si="151"/>
        <v>-1.7887749265706838E-6</v>
      </c>
      <c r="N467" s="6">
        <f t="shared" si="152"/>
        <v>2.7471048057160069E-4</v>
      </c>
      <c r="O467" s="13">
        <f t="shared" si="144"/>
        <v>3.036254797512882E-4</v>
      </c>
      <c r="P467" s="6">
        <f t="shared" si="153"/>
        <v>85.41197129368328</v>
      </c>
      <c r="Q467" s="7">
        <f t="shared" si="154"/>
        <v>86.400308023976081</v>
      </c>
      <c r="R467" s="7">
        <f t="shared" si="155"/>
        <v>7.3884900239760753</v>
      </c>
    </row>
    <row r="468" spans="1:18" x14ac:dyDescent="0.2">
      <c r="A468" s="1">
        <v>270.46875</v>
      </c>
      <c r="B468" s="1">
        <v>41.28125</v>
      </c>
      <c r="C468" s="1">
        <v>78.662270000000007</v>
      </c>
      <c r="D468" s="1">
        <f t="shared" si="146"/>
        <v>2.7046874999999998E-4</v>
      </c>
      <c r="E468" s="6">
        <f t="shared" si="141"/>
        <v>4.49502058600332E-14</v>
      </c>
      <c r="F468" s="6">
        <f t="shared" si="147"/>
        <v>-2.8914999179687497E-5</v>
      </c>
      <c r="G468" s="13">
        <f t="shared" si="142"/>
        <v>2.9938374917968749E-4</v>
      </c>
      <c r="H468" s="6">
        <f t="shared" si="143"/>
        <v>84.899121023398266</v>
      </c>
      <c r="I468" s="6">
        <f t="shared" si="148"/>
        <v>6.236851023398259</v>
      </c>
      <c r="J468" s="6">
        <f t="shared" si="149"/>
        <v>41.278980474284921</v>
      </c>
      <c r="K468" s="6">
        <f t="shared" si="150"/>
        <v>1.1347628575393287E-3</v>
      </c>
      <c r="L468" s="6">
        <f t="shared" si="145"/>
        <v>2.7561527991188479E-4</v>
      </c>
      <c r="M468" s="14">
        <f t="shared" si="151"/>
        <v>-2.5732649559424034E-6</v>
      </c>
      <c r="N468" s="6">
        <f t="shared" si="152"/>
        <v>2.7076378834296023E-4</v>
      </c>
      <c r="O468" s="13">
        <f t="shared" si="144"/>
        <v>2.9967878752264773E-4</v>
      </c>
      <c r="P468" s="6">
        <f t="shared" si="153"/>
        <v>84.934864263355507</v>
      </c>
      <c r="Q468" s="7">
        <f t="shared" si="154"/>
        <v>86.107219271851974</v>
      </c>
      <c r="R468" s="7">
        <f t="shared" si="155"/>
        <v>7.4449492718519679</v>
      </c>
    </row>
    <row r="469" spans="1:18" x14ac:dyDescent="0.2">
      <c r="A469" s="1">
        <v>268.59375</v>
      </c>
      <c r="B469" s="1">
        <v>41.28125</v>
      </c>
      <c r="C469" s="1">
        <v>78.371803</v>
      </c>
      <c r="D469" s="1">
        <f t="shared" si="146"/>
        <v>2.6859375000000001E-4</v>
      </c>
      <c r="E469" s="6">
        <f t="shared" si="141"/>
        <v>4.49502058600332E-14</v>
      </c>
      <c r="F469" s="6">
        <f t="shared" si="147"/>
        <v>-2.8914999179687497E-5</v>
      </c>
      <c r="G469" s="13">
        <f t="shared" si="142"/>
        <v>2.9750874917968751E-4</v>
      </c>
      <c r="H469" s="6">
        <f t="shared" si="143"/>
        <v>84.67171837265505</v>
      </c>
      <c r="I469" s="6">
        <f t="shared" si="148"/>
        <v>6.2999153726550503</v>
      </c>
      <c r="J469" s="6">
        <f t="shared" si="149"/>
        <v>41.279888284570951</v>
      </c>
      <c r="K469" s="6">
        <f t="shared" si="150"/>
        <v>6.8085771452430777E-4</v>
      </c>
      <c r="L469" s="6">
        <f t="shared" si="145"/>
        <v>2.7318166794713087E-4</v>
      </c>
      <c r="M469" s="14">
        <f t="shared" si="151"/>
        <v>-2.2939589735654332E-6</v>
      </c>
      <c r="N469" s="6">
        <f t="shared" si="152"/>
        <v>2.6877077300577635E-4</v>
      </c>
      <c r="O469" s="13">
        <f t="shared" si="144"/>
        <v>2.9768577218546385E-4</v>
      </c>
      <c r="P469" s="6">
        <f t="shared" si="153"/>
        <v>84.693206512546112</v>
      </c>
      <c r="Q469" s="7">
        <f t="shared" si="154"/>
        <v>85.824416719990808</v>
      </c>
      <c r="R469" s="7">
        <f t="shared" si="155"/>
        <v>7.4526137199908078</v>
      </c>
    </row>
    <row r="470" spans="1:18" x14ac:dyDescent="0.2">
      <c r="A470" s="1">
        <v>266.875</v>
      </c>
      <c r="B470" s="1">
        <v>41.28125</v>
      </c>
      <c r="C470" s="1">
        <v>78.064339000000004</v>
      </c>
      <c r="D470" s="1">
        <f t="shared" si="146"/>
        <v>2.6687499999999997E-4</v>
      </c>
      <c r="E470" s="6">
        <f t="shared" si="141"/>
        <v>4.49502058600332E-14</v>
      </c>
      <c r="F470" s="6">
        <f t="shared" si="147"/>
        <v>-2.8914999179687497E-5</v>
      </c>
      <c r="G470" s="13">
        <f t="shared" si="142"/>
        <v>2.9578999917968747E-4</v>
      </c>
      <c r="H470" s="6">
        <f t="shared" si="143"/>
        <v>84.462884395036497</v>
      </c>
      <c r="I470" s="6">
        <f t="shared" si="148"/>
        <v>6.3985453950364928</v>
      </c>
      <c r="J470" s="6">
        <f t="shared" si="149"/>
        <v>41.280432970742567</v>
      </c>
      <c r="K470" s="6">
        <f t="shared" si="150"/>
        <v>4.0851462871671629E-4</v>
      </c>
      <c r="L470" s="6">
        <f t="shared" si="145"/>
        <v>2.710027507682785E-4</v>
      </c>
      <c r="M470" s="14">
        <f t="shared" si="151"/>
        <v>-2.0638753841392644E-6</v>
      </c>
      <c r="N470" s="6">
        <f t="shared" si="152"/>
        <v>2.6698121380346632E-4</v>
      </c>
      <c r="O470" s="13">
        <f t="shared" si="144"/>
        <v>2.9589621298315382E-4</v>
      </c>
      <c r="P470" s="6">
        <f t="shared" si="153"/>
        <v>84.475800342917182</v>
      </c>
      <c r="Q470" s="7">
        <f t="shared" si="154"/>
        <v>85.554693444576088</v>
      </c>
      <c r="R470" s="7">
        <f t="shared" si="155"/>
        <v>7.4903544445760843</v>
      </c>
    </row>
    <row r="471" spans="1:18" x14ac:dyDescent="0.2">
      <c r="A471" s="1">
        <v>264.6875</v>
      </c>
      <c r="B471" s="1">
        <v>41.28125</v>
      </c>
      <c r="C471" s="1">
        <v>77.770088000000001</v>
      </c>
      <c r="D471" s="1">
        <f t="shared" si="146"/>
        <v>2.646875E-4</v>
      </c>
      <c r="E471" s="6">
        <f t="shared" si="141"/>
        <v>4.49502058600332E-14</v>
      </c>
      <c r="F471" s="6">
        <f t="shared" si="147"/>
        <v>-2.8914999179687497E-5</v>
      </c>
      <c r="G471" s="13">
        <f t="shared" si="142"/>
        <v>2.9360249917968751E-4</v>
      </c>
      <c r="H471" s="6">
        <f t="shared" si="143"/>
        <v>84.196565438914377</v>
      </c>
      <c r="I471" s="6">
        <f t="shared" si="148"/>
        <v>6.4264774389143753</v>
      </c>
      <c r="J471" s="6">
        <f t="shared" si="149"/>
        <v>41.280759782445543</v>
      </c>
      <c r="K471" s="6">
        <f t="shared" si="150"/>
        <v>2.4510877722860869E-4</v>
      </c>
      <c r="L471" s="6">
        <f t="shared" si="145"/>
        <v>2.6891415046096707E-4</v>
      </c>
      <c r="M471" s="14">
        <f t="shared" si="151"/>
        <v>-2.1133252304835338E-6</v>
      </c>
      <c r="N471" s="6">
        <f t="shared" si="152"/>
        <v>2.6475122828207946E-4</v>
      </c>
      <c r="O471" s="13">
        <f t="shared" si="144"/>
        <v>2.9366622746176697E-4</v>
      </c>
      <c r="P471" s="6">
        <f t="shared" si="153"/>
        <v>84.204332514628277</v>
      </c>
      <c r="Q471" s="7">
        <f t="shared" si="154"/>
        <v>85.284621258586526</v>
      </c>
      <c r="R471" s="7">
        <f t="shared" si="155"/>
        <v>7.5145332585865248</v>
      </c>
    </row>
    <row r="472" spans="1:18" x14ac:dyDescent="0.2">
      <c r="A472" s="1">
        <v>262.65625</v>
      </c>
      <c r="B472" s="1">
        <v>41.28125</v>
      </c>
      <c r="C472" s="1">
        <v>77.5</v>
      </c>
      <c r="D472" s="1">
        <f t="shared" si="146"/>
        <v>2.6265624999999998E-4</v>
      </c>
      <c r="E472" s="6">
        <f t="shared" si="141"/>
        <v>4.49502058600332E-14</v>
      </c>
      <c r="F472" s="6">
        <f t="shared" si="147"/>
        <v>-2.8914999179687497E-5</v>
      </c>
      <c r="G472" s="13">
        <f t="shared" si="142"/>
        <v>2.9157124917968748E-4</v>
      </c>
      <c r="H472" s="6">
        <f t="shared" si="143"/>
        <v>83.948734977607671</v>
      </c>
      <c r="I472" s="6">
        <f t="shared" si="148"/>
        <v>6.4487349776076712</v>
      </c>
      <c r="J472" s="6">
        <f t="shared" si="149"/>
        <v>41.28095586946732</v>
      </c>
      <c r="K472" s="6">
        <f t="shared" si="150"/>
        <v>1.4706526634000738E-4</v>
      </c>
      <c r="L472" s="6">
        <f t="shared" si="145"/>
        <v>2.6681724027658024E-4</v>
      </c>
      <c r="M472" s="14">
        <f t="shared" si="151"/>
        <v>-2.0804951382901306E-6</v>
      </c>
      <c r="N472" s="6">
        <f t="shared" si="152"/>
        <v>2.626944869692484E-4</v>
      </c>
      <c r="O472" s="13">
        <f t="shared" si="144"/>
        <v>2.9160948614893591E-4</v>
      </c>
      <c r="P472" s="6">
        <f t="shared" si="153"/>
        <v>83.95340499320406</v>
      </c>
      <c r="Q472" s="7">
        <f t="shared" si="154"/>
        <v>85.01837800551003</v>
      </c>
      <c r="R472" s="7">
        <f t="shared" si="155"/>
        <v>7.51837800551003</v>
      </c>
    </row>
    <row r="473" spans="1:18" x14ac:dyDescent="0.2">
      <c r="A473" s="1">
        <v>260.78125</v>
      </c>
      <c r="B473" s="1">
        <v>41.28125</v>
      </c>
      <c r="C473" s="1">
        <v>77.225227000000004</v>
      </c>
      <c r="D473" s="1">
        <f t="shared" si="146"/>
        <v>2.6078125E-4</v>
      </c>
      <c r="E473" s="6">
        <f t="shared" si="141"/>
        <v>4.49502058600332E-14</v>
      </c>
      <c r="F473" s="6">
        <f t="shared" si="147"/>
        <v>-2.8914999179687497E-5</v>
      </c>
      <c r="G473" s="13">
        <f t="shared" si="142"/>
        <v>2.896962491796875E-4</v>
      </c>
      <c r="H473" s="6">
        <f t="shared" si="143"/>
        <v>83.719509519004646</v>
      </c>
      <c r="I473" s="6">
        <f t="shared" si="148"/>
        <v>6.494282519004642</v>
      </c>
      <c r="J473" s="6">
        <f t="shared" si="149"/>
        <v>41.281073521680391</v>
      </c>
      <c r="K473" s="6">
        <f t="shared" si="150"/>
        <v>8.8239159804714973E-5</v>
      </c>
      <c r="L473" s="6">
        <f t="shared" si="145"/>
        <v>2.6477784416594819E-4</v>
      </c>
      <c r="M473" s="14">
        <f t="shared" si="151"/>
        <v>-1.9982970829740966E-6</v>
      </c>
      <c r="N473" s="6">
        <f t="shared" si="152"/>
        <v>2.6080419218154922E-4</v>
      </c>
      <c r="O473" s="13">
        <f t="shared" si="144"/>
        <v>2.8971919136123672E-4</v>
      </c>
      <c r="P473" s="6">
        <f t="shared" si="153"/>
        <v>83.722316953159066</v>
      </c>
      <c r="Q473" s="7">
        <f t="shared" si="154"/>
        <v>84.759165795039848</v>
      </c>
      <c r="R473" s="7">
        <f t="shared" si="155"/>
        <v>7.5339387950398446</v>
      </c>
    </row>
    <row r="474" spans="1:18" x14ac:dyDescent="0.2">
      <c r="A474" s="1">
        <v>259.0625</v>
      </c>
      <c r="B474" s="1">
        <v>41.28125</v>
      </c>
      <c r="C474" s="1">
        <v>76.936797999999996</v>
      </c>
      <c r="D474" s="1">
        <f t="shared" si="146"/>
        <v>2.5906249999999996E-4</v>
      </c>
      <c r="E474" s="6">
        <f t="shared" si="141"/>
        <v>4.49502058600332E-14</v>
      </c>
      <c r="F474" s="6">
        <f t="shared" si="147"/>
        <v>-2.8914999179687497E-5</v>
      </c>
      <c r="G474" s="13">
        <f t="shared" si="142"/>
        <v>2.8797749917968746E-4</v>
      </c>
      <c r="H474" s="6">
        <f t="shared" si="143"/>
        <v>83.508997450985078</v>
      </c>
      <c r="I474" s="6">
        <f t="shared" si="148"/>
        <v>6.5721994509850816</v>
      </c>
      <c r="J474" s="6">
        <f t="shared" si="149"/>
        <v>41.281144113008231</v>
      </c>
      <c r="K474" s="6">
        <f t="shared" si="150"/>
        <v>5.2943495884250069E-5</v>
      </c>
      <c r="L474" s="6">
        <f t="shared" si="145"/>
        <v>2.6283545649956889E-4</v>
      </c>
      <c r="M474" s="14">
        <f t="shared" si="151"/>
        <v>-1.8864782497844625E-6</v>
      </c>
      <c r="N474" s="6">
        <f t="shared" si="152"/>
        <v>2.5907626530892989E-4</v>
      </c>
      <c r="O474" s="13">
        <f t="shared" si="144"/>
        <v>2.879912644886174E-4</v>
      </c>
      <c r="P474" s="6">
        <f t="shared" si="153"/>
        <v>83.510684903850063</v>
      </c>
      <c r="Q474" s="7">
        <f t="shared" si="154"/>
        <v>84.509469616801908</v>
      </c>
      <c r="R474" s="7">
        <f t="shared" si="155"/>
        <v>7.5726716168019124</v>
      </c>
    </row>
    <row r="475" spans="1:18" x14ac:dyDescent="0.2">
      <c r="A475" s="1">
        <v>254.6875</v>
      </c>
      <c r="B475" s="1">
        <v>41.28125</v>
      </c>
      <c r="C475" s="1">
        <v>76.645247999999995</v>
      </c>
      <c r="D475" s="1">
        <f t="shared" si="146"/>
        <v>2.5468749999999998E-4</v>
      </c>
      <c r="E475" s="6">
        <f t="shared" si="141"/>
        <v>4.49502058600332E-14</v>
      </c>
      <c r="F475" s="6">
        <f t="shared" si="147"/>
        <v>-2.8914999179687497E-5</v>
      </c>
      <c r="G475" s="13">
        <f t="shared" si="142"/>
        <v>2.8360249917968748E-4</v>
      </c>
      <c r="H475" s="6">
        <f t="shared" si="143"/>
        <v>82.971459948536449</v>
      </c>
      <c r="I475" s="6">
        <f t="shared" si="148"/>
        <v>6.3262119485364536</v>
      </c>
      <c r="J475" s="6">
        <f t="shared" si="149"/>
        <v>41.281186467804936</v>
      </c>
      <c r="K475" s="6">
        <f t="shared" si="150"/>
        <v>3.1766097531971127E-5</v>
      </c>
      <c r="L475" s="6">
        <f t="shared" si="145"/>
        <v>2.604512738997413E-4</v>
      </c>
      <c r="M475" s="14">
        <f t="shared" si="151"/>
        <v>-2.8818869498706604E-6</v>
      </c>
      <c r="N475" s="6">
        <f t="shared" si="152"/>
        <v>2.5469575918535828E-4</v>
      </c>
      <c r="O475" s="13">
        <f t="shared" si="144"/>
        <v>2.8361075836504579E-4</v>
      </c>
      <c r="P475" s="6">
        <f t="shared" si="153"/>
        <v>82.97247701478102</v>
      </c>
      <c r="Q475" s="7">
        <f t="shared" si="154"/>
        <v>84.202071096397731</v>
      </c>
      <c r="R475" s="7">
        <f t="shared" si="155"/>
        <v>7.5568230963977356</v>
      </c>
    </row>
    <row r="476" spans="1:18" x14ac:dyDescent="0.2">
      <c r="A476" s="1">
        <v>252.34375</v>
      </c>
      <c r="B476" s="1">
        <v>41.28125</v>
      </c>
      <c r="C476" s="1">
        <v>76.349891999999997</v>
      </c>
      <c r="D476" s="1">
        <f t="shared" si="146"/>
        <v>2.5234374999999996E-4</v>
      </c>
      <c r="E476" s="6">
        <f t="shared" si="141"/>
        <v>4.49502058600332E-14</v>
      </c>
      <c r="F476" s="6">
        <f t="shared" si="147"/>
        <v>-2.8914999179687497E-5</v>
      </c>
      <c r="G476" s="13">
        <f t="shared" si="142"/>
        <v>2.8125874917968747E-4</v>
      </c>
      <c r="H476" s="6">
        <f t="shared" si="143"/>
        <v>82.682489245859756</v>
      </c>
      <c r="I476" s="6">
        <f t="shared" si="148"/>
        <v>6.332597245859759</v>
      </c>
      <c r="J476" s="6">
        <f t="shared" si="149"/>
        <v>41.28121188068296</v>
      </c>
      <c r="K476" s="6">
        <f t="shared" si="150"/>
        <v>1.9059658519893219E-5</v>
      </c>
      <c r="L476" s="6">
        <f t="shared" si="145"/>
        <v>2.5767701433984473E-4</v>
      </c>
      <c r="M476" s="14">
        <f t="shared" si="151"/>
        <v>-2.6666321699223851E-6</v>
      </c>
      <c r="N476" s="6">
        <f t="shared" si="152"/>
        <v>2.5234870551121515E-4</v>
      </c>
      <c r="O476" s="13">
        <f t="shared" si="144"/>
        <v>2.8126370469090266E-4</v>
      </c>
      <c r="P476" s="6">
        <f t="shared" si="153"/>
        <v>82.683100974580157</v>
      </c>
      <c r="Q476" s="7">
        <f t="shared" si="154"/>
        <v>83.898277072034233</v>
      </c>
      <c r="R476" s="7">
        <f t="shared" si="155"/>
        <v>7.548385072034236</v>
      </c>
    </row>
    <row r="477" spans="1:18" x14ac:dyDescent="0.2">
      <c r="A477" s="1">
        <v>250.625</v>
      </c>
      <c r="B477" s="1">
        <v>41.28125</v>
      </c>
      <c r="C477" s="1">
        <v>76.056556999999998</v>
      </c>
      <c r="D477" s="1">
        <f t="shared" si="146"/>
        <v>2.5062499999999998E-4</v>
      </c>
      <c r="E477" s="6">
        <f t="shared" si="141"/>
        <v>4.49502058600332E-14</v>
      </c>
      <c r="F477" s="6">
        <f t="shared" si="147"/>
        <v>-2.8914999179687497E-5</v>
      </c>
      <c r="G477" s="13">
        <f t="shared" si="142"/>
        <v>2.7953999917968748E-4</v>
      </c>
      <c r="H477" s="6">
        <f t="shared" si="143"/>
        <v>82.470129089211696</v>
      </c>
      <c r="I477" s="6">
        <f t="shared" si="148"/>
        <v>6.4135720892116979</v>
      </c>
      <c r="J477" s="6">
        <f t="shared" si="149"/>
        <v>41.281227128409775</v>
      </c>
      <c r="K477" s="6">
        <f t="shared" si="150"/>
        <v>1.1435795112646474E-5</v>
      </c>
      <c r="L477" s="6">
        <f t="shared" si="145"/>
        <v>2.5519995860390682E-4</v>
      </c>
      <c r="M477" s="14">
        <f t="shared" si="151"/>
        <v>-2.2874793019534193E-6</v>
      </c>
      <c r="N477" s="6">
        <f t="shared" si="152"/>
        <v>2.5062797330672928E-4</v>
      </c>
      <c r="O477" s="13">
        <f t="shared" si="144"/>
        <v>2.7954297248641678E-4</v>
      </c>
      <c r="P477" s="6">
        <f t="shared" si="153"/>
        <v>82.47049678474815</v>
      </c>
      <c r="Q477" s="7">
        <f t="shared" si="154"/>
        <v>83.612721014577019</v>
      </c>
      <c r="R477" s="7">
        <f t="shared" si="155"/>
        <v>7.5561640145770212</v>
      </c>
    </row>
    <row r="478" spans="1:18" x14ac:dyDescent="0.2">
      <c r="A478" s="1">
        <v>248.90625</v>
      </c>
      <c r="B478" s="1">
        <v>41.28125</v>
      </c>
      <c r="C478" s="1">
        <v>75.750465000000005</v>
      </c>
      <c r="D478" s="1">
        <f t="shared" si="146"/>
        <v>2.4890625E-4</v>
      </c>
      <c r="E478" s="6">
        <f t="shared" si="141"/>
        <v>4.49502058600332E-14</v>
      </c>
      <c r="F478" s="6">
        <f t="shared" si="147"/>
        <v>-2.8914999179687497E-5</v>
      </c>
      <c r="G478" s="13">
        <f t="shared" si="142"/>
        <v>2.778212491796875E-4</v>
      </c>
      <c r="H478" s="6">
        <f t="shared" si="143"/>
        <v>82.257387814113997</v>
      </c>
      <c r="I478" s="6">
        <f t="shared" si="148"/>
        <v>6.5069228141139916</v>
      </c>
      <c r="J478" s="6">
        <f t="shared" si="149"/>
        <v>41.281236277045863</v>
      </c>
      <c r="K478" s="6">
        <f t="shared" si="150"/>
        <v>6.8614770682984272E-6</v>
      </c>
      <c r="L478" s="6">
        <f t="shared" si="145"/>
        <v>2.5302622516234412E-4</v>
      </c>
      <c r="M478" s="14">
        <f t="shared" si="151"/>
        <v>-2.0599875811720615E-6</v>
      </c>
      <c r="N478" s="6">
        <f t="shared" si="152"/>
        <v>2.4890803398403775E-4</v>
      </c>
      <c r="O478" s="13">
        <f t="shared" si="144"/>
        <v>2.7782303316372525E-4</v>
      </c>
      <c r="P478" s="6">
        <f t="shared" si="153"/>
        <v>82.257608827984086</v>
      </c>
      <c r="Q478" s="7">
        <f t="shared" si="154"/>
        <v>83.341698577258441</v>
      </c>
      <c r="R478" s="7">
        <f t="shared" si="155"/>
        <v>7.5912335772584356</v>
      </c>
    </row>
    <row r="479" spans="1:18" x14ac:dyDescent="0.2">
      <c r="A479" s="1">
        <v>246.71875</v>
      </c>
      <c r="B479" s="1">
        <v>41.28125</v>
      </c>
      <c r="C479" s="1">
        <v>75.471671999999998</v>
      </c>
      <c r="D479" s="1">
        <f t="shared" si="146"/>
        <v>2.4671874999999998E-4</v>
      </c>
      <c r="E479" s="6">
        <f t="shared" si="141"/>
        <v>4.49502058600332E-14</v>
      </c>
      <c r="F479" s="6">
        <f t="shared" si="147"/>
        <v>-2.8914999179687497E-5</v>
      </c>
      <c r="G479" s="13">
        <f t="shared" si="142"/>
        <v>2.7563374917968748E-4</v>
      </c>
      <c r="H479" s="6">
        <f t="shared" si="143"/>
        <v>81.986072461662218</v>
      </c>
      <c r="I479" s="6">
        <f t="shared" si="148"/>
        <v>6.5144004616622198</v>
      </c>
      <c r="J479" s="6">
        <f t="shared" si="149"/>
        <v>41.281241766227517</v>
      </c>
      <c r="K479" s="6">
        <f t="shared" si="150"/>
        <v>4.116886241689599E-6</v>
      </c>
      <c r="L479" s="6">
        <f t="shared" si="145"/>
        <v>2.5094073509740645E-4</v>
      </c>
      <c r="M479" s="14">
        <f t="shared" si="151"/>
        <v>-2.1109925487032392E-6</v>
      </c>
      <c r="N479" s="6">
        <f t="shared" si="152"/>
        <v>2.4671982039042281E-4</v>
      </c>
      <c r="O479" s="13">
        <f t="shared" si="144"/>
        <v>2.7563481957011032E-4</v>
      </c>
      <c r="P479" s="6">
        <f t="shared" si="153"/>
        <v>81.986205374194355</v>
      </c>
      <c r="Q479" s="7">
        <f t="shared" si="154"/>
        <v>83.070599936645635</v>
      </c>
      <c r="R479" s="7">
        <f t="shared" si="155"/>
        <v>7.5989279366456373</v>
      </c>
    </row>
    <row r="480" spans="1:18" x14ac:dyDescent="0.2">
      <c r="A480" s="1">
        <v>244.6875</v>
      </c>
      <c r="B480" s="1">
        <v>41.25</v>
      </c>
      <c r="C480" s="1">
        <v>75.204521</v>
      </c>
      <c r="D480" s="1">
        <f t="shared" si="146"/>
        <v>2.446875E-4</v>
      </c>
      <c r="E480" s="6">
        <f t="shared" si="141"/>
        <v>4.4949093290624997E-14</v>
      </c>
      <c r="F480" s="6">
        <f t="shared" si="147"/>
        <v>-2.8925487499999999E-5</v>
      </c>
      <c r="G480" s="13">
        <f t="shared" si="142"/>
        <v>2.7361298750000002E-4</v>
      </c>
      <c r="H480" s="6">
        <f t="shared" si="143"/>
        <v>81.713992780542583</v>
      </c>
      <c r="I480" s="6">
        <f t="shared" si="148"/>
        <v>6.509471780542583</v>
      </c>
      <c r="J480" s="6">
        <f t="shared" si="149"/>
        <v>41.274995059736511</v>
      </c>
      <c r="K480" s="6">
        <f t="shared" si="150"/>
        <v>-1.2497529868255697E-2</v>
      </c>
      <c r="L480" s="6">
        <f t="shared" si="145"/>
        <v>2.488456910584439E-4</v>
      </c>
      <c r="M480" s="14">
        <f t="shared" si="151"/>
        <v>-2.0790955292219484E-6</v>
      </c>
      <c r="N480" s="6">
        <f t="shared" si="152"/>
        <v>2.4143814223425352E-4</v>
      </c>
      <c r="O480" s="13">
        <f t="shared" si="144"/>
        <v>2.7036362973425354E-4</v>
      </c>
      <c r="P480" s="6">
        <f t="shared" si="153"/>
        <v>81.308881296731101</v>
      </c>
      <c r="Q480" s="7">
        <f t="shared" si="154"/>
        <v>82.718256208662737</v>
      </c>
      <c r="R480" s="7">
        <f t="shared" si="155"/>
        <v>7.5137352086627374</v>
      </c>
    </row>
    <row r="481" spans="1:18" x14ac:dyDescent="0.2">
      <c r="A481" s="1">
        <v>242.34375</v>
      </c>
      <c r="B481" s="1">
        <v>41.25</v>
      </c>
      <c r="C481" s="1">
        <v>74.925949000000003</v>
      </c>
      <c r="D481" s="1">
        <f t="shared" si="146"/>
        <v>2.4234374999999999E-4</v>
      </c>
      <c r="E481" s="6">
        <f t="shared" si="141"/>
        <v>4.4949093290624997E-14</v>
      </c>
      <c r="F481" s="6">
        <f t="shared" si="147"/>
        <v>-2.8925487499999999E-5</v>
      </c>
      <c r="G481" s="13">
        <f t="shared" si="142"/>
        <v>2.7126923750000001E-4</v>
      </c>
      <c r="H481" s="6">
        <f t="shared" si="143"/>
        <v>81.421926950128295</v>
      </c>
      <c r="I481" s="6">
        <f t="shared" si="148"/>
        <v>6.4959779501282924</v>
      </c>
      <c r="J481" s="6">
        <f t="shared" si="149"/>
        <v>41.264997035841901</v>
      </c>
      <c r="K481" s="6">
        <f t="shared" si="150"/>
        <v>-7.4985179209505759E-3</v>
      </c>
      <c r="L481" s="6">
        <f t="shared" si="145"/>
        <v>2.4671366463506635E-4</v>
      </c>
      <c r="M481" s="14">
        <f t="shared" si="151"/>
        <v>-2.1849573175331796E-6</v>
      </c>
      <c r="N481" s="6">
        <f t="shared" si="152"/>
        <v>2.4039413534055284E-4</v>
      </c>
      <c r="O481" s="13">
        <f t="shared" si="144"/>
        <v>2.6931962284055286E-4</v>
      </c>
      <c r="P481" s="6">
        <f t="shared" si="153"/>
        <v>81.178425128562253</v>
      </c>
      <c r="Q481" s="7">
        <f t="shared" si="154"/>
        <v>82.410289992642646</v>
      </c>
      <c r="R481" s="7">
        <f t="shared" si="155"/>
        <v>7.4843409926426432</v>
      </c>
    </row>
    <row r="482" spans="1:18" x14ac:dyDescent="0.2">
      <c r="A482" s="1">
        <v>238.90625</v>
      </c>
      <c r="B482" s="1">
        <v>41.25</v>
      </c>
      <c r="C482" s="1">
        <v>74.661034000000001</v>
      </c>
      <c r="D482" s="1">
        <f t="shared" si="146"/>
        <v>2.3890625E-4</v>
      </c>
      <c r="E482" s="6">
        <f t="shared" si="141"/>
        <v>4.4949093290624997E-14</v>
      </c>
      <c r="F482" s="6">
        <f t="shared" si="147"/>
        <v>-2.8925487499999999E-5</v>
      </c>
      <c r="G482" s="13">
        <f t="shared" si="142"/>
        <v>2.6783173749999998E-4</v>
      </c>
      <c r="H482" s="6">
        <f t="shared" si="143"/>
        <v>80.992253776919995</v>
      </c>
      <c r="I482" s="6">
        <f t="shared" si="148"/>
        <v>6.331219776919994</v>
      </c>
      <c r="J482" s="6">
        <f t="shared" si="149"/>
        <v>41.258998221505138</v>
      </c>
      <c r="K482" s="6">
        <f t="shared" si="150"/>
        <v>-4.4991107525689245E-3</v>
      </c>
      <c r="L482" s="6">
        <f t="shared" si="145"/>
        <v>2.4427819878103981E-4</v>
      </c>
      <c r="M482" s="14">
        <f t="shared" si="151"/>
        <v>-2.6859743905199087E-6</v>
      </c>
      <c r="N482" s="6">
        <f t="shared" si="152"/>
        <v>2.3773648120433208E-4</v>
      </c>
      <c r="O482" s="13">
        <f t="shared" si="144"/>
        <v>2.666619687043321E-4</v>
      </c>
      <c r="P482" s="6">
        <f t="shared" si="153"/>
        <v>80.845680264663258</v>
      </c>
      <c r="Q482" s="7">
        <f t="shared" si="154"/>
        <v>82.097368047046771</v>
      </c>
      <c r="R482" s="7">
        <f t="shared" si="155"/>
        <v>7.4363340470467705</v>
      </c>
    </row>
    <row r="483" spans="1:18" x14ac:dyDescent="0.2">
      <c r="A483" s="1">
        <v>237.03125</v>
      </c>
      <c r="B483" s="1">
        <v>41.25</v>
      </c>
      <c r="C483" s="1">
        <v>74.384476000000006</v>
      </c>
      <c r="D483" s="1">
        <f t="shared" si="146"/>
        <v>2.3703124999999999E-4</v>
      </c>
      <c r="E483" s="6">
        <f t="shared" si="141"/>
        <v>4.4949093290624997E-14</v>
      </c>
      <c r="F483" s="6">
        <f t="shared" si="147"/>
        <v>-2.8925487499999999E-5</v>
      </c>
      <c r="G483" s="13">
        <f t="shared" si="142"/>
        <v>2.6595673750000001E-4</v>
      </c>
      <c r="H483" s="6">
        <f t="shared" si="143"/>
        <v>80.757225855106753</v>
      </c>
      <c r="I483" s="6">
        <f t="shared" si="148"/>
        <v>6.372749855106747</v>
      </c>
      <c r="J483" s="6">
        <f t="shared" si="149"/>
        <v>41.255398932903077</v>
      </c>
      <c r="K483" s="6">
        <f t="shared" si="150"/>
        <v>-2.6994664515385125E-3</v>
      </c>
      <c r="L483" s="6">
        <f t="shared" si="145"/>
        <v>2.4175441926862389E-4</v>
      </c>
      <c r="M483" s="14">
        <f t="shared" si="151"/>
        <v>-2.3615846343119499E-6</v>
      </c>
      <c r="N483" s="6">
        <f t="shared" si="152"/>
        <v>2.3632938872259997E-4</v>
      </c>
      <c r="O483" s="13">
        <f t="shared" si="144"/>
        <v>2.6525487622259999E-4</v>
      </c>
      <c r="P483" s="6">
        <f t="shared" si="153"/>
        <v>80.669128223776454</v>
      </c>
      <c r="Q483" s="7">
        <f t="shared" si="154"/>
        <v>81.811720082392711</v>
      </c>
      <c r="R483" s="7">
        <f t="shared" si="155"/>
        <v>7.4272440823927042</v>
      </c>
    </row>
    <row r="484" spans="1:18" x14ac:dyDescent="0.2">
      <c r="A484" s="1">
        <v>235</v>
      </c>
      <c r="B484" s="1">
        <v>41.25</v>
      </c>
      <c r="C484" s="1">
        <v>74.110602999999998</v>
      </c>
      <c r="D484" s="1">
        <f t="shared" si="146"/>
        <v>2.3499999999999999E-4</v>
      </c>
      <c r="E484" s="6">
        <f t="shared" si="141"/>
        <v>4.4949093290624997E-14</v>
      </c>
      <c r="F484" s="6">
        <f t="shared" si="147"/>
        <v>-2.8925487499999999E-5</v>
      </c>
      <c r="G484" s="13">
        <f t="shared" si="142"/>
        <v>2.6392548749999998E-4</v>
      </c>
      <c r="H484" s="6">
        <f t="shared" si="143"/>
        <v>80.502082750806267</v>
      </c>
      <c r="I484" s="6">
        <f t="shared" si="148"/>
        <v>6.3914797508062691</v>
      </c>
      <c r="J484" s="6">
        <f t="shared" si="149"/>
        <v>41.253239359741841</v>
      </c>
      <c r="K484" s="6">
        <f t="shared" si="150"/>
        <v>-1.6196798709202653E-3</v>
      </c>
      <c r="L484" s="6">
        <f t="shared" si="145"/>
        <v>2.3945890156117433E-4</v>
      </c>
      <c r="M484" s="14">
        <f t="shared" si="151"/>
        <v>-2.2294507805871693E-6</v>
      </c>
      <c r="N484" s="6">
        <f t="shared" si="152"/>
        <v>2.3457888323356071E-4</v>
      </c>
      <c r="O484" s="13">
        <f t="shared" si="144"/>
        <v>2.6350437073356073E-4</v>
      </c>
      <c r="P484" s="6">
        <f t="shared" si="153"/>
        <v>80.449117563690038</v>
      </c>
      <c r="Q484" s="7">
        <f t="shared" si="154"/>
        <v>81.539199578652173</v>
      </c>
      <c r="R484" s="7">
        <f t="shared" si="155"/>
        <v>7.4285965786521757</v>
      </c>
    </row>
    <row r="485" spans="1:18" x14ac:dyDescent="0.2">
      <c r="A485" s="1">
        <v>233.125</v>
      </c>
      <c r="B485" s="1">
        <v>41.25</v>
      </c>
      <c r="C485" s="1">
        <v>73.842995000000002</v>
      </c>
      <c r="D485" s="1">
        <f t="shared" si="146"/>
        <v>2.3312499999999999E-4</v>
      </c>
      <c r="E485" s="6">
        <f t="shared" si="141"/>
        <v>4.4949093290624997E-14</v>
      </c>
      <c r="F485" s="6">
        <f t="shared" si="147"/>
        <v>-2.8925487499999999E-5</v>
      </c>
      <c r="G485" s="13">
        <f t="shared" si="142"/>
        <v>2.620504875E-4</v>
      </c>
      <c r="H485" s="6">
        <f t="shared" si="143"/>
        <v>80.266074902634728</v>
      </c>
      <c r="I485" s="6">
        <f t="shared" si="148"/>
        <v>6.4230799026347256</v>
      </c>
      <c r="J485" s="6">
        <f t="shared" si="149"/>
        <v>41.251943615845107</v>
      </c>
      <c r="K485" s="6">
        <f t="shared" si="150"/>
        <v>-9.7180792255358028E-4</v>
      </c>
      <c r="L485" s="6">
        <f t="shared" si="145"/>
        <v>2.3730034093670462E-4</v>
      </c>
      <c r="M485" s="14">
        <f t="shared" si="151"/>
        <v>-2.0876704683523144E-6</v>
      </c>
      <c r="N485" s="6">
        <f t="shared" si="152"/>
        <v>2.3287232994013605E-4</v>
      </c>
      <c r="O485" s="13">
        <f t="shared" si="144"/>
        <v>2.6179781744013606E-4</v>
      </c>
      <c r="P485" s="6">
        <f t="shared" si="153"/>
        <v>80.23423493271406</v>
      </c>
      <c r="Q485" s="7">
        <f t="shared" si="154"/>
        <v>81.278206649464565</v>
      </c>
      <c r="R485" s="7">
        <f t="shared" si="155"/>
        <v>7.4352116494645628</v>
      </c>
    </row>
    <row r="486" spans="1:18" x14ac:dyDescent="0.2">
      <c r="A486" s="1">
        <v>230.9375</v>
      </c>
      <c r="B486" s="1">
        <v>41.21875</v>
      </c>
      <c r="C486" s="1">
        <v>73.582320999999993</v>
      </c>
      <c r="D486" s="1">
        <f t="shared" si="146"/>
        <v>2.309375E-4</v>
      </c>
      <c r="E486" s="6">
        <f t="shared" si="141"/>
        <v>4.4947980200345708E-14</v>
      </c>
      <c r="F486" s="6">
        <f t="shared" si="147"/>
        <v>-2.89359504296875E-5</v>
      </c>
      <c r="G486" s="13">
        <f t="shared" si="142"/>
        <v>2.5987345042968751E-4</v>
      </c>
      <c r="H486" s="6">
        <f t="shared" si="143"/>
        <v>79.97021679741863</v>
      </c>
      <c r="I486" s="6">
        <f t="shared" si="148"/>
        <v>6.3878957974186363</v>
      </c>
      <c r="J486" s="6">
        <f t="shared" si="149"/>
        <v>41.244916169507064</v>
      </c>
      <c r="K486" s="6">
        <f t="shared" si="150"/>
        <v>-1.3083084753532148E-2</v>
      </c>
      <c r="L486" s="6">
        <f t="shared" si="145"/>
        <v>2.3519270456202277E-4</v>
      </c>
      <c r="M486" s="14">
        <f t="shared" si="151"/>
        <v>-2.1276022810113882E-6</v>
      </c>
      <c r="N486" s="6">
        <f t="shared" si="152"/>
        <v>2.2753589796408163E-4</v>
      </c>
      <c r="O486" s="13">
        <f t="shared" si="144"/>
        <v>2.5647184839376911E-4</v>
      </c>
      <c r="P486" s="6">
        <f t="shared" si="153"/>
        <v>79.539749864526868</v>
      </c>
      <c r="Q486" s="7">
        <f t="shared" si="154"/>
        <v>80.930515292477025</v>
      </c>
      <c r="R486" s="7">
        <f t="shared" si="155"/>
        <v>7.3481942924770323</v>
      </c>
    </row>
    <row r="487" spans="1:18" x14ac:dyDescent="0.2">
      <c r="A487" s="1">
        <v>229.0625</v>
      </c>
      <c r="B487" s="1">
        <v>41.21875</v>
      </c>
      <c r="C487" s="1">
        <v>73.324776</v>
      </c>
      <c r="D487" s="1">
        <f t="shared" si="146"/>
        <v>2.2906249999999999E-4</v>
      </c>
      <c r="E487" s="6">
        <f t="shared" si="141"/>
        <v>4.4947980200345708E-14</v>
      </c>
      <c r="F487" s="6">
        <f t="shared" si="147"/>
        <v>-2.89359504296875E-5</v>
      </c>
      <c r="G487" s="13">
        <f t="shared" si="142"/>
        <v>2.5799845042968748E-4</v>
      </c>
      <c r="H487" s="6">
        <f t="shared" si="143"/>
        <v>79.733133613090274</v>
      </c>
      <c r="I487" s="6">
        <f t="shared" si="148"/>
        <v>6.4083576130902742</v>
      </c>
      <c r="J487" s="6">
        <f t="shared" si="149"/>
        <v>41.234449701704236</v>
      </c>
      <c r="K487" s="6">
        <f t="shared" si="150"/>
        <v>-7.8498508521178678E-3</v>
      </c>
      <c r="L487" s="6">
        <f t="shared" si="145"/>
        <v>2.3311562273721368E-4</v>
      </c>
      <c r="M487" s="14">
        <f t="shared" si="151"/>
        <v>-2.026561368606843E-6</v>
      </c>
      <c r="N487" s="6">
        <f t="shared" si="152"/>
        <v>2.2702153877844934E-4</v>
      </c>
      <c r="O487" s="13">
        <f t="shared" si="144"/>
        <v>2.5595748920813685E-4</v>
      </c>
      <c r="P487" s="6">
        <f t="shared" si="153"/>
        <v>79.47452122850558</v>
      </c>
      <c r="Q487" s="7">
        <f t="shared" si="154"/>
        <v>80.639316479682734</v>
      </c>
      <c r="R487" s="7">
        <f t="shared" si="155"/>
        <v>7.3145404796827336</v>
      </c>
    </row>
    <row r="488" spans="1:18" x14ac:dyDescent="0.2">
      <c r="A488" s="1">
        <v>225.46875</v>
      </c>
      <c r="B488" s="1">
        <v>41.21875</v>
      </c>
      <c r="C488" s="1">
        <v>73.061852000000002</v>
      </c>
      <c r="D488" s="1">
        <f t="shared" si="146"/>
        <v>2.2546875E-4</v>
      </c>
      <c r="E488" s="6">
        <f t="shared" si="141"/>
        <v>4.4947980200345708E-14</v>
      </c>
      <c r="F488" s="6">
        <f t="shared" si="147"/>
        <v>-2.89359504296875E-5</v>
      </c>
      <c r="G488" s="13">
        <f t="shared" si="142"/>
        <v>2.5440470042968752E-4</v>
      </c>
      <c r="H488" s="6">
        <f t="shared" si="143"/>
        <v>79.277383887990084</v>
      </c>
      <c r="I488" s="6">
        <f t="shared" si="148"/>
        <v>6.2155318879900818</v>
      </c>
      <c r="J488" s="6">
        <f t="shared" si="149"/>
        <v>41.22816982102254</v>
      </c>
      <c r="K488" s="6">
        <f t="shared" si="150"/>
        <v>-4.7099105112700101E-3</v>
      </c>
      <c r="L488" s="6">
        <f t="shared" si="145"/>
        <v>2.3077562364232819E-4</v>
      </c>
      <c r="M488" s="14">
        <f t="shared" si="151"/>
        <v>-2.653436821164096E-6</v>
      </c>
      <c r="N488" s="6">
        <f t="shared" si="152"/>
        <v>2.2424417326706979E-4</v>
      </c>
      <c r="O488" s="13">
        <f t="shared" si="144"/>
        <v>2.531801236967573E-4</v>
      </c>
      <c r="P488" s="6">
        <f t="shared" si="153"/>
        <v>79.121681701892498</v>
      </c>
      <c r="Q488" s="7">
        <f t="shared" si="154"/>
        <v>80.335789524124692</v>
      </c>
      <c r="R488" s="7">
        <f t="shared" si="155"/>
        <v>7.2739375241246904</v>
      </c>
    </row>
    <row r="489" spans="1:18" x14ac:dyDescent="0.2">
      <c r="A489" s="1">
        <v>224.0625</v>
      </c>
      <c r="B489" s="1">
        <v>41.21875</v>
      </c>
      <c r="C489" s="1">
        <v>72.799819999999997</v>
      </c>
      <c r="D489" s="1">
        <f t="shared" si="146"/>
        <v>2.2406249999999998E-4</v>
      </c>
      <c r="E489" s="6">
        <f t="shared" si="141"/>
        <v>4.4947980200345708E-14</v>
      </c>
      <c r="F489" s="6">
        <f t="shared" si="147"/>
        <v>-2.89359504296875E-5</v>
      </c>
      <c r="G489" s="13">
        <f t="shared" si="142"/>
        <v>2.5299845042968746E-4</v>
      </c>
      <c r="H489" s="6">
        <f t="shared" si="143"/>
        <v>79.098564758713337</v>
      </c>
      <c r="I489" s="6">
        <f t="shared" si="148"/>
        <v>6.2987447587133403</v>
      </c>
      <c r="J489" s="6">
        <f t="shared" si="149"/>
        <v>41.224401892613528</v>
      </c>
      <c r="K489" s="6">
        <f t="shared" si="150"/>
        <v>-2.8259463067641377E-3</v>
      </c>
      <c r="L489" s="6">
        <f t="shared" si="145"/>
        <v>2.2837162418539689E-4</v>
      </c>
      <c r="M489" s="14">
        <f t="shared" si="151"/>
        <v>-2.1545620926984564E-6</v>
      </c>
      <c r="N489" s="6">
        <f t="shared" si="152"/>
        <v>2.233277539602413E-4</v>
      </c>
      <c r="O489" s="13">
        <f t="shared" si="144"/>
        <v>2.5226370438992878E-4</v>
      </c>
      <c r="P489" s="6">
        <f t="shared" si="153"/>
        <v>79.005025832972365</v>
      </c>
      <c r="Q489" s="7">
        <f t="shared" si="154"/>
        <v>80.069636785894232</v>
      </c>
      <c r="R489" s="7">
        <f t="shared" si="155"/>
        <v>7.2698167858942355</v>
      </c>
    </row>
    <row r="490" spans="1:18" x14ac:dyDescent="0.2">
      <c r="A490" s="1">
        <v>221.5625</v>
      </c>
      <c r="B490" s="1">
        <v>41.1875</v>
      </c>
      <c r="C490" s="1">
        <v>72.537788000000006</v>
      </c>
      <c r="D490" s="1">
        <f t="shared" si="146"/>
        <v>2.215625E-4</v>
      </c>
      <c r="E490" s="6">
        <f t="shared" si="141"/>
        <v>4.4946866589195309E-14</v>
      </c>
      <c r="F490" s="6">
        <f t="shared" si="147"/>
        <v>-2.8946387968749995E-5</v>
      </c>
      <c r="G490" s="13">
        <f t="shared" si="142"/>
        <v>2.5050888796875E-4</v>
      </c>
      <c r="H490" s="6">
        <f t="shared" si="143"/>
        <v>78.759841393824843</v>
      </c>
      <c r="I490" s="6">
        <f t="shared" si="148"/>
        <v>6.2220533938248366</v>
      </c>
      <c r="J490" s="6">
        <f t="shared" si="149"/>
        <v>41.215891135568114</v>
      </c>
      <c r="K490" s="6">
        <f t="shared" si="150"/>
        <v>-1.4195567784057062E-2</v>
      </c>
      <c r="L490" s="6">
        <f t="shared" si="145"/>
        <v>2.2614797451123815E-4</v>
      </c>
      <c r="M490" s="14">
        <f t="shared" si="151"/>
        <v>-2.2927372556190737E-6</v>
      </c>
      <c r="N490" s="6">
        <f t="shared" si="152"/>
        <v>2.1787165237614517E-4</v>
      </c>
      <c r="O490" s="13">
        <f t="shared" si="144"/>
        <v>2.4681804034489517E-4</v>
      </c>
      <c r="P490" s="6">
        <f t="shared" si="153"/>
        <v>78.287836696479019</v>
      </c>
      <c r="Q490" s="7">
        <f t="shared" si="154"/>
        <v>79.713276768011198</v>
      </c>
      <c r="R490" s="7">
        <f t="shared" si="155"/>
        <v>7.1754887680111921</v>
      </c>
    </row>
    <row r="491" spans="1:18" x14ac:dyDescent="0.2">
      <c r="A491" s="1">
        <v>219.6875</v>
      </c>
      <c r="B491" s="1">
        <v>41.1875</v>
      </c>
      <c r="C491" s="1">
        <v>72.286490999999998</v>
      </c>
      <c r="D491" s="1">
        <f t="shared" si="146"/>
        <v>2.1968749999999999E-4</v>
      </c>
      <c r="E491" s="6">
        <f t="shared" si="141"/>
        <v>4.4946866589195309E-14</v>
      </c>
      <c r="F491" s="6">
        <f t="shared" si="147"/>
        <v>-2.8946387968749995E-5</v>
      </c>
      <c r="G491" s="13">
        <f t="shared" si="142"/>
        <v>2.4863388796874996E-4</v>
      </c>
      <c r="H491" s="6">
        <f t="shared" si="143"/>
        <v>78.520294199617069</v>
      </c>
      <c r="I491" s="6">
        <f t="shared" si="148"/>
        <v>6.2338031996170713</v>
      </c>
      <c r="J491" s="6">
        <f t="shared" si="149"/>
        <v>41.204534681340874</v>
      </c>
      <c r="K491" s="6">
        <f t="shared" si="150"/>
        <v>-8.5173406704370791E-3</v>
      </c>
      <c r="L491" s="6">
        <f t="shared" si="145"/>
        <v>2.2393878470674289E-4</v>
      </c>
      <c r="M491" s="14">
        <f t="shared" si="151"/>
        <v>-2.1256423533714462E-6</v>
      </c>
      <c r="N491" s="6">
        <f t="shared" si="152"/>
        <v>2.1747299142568636E-4</v>
      </c>
      <c r="O491" s="13">
        <f t="shared" si="144"/>
        <v>2.4641937939443633E-4</v>
      </c>
      <c r="P491" s="6">
        <f t="shared" si="153"/>
        <v>78.236739926055293</v>
      </c>
      <c r="Q491" s="7">
        <f t="shared" si="154"/>
        <v>79.41796939962002</v>
      </c>
      <c r="R491" s="7">
        <f t="shared" si="155"/>
        <v>7.1314783996200219</v>
      </c>
    </row>
    <row r="492" spans="1:18" x14ac:dyDescent="0.2">
      <c r="A492" s="1">
        <v>218.59375</v>
      </c>
      <c r="B492" s="1">
        <v>41.1875</v>
      </c>
      <c r="C492" s="1">
        <v>72.038100999999997</v>
      </c>
      <c r="D492" s="1">
        <f t="shared" si="146"/>
        <v>2.1859374999999998E-4</v>
      </c>
      <c r="E492" s="6">
        <f t="shared" si="141"/>
        <v>4.4946866589195309E-14</v>
      </c>
      <c r="F492" s="6">
        <f t="shared" si="147"/>
        <v>-2.8946387968749995E-5</v>
      </c>
      <c r="G492" s="13">
        <f t="shared" si="142"/>
        <v>2.4754013796874996E-4</v>
      </c>
      <c r="H492" s="6">
        <f t="shared" si="143"/>
        <v>78.380331961928164</v>
      </c>
      <c r="I492" s="6">
        <f t="shared" si="148"/>
        <v>6.3422309619281663</v>
      </c>
      <c r="J492" s="6">
        <f t="shared" si="149"/>
        <v>41.197720808804526</v>
      </c>
      <c r="K492" s="6">
        <f t="shared" si="150"/>
        <v>-5.110404402262958E-3</v>
      </c>
      <c r="L492" s="6">
        <f t="shared" si="145"/>
        <v>2.2201952082404573E-4</v>
      </c>
      <c r="M492" s="14">
        <f t="shared" si="151"/>
        <v>-1.7128854120228743E-6</v>
      </c>
      <c r="N492" s="6">
        <f t="shared" si="152"/>
        <v>2.1726504485541161E-4</v>
      </c>
      <c r="O492" s="13">
        <f t="shared" si="144"/>
        <v>2.4621143282416158E-4</v>
      </c>
      <c r="P492" s="6">
        <f t="shared" si="153"/>
        <v>78.210078358990529</v>
      </c>
      <c r="Q492" s="7">
        <f t="shared" si="154"/>
        <v>79.176391191494133</v>
      </c>
      <c r="R492" s="7">
        <f t="shared" si="155"/>
        <v>7.1382901914941357</v>
      </c>
    </row>
    <row r="493" spans="1:18" x14ac:dyDescent="0.2">
      <c r="A493" s="1">
        <v>216.71875</v>
      </c>
      <c r="B493" s="1">
        <v>41.1875</v>
      </c>
      <c r="C493" s="1">
        <v>71.758598000000006</v>
      </c>
      <c r="D493" s="1">
        <f t="shared" si="146"/>
        <v>2.1671874999999998E-4</v>
      </c>
      <c r="E493" s="6">
        <f t="shared" si="141"/>
        <v>4.4946866589195309E-14</v>
      </c>
      <c r="F493" s="6">
        <f t="shared" si="147"/>
        <v>-2.8946387968749995E-5</v>
      </c>
      <c r="G493" s="13">
        <f t="shared" si="142"/>
        <v>2.4566513796874998E-4</v>
      </c>
      <c r="H493" s="6">
        <f t="shared" si="143"/>
        <v>78.140007027332274</v>
      </c>
      <c r="I493" s="6">
        <f t="shared" si="148"/>
        <v>6.3814090273322677</v>
      </c>
      <c r="J493" s="6">
        <f t="shared" si="149"/>
        <v>41.19363248528272</v>
      </c>
      <c r="K493" s="6">
        <f t="shared" si="150"/>
        <v>-3.0662426413599064E-3</v>
      </c>
      <c r="L493" s="6">
        <f t="shared" si="145"/>
        <v>2.2027421249442745E-4</v>
      </c>
      <c r="M493" s="14">
        <f t="shared" si="151"/>
        <v>-1.7777312472137347E-6</v>
      </c>
      <c r="N493" s="6">
        <f t="shared" si="152"/>
        <v>2.159215269132464E-4</v>
      </c>
      <c r="O493" s="13">
        <f t="shared" si="144"/>
        <v>2.448679148819964E-4</v>
      </c>
      <c r="P493" s="6">
        <f t="shared" si="153"/>
        <v>78.037674702731124</v>
      </c>
      <c r="Q493" s="7">
        <f t="shared" si="154"/>
        <v>78.948647893741537</v>
      </c>
      <c r="R493" s="7">
        <f t="shared" si="155"/>
        <v>7.1900498937415307</v>
      </c>
    </row>
    <row r="494" spans="1:18" x14ac:dyDescent="0.2">
      <c r="A494" s="1">
        <v>212.8125</v>
      </c>
      <c r="B494" s="1">
        <v>41.15625</v>
      </c>
      <c r="C494" s="1">
        <v>71.509521000000007</v>
      </c>
      <c r="D494" s="1">
        <f t="shared" si="146"/>
        <v>2.128125E-4</v>
      </c>
      <c r="E494" s="6">
        <f t="shared" si="141"/>
        <v>4.4945752457173832E-14</v>
      </c>
      <c r="F494" s="6">
        <f t="shared" si="147"/>
        <v>-2.8956800117187496E-5</v>
      </c>
      <c r="G494" s="13">
        <f t="shared" si="142"/>
        <v>2.417693001171875E-4</v>
      </c>
      <c r="H494" s="6">
        <f t="shared" si="143"/>
        <v>77.617369745532358</v>
      </c>
      <c r="I494" s="6">
        <f t="shared" si="148"/>
        <v>6.1078487455323511</v>
      </c>
      <c r="J494" s="6">
        <f t="shared" si="149"/>
        <v>41.184929491169626</v>
      </c>
      <c r="K494" s="6">
        <f t="shared" si="150"/>
        <v>-1.4339745584813102E-2</v>
      </c>
      <c r="L494" s="6">
        <f t="shared" si="145"/>
        <v>2.1807077749665647E-4</v>
      </c>
      <c r="M494" s="14">
        <f t="shared" si="151"/>
        <v>-2.6291387483282341E-6</v>
      </c>
      <c r="N494" s="6">
        <f t="shared" si="152"/>
        <v>2.090841661479486E-4</v>
      </c>
      <c r="O494" s="13">
        <f t="shared" si="144"/>
        <v>2.3804096626513609E-4</v>
      </c>
      <c r="P494" s="6">
        <f t="shared" si="153"/>
        <v>77.135862372441352</v>
      </c>
      <c r="Q494" s="7">
        <f t="shared" si="154"/>
        <v>78.586090789481503</v>
      </c>
      <c r="R494" s="7">
        <f t="shared" si="155"/>
        <v>7.0765697894814963</v>
      </c>
    </row>
    <row r="495" spans="1:18" x14ac:dyDescent="0.2">
      <c r="A495" s="1">
        <v>210.9375</v>
      </c>
      <c r="B495" s="1">
        <v>41.15625</v>
      </c>
      <c r="C495" s="1">
        <v>71.266029000000003</v>
      </c>
      <c r="D495" s="1">
        <f t="shared" si="146"/>
        <v>2.109375E-4</v>
      </c>
      <c r="E495" s="6">
        <f t="shared" si="141"/>
        <v>4.4945752457173832E-14</v>
      </c>
      <c r="F495" s="6">
        <f t="shared" si="147"/>
        <v>-2.8956800117187496E-5</v>
      </c>
      <c r="G495" s="13">
        <f t="shared" si="142"/>
        <v>2.3989430011718749E-4</v>
      </c>
      <c r="H495" s="6">
        <f t="shared" si="143"/>
        <v>77.375465018166949</v>
      </c>
      <c r="I495" s="6">
        <f t="shared" si="148"/>
        <v>6.1094360181669458</v>
      </c>
      <c r="J495" s="6">
        <f t="shared" si="149"/>
        <v>41.173457694701781</v>
      </c>
      <c r="K495" s="6">
        <f t="shared" si="150"/>
        <v>-8.6038473508907032E-3</v>
      </c>
      <c r="L495" s="6">
        <f t="shared" si="145"/>
        <v>2.1559246649799387E-4</v>
      </c>
      <c r="M495" s="14">
        <f t="shared" si="151"/>
        <v>-2.327483248996937E-6</v>
      </c>
      <c r="N495" s="6">
        <f t="shared" si="152"/>
        <v>2.0870049968876842E-4</v>
      </c>
      <c r="O495" s="13">
        <f t="shared" si="144"/>
        <v>2.3765729980595592E-4</v>
      </c>
      <c r="P495" s="6">
        <f t="shared" si="153"/>
        <v>77.086199741893154</v>
      </c>
      <c r="Q495" s="7">
        <f t="shared" si="154"/>
        <v>78.286112579963842</v>
      </c>
      <c r="R495" s="7">
        <f t="shared" si="155"/>
        <v>7.0200835799638384</v>
      </c>
    </row>
    <row r="496" spans="1:18" x14ac:dyDescent="0.2">
      <c r="A496" s="1">
        <v>209.0625</v>
      </c>
      <c r="B496" s="1">
        <v>41.15625</v>
      </c>
      <c r="C496" s="1">
        <v>71.012016000000003</v>
      </c>
      <c r="D496" s="1">
        <f t="shared" si="146"/>
        <v>2.0906249999999999E-4</v>
      </c>
      <c r="E496" s="6">
        <f t="shared" si="141"/>
        <v>4.4945752457173832E-14</v>
      </c>
      <c r="F496" s="6">
        <f t="shared" si="147"/>
        <v>-2.8956800117187496E-5</v>
      </c>
      <c r="G496" s="13">
        <f t="shared" si="142"/>
        <v>2.3801930011718749E-4</v>
      </c>
      <c r="H496" s="6">
        <f t="shared" si="143"/>
        <v>77.133058421286648</v>
      </c>
      <c r="I496" s="6">
        <f t="shared" si="148"/>
        <v>6.1210424212866457</v>
      </c>
      <c r="J496" s="6">
        <f t="shared" si="149"/>
        <v>41.166574616821066</v>
      </c>
      <c r="K496" s="6">
        <f t="shared" si="150"/>
        <v>-5.1623084105330008E-3</v>
      </c>
      <c r="L496" s="6">
        <f t="shared" si="145"/>
        <v>2.1335547989879633E-4</v>
      </c>
      <c r="M496" s="14">
        <f t="shared" si="151"/>
        <v>-2.1464899493981669E-6</v>
      </c>
      <c r="N496" s="6">
        <f t="shared" si="152"/>
        <v>2.077202998132614E-4</v>
      </c>
      <c r="O496" s="13">
        <f t="shared" si="144"/>
        <v>2.366770999304489E-4</v>
      </c>
      <c r="P496" s="6">
        <f t="shared" si="153"/>
        <v>76.959224490197812</v>
      </c>
      <c r="Q496" s="7">
        <f t="shared" si="154"/>
        <v>78.020734962010636</v>
      </c>
      <c r="R496" s="7">
        <f t="shared" si="155"/>
        <v>7.0087189620106329</v>
      </c>
    </row>
    <row r="497" spans="1:18" x14ac:dyDescent="0.2">
      <c r="A497" s="1">
        <v>207.65625</v>
      </c>
      <c r="B497" s="1">
        <v>41.125</v>
      </c>
      <c r="C497" s="1">
        <v>70.770308999999997</v>
      </c>
      <c r="D497" s="1">
        <f t="shared" si="146"/>
        <v>2.0765625E-4</v>
      </c>
      <c r="E497" s="6">
        <f t="shared" si="141"/>
        <v>4.4944637804281256E-14</v>
      </c>
      <c r="F497" s="6">
        <f t="shared" si="147"/>
        <v>-2.8967186875000001E-5</v>
      </c>
      <c r="G497" s="13">
        <f t="shared" si="142"/>
        <v>2.36623436875E-4</v>
      </c>
      <c r="H497" s="6">
        <f t="shared" si="143"/>
        <v>76.930419722529734</v>
      </c>
      <c r="I497" s="6">
        <f t="shared" si="148"/>
        <v>6.1601107225297369</v>
      </c>
      <c r="J497" s="6">
        <f t="shared" si="149"/>
        <v>41.15619477009264</v>
      </c>
      <c r="K497" s="6">
        <f t="shared" si="150"/>
        <v>-1.55973850463198E-2</v>
      </c>
      <c r="L497" s="6">
        <f t="shared" si="145"/>
        <v>2.1135703793927779E-4</v>
      </c>
      <c r="M497" s="14">
        <f t="shared" si="151"/>
        <v>-1.8503939696388989E-6</v>
      </c>
      <c r="N497" s="6">
        <f t="shared" si="152"/>
        <v>2.0360092988795685E-4</v>
      </c>
      <c r="O497" s="13">
        <f t="shared" si="144"/>
        <v>2.3256811676295686E-4</v>
      </c>
      <c r="P497" s="6">
        <f t="shared" si="153"/>
        <v>76.403475702103037</v>
      </c>
      <c r="Q497" s="7">
        <f t="shared" si="154"/>
        <v>77.697283110029119</v>
      </c>
      <c r="R497" s="7">
        <f t="shared" si="155"/>
        <v>6.9269741100291213</v>
      </c>
    </row>
    <row r="498" spans="1:18" x14ac:dyDescent="0.2">
      <c r="A498" s="1">
        <v>205.625</v>
      </c>
      <c r="B498" s="1">
        <v>41.125</v>
      </c>
      <c r="C498" s="1">
        <v>70.520308999999997</v>
      </c>
      <c r="D498" s="1">
        <f t="shared" si="146"/>
        <v>2.05625E-4</v>
      </c>
      <c r="E498" s="6">
        <f t="shared" si="141"/>
        <v>4.4944637804281256E-14</v>
      </c>
      <c r="F498" s="6">
        <f t="shared" si="147"/>
        <v>-2.8967186875000001E-5</v>
      </c>
      <c r="G498" s="13">
        <f t="shared" si="142"/>
        <v>2.3459218687500001E-4</v>
      </c>
      <c r="H498" s="6">
        <f t="shared" si="143"/>
        <v>76.666778897671406</v>
      </c>
      <c r="I498" s="6">
        <f t="shared" si="148"/>
        <v>6.1464698976714089</v>
      </c>
      <c r="J498" s="6">
        <f t="shared" si="149"/>
        <v>41.143716862055584</v>
      </c>
      <c r="K498" s="6">
        <f t="shared" si="150"/>
        <v>-9.3584310277918803E-3</v>
      </c>
      <c r="L498" s="6">
        <f t="shared" si="145"/>
        <v>2.094704727635667E-4</v>
      </c>
      <c r="M498" s="14">
        <f t="shared" si="151"/>
        <v>-1.9227363817833496E-6</v>
      </c>
      <c r="N498" s="6">
        <f t="shared" si="152"/>
        <v>2.031918079327741E-4</v>
      </c>
      <c r="O498" s="13">
        <f t="shared" si="144"/>
        <v>2.321589948077741E-4</v>
      </c>
      <c r="P498" s="6">
        <f t="shared" si="153"/>
        <v>76.350182310896741</v>
      </c>
      <c r="Q498" s="7">
        <f t="shared" si="154"/>
        <v>77.427862950202638</v>
      </c>
      <c r="R498" s="7">
        <f t="shared" si="155"/>
        <v>6.9075539502026402</v>
      </c>
    </row>
    <row r="499" spans="1:18" x14ac:dyDescent="0.2">
      <c r="A499" s="1">
        <v>204.0625</v>
      </c>
      <c r="B499" s="1">
        <v>41.125</v>
      </c>
      <c r="C499" s="1">
        <v>70.280822999999998</v>
      </c>
      <c r="D499" s="1">
        <f t="shared" si="146"/>
        <v>2.0406249999999998E-4</v>
      </c>
      <c r="E499" s="6">
        <f t="shared" si="141"/>
        <v>4.4944637804281256E-14</v>
      </c>
      <c r="F499" s="6">
        <f t="shared" si="147"/>
        <v>-2.8967186875000001E-5</v>
      </c>
      <c r="G499" s="13">
        <f t="shared" si="142"/>
        <v>2.3302968687499999E-4</v>
      </c>
      <c r="H499" s="6">
        <f t="shared" si="143"/>
        <v>76.463571891175377</v>
      </c>
      <c r="I499" s="6">
        <f t="shared" si="148"/>
        <v>6.182748891175379</v>
      </c>
      <c r="J499" s="6">
        <f t="shared" si="149"/>
        <v>41.136230117233353</v>
      </c>
      <c r="K499" s="6">
        <f t="shared" si="150"/>
        <v>-5.6150586166765493E-3</v>
      </c>
      <c r="L499" s="6">
        <f t="shared" si="145"/>
        <v>2.0761978365814001E-4</v>
      </c>
      <c r="M499" s="14">
        <f t="shared" si="151"/>
        <v>-1.7786418290700168E-6</v>
      </c>
      <c r="N499" s="6">
        <f t="shared" si="152"/>
        <v>2.0260258475966408E-4</v>
      </c>
      <c r="O499" s="13">
        <f t="shared" si="144"/>
        <v>2.3156977163466409E-4</v>
      </c>
      <c r="P499" s="6">
        <f t="shared" si="153"/>
        <v>76.273385556114249</v>
      </c>
      <c r="Q499" s="7">
        <f t="shared" si="154"/>
        <v>77.196967471384966</v>
      </c>
      <c r="R499" s="7">
        <f t="shared" si="155"/>
        <v>6.9161444713849676</v>
      </c>
    </row>
    <row r="500" spans="1:18" x14ac:dyDescent="0.2">
      <c r="A500" s="1">
        <v>201.40625</v>
      </c>
      <c r="B500" s="1">
        <v>41.09375</v>
      </c>
      <c r="C500" s="1">
        <v>70.047150000000002</v>
      </c>
      <c r="D500" s="1">
        <f t="shared" si="146"/>
        <v>2.0140624999999998E-4</v>
      </c>
      <c r="E500" s="6">
        <f t="shared" si="141"/>
        <v>4.4943522630517569E-14</v>
      </c>
      <c r="F500" s="6">
        <f t="shared" si="147"/>
        <v>-2.8977548242187495E-5</v>
      </c>
      <c r="G500" s="13">
        <f t="shared" si="142"/>
        <v>2.3038379824218748E-4</v>
      </c>
      <c r="H500" s="6">
        <f t="shared" si="143"/>
        <v>76.09663817271877</v>
      </c>
      <c r="I500" s="6">
        <f t="shared" si="148"/>
        <v>6.0494881727187675</v>
      </c>
      <c r="J500" s="6">
        <f t="shared" si="149"/>
        <v>41.125488070340012</v>
      </c>
      <c r="K500" s="6">
        <f t="shared" si="150"/>
        <v>-1.586903517000593E-2</v>
      </c>
      <c r="L500" s="6">
        <f t="shared" si="145"/>
        <v>2.0566562019488401E-4</v>
      </c>
      <c r="M500" s="14">
        <f t="shared" si="151"/>
        <v>-2.1296850974420129E-6</v>
      </c>
      <c r="N500" s="6">
        <f t="shared" si="152"/>
        <v>1.9728030085579843E-4</v>
      </c>
      <c r="O500" s="13">
        <f t="shared" si="144"/>
        <v>2.2625784909798593E-4</v>
      </c>
      <c r="P500" s="6">
        <f t="shared" si="153"/>
        <v>75.556621114900111</v>
      </c>
      <c r="Q500" s="7">
        <f t="shared" si="154"/>
        <v>76.868898200087997</v>
      </c>
      <c r="R500" s="7">
        <f t="shared" si="155"/>
        <v>6.8217482000879954</v>
      </c>
    </row>
    <row r="501" spans="1:18" x14ac:dyDescent="0.2">
      <c r="A501" s="1">
        <v>199.0625</v>
      </c>
      <c r="B501" s="1">
        <v>41.09375</v>
      </c>
      <c r="C501" s="1">
        <v>69.819732999999999</v>
      </c>
      <c r="D501" s="1">
        <f t="shared" si="146"/>
        <v>1.9906249999999999E-4</v>
      </c>
      <c r="E501" s="6">
        <f t="shared" si="141"/>
        <v>4.4943522630517569E-14</v>
      </c>
      <c r="F501" s="6">
        <f t="shared" si="147"/>
        <v>-2.8977548242187495E-5</v>
      </c>
      <c r="G501" s="13">
        <f t="shared" si="142"/>
        <v>2.280400482421875E-4</v>
      </c>
      <c r="H501" s="6">
        <f t="shared" si="143"/>
        <v>75.790188517512888</v>
      </c>
      <c r="I501" s="6">
        <f t="shared" si="148"/>
        <v>5.9704555175128888</v>
      </c>
      <c r="J501" s="6">
        <f t="shared" si="149"/>
        <v>41.112792842204001</v>
      </c>
      <c r="K501" s="6">
        <f t="shared" si="150"/>
        <v>-9.5214211020007156E-3</v>
      </c>
      <c r="L501" s="6">
        <f t="shared" si="145"/>
        <v>2.034931221169304E-4</v>
      </c>
      <c r="M501" s="14">
        <f t="shared" si="151"/>
        <v>-2.2153110584652048E-6</v>
      </c>
      <c r="N501" s="6">
        <f t="shared" si="152"/>
        <v>1.965869305134798E-4</v>
      </c>
      <c r="O501" s="13">
        <f t="shared" si="144"/>
        <v>2.2556447875566731E-4</v>
      </c>
      <c r="P501" s="6">
        <f t="shared" si="153"/>
        <v>75.465624008701184</v>
      </c>
      <c r="Q501" s="7">
        <f t="shared" si="154"/>
        <v>76.58824336181064</v>
      </c>
      <c r="R501" s="7">
        <f t="shared" si="155"/>
        <v>6.768510361810641</v>
      </c>
    </row>
    <row r="502" spans="1:18" x14ac:dyDescent="0.2">
      <c r="A502" s="1">
        <v>197.96875</v>
      </c>
      <c r="B502" s="1">
        <v>41.09375</v>
      </c>
      <c r="C502" s="1">
        <v>69.580001999999993</v>
      </c>
      <c r="D502" s="1">
        <f t="shared" si="146"/>
        <v>1.9796874999999998E-4</v>
      </c>
      <c r="E502" s="6">
        <f t="shared" si="141"/>
        <v>4.4943522630517569E-14</v>
      </c>
      <c r="F502" s="6">
        <f t="shared" si="147"/>
        <v>-2.8977548242187495E-5</v>
      </c>
      <c r="G502" s="13">
        <f t="shared" si="142"/>
        <v>2.2694629824218749E-4</v>
      </c>
      <c r="H502" s="6">
        <f t="shared" si="143"/>
        <v>75.646901941576004</v>
      </c>
      <c r="I502" s="6">
        <f t="shared" si="148"/>
        <v>6.0668999415760112</v>
      </c>
      <c r="J502" s="6">
        <f t="shared" si="149"/>
        <v>41.105175705322395</v>
      </c>
      <c r="K502" s="6">
        <f t="shared" si="150"/>
        <v>-5.7128526611975872E-3</v>
      </c>
      <c r="L502" s="6">
        <f t="shared" si="145"/>
        <v>2.0150212327015824E-4</v>
      </c>
      <c r="M502" s="14">
        <f t="shared" si="151"/>
        <v>-1.7666866350791267E-6</v>
      </c>
      <c r="N502" s="6">
        <f t="shared" si="152"/>
        <v>1.964834083080886E-4</v>
      </c>
      <c r="O502" s="13">
        <f t="shared" si="144"/>
        <v>2.2546095655027611E-4</v>
      </c>
      <c r="P502" s="6">
        <f t="shared" si="153"/>
        <v>75.452031761229648</v>
      </c>
      <c r="Q502" s="7">
        <f t="shared" si="154"/>
        <v>76.36100104169445</v>
      </c>
      <c r="R502" s="7">
        <f t="shared" si="155"/>
        <v>6.7809990416944572</v>
      </c>
    </row>
    <row r="503" spans="1:18" x14ac:dyDescent="0.2">
      <c r="A503" s="1">
        <v>195.46875</v>
      </c>
      <c r="B503" s="1">
        <v>41.0625</v>
      </c>
      <c r="C503" s="1">
        <v>69.343620000000001</v>
      </c>
      <c r="D503" s="1">
        <f t="shared" si="146"/>
        <v>1.9546875E-4</v>
      </c>
      <c r="E503" s="6">
        <f t="shared" si="141"/>
        <v>4.4942406935882803E-14</v>
      </c>
      <c r="F503" s="6">
        <f t="shared" si="147"/>
        <v>-2.8987884218749999E-5</v>
      </c>
      <c r="G503" s="13">
        <f t="shared" si="142"/>
        <v>2.2445663421874999E-4</v>
      </c>
      <c r="H503" s="6">
        <f t="shared" si="143"/>
        <v>75.297900757003561</v>
      </c>
      <c r="I503" s="6">
        <f t="shared" si="148"/>
        <v>5.9542807570035592</v>
      </c>
      <c r="J503" s="6">
        <f t="shared" si="149"/>
        <v>41.094355423193434</v>
      </c>
      <c r="K503" s="6">
        <f t="shared" si="150"/>
        <v>-1.5927711596717131E-2</v>
      </c>
      <c r="L503" s="6">
        <f t="shared" si="145"/>
        <v>1.9958877396209493E-4</v>
      </c>
      <c r="M503" s="14">
        <f t="shared" si="151"/>
        <v>-2.0600119810474651E-6</v>
      </c>
      <c r="N503" s="6">
        <f t="shared" si="152"/>
        <v>1.9132754498485356E-4</v>
      </c>
      <c r="O503" s="13">
        <f t="shared" si="144"/>
        <v>2.2031542920360355E-4</v>
      </c>
      <c r="P503" s="6">
        <f t="shared" si="153"/>
        <v>74.752121090380058</v>
      </c>
      <c r="Q503" s="7">
        <f t="shared" si="154"/>
        <v>76.039225051431572</v>
      </c>
      <c r="R503" s="7">
        <f t="shared" si="155"/>
        <v>6.6956050514315706</v>
      </c>
    </row>
    <row r="504" spans="1:18" x14ac:dyDescent="0.2">
      <c r="A504" s="1">
        <v>194.6875</v>
      </c>
      <c r="B504" s="1">
        <v>41.0625</v>
      </c>
      <c r="C504" s="1">
        <v>69.11618</v>
      </c>
      <c r="D504" s="1">
        <f t="shared" si="146"/>
        <v>1.9468749999999998E-4</v>
      </c>
      <c r="E504" s="6">
        <f t="shared" si="141"/>
        <v>4.4942406935882803E-14</v>
      </c>
      <c r="F504" s="6">
        <f t="shared" si="147"/>
        <v>-2.8987884218749999E-5</v>
      </c>
      <c r="G504" s="13">
        <f t="shared" si="142"/>
        <v>2.2367538421874997E-4</v>
      </c>
      <c r="H504" s="6">
        <f t="shared" si="143"/>
        <v>75.195134086465089</v>
      </c>
      <c r="I504" s="6">
        <f t="shared" si="148"/>
        <v>6.0789540864650888</v>
      </c>
      <c r="J504" s="6">
        <f t="shared" si="149"/>
        <v>41.081613253916061</v>
      </c>
      <c r="K504" s="6">
        <f t="shared" si="150"/>
        <v>-9.5566269580302787E-3</v>
      </c>
      <c r="L504" s="6">
        <f t="shared" si="145"/>
        <v>1.9778451437725696E-4</v>
      </c>
      <c r="M504" s="14">
        <f t="shared" si="151"/>
        <v>-1.5485071886284907E-6</v>
      </c>
      <c r="N504" s="6">
        <f t="shared" si="152"/>
        <v>1.9220277699091211E-4</v>
      </c>
      <c r="O504" s="13">
        <f t="shared" si="144"/>
        <v>2.211906612096621E-4</v>
      </c>
      <c r="P504" s="6">
        <f t="shared" si="153"/>
        <v>74.86768421017797</v>
      </c>
      <c r="Q504" s="7">
        <f t="shared" si="154"/>
        <v>75.804916883180852</v>
      </c>
      <c r="R504" s="7">
        <f t="shared" si="155"/>
        <v>6.6887368831808516</v>
      </c>
    </row>
    <row r="505" spans="1:18" x14ac:dyDescent="0.2">
      <c r="A505" s="1">
        <v>192.5</v>
      </c>
      <c r="B505" s="1">
        <v>41.0625</v>
      </c>
      <c r="C505" s="1">
        <v>68.891418000000002</v>
      </c>
      <c r="D505" s="1">
        <f t="shared" si="146"/>
        <v>1.9249999999999999E-4</v>
      </c>
      <c r="E505" s="6">
        <f t="shared" si="141"/>
        <v>4.4942406935882803E-14</v>
      </c>
      <c r="F505" s="6">
        <f t="shared" si="147"/>
        <v>-2.8987884218749999E-5</v>
      </c>
      <c r="G505" s="13">
        <f t="shared" si="142"/>
        <v>2.2148788421874998E-4</v>
      </c>
      <c r="H505" s="6">
        <f t="shared" si="143"/>
        <v>74.906902509654913</v>
      </c>
      <c r="I505" s="6">
        <f t="shared" si="148"/>
        <v>6.015484509654911</v>
      </c>
      <c r="J505" s="6">
        <f t="shared" si="149"/>
        <v>41.073967952349633</v>
      </c>
      <c r="K505" s="6">
        <f t="shared" si="150"/>
        <v>-5.7339761748167462E-3</v>
      </c>
      <c r="L505" s="6">
        <f t="shared" si="145"/>
        <v>1.9610820862635416E-4</v>
      </c>
      <c r="M505" s="14">
        <f t="shared" si="151"/>
        <v>-1.8041043131770859E-6</v>
      </c>
      <c r="N505" s="6">
        <f t="shared" si="152"/>
        <v>1.9100916619454764E-4</v>
      </c>
      <c r="O505" s="13">
        <f t="shared" si="144"/>
        <v>2.1999705041329763E-4</v>
      </c>
      <c r="P505" s="6">
        <f t="shared" si="153"/>
        <v>74.710054690197524</v>
      </c>
      <c r="Q505" s="7">
        <f t="shared" si="154"/>
        <v>75.585944444584186</v>
      </c>
      <c r="R505" s="7">
        <f t="shared" si="155"/>
        <v>6.6945264445841843</v>
      </c>
    </row>
    <row r="506" spans="1:18" x14ac:dyDescent="0.2">
      <c r="A506" s="1">
        <v>191.09375</v>
      </c>
      <c r="B506" s="1">
        <v>41.03125</v>
      </c>
      <c r="C506" s="1">
        <v>68.665976999999998</v>
      </c>
      <c r="D506" s="1">
        <f t="shared" si="146"/>
        <v>1.9109374999999999E-4</v>
      </c>
      <c r="E506" s="6">
        <f t="shared" si="141"/>
        <v>4.4941290720376953E-14</v>
      </c>
      <c r="F506" s="6">
        <f t="shared" si="147"/>
        <v>-2.89981948046875E-5</v>
      </c>
      <c r="G506" s="13">
        <f t="shared" si="142"/>
        <v>2.2009194480468751E-4</v>
      </c>
      <c r="H506" s="6">
        <f t="shared" si="143"/>
        <v>74.700289810869492</v>
      </c>
      <c r="I506" s="6">
        <f t="shared" si="148"/>
        <v>6.0343128108694941</v>
      </c>
      <c r="J506" s="6">
        <f t="shared" si="149"/>
        <v>41.063130771409774</v>
      </c>
      <c r="K506" s="6">
        <f t="shared" si="150"/>
        <v>-1.5940385704887206E-2</v>
      </c>
      <c r="L506" s="6">
        <f t="shared" si="145"/>
        <v>1.9438367517581252E-4</v>
      </c>
      <c r="M506" s="14">
        <f t="shared" si="151"/>
        <v>-1.6449625879062611E-6</v>
      </c>
      <c r="N506" s="6">
        <f t="shared" si="152"/>
        <v>1.8694924971672931E-4</v>
      </c>
      <c r="O506" s="13">
        <f t="shared" si="144"/>
        <v>2.1594744452141683E-4</v>
      </c>
      <c r="P506" s="6">
        <f t="shared" si="153"/>
        <v>74.151232190842506</v>
      </c>
      <c r="Q506" s="7">
        <f t="shared" si="154"/>
        <v>75.299001993835844</v>
      </c>
      <c r="R506" s="7">
        <f t="shared" si="155"/>
        <v>6.6330249938358463</v>
      </c>
    </row>
    <row r="507" spans="1:18" x14ac:dyDescent="0.2">
      <c r="A507" s="1">
        <v>187.96875</v>
      </c>
      <c r="B507" s="1">
        <v>41.03125</v>
      </c>
      <c r="C507" s="1">
        <v>68.447243</v>
      </c>
      <c r="D507" s="1">
        <f t="shared" si="146"/>
        <v>1.8796874999999998E-4</v>
      </c>
      <c r="E507" s="6">
        <f t="shared" si="141"/>
        <v>4.4941290720376953E-14</v>
      </c>
      <c r="F507" s="6">
        <f t="shared" si="147"/>
        <v>-2.89981948046875E-5</v>
      </c>
      <c r="G507" s="13">
        <f t="shared" si="142"/>
        <v>2.1696694480468747E-4</v>
      </c>
      <c r="H507" s="6">
        <f t="shared" si="143"/>
        <v>74.286535700437298</v>
      </c>
      <c r="I507" s="6">
        <f t="shared" si="148"/>
        <v>5.8392927004372979</v>
      </c>
      <c r="J507" s="6">
        <f t="shared" si="149"/>
        <v>41.05037846284587</v>
      </c>
      <c r="K507" s="6">
        <f t="shared" si="150"/>
        <v>-9.5642314229351655E-3</v>
      </c>
      <c r="L507" s="6">
        <f t="shared" si="145"/>
        <v>1.9244270510548748E-4</v>
      </c>
      <c r="M507" s="14">
        <f t="shared" si="151"/>
        <v>-2.2369775527437464E-6</v>
      </c>
      <c r="N507" s="6">
        <f t="shared" si="152"/>
        <v>1.8548204983003685E-4</v>
      </c>
      <c r="O507" s="13">
        <f t="shared" si="144"/>
        <v>2.1448024463472434E-4</v>
      </c>
      <c r="P507" s="6">
        <f t="shared" si="153"/>
        <v>73.956234009963623</v>
      </c>
      <c r="Q507" s="7">
        <f t="shared" si="154"/>
        <v>75.030448397061406</v>
      </c>
      <c r="R507" s="7">
        <f t="shared" si="155"/>
        <v>6.5832053970614055</v>
      </c>
    </row>
    <row r="508" spans="1:18" x14ac:dyDescent="0.2">
      <c r="A508" s="1">
        <v>186.25</v>
      </c>
      <c r="B508" s="1">
        <v>41</v>
      </c>
      <c r="C508" s="1">
        <v>68.217758000000003</v>
      </c>
      <c r="D508" s="1">
        <f t="shared" si="146"/>
        <v>1.8625E-4</v>
      </c>
      <c r="E508" s="6">
        <f t="shared" si="141"/>
        <v>4.4940173983999997E-14</v>
      </c>
      <c r="F508" s="6">
        <f t="shared" si="147"/>
        <v>-2.9008479999999997E-5</v>
      </c>
      <c r="G508" s="13">
        <f t="shared" si="142"/>
        <v>2.1525848E-4</v>
      </c>
      <c r="H508" s="6">
        <f t="shared" si="143"/>
        <v>74.037265017155732</v>
      </c>
      <c r="I508" s="6">
        <f t="shared" si="148"/>
        <v>5.819507017155729</v>
      </c>
      <c r="J508" s="6">
        <f t="shared" si="149"/>
        <v>41.036477077707517</v>
      </c>
      <c r="K508" s="6">
        <f t="shared" si="150"/>
        <v>-1.8238538853758257E-2</v>
      </c>
      <c r="L508" s="6">
        <f t="shared" si="145"/>
        <v>1.9030937306329249E-4</v>
      </c>
      <c r="M508" s="14">
        <f t="shared" si="151"/>
        <v>-2.0296865316462469E-6</v>
      </c>
      <c r="N508" s="6">
        <f t="shared" si="152"/>
        <v>1.8150797989802285E-4</v>
      </c>
      <c r="O508" s="13">
        <f t="shared" si="144"/>
        <v>2.1051645989802285E-4</v>
      </c>
      <c r="P508" s="6">
        <f t="shared" si="153"/>
        <v>73.405197541154223</v>
      </c>
      <c r="Q508" s="7">
        <f t="shared" si="154"/>
        <v>74.705398225879975</v>
      </c>
      <c r="R508" s="7">
        <f t="shared" si="155"/>
        <v>6.4876402258799715</v>
      </c>
    </row>
    <row r="509" spans="1:18" x14ac:dyDescent="0.2">
      <c r="A509" s="1">
        <v>184.0625</v>
      </c>
      <c r="B509" s="1">
        <v>41</v>
      </c>
      <c r="C509" s="1">
        <v>67.986014999999995</v>
      </c>
      <c r="D509" s="1">
        <f t="shared" si="146"/>
        <v>1.8406249999999998E-4</v>
      </c>
      <c r="E509" s="6">
        <f t="shared" si="141"/>
        <v>4.4940173983999997E-14</v>
      </c>
      <c r="F509" s="6">
        <f t="shared" si="147"/>
        <v>-2.9008479999999997E-5</v>
      </c>
      <c r="G509" s="13">
        <f t="shared" si="142"/>
        <v>2.1307097999999998E-4</v>
      </c>
      <c r="H509" s="6">
        <f t="shared" si="143"/>
        <v>73.74612072179724</v>
      </c>
      <c r="I509" s="6">
        <f t="shared" si="148"/>
        <v>5.7601057217972453</v>
      </c>
      <c r="J509" s="6">
        <f t="shared" si="149"/>
        <v>41.021886246624511</v>
      </c>
      <c r="K509" s="6">
        <f t="shared" si="150"/>
        <v>-1.0943123312255665E-2</v>
      </c>
      <c r="L509" s="6">
        <f t="shared" si="145"/>
        <v>1.8824812383797548E-4</v>
      </c>
      <c r="M509" s="14">
        <f t="shared" si="151"/>
        <v>-2.0928119189877505E-6</v>
      </c>
      <c r="N509" s="6">
        <f t="shared" si="152"/>
        <v>1.8121728793881351E-4</v>
      </c>
      <c r="O509" s="13">
        <f t="shared" si="144"/>
        <v>2.1022576793881351E-4</v>
      </c>
      <c r="P509" s="6">
        <f t="shared" si="153"/>
        <v>73.366338321508692</v>
      </c>
      <c r="Q509" s="7">
        <f t="shared" si="154"/>
        <v>74.437586245005718</v>
      </c>
      <c r="R509" s="7">
        <f t="shared" si="155"/>
        <v>6.4515712450057237</v>
      </c>
    </row>
    <row r="510" spans="1:18" x14ac:dyDescent="0.2">
      <c r="A510" s="1">
        <v>182.65625</v>
      </c>
      <c r="B510" s="1">
        <v>41</v>
      </c>
      <c r="C510" s="1">
        <v>67.764342999999997</v>
      </c>
      <c r="D510" s="1">
        <f t="shared" si="146"/>
        <v>1.8265624999999998E-4</v>
      </c>
      <c r="E510" s="6">
        <f t="shared" si="141"/>
        <v>4.4940173983999997E-14</v>
      </c>
      <c r="F510" s="6">
        <f t="shared" si="147"/>
        <v>-2.9008479999999997E-5</v>
      </c>
      <c r="G510" s="13">
        <f t="shared" si="142"/>
        <v>2.1166472999999998E-4</v>
      </c>
      <c r="H510" s="6">
        <f t="shared" si="143"/>
        <v>73.558568726971657</v>
      </c>
      <c r="I510" s="6">
        <f t="shared" si="148"/>
        <v>5.7942257269716606</v>
      </c>
      <c r="J510" s="6">
        <f t="shared" si="149"/>
        <v>41.013131747974711</v>
      </c>
      <c r="K510" s="6">
        <f t="shared" si="150"/>
        <v>-6.5658739873555305E-3</v>
      </c>
      <c r="L510" s="6">
        <f t="shared" si="145"/>
        <v>1.8629262430278529E-4</v>
      </c>
      <c r="M510" s="14">
        <f t="shared" si="151"/>
        <v>-1.8181871513926518E-6</v>
      </c>
      <c r="N510" s="6">
        <f t="shared" si="152"/>
        <v>1.8094912276328754E-4</v>
      </c>
      <c r="O510" s="13">
        <f t="shared" si="144"/>
        <v>2.0995760276328753E-4</v>
      </c>
      <c r="P510" s="6">
        <f t="shared" si="153"/>
        <v>73.330478848409257</v>
      </c>
      <c r="Q510" s="7">
        <f t="shared" si="154"/>
        <v>74.216164765686429</v>
      </c>
      <c r="R510" s="7">
        <f t="shared" si="155"/>
        <v>6.4518217656864323</v>
      </c>
    </row>
    <row r="511" spans="1:18" x14ac:dyDescent="0.2">
      <c r="A511" s="1">
        <v>181.25</v>
      </c>
      <c r="B511" s="1">
        <v>40.96875</v>
      </c>
      <c r="C511" s="1">
        <v>67.553413000000006</v>
      </c>
      <c r="D511" s="1">
        <f t="shared" si="146"/>
        <v>1.8124999999999999E-4</v>
      </c>
      <c r="E511" s="6">
        <f t="shared" si="141"/>
        <v>4.4939056726751957E-14</v>
      </c>
      <c r="F511" s="6">
        <f t="shared" si="147"/>
        <v>-2.9018739804687497E-5</v>
      </c>
      <c r="G511" s="13">
        <f t="shared" si="142"/>
        <v>2.1026873980468748E-4</v>
      </c>
      <c r="H511" s="6">
        <f t="shared" si="143"/>
        <v>73.3494991385258</v>
      </c>
      <c r="I511" s="6">
        <f t="shared" si="148"/>
        <v>5.7960861385257942</v>
      </c>
      <c r="J511" s="6">
        <f t="shared" si="149"/>
        <v>41.001629048784828</v>
      </c>
      <c r="K511" s="6">
        <f t="shared" si="150"/>
        <v>-1.6439524392414029E-2</v>
      </c>
      <c r="L511" s="6">
        <f t="shared" si="145"/>
        <v>1.8455682458167117E-4</v>
      </c>
      <c r="M511" s="14">
        <f t="shared" si="151"/>
        <v>-1.6534122908355925E-6</v>
      </c>
      <c r="N511" s="6">
        <f t="shared" si="152"/>
        <v>1.7697572365797234E-4</v>
      </c>
      <c r="O511" s="13">
        <f t="shared" si="144"/>
        <v>2.0599446346265983E-4</v>
      </c>
      <c r="P511" s="6">
        <f t="shared" si="153"/>
        <v>72.776507572507569</v>
      </c>
      <c r="Q511" s="7">
        <f t="shared" si="154"/>
        <v>73.928233327050663</v>
      </c>
      <c r="R511" s="7">
        <f t="shared" si="155"/>
        <v>6.3748203270506565</v>
      </c>
    </row>
    <row r="512" spans="1:18" x14ac:dyDescent="0.2">
      <c r="A512" s="1">
        <v>179.84375</v>
      </c>
      <c r="B512" s="1">
        <v>40.96875</v>
      </c>
      <c r="C512" s="1">
        <v>67.344481999999999</v>
      </c>
      <c r="D512" s="1">
        <f t="shared" si="146"/>
        <v>1.7984374999999999E-4</v>
      </c>
      <c r="E512" s="6">
        <f t="shared" si="141"/>
        <v>4.4939056726751957E-14</v>
      </c>
      <c r="F512" s="6">
        <f t="shared" si="147"/>
        <v>-2.9018739804687497E-5</v>
      </c>
      <c r="G512" s="13">
        <f t="shared" si="142"/>
        <v>2.0886248980468748E-4</v>
      </c>
      <c r="H512" s="6">
        <f t="shared" si="143"/>
        <v>73.161296977170537</v>
      </c>
      <c r="I512" s="6">
        <f t="shared" si="148"/>
        <v>5.8168149771705373</v>
      </c>
      <c r="J512" s="6">
        <f t="shared" si="149"/>
        <v>40.988477429270894</v>
      </c>
      <c r="K512" s="6">
        <f t="shared" si="150"/>
        <v>-9.8637146354469962E-3</v>
      </c>
      <c r="L512" s="6">
        <f t="shared" si="145"/>
        <v>1.8295284474900269E-4</v>
      </c>
      <c r="M512" s="14">
        <f t="shared" si="151"/>
        <v>-1.5545473745013489E-6</v>
      </c>
      <c r="N512" s="6">
        <f t="shared" si="152"/>
        <v>1.7727918419478377E-4</v>
      </c>
      <c r="O512" s="13">
        <f t="shared" si="144"/>
        <v>2.0629792399947126E-4</v>
      </c>
      <c r="P512" s="6">
        <f t="shared" si="153"/>
        <v>72.817282196609995</v>
      </c>
      <c r="Q512" s="7">
        <f t="shared" si="154"/>
        <v>73.706043100962532</v>
      </c>
      <c r="R512" s="7">
        <f t="shared" si="155"/>
        <v>6.3615611009625326</v>
      </c>
    </row>
    <row r="513" spans="1:18" x14ac:dyDescent="0.2">
      <c r="A513" s="1">
        <v>178.75</v>
      </c>
      <c r="B513" s="1">
        <v>40.96875</v>
      </c>
      <c r="C513" s="1">
        <v>67.140251000000006</v>
      </c>
      <c r="D513" s="1">
        <f t="shared" si="146"/>
        <v>1.7874999999999998E-4</v>
      </c>
      <c r="E513" s="6">
        <f t="shared" si="141"/>
        <v>4.4939056726751957E-14</v>
      </c>
      <c r="F513" s="6">
        <f t="shared" si="147"/>
        <v>-2.9018739804687497E-5</v>
      </c>
      <c r="G513" s="13">
        <f t="shared" si="142"/>
        <v>2.0776873980468747E-4</v>
      </c>
      <c r="H513" s="6">
        <f t="shared" si="143"/>
        <v>73.014705099504965</v>
      </c>
      <c r="I513" s="6">
        <f t="shared" si="148"/>
        <v>5.874454099504959</v>
      </c>
      <c r="J513" s="6">
        <f t="shared" si="149"/>
        <v>40.980586457562538</v>
      </c>
      <c r="K513" s="6">
        <f t="shared" si="150"/>
        <v>-5.9182287812689083E-3</v>
      </c>
      <c r="L513" s="6">
        <f t="shared" si="145"/>
        <v>1.814904568494016E-4</v>
      </c>
      <c r="M513" s="14">
        <f t="shared" si="151"/>
        <v>-1.3702284247008078E-6</v>
      </c>
      <c r="N513" s="6">
        <f t="shared" si="152"/>
        <v>1.7721126051687007E-4</v>
      </c>
      <c r="O513" s="13">
        <f t="shared" si="144"/>
        <v>2.0623000032155757E-4</v>
      </c>
      <c r="P513" s="6">
        <f t="shared" si="153"/>
        <v>72.808156850548357</v>
      </c>
      <c r="Q513" s="7">
        <f t="shared" si="154"/>
        <v>73.526465850879703</v>
      </c>
      <c r="R513" s="7">
        <f t="shared" si="155"/>
        <v>6.3862148508796963</v>
      </c>
    </row>
    <row r="514" spans="1:18" x14ac:dyDescent="0.2">
      <c r="A514" s="1">
        <v>175.625</v>
      </c>
      <c r="B514" s="1">
        <v>40.9375</v>
      </c>
      <c r="C514" s="1">
        <v>66.923241000000004</v>
      </c>
      <c r="D514" s="1">
        <f t="shared" si="146"/>
        <v>1.75625E-4</v>
      </c>
      <c r="E514" s="6">
        <f t="shared" si="141"/>
        <v>4.4937938948632812E-14</v>
      </c>
      <c r="F514" s="6">
        <f t="shared" si="147"/>
        <v>-2.9028974218750001E-5</v>
      </c>
      <c r="G514" s="13">
        <f t="shared" si="142"/>
        <v>2.0465397421875E-4</v>
      </c>
      <c r="H514" s="6">
        <f t="shared" si="143"/>
        <v>72.573471075839279</v>
      </c>
      <c r="I514" s="6">
        <f t="shared" si="148"/>
        <v>5.6502300758392749</v>
      </c>
      <c r="J514" s="6">
        <f t="shared" si="149"/>
        <v>40.969601874537524</v>
      </c>
      <c r="K514" s="6">
        <f t="shared" si="150"/>
        <v>-1.6050937268762056E-2</v>
      </c>
      <c r="L514" s="6">
        <f t="shared" si="145"/>
        <v>1.7976927410964094E-4</v>
      </c>
      <c r="M514" s="14">
        <f t="shared" si="151"/>
        <v>-2.0721370548204717E-6</v>
      </c>
      <c r="N514" s="6">
        <f t="shared" si="152"/>
        <v>1.7145175631012188E-4</v>
      </c>
      <c r="O514" s="13">
        <f t="shared" si="144"/>
        <v>2.0048073052887188E-4</v>
      </c>
      <c r="P514" s="6">
        <f t="shared" si="153"/>
        <v>72.010254517043279</v>
      </c>
      <c r="Q514" s="7">
        <f t="shared" si="154"/>
        <v>73.223223584112418</v>
      </c>
      <c r="R514" s="7">
        <f t="shared" si="155"/>
        <v>6.2999825841124135</v>
      </c>
    </row>
    <row r="515" spans="1:18" x14ac:dyDescent="0.2">
      <c r="A515" s="1">
        <v>174.21875</v>
      </c>
      <c r="B515" s="1">
        <v>40.9375</v>
      </c>
      <c r="C515" s="1">
        <v>66.714286999999999</v>
      </c>
      <c r="D515" s="1">
        <f t="shared" si="146"/>
        <v>1.7421875E-4</v>
      </c>
      <c r="E515" s="6">
        <f t="shared" si="141"/>
        <v>4.4937938948632812E-14</v>
      </c>
      <c r="F515" s="6">
        <f t="shared" si="147"/>
        <v>-2.9028974218750001E-5</v>
      </c>
      <c r="G515" s="13">
        <f t="shared" si="142"/>
        <v>2.0324772421875001E-4</v>
      </c>
      <c r="H515" s="6">
        <f t="shared" si="143"/>
        <v>72.383992615098066</v>
      </c>
      <c r="I515" s="6">
        <f t="shared" si="148"/>
        <v>5.6697056150980671</v>
      </c>
      <c r="J515" s="6">
        <f t="shared" si="149"/>
        <v>40.956761124722519</v>
      </c>
      <c r="K515" s="6">
        <f t="shared" si="150"/>
        <v>-9.6305623612593649E-3</v>
      </c>
      <c r="L515" s="6">
        <f t="shared" si="145"/>
        <v>1.7783031446578457E-4</v>
      </c>
      <c r="M515" s="14">
        <f t="shared" si="151"/>
        <v>-1.8057822328922845E-6</v>
      </c>
      <c r="N515" s="6">
        <f t="shared" si="152"/>
        <v>1.7171480378607256E-4</v>
      </c>
      <c r="O515" s="13">
        <f t="shared" si="144"/>
        <v>2.0074377800482257E-4</v>
      </c>
      <c r="P515" s="6">
        <f t="shared" si="153"/>
        <v>72.045836610856213</v>
      </c>
      <c r="Q515" s="7">
        <f t="shared" si="154"/>
        <v>72.987746189461177</v>
      </c>
      <c r="R515" s="7">
        <f t="shared" si="155"/>
        <v>6.2734591894611782</v>
      </c>
    </row>
    <row r="516" spans="1:18" x14ac:dyDescent="0.2">
      <c r="A516" s="1">
        <v>173.125</v>
      </c>
      <c r="B516" s="1">
        <v>40.90625</v>
      </c>
      <c r="C516" s="1">
        <v>66.506439</v>
      </c>
      <c r="D516" s="1">
        <f t="shared" si="146"/>
        <v>1.7312499999999999E-4</v>
      </c>
      <c r="E516" s="6">
        <f t="shared" si="141"/>
        <v>4.4936820649642582E-14</v>
      </c>
      <c r="F516" s="6">
        <f t="shared" si="147"/>
        <v>-2.9039183242187497E-5</v>
      </c>
      <c r="G516" s="13">
        <f t="shared" si="142"/>
        <v>2.0216418324218749E-4</v>
      </c>
      <c r="H516" s="6">
        <f t="shared" si="143"/>
        <v>72.214962975408184</v>
      </c>
      <c r="I516" s="6">
        <f t="shared" si="148"/>
        <v>5.708523975408184</v>
      </c>
      <c r="J516" s="6">
        <f t="shared" si="149"/>
        <v>40.942806674833513</v>
      </c>
      <c r="K516" s="6">
        <f t="shared" si="150"/>
        <v>-1.827833741675633E-2</v>
      </c>
      <c r="L516" s="6">
        <f t="shared" si="145"/>
        <v>1.7616693867947075E-4</v>
      </c>
      <c r="M516" s="14">
        <f t="shared" si="151"/>
        <v>-1.5209693397353773E-6</v>
      </c>
      <c r="N516" s="6">
        <f t="shared" si="152"/>
        <v>1.6837263227164335E-4</v>
      </c>
      <c r="O516" s="13">
        <f t="shared" si="144"/>
        <v>1.9741181551383085E-4</v>
      </c>
      <c r="P516" s="6">
        <f t="shared" si="153"/>
        <v>71.571346609463546</v>
      </c>
      <c r="Q516" s="7">
        <f t="shared" si="154"/>
        <v>72.704466273461662</v>
      </c>
      <c r="R516" s="7">
        <f t="shared" si="155"/>
        <v>6.1980272734616619</v>
      </c>
    </row>
    <row r="517" spans="1:18" x14ac:dyDescent="0.2">
      <c r="A517" s="1">
        <v>170.78125</v>
      </c>
      <c r="B517" s="1">
        <v>40.90625</v>
      </c>
      <c r="C517" s="1">
        <v>66.290290999999996</v>
      </c>
      <c r="D517" s="1">
        <f t="shared" si="146"/>
        <v>1.7078124999999998E-4</v>
      </c>
      <c r="E517" s="6">
        <f t="shared" si="141"/>
        <v>4.4936820649642582E-14</v>
      </c>
      <c r="F517" s="6">
        <f t="shared" si="147"/>
        <v>-2.9039183242187497E-5</v>
      </c>
      <c r="G517" s="13">
        <f t="shared" si="142"/>
        <v>1.9982043324218748E-4</v>
      </c>
      <c r="H517" s="6">
        <f t="shared" si="143"/>
        <v>71.897997441225073</v>
      </c>
      <c r="I517" s="6">
        <f t="shared" si="148"/>
        <v>5.6077064412250763</v>
      </c>
      <c r="J517" s="6">
        <f t="shared" si="149"/>
        <v>40.928184004900103</v>
      </c>
      <c r="K517" s="6">
        <f t="shared" si="150"/>
        <v>-1.0967002450051666E-2</v>
      </c>
      <c r="L517" s="6">
        <f t="shared" si="145"/>
        <v>1.7448141320768244E-4</v>
      </c>
      <c r="M517" s="14">
        <f t="shared" si="151"/>
        <v>-1.8500816038412288E-6</v>
      </c>
      <c r="N517" s="6">
        <f t="shared" si="152"/>
        <v>1.6792982936298656E-4</v>
      </c>
      <c r="O517" s="13">
        <f t="shared" si="144"/>
        <v>1.9696901260517406E-4</v>
      </c>
      <c r="P517" s="6">
        <f t="shared" si="153"/>
        <v>71.511193611739372</v>
      </c>
      <c r="Q517" s="7">
        <f t="shared" si="154"/>
        <v>72.465811741117207</v>
      </c>
      <c r="R517" s="7">
        <f t="shared" si="155"/>
        <v>6.1755207411172108</v>
      </c>
    </row>
    <row r="518" spans="1:18" x14ac:dyDescent="0.2">
      <c r="A518" s="1">
        <v>169.21875</v>
      </c>
      <c r="B518" s="1">
        <v>40.90625</v>
      </c>
      <c r="C518" s="1">
        <v>66.080414000000005</v>
      </c>
      <c r="D518" s="1">
        <f t="shared" si="146"/>
        <v>1.6921874999999999E-4</v>
      </c>
      <c r="E518" s="6">
        <f t="shared" si="141"/>
        <v>4.4936820649642582E-14</v>
      </c>
      <c r="F518" s="6">
        <f t="shared" si="147"/>
        <v>-2.9039183242187497E-5</v>
      </c>
      <c r="G518" s="13">
        <f t="shared" si="142"/>
        <v>1.9825793324218749E-4</v>
      </c>
      <c r="H518" s="6">
        <f t="shared" si="143"/>
        <v>71.68620081107531</v>
      </c>
      <c r="I518" s="6">
        <f t="shared" si="148"/>
        <v>5.6057868110753049</v>
      </c>
      <c r="J518" s="6">
        <f t="shared" si="149"/>
        <v>40.919410402940059</v>
      </c>
      <c r="K518" s="6">
        <f t="shared" si="150"/>
        <v>-6.5802014700295786E-3</v>
      </c>
      <c r="L518" s="6">
        <f t="shared" si="145"/>
        <v>1.7268884792460946E-4</v>
      </c>
      <c r="M518" s="14">
        <f t="shared" si="151"/>
        <v>-1.7350489623047335E-6</v>
      </c>
      <c r="N518" s="6">
        <f t="shared" si="152"/>
        <v>1.675078976177923E-4</v>
      </c>
      <c r="O518" s="13">
        <f t="shared" si="144"/>
        <v>1.965470808599798E-4</v>
      </c>
      <c r="P518" s="6">
        <f t="shared" si="153"/>
        <v>71.45384655963602</v>
      </c>
      <c r="Q518" s="7">
        <f t="shared" si="154"/>
        <v>72.263418704820978</v>
      </c>
      <c r="R518" s="7">
        <f t="shared" si="155"/>
        <v>6.1830047048209735</v>
      </c>
    </row>
    <row r="519" spans="1:18" x14ac:dyDescent="0.2">
      <c r="A519" s="1">
        <v>167.96875</v>
      </c>
      <c r="B519" s="1">
        <v>40.875</v>
      </c>
      <c r="C519" s="1">
        <v>65.870964000000001</v>
      </c>
      <c r="D519" s="1">
        <f t="shared" si="146"/>
        <v>1.6796874999999999E-4</v>
      </c>
      <c r="E519" s="6">
        <f t="shared" si="141"/>
        <v>4.4935701829781247E-14</v>
      </c>
      <c r="F519" s="6">
        <f t="shared" si="147"/>
        <v>-2.9049366874999997E-5</v>
      </c>
      <c r="G519" s="13">
        <f t="shared" si="142"/>
        <v>1.97018116875E-4</v>
      </c>
      <c r="H519" s="6">
        <f t="shared" si="143"/>
        <v>71.494892305220617</v>
      </c>
      <c r="I519" s="6">
        <f t="shared" si="148"/>
        <v>5.6239283052206162</v>
      </c>
      <c r="J519" s="6">
        <f t="shared" si="149"/>
        <v>40.907896241764035</v>
      </c>
      <c r="K519" s="6">
        <f t="shared" si="150"/>
        <v>-1.6448120882017747E-2</v>
      </c>
      <c r="L519" s="6">
        <f t="shared" si="145"/>
        <v>1.7105080875476567E-4</v>
      </c>
      <c r="M519" s="14">
        <f t="shared" si="151"/>
        <v>-1.5410293773828414E-6</v>
      </c>
      <c r="N519" s="6">
        <f t="shared" si="152"/>
        <v>1.6369223857067537E-4</v>
      </c>
      <c r="O519" s="13">
        <f t="shared" si="144"/>
        <v>1.9274160544567538E-4</v>
      </c>
      <c r="P519" s="6">
        <f t="shared" si="153"/>
        <v>70.912220386719014</v>
      </c>
      <c r="Q519" s="7">
        <f t="shared" si="154"/>
        <v>71.993179041200591</v>
      </c>
      <c r="R519" s="7">
        <f t="shared" si="155"/>
        <v>6.1222150412005902</v>
      </c>
    </row>
    <row r="520" spans="1:18" x14ac:dyDescent="0.2">
      <c r="A520" s="1">
        <v>166.875</v>
      </c>
      <c r="B520" s="1">
        <v>40.875</v>
      </c>
      <c r="C520" s="1">
        <v>65.668448999999995</v>
      </c>
      <c r="D520" s="1">
        <f t="shared" si="146"/>
        <v>1.66875E-4</v>
      </c>
      <c r="E520" s="6">
        <f t="shared" si="141"/>
        <v>4.4935701829781247E-14</v>
      </c>
      <c r="F520" s="6">
        <f t="shared" si="147"/>
        <v>-2.9049366874999997E-5</v>
      </c>
      <c r="G520" s="13">
        <f t="shared" si="142"/>
        <v>1.9592436687499999E-4</v>
      </c>
      <c r="H520" s="6">
        <f t="shared" si="143"/>
        <v>71.346150802578052</v>
      </c>
      <c r="I520" s="6">
        <f t="shared" si="148"/>
        <v>5.6777018025780563</v>
      </c>
      <c r="J520" s="6">
        <f t="shared" si="149"/>
        <v>40.894737745058421</v>
      </c>
      <c r="K520" s="6">
        <f t="shared" si="150"/>
        <v>-9.8688725292106483E-3</v>
      </c>
      <c r="L520" s="6">
        <f t="shared" si="145"/>
        <v>1.6959923525285939E-4</v>
      </c>
      <c r="M520" s="14">
        <f t="shared" si="151"/>
        <v>-1.3621176264296924E-6</v>
      </c>
      <c r="N520" s="6">
        <f t="shared" si="152"/>
        <v>1.6430909314240524E-4</v>
      </c>
      <c r="O520" s="13">
        <f t="shared" si="144"/>
        <v>1.9335846001740522E-4</v>
      </c>
      <c r="P520" s="6">
        <f t="shared" si="153"/>
        <v>70.99644922872568</v>
      </c>
      <c r="Q520" s="7">
        <f t="shared" si="154"/>
        <v>71.793833078705617</v>
      </c>
      <c r="R520" s="7">
        <f t="shared" si="155"/>
        <v>6.125384078705622</v>
      </c>
    </row>
    <row r="521" spans="1:18" x14ac:dyDescent="0.2">
      <c r="A521" s="1">
        <v>163.90625</v>
      </c>
      <c r="B521" s="1">
        <v>40.84375</v>
      </c>
      <c r="C521" s="1">
        <v>65.468613000000005</v>
      </c>
      <c r="D521" s="1">
        <f t="shared" si="146"/>
        <v>1.6390624999999999E-4</v>
      </c>
      <c r="E521" s="6">
        <f t="shared" ref="E521:E584" si="156">$B$3*(1+$C$3*($B521-25)+$D$3*(($B521-25)^2))</f>
        <v>4.4934582489048827E-14</v>
      </c>
      <c r="F521" s="6">
        <f t="shared" si="147"/>
        <v>-2.90595251171875E-5</v>
      </c>
      <c r="G521" s="13">
        <f t="shared" ref="G521:G584" si="157">($D521-$F521)+$H$3*($D521-$F521)^2</f>
        <v>1.929657751171875E-4</v>
      </c>
      <c r="H521" s="6">
        <f t="shared" si="143"/>
        <v>70.919741736303934</v>
      </c>
      <c r="I521" s="6">
        <f t="shared" si="148"/>
        <v>5.4511287363039287</v>
      </c>
      <c r="J521" s="6">
        <f t="shared" si="149"/>
        <v>40.880592647035051</v>
      </c>
      <c r="K521" s="6">
        <f t="shared" si="150"/>
        <v>-1.8421323517525678E-2</v>
      </c>
      <c r="L521" s="6">
        <f t="shared" si="145"/>
        <v>1.6791579115171563E-4</v>
      </c>
      <c r="M521" s="14">
        <f t="shared" si="151"/>
        <v>-2.0047705758578186E-6</v>
      </c>
      <c r="N521" s="6">
        <f t="shared" si="152"/>
        <v>1.591167058854433E-4</v>
      </c>
      <c r="O521" s="13">
        <f t="shared" si="144"/>
        <v>1.8817623100263081E-4</v>
      </c>
      <c r="P521" s="6">
        <f t="shared" si="153"/>
        <v>70.263662322318908</v>
      </c>
      <c r="Q521" s="7">
        <f t="shared" si="154"/>
        <v>71.487798927428287</v>
      </c>
      <c r="R521" s="7">
        <f t="shared" si="155"/>
        <v>6.019185927428282</v>
      </c>
    </row>
    <row r="522" spans="1:18" x14ac:dyDescent="0.2">
      <c r="A522" s="1">
        <v>162.8125</v>
      </c>
      <c r="B522" s="1">
        <v>40.84375</v>
      </c>
      <c r="C522" s="1">
        <v>65.273926000000003</v>
      </c>
      <c r="D522" s="1">
        <f t="shared" si="146"/>
        <v>1.6281249999999998E-4</v>
      </c>
      <c r="E522" s="6">
        <f t="shared" si="156"/>
        <v>4.4934582489048827E-14</v>
      </c>
      <c r="F522" s="6">
        <f t="shared" si="147"/>
        <v>-2.90595251171875E-5</v>
      </c>
      <c r="G522" s="13">
        <f t="shared" si="157"/>
        <v>1.9187202511718749E-4</v>
      </c>
      <c r="H522" s="6">
        <f t="shared" ref="H522:H585" si="158">(((($B522+273.15)^(4))+($G522/$E522))^(0.25))-273.15</f>
        <v>70.770248697102261</v>
      </c>
      <c r="I522" s="6">
        <f t="shared" si="148"/>
        <v>5.4963226971022578</v>
      </c>
      <c r="J522" s="6">
        <f t="shared" si="149"/>
        <v>40.865855588221031</v>
      </c>
      <c r="K522" s="6">
        <f t="shared" si="150"/>
        <v>-1.1052794110515407E-2</v>
      </c>
      <c r="L522" s="6">
        <f t="shared" si="145"/>
        <v>1.6609322469102937E-4</v>
      </c>
      <c r="M522" s="14">
        <f t="shared" si="151"/>
        <v>-1.640362345514695E-6</v>
      </c>
      <c r="N522" s="6">
        <f t="shared" si="152"/>
        <v>1.5993877353126596E-4</v>
      </c>
      <c r="O522" s="13">
        <f t="shared" ref="O522:O585" si="159">($N522-$F522)+$H$3*($N522-$F522)^2</f>
        <v>1.8899829864845347E-4</v>
      </c>
      <c r="P522" s="6">
        <f t="shared" si="153"/>
        <v>70.376537911985054</v>
      </c>
      <c r="Q522" s="7">
        <f t="shared" si="154"/>
        <v>71.265546724339643</v>
      </c>
      <c r="R522" s="7">
        <f t="shared" si="155"/>
        <v>5.99162072433964</v>
      </c>
    </row>
    <row r="523" spans="1:18" x14ac:dyDescent="0.2">
      <c r="A523" s="1">
        <v>161.09375</v>
      </c>
      <c r="B523" s="1">
        <v>40.84375</v>
      </c>
      <c r="C523" s="1">
        <v>65.074516000000003</v>
      </c>
      <c r="D523" s="1">
        <f t="shared" si="146"/>
        <v>1.6109375E-4</v>
      </c>
      <c r="E523" s="6">
        <f t="shared" si="156"/>
        <v>4.4934582489048827E-14</v>
      </c>
      <c r="F523" s="6">
        <f t="shared" si="147"/>
        <v>-2.90595251171875E-5</v>
      </c>
      <c r="G523" s="13">
        <f t="shared" si="157"/>
        <v>1.901532751171875E-4</v>
      </c>
      <c r="H523" s="6">
        <f t="shared" si="158"/>
        <v>70.534936458086008</v>
      </c>
      <c r="I523" s="6">
        <f t="shared" si="148"/>
        <v>5.4604204580860056</v>
      </c>
      <c r="J523" s="6">
        <f t="shared" si="149"/>
        <v>40.857013352932618</v>
      </c>
      <c r="K523" s="6">
        <f t="shared" si="150"/>
        <v>-6.6316764663092442E-3</v>
      </c>
      <c r="L523" s="6">
        <f t="shared" si="145"/>
        <v>1.6443718481461763E-4</v>
      </c>
      <c r="M523" s="14">
        <f t="shared" si="151"/>
        <v>-1.6717174073088161E-6</v>
      </c>
      <c r="N523" s="6">
        <f t="shared" si="152"/>
        <v>1.5936951411875958E-4</v>
      </c>
      <c r="O523" s="13">
        <f t="shared" si="159"/>
        <v>1.8842903923594709E-4</v>
      </c>
      <c r="P523" s="6">
        <f t="shared" si="153"/>
        <v>70.29838649718107</v>
      </c>
      <c r="Q523" s="7">
        <f t="shared" si="154"/>
        <v>71.072114678907937</v>
      </c>
      <c r="R523" s="7">
        <f t="shared" si="155"/>
        <v>5.9975986789079343</v>
      </c>
    </row>
    <row r="524" spans="1:18" x14ac:dyDescent="0.2">
      <c r="A524" s="1">
        <v>159.21875</v>
      </c>
      <c r="B524" s="1">
        <v>40.8125</v>
      </c>
      <c r="C524" s="1">
        <v>64.873977999999994</v>
      </c>
      <c r="D524" s="1">
        <f t="shared" si="146"/>
        <v>1.5921874999999999E-4</v>
      </c>
      <c r="E524" s="6">
        <f t="shared" si="156"/>
        <v>4.4933462627445316E-14</v>
      </c>
      <c r="F524" s="6">
        <f t="shared" si="147"/>
        <v>-2.9069657968749996E-5</v>
      </c>
      <c r="G524" s="13">
        <f t="shared" si="157"/>
        <v>1.8828840796874998E-4</v>
      </c>
      <c r="H524" s="6">
        <f t="shared" si="158"/>
        <v>70.255833613153129</v>
      </c>
      <c r="I524" s="6">
        <f t="shared" si="148"/>
        <v>5.3818556131531352</v>
      </c>
      <c r="J524" s="6">
        <f t="shared" si="149"/>
        <v>40.845458011759575</v>
      </c>
      <c r="K524" s="6">
        <f t="shared" si="150"/>
        <v>-1.6479005879787678E-2</v>
      </c>
      <c r="L524" s="6">
        <f t="shared" ref="L524:L587" si="160">0.2*($D524+$D523)+0.6*L523</f>
        <v>1.6272481088877057E-4</v>
      </c>
      <c r="M524" s="14">
        <f t="shared" si="151"/>
        <v>-1.7530304443852889E-6</v>
      </c>
      <c r="N524" s="6">
        <f t="shared" si="152"/>
        <v>1.549342084712552E-4</v>
      </c>
      <c r="O524" s="13">
        <f t="shared" si="159"/>
        <v>1.8400386644000519E-4</v>
      </c>
      <c r="P524" s="6">
        <f t="shared" si="153"/>
        <v>69.665671709358435</v>
      </c>
      <c r="Q524" s="7">
        <f t="shared" si="154"/>
        <v>70.790826084998045</v>
      </c>
      <c r="R524" s="7">
        <f t="shared" si="155"/>
        <v>5.9168480849980511</v>
      </c>
    </row>
    <row r="525" spans="1:18" x14ac:dyDescent="0.2">
      <c r="A525" s="1">
        <v>158.28125</v>
      </c>
      <c r="B525" s="1">
        <v>40.8125</v>
      </c>
      <c r="C525" s="1">
        <v>64.680594999999997</v>
      </c>
      <c r="D525" s="1">
        <f t="shared" si="146"/>
        <v>1.5828125E-4</v>
      </c>
      <c r="E525" s="6">
        <f t="shared" si="156"/>
        <v>4.4933462627445316E-14</v>
      </c>
      <c r="F525" s="6">
        <f t="shared" si="147"/>
        <v>-2.9069657968749996E-5</v>
      </c>
      <c r="G525" s="13">
        <f t="shared" si="157"/>
        <v>1.8735090796874999E-4</v>
      </c>
      <c r="H525" s="6">
        <f t="shared" si="158"/>
        <v>70.126960335813578</v>
      </c>
      <c r="I525" s="6">
        <f t="shared" si="148"/>
        <v>5.4463653358135815</v>
      </c>
      <c r="J525" s="6">
        <f t="shared" si="149"/>
        <v>40.83227480705574</v>
      </c>
      <c r="K525" s="6">
        <f t="shared" si="150"/>
        <v>-9.8874035278697647E-3</v>
      </c>
      <c r="L525" s="6">
        <f t="shared" si="160"/>
        <v>1.6113488653326233E-4</v>
      </c>
      <c r="M525" s="14">
        <f t="shared" si="151"/>
        <v>-1.4268182666311662E-6</v>
      </c>
      <c r="N525" s="6">
        <f t="shared" si="152"/>
        <v>1.5571052508275387E-4</v>
      </c>
      <c r="O525" s="13">
        <f t="shared" si="159"/>
        <v>1.8478018305150386E-4</v>
      </c>
      <c r="P525" s="6">
        <f t="shared" si="153"/>
        <v>69.772829407434415</v>
      </c>
      <c r="Q525" s="7">
        <f t="shared" si="154"/>
        <v>70.587226749485325</v>
      </c>
      <c r="R525" s="7">
        <f t="shared" si="155"/>
        <v>5.906631749485328</v>
      </c>
    </row>
    <row r="526" spans="1:18" x14ac:dyDescent="0.2">
      <c r="A526" s="1">
        <v>156.875</v>
      </c>
      <c r="B526" s="1">
        <v>40.8125</v>
      </c>
      <c r="C526" s="1">
        <v>64.484290999999999</v>
      </c>
      <c r="D526" s="1">
        <f t="shared" si="146"/>
        <v>1.56875E-4</v>
      </c>
      <c r="E526" s="6">
        <f t="shared" si="156"/>
        <v>4.4933462627445316E-14</v>
      </c>
      <c r="F526" s="6">
        <f t="shared" si="147"/>
        <v>-2.9069657968749996E-5</v>
      </c>
      <c r="G526" s="13">
        <f t="shared" si="157"/>
        <v>1.8594465796874999E-4</v>
      </c>
      <c r="H526" s="6">
        <f t="shared" si="158"/>
        <v>69.933377846259759</v>
      </c>
      <c r="I526" s="6">
        <f t="shared" si="148"/>
        <v>5.4490868462597604</v>
      </c>
      <c r="J526" s="6">
        <f t="shared" si="149"/>
        <v>40.824364884233447</v>
      </c>
      <c r="K526" s="6">
        <f t="shared" si="150"/>
        <v>-5.9324421167232799E-3</v>
      </c>
      <c r="L526" s="6">
        <f t="shared" si="160"/>
        <v>1.597121819199574E-4</v>
      </c>
      <c r="M526" s="14">
        <f t="shared" si="151"/>
        <v>-1.4185909599786985E-6</v>
      </c>
      <c r="N526" s="6">
        <f t="shared" si="152"/>
        <v>1.5533256504965195E-4</v>
      </c>
      <c r="O526" s="13">
        <f t="shared" si="159"/>
        <v>1.8440222301840194E-4</v>
      </c>
      <c r="P526" s="6">
        <f t="shared" si="153"/>
        <v>69.720670811700302</v>
      </c>
      <c r="Q526" s="7">
        <f t="shared" si="154"/>
        <v>70.41391556192832</v>
      </c>
      <c r="R526" s="7">
        <f t="shared" si="155"/>
        <v>5.9296245619283212</v>
      </c>
    </row>
    <row r="527" spans="1:18" x14ac:dyDescent="0.2">
      <c r="A527" s="1">
        <v>155.15625</v>
      </c>
      <c r="B527" s="1">
        <v>40.78125</v>
      </c>
      <c r="C527" s="1">
        <v>64.296493999999996</v>
      </c>
      <c r="D527" s="1">
        <f t="shared" ref="D527:D590" si="161">A527*0.000001</f>
        <v>1.5515624999999999E-4</v>
      </c>
      <c r="E527" s="6">
        <f t="shared" si="156"/>
        <v>4.49323422449707E-14</v>
      </c>
      <c r="F527" s="6">
        <f t="shared" ref="F527:F590" si="162">($E$3+$F$3*(B527-25)+$G$3*((B527-25)^2))</f>
        <v>-2.9079765429687498E-5</v>
      </c>
      <c r="G527" s="13">
        <f t="shared" si="157"/>
        <v>1.8423601542968748E-4</v>
      </c>
      <c r="H527" s="6">
        <f t="shared" si="158"/>
        <v>69.674363757055119</v>
      </c>
      <c r="I527" s="6">
        <f t="shared" ref="I527:I590" si="163">H527-C527</f>
        <v>5.377869757055123</v>
      </c>
      <c r="J527" s="6">
        <f t="shared" ref="J527:J590" si="164">0.2*(B527+B526)+0.6*J526</f>
        <v>40.813368930540065</v>
      </c>
      <c r="K527" s="6">
        <f t="shared" ref="K527:K590" si="165">(B527-J527)/2</f>
        <v>-1.6059465270032547E-2</v>
      </c>
      <c r="L527" s="6">
        <f t="shared" si="160"/>
        <v>1.5823355915197442E-4</v>
      </c>
      <c r="M527" s="14">
        <f t="shared" ref="M527:M590" si="166">($D527-L527)/2</f>
        <v>-1.5386545759872155E-6</v>
      </c>
      <c r="N527" s="6">
        <f t="shared" ref="N527:N590" si="167">$D527+$I$3*$K527+$J$3*M527</f>
        <v>1.5098078902979153E-4</v>
      </c>
      <c r="O527" s="13">
        <f t="shared" si="159"/>
        <v>1.8006055445947904E-4</v>
      </c>
      <c r="P527" s="6">
        <f t="shared" ref="P527:P590" si="168">(((($B527+273.15)^(4))+(O527/$E527))^(0.25))-273.15</f>
        <v>69.096309068430116</v>
      </c>
      <c r="Q527" s="7">
        <f t="shared" ref="Q527:Q590" si="169">0.2*P527+0.8*Q526</f>
        <v>70.150394263228677</v>
      </c>
      <c r="R527" s="7">
        <f t="shared" ref="R527:R590" si="170">Q527-C527</f>
        <v>5.853900263228681</v>
      </c>
    </row>
    <row r="528" spans="1:18" x14ac:dyDescent="0.2">
      <c r="A528" s="1">
        <v>154.21875</v>
      </c>
      <c r="B528" s="1">
        <v>40.78125</v>
      </c>
      <c r="C528" s="1">
        <v>64.102631000000002</v>
      </c>
      <c r="D528" s="1">
        <f t="shared" si="161"/>
        <v>1.5421875E-4</v>
      </c>
      <c r="E528" s="6">
        <f t="shared" si="156"/>
        <v>4.49323422449707E-14</v>
      </c>
      <c r="F528" s="6">
        <f t="shared" si="162"/>
        <v>-2.9079765429687498E-5</v>
      </c>
      <c r="G528" s="13">
        <f t="shared" si="157"/>
        <v>1.8329851542968752E-4</v>
      </c>
      <c r="H528" s="6">
        <f t="shared" si="158"/>
        <v>69.544829886883633</v>
      </c>
      <c r="I528" s="6">
        <f t="shared" si="163"/>
        <v>5.4421988868836308</v>
      </c>
      <c r="J528" s="6">
        <f t="shared" si="164"/>
        <v>40.800521358324033</v>
      </c>
      <c r="K528" s="6">
        <f t="shared" si="165"/>
        <v>-9.635679162016686E-3</v>
      </c>
      <c r="L528" s="6">
        <f t="shared" si="160"/>
        <v>1.5681513549118466E-4</v>
      </c>
      <c r="M528" s="14">
        <f t="shared" si="166"/>
        <v>-1.2981927455923276E-6</v>
      </c>
      <c r="N528" s="6">
        <f t="shared" si="167"/>
        <v>1.5171347341787566E-4</v>
      </c>
      <c r="O528" s="13">
        <f t="shared" si="159"/>
        <v>1.8079323884756315E-4</v>
      </c>
      <c r="P528" s="6">
        <f t="shared" si="168"/>
        <v>69.197954554818864</v>
      </c>
      <c r="Q528" s="7">
        <f t="shared" si="169"/>
        <v>69.959906321546725</v>
      </c>
      <c r="R528" s="7">
        <f t="shared" si="170"/>
        <v>5.857275321546723</v>
      </c>
    </row>
    <row r="529" spans="1:18" x14ac:dyDescent="0.2">
      <c r="A529" s="1">
        <v>151.5625</v>
      </c>
      <c r="B529" s="1">
        <v>40.75</v>
      </c>
      <c r="C529" s="1">
        <v>63.907192000000002</v>
      </c>
      <c r="D529" s="1">
        <f t="shared" si="161"/>
        <v>1.515625E-4</v>
      </c>
      <c r="E529" s="6">
        <f t="shared" si="156"/>
        <v>4.4931221341624998E-14</v>
      </c>
      <c r="F529" s="6">
        <f t="shared" si="162"/>
        <v>-2.90898475E-5</v>
      </c>
      <c r="G529" s="13">
        <f t="shared" si="157"/>
        <v>1.806523475E-4</v>
      </c>
      <c r="H529" s="6">
        <f t="shared" si="158"/>
        <v>69.154941497597292</v>
      </c>
      <c r="I529" s="6">
        <f t="shared" si="163"/>
        <v>5.2477494975972903</v>
      </c>
      <c r="J529" s="6">
        <f t="shared" si="164"/>
        <v>40.786562814994426</v>
      </c>
      <c r="K529" s="6">
        <f t="shared" si="165"/>
        <v>-1.8281407497212854E-2</v>
      </c>
      <c r="L529" s="6">
        <f t="shared" si="160"/>
        <v>1.5524533129471078E-4</v>
      </c>
      <c r="M529" s="14">
        <f t="shared" si="166"/>
        <v>-1.8414156473553858E-6</v>
      </c>
      <c r="N529" s="6">
        <f t="shared" si="167"/>
        <v>1.4680933405072466E-4</v>
      </c>
      <c r="O529" s="13">
        <f t="shared" si="159"/>
        <v>1.7589918155072465E-4</v>
      </c>
      <c r="P529" s="6">
        <f t="shared" si="168"/>
        <v>68.493648433895999</v>
      </c>
      <c r="Q529" s="7">
        <f t="shared" si="169"/>
        <v>69.666654744016583</v>
      </c>
      <c r="R529" s="7">
        <f t="shared" si="170"/>
        <v>5.7594627440165809</v>
      </c>
    </row>
    <row r="530" spans="1:18" x14ac:dyDescent="0.2">
      <c r="A530" s="1">
        <v>150.3125</v>
      </c>
      <c r="B530" s="1">
        <v>40.75</v>
      </c>
      <c r="C530" s="1">
        <v>63.725189</v>
      </c>
      <c r="D530" s="1">
        <f t="shared" si="161"/>
        <v>1.503125E-4</v>
      </c>
      <c r="E530" s="6">
        <f t="shared" si="156"/>
        <v>4.4931221341624998E-14</v>
      </c>
      <c r="F530" s="6">
        <f t="shared" si="162"/>
        <v>-2.90898475E-5</v>
      </c>
      <c r="G530" s="13">
        <f t="shared" si="157"/>
        <v>1.7940234749999999E-4</v>
      </c>
      <c r="H530" s="6">
        <f t="shared" si="158"/>
        <v>68.981404305945603</v>
      </c>
      <c r="I530" s="6">
        <f t="shared" si="163"/>
        <v>5.2562153059456023</v>
      </c>
      <c r="J530" s="6">
        <f t="shared" si="164"/>
        <v>40.771937688996658</v>
      </c>
      <c r="K530" s="6">
        <f t="shared" si="165"/>
        <v>-1.0968844498329133E-2</v>
      </c>
      <c r="L530" s="6">
        <f t="shared" si="160"/>
        <v>1.5352219877682647E-4</v>
      </c>
      <c r="M530" s="14">
        <f t="shared" si="166"/>
        <v>-1.6048493884132355E-6</v>
      </c>
      <c r="N530" s="6">
        <f t="shared" si="167"/>
        <v>1.4746060043043443E-4</v>
      </c>
      <c r="O530" s="13">
        <f t="shared" si="159"/>
        <v>1.7655044793043442E-4</v>
      </c>
      <c r="P530" s="6">
        <f t="shared" si="168"/>
        <v>68.584484264120704</v>
      </c>
      <c r="Q530" s="7">
        <f t="shared" si="169"/>
        <v>69.450220648037401</v>
      </c>
      <c r="R530" s="7">
        <f t="shared" si="170"/>
        <v>5.7250316480374011</v>
      </c>
    </row>
    <row r="531" spans="1:18" x14ac:dyDescent="0.2">
      <c r="A531" s="1">
        <v>149.0625</v>
      </c>
      <c r="B531" s="1">
        <v>40.75</v>
      </c>
      <c r="C531" s="1">
        <v>63.542724999999997</v>
      </c>
      <c r="D531" s="1">
        <f t="shared" si="161"/>
        <v>1.490625E-4</v>
      </c>
      <c r="E531" s="6">
        <f t="shared" si="156"/>
        <v>4.4931221341624998E-14</v>
      </c>
      <c r="F531" s="6">
        <f t="shared" si="162"/>
        <v>-2.90898475E-5</v>
      </c>
      <c r="G531" s="13">
        <f t="shared" si="157"/>
        <v>1.7815234749999999E-4</v>
      </c>
      <c r="H531" s="6">
        <f t="shared" si="158"/>
        <v>68.807602645162831</v>
      </c>
      <c r="I531" s="6">
        <f t="shared" si="163"/>
        <v>5.2648776451628336</v>
      </c>
      <c r="J531" s="6">
        <f t="shared" si="164"/>
        <v>40.763162613397995</v>
      </c>
      <c r="K531" s="6">
        <f t="shared" si="165"/>
        <v>-6.58130669899748E-3</v>
      </c>
      <c r="L531" s="6">
        <f t="shared" si="160"/>
        <v>1.5198831926609588E-4</v>
      </c>
      <c r="M531" s="14">
        <f t="shared" si="166"/>
        <v>-1.4629096330479426E-6</v>
      </c>
      <c r="N531" s="6">
        <f t="shared" si="167"/>
        <v>1.4735136025826066E-4</v>
      </c>
      <c r="O531" s="13">
        <f t="shared" si="159"/>
        <v>1.7644120775826066E-4</v>
      </c>
      <c r="P531" s="6">
        <f t="shared" si="168"/>
        <v>68.569252970877869</v>
      </c>
      <c r="Q531" s="7">
        <f t="shared" si="169"/>
        <v>69.274027112605495</v>
      </c>
      <c r="R531" s="7">
        <f t="shared" si="170"/>
        <v>5.7313021126054977</v>
      </c>
    </row>
    <row r="532" spans="1:18" x14ac:dyDescent="0.2">
      <c r="A532" s="1">
        <v>147.34375</v>
      </c>
      <c r="B532" s="1">
        <v>40.75</v>
      </c>
      <c r="C532" s="1">
        <v>63.359580999999999</v>
      </c>
      <c r="D532" s="1">
        <f t="shared" si="161"/>
        <v>1.4734374999999999E-4</v>
      </c>
      <c r="E532" s="6">
        <f t="shared" si="156"/>
        <v>4.4931221341624998E-14</v>
      </c>
      <c r="F532" s="6">
        <f t="shared" si="162"/>
        <v>-2.90898475E-5</v>
      </c>
      <c r="G532" s="13">
        <f t="shared" si="157"/>
        <v>1.7643359749999998E-4</v>
      </c>
      <c r="H532" s="6">
        <f t="shared" si="158"/>
        <v>68.568191801135981</v>
      </c>
      <c r="I532" s="6">
        <f t="shared" si="163"/>
        <v>5.2086108011359826</v>
      </c>
      <c r="J532" s="6">
        <f t="shared" si="164"/>
        <v>40.7578975680388</v>
      </c>
      <c r="K532" s="6">
        <f t="shared" si="165"/>
        <v>-3.9487840193999091E-3</v>
      </c>
      <c r="L532" s="6">
        <f t="shared" si="160"/>
        <v>1.5047424155965753E-4</v>
      </c>
      <c r="M532" s="14">
        <f t="shared" si="166"/>
        <v>-1.5652457798287701E-6</v>
      </c>
      <c r="N532" s="6">
        <f t="shared" si="167"/>
        <v>1.46317066154956E-4</v>
      </c>
      <c r="O532" s="13">
        <f t="shared" si="159"/>
        <v>1.7540691365495599E-4</v>
      </c>
      <c r="P532" s="6">
        <f t="shared" si="168"/>
        <v>68.424940916322441</v>
      </c>
      <c r="Q532" s="7">
        <f t="shared" si="169"/>
        <v>69.104209873348893</v>
      </c>
      <c r="R532" s="7">
        <f t="shared" si="170"/>
        <v>5.7446288733488942</v>
      </c>
    </row>
    <row r="533" spans="1:18" x14ac:dyDescent="0.2">
      <c r="A533" s="1">
        <v>146.09375</v>
      </c>
      <c r="B533" s="1">
        <v>40.71875</v>
      </c>
      <c r="C533" s="1">
        <v>63.178665000000002</v>
      </c>
      <c r="D533" s="1">
        <f t="shared" si="161"/>
        <v>1.4609374999999998E-4</v>
      </c>
      <c r="E533" s="6">
        <f t="shared" si="156"/>
        <v>4.4930099917408206E-14</v>
      </c>
      <c r="F533" s="6">
        <f t="shared" si="162"/>
        <v>-2.9099904179687496E-5</v>
      </c>
      <c r="G533" s="13">
        <f t="shared" si="157"/>
        <v>1.7519365417968747E-4</v>
      </c>
      <c r="H533" s="6">
        <f t="shared" si="158"/>
        <v>68.371515137454878</v>
      </c>
      <c r="I533" s="6">
        <f t="shared" si="163"/>
        <v>5.1928501374548759</v>
      </c>
      <c r="J533" s="6">
        <f t="shared" si="164"/>
        <v>40.748488540823274</v>
      </c>
      <c r="K533" s="6">
        <f t="shared" si="165"/>
        <v>-1.4869270411637103E-2</v>
      </c>
      <c r="L533" s="6">
        <f t="shared" si="160"/>
        <v>1.4897204493579452E-4</v>
      </c>
      <c r="M533" s="14">
        <f t="shared" si="166"/>
        <v>-1.4391474678972661E-6</v>
      </c>
      <c r="N533" s="6">
        <f t="shared" si="167"/>
        <v>1.4222773969297433E-4</v>
      </c>
      <c r="O533" s="13">
        <f t="shared" si="159"/>
        <v>1.7132764387266182E-4</v>
      </c>
      <c r="P533" s="6">
        <f t="shared" si="168"/>
        <v>67.830207580847116</v>
      </c>
      <c r="Q533" s="7">
        <f t="shared" si="169"/>
        <v>68.849409414848537</v>
      </c>
      <c r="R533" s="7">
        <f t="shared" si="170"/>
        <v>5.6707444148485351</v>
      </c>
    </row>
    <row r="534" spans="1:18" x14ac:dyDescent="0.2">
      <c r="A534" s="1">
        <v>144.6875</v>
      </c>
      <c r="B534" s="1">
        <v>40.71875</v>
      </c>
      <c r="C534" s="1">
        <v>62.992584000000001</v>
      </c>
      <c r="D534" s="1">
        <f t="shared" si="161"/>
        <v>1.4468749999999999E-4</v>
      </c>
      <c r="E534" s="6">
        <f t="shared" si="156"/>
        <v>4.4930099917408206E-14</v>
      </c>
      <c r="F534" s="6">
        <f t="shared" si="162"/>
        <v>-2.9099904179687496E-5</v>
      </c>
      <c r="G534" s="13">
        <f t="shared" si="157"/>
        <v>1.7378740417968748E-4</v>
      </c>
      <c r="H534" s="6">
        <f t="shared" si="158"/>
        <v>68.174914019670496</v>
      </c>
      <c r="I534" s="6">
        <f t="shared" si="163"/>
        <v>5.1823300196704949</v>
      </c>
      <c r="J534" s="6">
        <f t="shared" si="164"/>
        <v>40.736593124493965</v>
      </c>
      <c r="K534" s="6">
        <f t="shared" si="165"/>
        <v>-8.921562246982262E-3</v>
      </c>
      <c r="L534" s="6">
        <f t="shared" si="160"/>
        <v>1.4753947696147669E-4</v>
      </c>
      <c r="M534" s="14">
        <f t="shared" si="166"/>
        <v>-1.4259884807383503E-6</v>
      </c>
      <c r="N534" s="6">
        <f t="shared" si="167"/>
        <v>1.4236789381578461E-4</v>
      </c>
      <c r="O534" s="13">
        <f t="shared" si="159"/>
        <v>1.714677979954721E-4</v>
      </c>
      <c r="P534" s="6">
        <f t="shared" si="168"/>
        <v>67.849876632097505</v>
      </c>
      <c r="Q534" s="7">
        <f t="shared" si="169"/>
        <v>68.649502858298334</v>
      </c>
      <c r="R534" s="7">
        <f t="shared" si="170"/>
        <v>5.656918858298333</v>
      </c>
    </row>
    <row r="535" spans="1:18" x14ac:dyDescent="0.2">
      <c r="A535" s="1">
        <v>142.65625</v>
      </c>
      <c r="B535" s="1">
        <v>40.6875</v>
      </c>
      <c r="C535" s="1">
        <v>62.805591999999997</v>
      </c>
      <c r="D535" s="1">
        <f t="shared" si="161"/>
        <v>1.4265624999999999E-4</v>
      </c>
      <c r="E535" s="6">
        <f t="shared" si="156"/>
        <v>4.4928977972320308E-14</v>
      </c>
      <c r="F535" s="6">
        <f t="shared" si="162"/>
        <v>-2.9109935468749998E-5</v>
      </c>
      <c r="G535" s="13">
        <f t="shared" si="157"/>
        <v>1.7176618546874999E-4</v>
      </c>
      <c r="H535" s="6">
        <f t="shared" si="158"/>
        <v>67.867983765313284</v>
      </c>
      <c r="I535" s="6">
        <f t="shared" si="163"/>
        <v>5.0623917653132864</v>
      </c>
      <c r="J535" s="6">
        <f t="shared" si="164"/>
        <v>40.723205874696376</v>
      </c>
      <c r="K535" s="6">
        <f t="shared" si="165"/>
        <v>-1.7852937348187936E-2</v>
      </c>
      <c r="L535" s="6">
        <f t="shared" si="160"/>
        <v>1.4599243617688601E-4</v>
      </c>
      <c r="M535" s="14">
        <f t="shared" si="166"/>
        <v>-1.6680930884430123E-6</v>
      </c>
      <c r="N535" s="6">
        <f t="shared" si="167"/>
        <v>1.3801448628947112E-4</v>
      </c>
      <c r="O535" s="13">
        <f t="shared" si="159"/>
        <v>1.6712442175822112E-4</v>
      </c>
      <c r="P535" s="6">
        <f t="shared" si="168"/>
        <v>67.214834336124625</v>
      </c>
      <c r="Q535" s="7">
        <f t="shared" si="169"/>
        <v>68.362569153863603</v>
      </c>
      <c r="R535" s="7">
        <f t="shared" si="170"/>
        <v>5.5569771538636061</v>
      </c>
    </row>
    <row r="536" spans="1:18" x14ac:dyDescent="0.2">
      <c r="A536" s="1">
        <v>141.09375</v>
      </c>
      <c r="B536" s="1">
        <v>40.6875</v>
      </c>
      <c r="C536" s="1">
        <v>62.621281000000003</v>
      </c>
      <c r="D536" s="1">
        <f t="shared" si="161"/>
        <v>1.4109375E-4</v>
      </c>
      <c r="E536" s="6">
        <f t="shared" si="156"/>
        <v>4.4928977972320308E-14</v>
      </c>
      <c r="F536" s="6">
        <f t="shared" si="162"/>
        <v>-2.9109935468749998E-5</v>
      </c>
      <c r="G536" s="13">
        <f t="shared" si="157"/>
        <v>1.7020368546875E-4</v>
      </c>
      <c r="H536" s="6">
        <f t="shared" si="158"/>
        <v>67.648541201544731</v>
      </c>
      <c r="I536" s="6">
        <f t="shared" si="163"/>
        <v>5.0272602015447276</v>
      </c>
      <c r="J536" s="6">
        <f t="shared" si="164"/>
        <v>40.708923524817827</v>
      </c>
      <c r="K536" s="6">
        <f t="shared" si="165"/>
        <v>-1.0711762408913472E-2</v>
      </c>
      <c r="L536" s="6">
        <f t="shared" si="160"/>
        <v>1.4434546170613159E-4</v>
      </c>
      <c r="M536" s="14">
        <f t="shared" si="166"/>
        <v>-1.6258558530657982E-6</v>
      </c>
      <c r="N536" s="6">
        <f t="shared" si="167"/>
        <v>1.3830869177368249E-4</v>
      </c>
      <c r="O536" s="13">
        <f t="shared" si="159"/>
        <v>1.6741862724243249E-4</v>
      </c>
      <c r="P536" s="6">
        <f t="shared" si="168"/>
        <v>67.25634414519368</v>
      </c>
      <c r="Q536" s="7">
        <f t="shared" si="169"/>
        <v>68.141324152129627</v>
      </c>
      <c r="R536" s="7">
        <f t="shared" si="170"/>
        <v>5.5200431521296238</v>
      </c>
    </row>
    <row r="537" spans="1:18" x14ac:dyDescent="0.2">
      <c r="A537" s="1">
        <v>140</v>
      </c>
      <c r="B537" s="1">
        <v>40.6875</v>
      </c>
      <c r="C537" s="1">
        <v>62.445704999999997</v>
      </c>
      <c r="D537" s="1">
        <f t="shared" si="161"/>
        <v>1.3999999999999999E-4</v>
      </c>
      <c r="E537" s="6">
        <f t="shared" si="156"/>
        <v>4.4928977972320308E-14</v>
      </c>
      <c r="F537" s="6">
        <f t="shared" si="162"/>
        <v>-2.9109935468749998E-5</v>
      </c>
      <c r="G537" s="13">
        <f t="shared" si="157"/>
        <v>1.6910993546874999E-4</v>
      </c>
      <c r="H537" s="6">
        <f t="shared" si="158"/>
        <v>67.494678811150493</v>
      </c>
      <c r="I537" s="6">
        <f t="shared" si="163"/>
        <v>5.0489738111504963</v>
      </c>
      <c r="J537" s="6">
        <f t="shared" si="164"/>
        <v>40.7003541148907</v>
      </c>
      <c r="K537" s="6">
        <f t="shared" si="165"/>
        <v>-6.4270574453502149E-3</v>
      </c>
      <c r="L537" s="6">
        <f t="shared" si="160"/>
        <v>1.4282602702367895E-4</v>
      </c>
      <c r="M537" s="14">
        <f t="shared" si="166"/>
        <v>-1.4130135118394828E-6</v>
      </c>
      <c r="N537" s="6">
        <f t="shared" si="167"/>
        <v>1.3832896506420892E-4</v>
      </c>
      <c r="O537" s="13">
        <f t="shared" si="159"/>
        <v>1.6743890053295892E-4</v>
      </c>
      <c r="P537" s="6">
        <f t="shared" si="168"/>
        <v>67.259203969177861</v>
      </c>
      <c r="Q537" s="7">
        <f t="shared" si="169"/>
        <v>67.96490011553928</v>
      </c>
      <c r="R537" s="7">
        <f t="shared" si="170"/>
        <v>5.5191951155392829</v>
      </c>
    </row>
    <row r="538" spans="1:18" x14ac:dyDescent="0.2">
      <c r="A538" s="1">
        <v>138.59375</v>
      </c>
      <c r="B538" s="1">
        <v>40.65625</v>
      </c>
      <c r="C538" s="1">
        <v>62.266975000000002</v>
      </c>
      <c r="D538" s="1">
        <f t="shared" si="161"/>
        <v>1.3859374999999999E-4</v>
      </c>
      <c r="E538" s="6">
        <f t="shared" si="156"/>
        <v>4.4927855506361326E-14</v>
      </c>
      <c r="F538" s="6">
        <f t="shared" si="162"/>
        <v>-2.9119941367187503E-5</v>
      </c>
      <c r="G538" s="13">
        <f t="shared" si="157"/>
        <v>1.6771369136718748E-4</v>
      </c>
      <c r="H538" s="6">
        <f t="shared" si="158"/>
        <v>67.274071809130646</v>
      </c>
      <c r="I538" s="6">
        <f t="shared" si="163"/>
        <v>5.007096809130644</v>
      </c>
      <c r="J538" s="6">
        <f t="shared" si="164"/>
        <v>40.68896246893442</v>
      </c>
      <c r="K538" s="6">
        <f t="shared" si="165"/>
        <v>-1.6356234467210129E-2</v>
      </c>
      <c r="L538" s="6">
        <f t="shared" si="160"/>
        <v>1.4141436621420737E-4</v>
      </c>
      <c r="M538" s="14">
        <f t="shared" si="166"/>
        <v>-1.4103081071036884E-6</v>
      </c>
      <c r="N538" s="6">
        <f t="shared" si="167"/>
        <v>1.3434112903852537E-4</v>
      </c>
      <c r="O538" s="13">
        <f t="shared" si="159"/>
        <v>1.6346107040571286E-4</v>
      </c>
      <c r="P538" s="6">
        <f t="shared" si="168"/>
        <v>66.672660973233803</v>
      </c>
      <c r="Q538" s="7">
        <f t="shared" si="169"/>
        <v>67.706452287078179</v>
      </c>
      <c r="R538" s="7">
        <f t="shared" si="170"/>
        <v>5.4394772870781765</v>
      </c>
    </row>
    <row r="539" spans="1:18" x14ac:dyDescent="0.2">
      <c r="A539" s="1">
        <v>137.65625</v>
      </c>
      <c r="B539" s="1">
        <v>40.65625</v>
      </c>
      <c r="C539" s="1">
        <v>62.096085000000002</v>
      </c>
      <c r="D539" s="1">
        <f t="shared" si="161"/>
        <v>1.3765625E-4</v>
      </c>
      <c r="E539" s="6">
        <f t="shared" si="156"/>
        <v>4.4927855506361326E-14</v>
      </c>
      <c r="F539" s="6">
        <f t="shared" si="162"/>
        <v>-2.9119941367187503E-5</v>
      </c>
      <c r="G539" s="13">
        <f t="shared" si="157"/>
        <v>1.6677619136718749E-4</v>
      </c>
      <c r="H539" s="6">
        <f t="shared" si="158"/>
        <v>67.141763229859521</v>
      </c>
      <c r="I539" s="6">
        <f t="shared" si="163"/>
        <v>5.0456782298595186</v>
      </c>
      <c r="J539" s="6">
        <f t="shared" si="164"/>
        <v>40.675877481360651</v>
      </c>
      <c r="K539" s="6">
        <f t="shared" si="165"/>
        <v>-9.8137406803253668E-3</v>
      </c>
      <c r="L539" s="6">
        <f t="shared" si="160"/>
        <v>1.4009861972852442E-4</v>
      </c>
      <c r="M539" s="14">
        <f t="shared" si="166"/>
        <v>-1.2211848642622113E-6</v>
      </c>
      <c r="N539" s="6">
        <f t="shared" si="167"/>
        <v>1.3510467742311542E-4</v>
      </c>
      <c r="O539" s="13">
        <f t="shared" si="159"/>
        <v>1.6422461879030291E-4</v>
      </c>
      <c r="P539" s="6">
        <f t="shared" si="168"/>
        <v>66.780878206315094</v>
      </c>
      <c r="Q539" s="7">
        <f t="shared" si="169"/>
        <v>67.521337470925559</v>
      </c>
      <c r="R539" s="7">
        <f t="shared" si="170"/>
        <v>5.4252524709255567</v>
      </c>
    </row>
    <row r="540" spans="1:18" x14ac:dyDescent="0.2">
      <c r="A540" s="1">
        <v>136.5625</v>
      </c>
      <c r="B540" s="1">
        <v>40.65625</v>
      </c>
      <c r="C540" s="1">
        <v>61.916438999999997</v>
      </c>
      <c r="D540" s="1">
        <f t="shared" si="161"/>
        <v>1.3656249999999999E-4</v>
      </c>
      <c r="E540" s="6">
        <f t="shared" si="156"/>
        <v>4.4927855506361326E-14</v>
      </c>
      <c r="F540" s="6">
        <f t="shared" si="162"/>
        <v>-2.9119941367187503E-5</v>
      </c>
      <c r="G540" s="13">
        <f t="shared" si="157"/>
        <v>1.6568244136718749E-4</v>
      </c>
      <c r="H540" s="6">
        <f t="shared" si="158"/>
        <v>66.98720790935829</v>
      </c>
      <c r="I540" s="6">
        <f t="shared" si="163"/>
        <v>5.0707689093582928</v>
      </c>
      <c r="J540" s="6">
        <f t="shared" si="164"/>
        <v>40.668026488816388</v>
      </c>
      <c r="K540" s="6">
        <f t="shared" si="165"/>
        <v>-5.888244408193799E-3</v>
      </c>
      <c r="L540" s="6">
        <f t="shared" si="160"/>
        <v>1.3890292183711466E-4</v>
      </c>
      <c r="M540" s="14">
        <f t="shared" si="166"/>
        <v>-1.1702109185573361E-6</v>
      </c>
      <c r="N540" s="6">
        <f t="shared" si="167"/>
        <v>1.3503155645386961E-4</v>
      </c>
      <c r="O540" s="13">
        <f t="shared" si="159"/>
        <v>1.641514978210571E-4</v>
      </c>
      <c r="P540" s="6">
        <f t="shared" si="168"/>
        <v>66.770519291497578</v>
      </c>
      <c r="Q540" s="7">
        <f t="shared" si="169"/>
        <v>67.371173835039968</v>
      </c>
      <c r="R540" s="7">
        <f t="shared" si="170"/>
        <v>5.4547348350399716</v>
      </c>
    </row>
    <row r="541" spans="1:18" x14ac:dyDescent="0.2">
      <c r="A541" s="1">
        <v>135.625</v>
      </c>
      <c r="B541" s="1">
        <v>40.65625</v>
      </c>
      <c r="C541" s="1">
        <v>61.741489000000001</v>
      </c>
      <c r="D541" s="1">
        <f t="shared" si="161"/>
        <v>1.35625E-4</v>
      </c>
      <c r="E541" s="6">
        <f t="shared" si="156"/>
        <v>4.4927855506361326E-14</v>
      </c>
      <c r="F541" s="6">
        <f t="shared" si="162"/>
        <v>-2.9119941367187503E-5</v>
      </c>
      <c r="G541" s="13">
        <f t="shared" si="157"/>
        <v>1.647449413671875E-4</v>
      </c>
      <c r="H541" s="6">
        <f t="shared" si="158"/>
        <v>66.854564028268783</v>
      </c>
      <c r="I541" s="6">
        <f t="shared" si="163"/>
        <v>5.1130750282687814</v>
      </c>
      <c r="J541" s="6">
        <f t="shared" si="164"/>
        <v>40.663315893289834</v>
      </c>
      <c r="K541" s="6">
        <f t="shared" si="165"/>
        <v>-3.53294664491699E-3</v>
      </c>
      <c r="L541" s="6">
        <f t="shared" si="160"/>
        <v>1.3777925310226878E-4</v>
      </c>
      <c r="M541" s="14">
        <f t="shared" si="166"/>
        <v>-1.0771265511343891E-6</v>
      </c>
      <c r="N541" s="6">
        <f t="shared" si="167"/>
        <v>1.347064338723216E-4</v>
      </c>
      <c r="O541" s="13">
        <f t="shared" si="159"/>
        <v>1.6382637523950909E-4</v>
      </c>
      <c r="P541" s="6">
        <f t="shared" si="168"/>
        <v>66.724448295290244</v>
      </c>
      <c r="Q541" s="7">
        <f t="shared" si="169"/>
        <v>67.241828727090024</v>
      </c>
      <c r="R541" s="7">
        <f t="shared" si="170"/>
        <v>5.5003397270900223</v>
      </c>
    </row>
    <row r="542" spans="1:18" x14ac:dyDescent="0.2">
      <c r="A542" s="1">
        <v>132.65625</v>
      </c>
      <c r="B542" s="1">
        <v>40.625</v>
      </c>
      <c r="C542" s="1">
        <v>61.567428999999997</v>
      </c>
      <c r="D542" s="1">
        <f t="shared" si="161"/>
        <v>1.3265624999999999E-4</v>
      </c>
      <c r="E542" s="6">
        <f t="shared" si="156"/>
        <v>4.4926732519531239E-14</v>
      </c>
      <c r="F542" s="6">
        <f t="shared" si="162"/>
        <v>-2.9129921874999998E-5</v>
      </c>
      <c r="G542" s="13">
        <f t="shared" si="157"/>
        <v>1.6178617187499999E-4</v>
      </c>
      <c r="H542" s="6">
        <f t="shared" si="158"/>
        <v>66.410831811309492</v>
      </c>
      <c r="I542" s="6">
        <f t="shared" si="163"/>
        <v>4.8434028113094953</v>
      </c>
      <c r="J542" s="6">
        <f t="shared" si="164"/>
        <v>40.6542395359739</v>
      </c>
      <c r="K542" s="6">
        <f t="shared" si="165"/>
        <v>-1.4619767986950194E-2</v>
      </c>
      <c r="L542" s="6">
        <f t="shared" si="160"/>
        <v>1.3632380186136126E-4</v>
      </c>
      <c r="M542" s="14">
        <f t="shared" si="166"/>
        <v>-1.8337759306806366E-6</v>
      </c>
      <c r="N542" s="6">
        <f t="shared" si="167"/>
        <v>1.2885511032339293E-4</v>
      </c>
      <c r="O542" s="13">
        <f t="shared" si="159"/>
        <v>1.5798503219839293E-4</v>
      </c>
      <c r="P542" s="6">
        <f t="shared" si="168"/>
        <v>65.869285849771813</v>
      </c>
      <c r="Q542" s="7">
        <f t="shared" si="169"/>
        <v>66.967320151626382</v>
      </c>
      <c r="R542" s="7">
        <f t="shared" si="170"/>
        <v>5.3998911516263846</v>
      </c>
    </row>
    <row r="543" spans="1:18" x14ac:dyDescent="0.2">
      <c r="A543" s="1">
        <v>131.71875</v>
      </c>
      <c r="B543" s="1">
        <v>40.625</v>
      </c>
      <c r="C543" s="1">
        <v>61.399859999999997</v>
      </c>
      <c r="D543" s="1">
        <f t="shared" si="161"/>
        <v>1.3171875E-4</v>
      </c>
      <c r="E543" s="6">
        <f t="shared" si="156"/>
        <v>4.4926732519531239E-14</v>
      </c>
      <c r="F543" s="6">
        <f t="shared" si="162"/>
        <v>-2.9129921874999998E-5</v>
      </c>
      <c r="G543" s="13">
        <f t="shared" si="157"/>
        <v>1.60848671875E-4</v>
      </c>
      <c r="H543" s="6">
        <f t="shared" si="158"/>
        <v>66.277507461722109</v>
      </c>
      <c r="I543" s="6">
        <f t="shared" si="163"/>
        <v>4.8776474617221126</v>
      </c>
      <c r="J543" s="6">
        <f t="shared" si="164"/>
        <v>40.642543721584339</v>
      </c>
      <c r="K543" s="6">
        <f t="shared" si="165"/>
        <v>-8.7718607921694058E-3</v>
      </c>
      <c r="L543" s="6">
        <f t="shared" si="160"/>
        <v>1.3466928111681675E-4</v>
      </c>
      <c r="M543" s="14">
        <f t="shared" si="166"/>
        <v>-1.4752655584083748E-6</v>
      </c>
      <c r="N543" s="6">
        <f t="shared" si="167"/>
        <v>1.2943806619403596E-4</v>
      </c>
      <c r="O543" s="13">
        <f t="shared" si="159"/>
        <v>1.5856798806903596E-4</v>
      </c>
      <c r="P543" s="6">
        <f t="shared" si="168"/>
        <v>65.952507769422937</v>
      </c>
      <c r="Q543" s="7">
        <f t="shared" si="169"/>
        <v>66.764357675185693</v>
      </c>
      <c r="R543" s="7">
        <f t="shared" si="170"/>
        <v>5.3644976751856959</v>
      </c>
    </row>
    <row r="544" spans="1:18" x14ac:dyDescent="0.2">
      <c r="A544" s="1">
        <v>130.625</v>
      </c>
      <c r="B544" s="1">
        <v>40.59375</v>
      </c>
      <c r="C544" s="1">
        <v>61.232506000000001</v>
      </c>
      <c r="D544" s="1">
        <f t="shared" si="161"/>
        <v>1.3062499999999999E-4</v>
      </c>
      <c r="E544" s="6">
        <f t="shared" si="156"/>
        <v>4.4925609011830073E-14</v>
      </c>
      <c r="F544" s="6">
        <f t="shared" si="162"/>
        <v>-2.9139876992187499E-5</v>
      </c>
      <c r="G544" s="13">
        <f t="shared" si="157"/>
        <v>1.5976487699218749E-4</v>
      </c>
      <c r="H544" s="6">
        <f t="shared" si="158"/>
        <v>66.099032050432356</v>
      </c>
      <c r="I544" s="6">
        <f t="shared" si="163"/>
        <v>4.8665260504323555</v>
      </c>
      <c r="J544" s="6">
        <f t="shared" si="164"/>
        <v>40.629276232950602</v>
      </c>
      <c r="K544" s="6">
        <f t="shared" si="165"/>
        <v>-1.7763116475300933E-2</v>
      </c>
      <c r="L544" s="6">
        <f t="shared" si="160"/>
        <v>1.3327031867009005E-4</v>
      </c>
      <c r="M544" s="14">
        <f t="shared" si="166"/>
        <v>-1.3226593350450287E-6</v>
      </c>
      <c r="N544" s="6">
        <f t="shared" si="167"/>
        <v>1.2600658971642176E-4</v>
      </c>
      <c r="O544" s="13">
        <f t="shared" si="159"/>
        <v>1.5514646670860925E-4</v>
      </c>
      <c r="P544" s="6">
        <f t="shared" si="168"/>
        <v>65.438869970690632</v>
      </c>
      <c r="Q544" s="7">
        <f t="shared" si="169"/>
        <v>66.499260134286686</v>
      </c>
      <c r="R544" s="7">
        <f t="shared" si="170"/>
        <v>5.2667541342866855</v>
      </c>
    </row>
    <row r="545" spans="1:18" x14ac:dyDescent="0.2">
      <c r="A545" s="1">
        <v>129.375</v>
      </c>
      <c r="B545" s="1">
        <v>40.59375</v>
      </c>
      <c r="C545" s="1">
        <v>61.069175999999999</v>
      </c>
      <c r="D545" s="1">
        <f t="shared" si="161"/>
        <v>1.2937499999999999E-4</v>
      </c>
      <c r="E545" s="6">
        <f t="shared" si="156"/>
        <v>4.4925609011830073E-14</v>
      </c>
      <c r="F545" s="6">
        <f t="shared" si="162"/>
        <v>-2.9139876992187499E-5</v>
      </c>
      <c r="G545" s="13">
        <f t="shared" si="157"/>
        <v>1.5851487699218748E-4</v>
      </c>
      <c r="H545" s="6">
        <f t="shared" si="158"/>
        <v>65.920735646083926</v>
      </c>
      <c r="I545" s="6">
        <f t="shared" si="163"/>
        <v>4.8515596460839276</v>
      </c>
      <c r="J545" s="6">
        <f t="shared" si="164"/>
        <v>40.615065739770358</v>
      </c>
      <c r="K545" s="6">
        <f t="shared" si="165"/>
        <v>-1.0657869885179139E-2</v>
      </c>
      <c r="L545" s="6">
        <f t="shared" si="160"/>
        <v>1.3196219120205403E-4</v>
      </c>
      <c r="M545" s="14">
        <f t="shared" si="166"/>
        <v>-1.293595601027024E-6</v>
      </c>
      <c r="N545" s="6">
        <f t="shared" si="167"/>
        <v>1.2660395382985341E-4</v>
      </c>
      <c r="O545" s="13">
        <f t="shared" si="159"/>
        <v>1.557438308220409E-4</v>
      </c>
      <c r="P545" s="6">
        <f t="shared" si="168"/>
        <v>65.524475620762985</v>
      </c>
      <c r="Q545" s="7">
        <f t="shared" si="169"/>
        <v>66.30430323158194</v>
      </c>
      <c r="R545" s="7">
        <f t="shared" si="170"/>
        <v>5.2351272315819415</v>
      </c>
    </row>
    <row r="546" spans="1:18" x14ac:dyDescent="0.2">
      <c r="A546" s="1">
        <v>128.75</v>
      </c>
      <c r="B546" s="1">
        <v>40.59375</v>
      </c>
      <c r="C546" s="1">
        <v>60.905166999999999</v>
      </c>
      <c r="D546" s="1">
        <f t="shared" si="161"/>
        <v>1.2874999999999999E-4</v>
      </c>
      <c r="E546" s="6">
        <f t="shared" si="156"/>
        <v>4.4925609011830073E-14</v>
      </c>
      <c r="F546" s="6">
        <f t="shared" si="162"/>
        <v>-2.9139876992187499E-5</v>
      </c>
      <c r="G546" s="13">
        <f t="shared" si="157"/>
        <v>1.5788987699218748E-4</v>
      </c>
      <c r="H546" s="6">
        <f t="shared" si="158"/>
        <v>65.831481867639354</v>
      </c>
      <c r="I546" s="6">
        <f t="shared" si="163"/>
        <v>4.9263148676393556</v>
      </c>
      <c r="J546" s="6">
        <f t="shared" si="164"/>
        <v>40.606539443862218</v>
      </c>
      <c r="K546" s="6">
        <f t="shared" si="165"/>
        <v>-6.3947219311089043E-3</v>
      </c>
      <c r="L546" s="6">
        <f t="shared" si="160"/>
        <v>1.3080231472123243E-4</v>
      </c>
      <c r="M546" s="14">
        <f t="shared" si="166"/>
        <v>-1.0261573606162232E-6</v>
      </c>
      <c r="N546" s="6">
        <f t="shared" si="167"/>
        <v>1.2708737229791167E-4</v>
      </c>
      <c r="O546" s="13">
        <f t="shared" si="159"/>
        <v>1.5622724929009916E-4</v>
      </c>
      <c r="P546" s="6">
        <f t="shared" si="168"/>
        <v>65.593704724954648</v>
      </c>
      <c r="Q546" s="7">
        <f t="shared" si="169"/>
        <v>66.162183530256485</v>
      </c>
      <c r="R546" s="7">
        <f t="shared" si="170"/>
        <v>5.257016530256486</v>
      </c>
    </row>
    <row r="547" spans="1:18" x14ac:dyDescent="0.2">
      <c r="A547" s="1">
        <v>127.03125</v>
      </c>
      <c r="B547" s="1">
        <v>40.5625</v>
      </c>
      <c r="C547" s="1">
        <v>60.743839000000001</v>
      </c>
      <c r="D547" s="1">
        <f t="shared" si="161"/>
        <v>1.2703125E-4</v>
      </c>
      <c r="E547" s="6">
        <f t="shared" si="156"/>
        <v>4.4924484983257809E-14</v>
      </c>
      <c r="F547" s="6">
        <f t="shared" si="162"/>
        <v>-2.914980671875E-5</v>
      </c>
      <c r="G547" s="13">
        <f t="shared" si="157"/>
        <v>1.5618105671875E-4</v>
      </c>
      <c r="H547" s="6">
        <f t="shared" si="158"/>
        <v>65.562821428325265</v>
      </c>
      <c r="I547" s="6">
        <f t="shared" si="163"/>
        <v>4.8189824283252634</v>
      </c>
      <c r="J547" s="6">
        <f t="shared" si="164"/>
        <v>40.595173666317329</v>
      </c>
      <c r="K547" s="6">
        <f t="shared" si="165"/>
        <v>-1.6336833158664632E-2</v>
      </c>
      <c r="L547" s="6">
        <f t="shared" si="160"/>
        <v>1.2963763883273947E-4</v>
      </c>
      <c r="M547" s="14">
        <f t="shared" si="166"/>
        <v>-1.303194416369733E-6</v>
      </c>
      <c r="N547" s="6">
        <f t="shared" si="167"/>
        <v>1.2278367337874719E-4</v>
      </c>
      <c r="O547" s="13">
        <f t="shared" si="159"/>
        <v>1.519334800974972E-4</v>
      </c>
      <c r="P547" s="6">
        <f t="shared" si="168"/>
        <v>64.952896406895547</v>
      </c>
      <c r="Q547" s="7">
        <f t="shared" si="169"/>
        <v>65.920326105584294</v>
      </c>
      <c r="R547" s="7">
        <f t="shared" si="170"/>
        <v>5.1764871055842931</v>
      </c>
    </row>
    <row r="548" spans="1:18" x14ac:dyDescent="0.2">
      <c r="A548" s="1">
        <v>126.40625</v>
      </c>
      <c r="B548" s="1">
        <v>40.5625</v>
      </c>
      <c r="C548" s="1">
        <v>60.583396999999998</v>
      </c>
      <c r="D548" s="1">
        <f t="shared" si="161"/>
        <v>1.2640625E-4</v>
      </c>
      <c r="E548" s="6">
        <f t="shared" si="156"/>
        <v>4.4924484983257809E-14</v>
      </c>
      <c r="F548" s="6">
        <f t="shared" si="162"/>
        <v>-2.914980671875E-5</v>
      </c>
      <c r="G548" s="13">
        <f t="shared" si="157"/>
        <v>1.5555605671875E-4</v>
      </c>
      <c r="H548" s="6">
        <f t="shared" si="158"/>
        <v>65.473282019376597</v>
      </c>
      <c r="I548" s="6">
        <f t="shared" si="163"/>
        <v>4.8898850193765995</v>
      </c>
      <c r="J548" s="6">
        <f t="shared" si="164"/>
        <v>40.582104199790393</v>
      </c>
      <c r="K548" s="6">
        <f t="shared" si="165"/>
        <v>-9.8020998951966476E-3</v>
      </c>
      <c r="L548" s="6">
        <f t="shared" si="160"/>
        <v>1.2847008329964368E-4</v>
      </c>
      <c r="M548" s="14">
        <f t="shared" si="166"/>
        <v>-1.0319166498218405E-6</v>
      </c>
      <c r="N548" s="6">
        <f t="shared" si="167"/>
        <v>1.2385770402724888E-4</v>
      </c>
      <c r="O548" s="13">
        <f t="shared" si="159"/>
        <v>1.5300751074599889E-4</v>
      </c>
      <c r="P548" s="6">
        <f t="shared" si="168"/>
        <v>65.107432226937249</v>
      </c>
      <c r="Q548" s="7">
        <f t="shared" si="169"/>
        <v>65.757747329854894</v>
      </c>
      <c r="R548" s="7">
        <f t="shared" si="170"/>
        <v>5.1743503298548958</v>
      </c>
    </row>
    <row r="549" spans="1:18" x14ac:dyDescent="0.2">
      <c r="A549" s="1">
        <v>124.6875</v>
      </c>
      <c r="B549" s="1">
        <v>40.53125</v>
      </c>
      <c r="C549" s="1">
        <v>60.425860999999998</v>
      </c>
      <c r="D549" s="1">
        <f t="shared" si="161"/>
        <v>1.2468749999999999E-4</v>
      </c>
      <c r="E549" s="6">
        <f t="shared" si="156"/>
        <v>4.4923360433814454E-14</v>
      </c>
      <c r="F549" s="6">
        <f t="shared" si="162"/>
        <v>-2.9159711054687498E-5</v>
      </c>
      <c r="G549" s="13">
        <f t="shared" si="157"/>
        <v>1.5384721105468749E-4</v>
      </c>
      <c r="H549" s="6">
        <f t="shared" si="158"/>
        <v>65.203756289993407</v>
      </c>
      <c r="I549" s="6">
        <f t="shared" si="163"/>
        <v>4.7778952899934097</v>
      </c>
      <c r="J549" s="6">
        <f t="shared" si="164"/>
        <v>40.56801251987423</v>
      </c>
      <c r="K549" s="6">
        <f t="shared" si="165"/>
        <v>-1.8381259937115146E-2</v>
      </c>
      <c r="L549" s="6">
        <f t="shared" si="160"/>
        <v>1.2730079997978622E-4</v>
      </c>
      <c r="M549" s="14">
        <f t="shared" si="166"/>
        <v>-1.3066499898931169E-6</v>
      </c>
      <c r="N549" s="6">
        <f t="shared" si="167"/>
        <v>1.1990837241635006E-4</v>
      </c>
      <c r="O549" s="13">
        <f t="shared" si="159"/>
        <v>1.4906808347103757E-4</v>
      </c>
      <c r="P549" s="6">
        <f t="shared" si="168"/>
        <v>64.515057076886023</v>
      </c>
      <c r="Q549" s="7">
        <f t="shared" si="169"/>
        <v>65.509209279261128</v>
      </c>
      <c r="R549" s="7">
        <f t="shared" si="170"/>
        <v>5.0833482792611306</v>
      </c>
    </row>
    <row r="550" spans="1:18" x14ac:dyDescent="0.2">
      <c r="A550" s="1">
        <v>123.4375</v>
      </c>
      <c r="B550" s="1">
        <v>40.53125</v>
      </c>
      <c r="C550" s="1">
        <v>60.263382</v>
      </c>
      <c r="D550" s="1">
        <f t="shared" si="161"/>
        <v>1.2343749999999998E-4</v>
      </c>
      <c r="E550" s="6">
        <f t="shared" si="156"/>
        <v>4.4923360433814454E-14</v>
      </c>
      <c r="F550" s="6">
        <f t="shared" si="162"/>
        <v>-2.9159711054687498E-5</v>
      </c>
      <c r="G550" s="13">
        <f t="shared" si="157"/>
        <v>1.5259721105468748E-4</v>
      </c>
      <c r="H550" s="6">
        <f t="shared" si="158"/>
        <v>65.024030324248429</v>
      </c>
      <c r="I550" s="6">
        <f t="shared" si="163"/>
        <v>4.7606483242484288</v>
      </c>
      <c r="J550" s="6">
        <f t="shared" si="164"/>
        <v>40.553307511924544</v>
      </c>
      <c r="K550" s="6">
        <f t="shared" si="165"/>
        <v>-1.102875596227193E-2</v>
      </c>
      <c r="L550" s="6">
        <f t="shared" si="160"/>
        <v>1.2600547998787171E-4</v>
      </c>
      <c r="M550" s="14">
        <f t="shared" si="166"/>
        <v>-1.2839899939358633E-6</v>
      </c>
      <c r="N550" s="6">
        <f t="shared" si="167"/>
        <v>1.2057002344980928E-4</v>
      </c>
      <c r="O550" s="13">
        <f t="shared" si="159"/>
        <v>1.4972973450449678E-4</v>
      </c>
      <c r="P550" s="6">
        <f t="shared" si="168"/>
        <v>64.610656214855908</v>
      </c>
      <c r="Q550" s="7">
        <f t="shared" si="169"/>
        <v>65.32949866638009</v>
      </c>
      <c r="R550" s="7">
        <f t="shared" si="170"/>
        <v>5.0661166663800898</v>
      </c>
    </row>
    <row r="551" spans="1:18" x14ac:dyDescent="0.2">
      <c r="A551" s="1">
        <v>122.1875</v>
      </c>
      <c r="B551" s="1">
        <v>40.53125</v>
      </c>
      <c r="C551" s="1">
        <v>60.105826999999998</v>
      </c>
      <c r="D551" s="1">
        <f t="shared" si="161"/>
        <v>1.2218749999999998E-4</v>
      </c>
      <c r="E551" s="6">
        <f t="shared" si="156"/>
        <v>4.4923360433814454E-14</v>
      </c>
      <c r="F551" s="6">
        <f t="shared" si="162"/>
        <v>-2.9159711054687498E-5</v>
      </c>
      <c r="G551" s="13">
        <f t="shared" si="157"/>
        <v>1.5134721105468748E-4</v>
      </c>
      <c r="H551" s="6">
        <f t="shared" si="158"/>
        <v>64.844017349287697</v>
      </c>
      <c r="I551" s="6">
        <f t="shared" si="163"/>
        <v>4.7381903492876987</v>
      </c>
      <c r="J551" s="6">
        <f t="shared" si="164"/>
        <v>40.544484507154728</v>
      </c>
      <c r="K551" s="6">
        <f t="shared" si="165"/>
        <v>-6.6172535773638685E-3</v>
      </c>
      <c r="L551" s="6">
        <f t="shared" si="160"/>
        <v>1.2472828799272301E-4</v>
      </c>
      <c r="M551" s="14">
        <f t="shared" si="166"/>
        <v>-1.2703939963615166E-6</v>
      </c>
      <c r="N551" s="6">
        <f t="shared" si="167"/>
        <v>1.2046701406988538E-4</v>
      </c>
      <c r="O551" s="13">
        <f t="shared" si="159"/>
        <v>1.4962672512457289E-4</v>
      </c>
      <c r="P551" s="6">
        <f t="shared" si="168"/>
        <v>64.595778163198759</v>
      </c>
      <c r="Q551" s="7">
        <f t="shared" si="169"/>
        <v>65.182754565743835</v>
      </c>
      <c r="R551" s="7">
        <f t="shared" si="170"/>
        <v>5.0769275657438371</v>
      </c>
    </row>
    <row r="552" spans="1:18" x14ac:dyDescent="0.2">
      <c r="A552" s="1">
        <v>121.5625</v>
      </c>
      <c r="B552" s="1">
        <v>40.53125</v>
      </c>
      <c r="C552" s="1">
        <v>59.951850999999998</v>
      </c>
      <c r="D552" s="1">
        <f t="shared" si="161"/>
        <v>1.2156249999999999E-4</v>
      </c>
      <c r="E552" s="6">
        <f t="shared" si="156"/>
        <v>4.4923360433814454E-14</v>
      </c>
      <c r="F552" s="6">
        <f t="shared" si="162"/>
        <v>-2.9159711054687498E-5</v>
      </c>
      <c r="G552" s="13">
        <f t="shared" si="157"/>
        <v>1.507222110546875E-4</v>
      </c>
      <c r="H552" s="6">
        <f t="shared" si="158"/>
        <v>64.753902898683066</v>
      </c>
      <c r="I552" s="6">
        <f t="shared" si="163"/>
        <v>4.802051898683068</v>
      </c>
      <c r="J552" s="6">
        <f t="shared" si="164"/>
        <v>40.539190704292835</v>
      </c>
      <c r="K552" s="6">
        <f t="shared" si="165"/>
        <v>-3.9703521464176106E-3</v>
      </c>
      <c r="L552" s="6">
        <f t="shared" si="160"/>
        <v>1.2358697279563381E-4</v>
      </c>
      <c r="M552" s="14">
        <f t="shared" si="166"/>
        <v>-1.0122363978169065E-6</v>
      </c>
      <c r="N552" s="6">
        <f t="shared" si="167"/>
        <v>1.2053020844193141E-4</v>
      </c>
      <c r="O552" s="13">
        <f t="shared" si="159"/>
        <v>1.4968991949661892E-4</v>
      </c>
      <c r="P552" s="6">
        <f t="shared" si="168"/>
        <v>64.604905809092486</v>
      </c>
      <c r="Q552" s="7">
        <f t="shared" si="169"/>
        <v>65.067184814413565</v>
      </c>
      <c r="R552" s="7">
        <f t="shared" si="170"/>
        <v>5.1153338144135674</v>
      </c>
    </row>
    <row r="553" spans="1:18" x14ac:dyDescent="0.2">
      <c r="A553" s="1">
        <v>120.3125</v>
      </c>
      <c r="B553" s="1">
        <v>40.5</v>
      </c>
      <c r="C553" s="1">
        <v>59.787993999999998</v>
      </c>
      <c r="D553" s="1">
        <f t="shared" si="161"/>
        <v>1.2031249999999999E-4</v>
      </c>
      <c r="E553" s="6">
        <f t="shared" si="156"/>
        <v>4.49222353635E-14</v>
      </c>
      <c r="F553" s="6">
        <f t="shared" si="162"/>
        <v>-2.9169589999999999E-5</v>
      </c>
      <c r="G553" s="13">
        <f t="shared" si="157"/>
        <v>1.4948208999999998E-4</v>
      </c>
      <c r="H553" s="6">
        <f t="shared" si="158"/>
        <v>64.550387009637518</v>
      </c>
      <c r="I553" s="6">
        <f t="shared" si="163"/>
        <v>4.7623930096375204</v>
      </c>
      <c r="J553" s="6">
        <f t="shared" si="164"/>
        <v>40.529764422575703</v>
      </c>
      <c r="K553" s="6">
        <f t="shared" si="165"/>
        <v>-1.4882211287851277E-2</v>
      </c>
      <c r="L553" s="6">
        <f t="shared" si="160"/>
        <v>1.2252718367738026E-4</v>
      </c>
      <c r="M553" s="14">
        <f t="shared" si="166"/>
        <v>-1.1073418386901344E-6</v>
      </c>
      <c r="N553" s="6">
        <f t="shared" si="167"/>
        <v>1.1644312506515867E-4</v>
      </c>
      <c r="O553" s="13">
        <f t="shared" si="159"/>
        <v>1.4561271506515866E-4</v>
      </c>
      <c r="P553" s="6">
        <f t="shared" si="168"/>
        <v>63.989847475601835</v>
      </c>
      <c r="Q553" s="7">
        <f t="shared" si="169"/>
        <v>64.851717346651228</v>
      </c>
      <c r="R553" s="7">
        <f t="shared" si="170"/>
        <v>5.0637233466512299</v>
      </c>
    </row>
    <row r="554" spans="1:18" x14ac:dyDescent="0.2">
      <c r="A554" s="1">
        <v>119.84375</v>
      </c>
      <c r="B554" s="1">
        <v>40.5</v>
      </c>
      <c r="C554" s="1">
        <v>59.632427</v>
      </c>
      <c r="D554" s="1">
        <f t="shared" si="161"/>
        <v>1.1984375E-4</v>
      </c>
      <c r="E554" s="6">
        <f t="shared" si="156"/>
        <v>4.49222353635E-14</v>
      </c>
      <c r="F554" s="6">
        <f t="shared" si="162"/>
        <v>-2.9169589999999999E-5</v>
      </c>
      <c r="G554" s="13">
        <f t="shared" si="157"/>
        <v>1.4901334E-4</v>
      </c>
      <c r="H554" s="6">
        <f t="shared" si="158"/>
        <v>64.482629729434848</v>
      </c>
      <c r="I554" s="6">
        <f t="shared" si="163"/>
        <v>4.850202729434848</v>
      </c>
      <c r="J554" s="6">
        <f t="shared" si="164"/>
        <v>40.517858653545417</v>
      </c>
      <c r="K554" s="6">
        <f t="shared" si="165"/>
        <v>-8.9293267727086345E-3</v>
      </c>
      <c r="L554" s="6">
        <f t="shared" si="160"/>
        <v>1.2154756020642816E-4</v>
      </c>
      <c r="M554" s="14">
        <f t="shared" si="166"/>
        <v>-8.5190510321407978E-7</v>
      </c>
      <c r="N554" s="6">
        <f t="shared" si="167"/>
        <v>1.1752212503909575E-4</v>
      </c>
      <c r="O554" s="13">
        <f t="shared" si="159"/>
        <v>1.4669171503909576E-4</v>
      </c>
      <c r="P554" s="6">
        <f t="shared" si="168"/>
        <v>64.146438643369947</v>
      </c>
      <c r="Q554" s="7">
        <f t="shared" si="169"/>
        <v>64.710661605994972</v>
      </c>
      <c r="R554" s="7">
        <f t="shared" si="170"/>
        <v>5.0782346059949717</v>
      </c>
    </row>
    <row r="555" spans="1:18" x14ac:dyDescent="0.2">
      <c r="A555" s="1">
        <v>118.125</v>
      </c>
      <c r="B555" s="1">
        <v>40.5</v>
      </c>
      <c r="C555" s="1">
        <v>59.483584999999998</v>
      </c>
      <c r="D555" s="1">
        <f t="shared" si="161"/>
        <v>1.18125E-4</v>
      </c>
      <c r="E555" s="6">
        <f t="shared" si="156"/>
        <v>4.49222353635E-14</v>
      </c>
      <c r="F555" s="6">
        <f t="shared" si="162"/>
        <v>-2.9169589999999999E-5</v>
      </c>
      <c r="G555" s="13">
        <f t="shared" si="157"/>
        <v>1.4729458999999999E-4</v>
      </c>
      <c r="H555" s="6">
        <f t="shared" si="158"/>
        <v>64.233836712044024</v>
      </c>
      <c r="I555" s="6">
        <f t="shared" si="163"/>
        <v>4.750251712044026</v>
      </c>
      <c r="J555" s="6">
        <f t="shared" si="164"/>
        <v>40.51071519212725</v>
      </c>
      <c r="K555" s="6">
        <f t="shared" si="165"/>
        <v>-5.3575960636251807E-3</v>
      </c>
      <c r="L555" s="6">
        <f t="shared" si="160"/>
        <v>1.2052228612385689E-4</v>
      </c>
      <c r="M555" s="14">
        <f t="shared" si="166"/>
        <v>-1.1986430619284456E-6</v>
      </c>
      <c r="N555" s="6">
        <f t="shared" si="167"/>
        <v>1.1673202502345745E-4</v>
      </c>
      <c r="O555" s="13">
        <f t="shared" si="159"/>
        <v>1.4590161502345744E-4</v>
      </c>
      <c r="P555" s="6">
        <f t="shared" si="168"/>
        <v>64.031795819198862</v>
      </c>
      <c r="Q555" s="7">
        <f t="shared" si="169"/>
        <v>64.574888448635761</v>
      </c>
      <c r="R555" s="7">
        <f t="shared" si="170"/>
        <v>5.0913034486357631</v>
      </c>
    </row>
    <row r="556" spans="1:18" x14ac:dyDescent="0.2">
      <c r="A556" s="1">
        <v>117.03125</v>
      </c>
      <c r="B556" s="1">
        <v>40.46875</v>
      </c>
      <c r="C556" s="1">
        <v>59.325080999999997</v>
      </c>
      <c r="D556" s="1">
        <f t="shared" si="161"/>
        <v>1.1703124999999999E-4</v>
      </c>
      <c r="E556" s="6">
        <f t="shared" si="156"/>
        <v>4.4921109772314448E-14</v>
      </c>
      <c r="F556" s="6">
        <f t="shared" si="162"/>
        <v>-2.9179443554687503E-5</v>
      </c>
      <c r="G556" s="13">
        <f t="shared" si="157"/>
        <v>1.462106935546875E-4</v>
      </c>
      <c r="H556" s="6">
        <f t="shared" si="158"/>
        <v>64.052046297624031</v>
      </c>
      <c r="I556" s="6">
        <f t="shared" si="163"/>
        <v>4.7269652976240337</v>
      </c>
      <c r="J556" s="6">
        <f t="shared" si="164"/>
        <v>40.500179115276353</v>
      </c>
      <c r="K556" s="6">
        <f t="shared" si="165"/>
        <v>-1.571455763817653E-2</v>
      </c>
      <c r="L556" s="6">
        <f t="shared" si="160"/>
        <v>1.1934462167431412E-4</v>
      </c>
      <c r="M556" s="14">
        <f t="shared" si="166"/>
        <v>-1.1566858371570658E-6</v>
      </c>
      <c r="N556" s="6">
        <f t="shared" si="167"/>
        <v>1.1294546501407409E-4</v>
      </c>
      <c r="O556" s="13">
        <f t="shared" si="159"/>
        <v>1.421249085687616E-4</v>
      </c>
      <c r="P556" s="6">
        <f t="shared" si="168"/>
        <v>63.45742102636649</v>
      </c>
      <c r="Q556" s="7">
        <f t="shared" si="169"/>
        <v>64.351394964181907</v>
      </c>
      <c r="R556" s="7">
        <f t="shared" si="170"/>
        <v>5.0263139641819095</v>
      </c>
    </row>
    <row r="557" spans="1:18" x14ac:dyDescent="0.2">
      <c r="A557" s="1">
        <v>115.9375</v>
      </c>
      <c r="B557" s="1">
        <v>40.46875</v>
      </c>
      <c r="C557" s="1">
        <v>59.170608999999999</v>
      </c>
      <c r="D557" s="1">
        <f t="shared" si="161"/>
        <v>1.1593749999999999E-4</v>
      </c>
      <c r="E557" s="6">
        <f t="shared" si="156"/>
        <v>4.4921109772314448E-14</v>
      </c>
      <c r="F557" s="6">
        <f t="shared" si="162"/>
        <v>-2.9179443554687503E-5</v>
      </c>
      <c r="G557" s="13">
        <f t="shared" si="157"/>
        <v>1.4511694355468749E-4</v>
      </c>
      <c r="H557" s="6">
        <f t="shared" si="158"/>
        <v>63.893175554001459</v>
      </c>
      <c r="I557" s="6">
        <f t="shared" si="163"/>
        <v>4.7225665540014603</v>
      </c>
      <c r="J557" s="6">
        <f t="shared" si="164"/>
        <v>40.487607469165809</v>
      </c>
      <c r="K557" s="6">
        <f t="shared" si="165"/>
        <v>-9.4287345829044966E-3</v>
      </c>
      <c r="L557" s="6">
        <f t="shared" si="160"/>
        <v>1.1820052300458848E-4</v>
      </c>
      <c r="M557" s="14">
        <f t="shared" si="166"/>
        <v>-1.131511502294242E-6</v>
      </c>
      <c r="N557" s="6">
        <f t="shared" si="167"/>
        <v>1.1348602900844482E-4</v>
      </c>
      <c r="O557" s="13">
        <f t="shared" si="159"/>
        <v>1.4266547256313233E-4</v>
      </c>
      <c r="P557" s="6">
        <f t="shared" si="168"/>
        <v>63.536273076041823</v>
      </c>
      <c r="Q557" s="7">
        <f t="shared" si="169"/>
        <v>64.188370586553901</v>
      </c>
      <c r="R557" s="7">
        <f t="shared" si="170"/>
        <v>5.0177615865539025</v>
      </c>
    </row>
    <row r="558" spans="1:18" x14ac:dyDescent="0.2">
      <c r="A558" s="1">
        <v>114.53125</v>
      </c>
      <c r="B558" s="1">
        <v>40.4375</v>
      </c>
      <c r="C558" s="1">
        <v>59.019267999999997</v>
      </c>
      <c r="D558" s="1">
        <f t="shared" si="161"/>
        <v>1.1453125E-4</v>
      </c>
      <c r="E558" s="6">
        <f t="shared" si="156"/>
        <v>4.4919983660257812E-14</v>
      </c>
      <c r="F558" s="6">
        <f t="shared" si="162"/>
        <v>-2.9189271718749996E-5</v>
      </c>
      <c r="G558" s="13">
        <f t="shared" si="157"/>
        <v>1.4372052171875E-4</v>
      </c>
      <c r="H558" s="6">
        <f t="shared" si="158"/>
        <v>63.665317058813571</v>
      </c>
      <c r="I558" s="6">
        <f t="shared" si="163"/>
        <v>4.6460490588135741</v>
      </c>
      <c r="J558" s="6">
        <f t="shared" si="164"/>
        <v>40.473814481499488</v>
      </c>
      <c r="K558" s="6">
        <f t="shared" si="165"/>
        <v>-1.8157240749744119E-2</v>
      </c>
      <c r="L558" s="6">
        <f t="shared" si="160"/>
        <v>1.1701406380275309E-4</v>
      </c>
      <c r="M558" s="14">
        <f t="shared" si="166"/>
        <v>-1.2414069013765494E-6</v>
      </c>
      <c r="N558" s="6">
        <f t="shared" si="167"/>
        <v>1.0981036740506653E-4</v>
      </c>
      <c r="O558" s="13">
        <f t="shared" si="159"/>
        <v>1.3899963912381654E-4</v>
      </c>
      <c r="P558" s="6">
        <f t="shared" si="168"/>
        <v>62.975581878672358</v>
      </c>
      <c r="Q558" s="7">
        <f t="shared" si="169"/>
        <v>63.945812844977596</v>
      </c>
      <c r="R558" s="7">
        <f t="shared" si="170"/>
        <v>4.9265448449775988</v>
      </c>
    </row>
    <row r="559" spans="1:18" x14ac:dyDescent="0.2">
      <c r="A559" s="1">
        <v>113.4375</v>
      </c>
      <c r="B559" s="1">
        <v>40.4375</v>
      </c>
      <c r="C559" s="1">
        <v>58.878922000000003</v>
      </c>
      <c r="D559" s="1">
        <f t="shared" si="161"/>
        <v>1.134375E-4</v>
      </c>
      <c r="E559" s="6">
        <f t="shared" si="156"/>
        <v>4.4919983660257812E-14</v>
      </c>
      <c r="F559" s="6">
        <f t="shared" si="162"/>
        <v>-2.9189271718749996E-5</v>
      </c>
      <c r="G559" s="13">
        <f t="shared" si="157"/>
        <v>1.4262677171874999E-4</v>
      </c>
      <c r="H559" s="6">
        <f t="shared" si="158"/>
        <v>63.505893925324585</v>
      </c>
      <c r="I559" s="6">
        <f t="shared" si="163"/>
        <v>4.6269719253245825</v>
      </c>
      <c r="J559" s="6">
        <f t="shared" si="164"/>
        <v>40.45928868889969</v>
      </c>
      <c r="K559" s="6">
        <f t="shared" si="165"/>
        <v>-1.089434444984505E-2</v>
      </c>
      <c r="L559" s="6">
        <f t="shared" si="160"/>
        <v>1.1580218828165185E-4</v>
      </c>
      <c r="M559" s="14">
        <f t="shared" si="166"/>
        <v>-1.1823441408259267E-6</v>
      </c>
      <c r="N559" s="6">
        <f t="shared" si="167"/>
        <v>1.1060497044304029E-4</v>
      </c>
      <c r="O559" s="13">
        <f t="shared" si="159"/>
        <v>1.3979424216179029E-4</v>
      </c>
      <c r="P559" s="6">
        <f t="shared" si="168"/>
        <v>63.091973138427875</v>
      </c>
      <c r="Q559" s="7">
        <f t="shared" si="169"/>
        <v>63.775044903667656</v>
      </c>
      <c r="R559" s="7">
        <f t="shared" si="170"/>
        <v>4.8961229036676528</v>
      </c>
    </row>
    <row r="560" spans="1:18" x14ac:dyDescent="0.2">
      <c r="A560" s="1">
        <v>113.28125</v>
      </c>
      <c r="B560" s="1">
        <v>40.4375</v>
      </c>
      <c r="C560" s="1">
        <v>58.728682999999997</v>
      </c>
      <c r="D560" s="1">
        <f t="shared" si="161"/>
        <v>1.1328124999999999E-4</v>
      </c>
      <c r="E560" s="6">
        <f t="shared" si="156"/>
        <v>4.4919983660257812E-14</v>
      </c>
      <c r="F560" s="6">
        <f t="shared" si="162"/>
        <v>-2.9189271718749996E-5</v>
      </c>
      <c r="G560" s="13">
        <f t="shared" si="157"/>
        <v>1.4247052171875E-4</v>
      </c>
      <c r="H560" s="6">
        <f t="shared" si="158"/>
        <v>63.483100694712277</v>
      </c>
      <c r="I560" s="6">
        <f t="shared" si="163"/>
        <v>4.7544176947122807</v>
      </c>
      <c r="J560" s="6">
        <f t="shared" si="164"/>
        <v>40.450573213339815</v>
      </c>
      <c r="K560" s="6">
        <f t="shared" si="165"/>
        <v>-6.5366066699077408E-3</v>
      </c>
      <c r="L560" s="6">
        <f t="shared" si="160"/>
        <v>1.148250629689911E-4</v>
      </c>
      <c r="M560" s="14">
        <f t="shared" si="166"/>
        <v>-7.7190648449555619E-7</v>
      </c>
      <c r="N560" s="6">
        <f t="shared" si="167"/>
        <v>1.1158173226582397E-4</v>
      </c>
      <c r="O560" s="13">
        <f t="shared" si="159"/>
        <v>1.4077100398457397E-4</v>
      </c>
      <c r="P560" s="6">
        <f t="shared" si="168"/>
        <v>63.234881110435197</v>
      </c>
      <c r="Q560" s="7">
        <f t="shared" si="169"/>
        <v>63.667012145021168</v>
      </c>
      <c r="R560" s="7">
        <f t="shared" si="170"/>
        <v>4.9383291450211715</v>
      </c>
    </row>
    <row r="561" spans="1:18" x14ac:dyDescent="0.2">
      <c r="A561" s="1">
        <v>112.1875</v>
      </c>
      <c r="B561" s="1">
        <v>40.4375</v>
      </c>
      <c r="C561" s="1">
        <v>58.579109000000003</v>
      </c>
      <c r="D561" s="1">
        <f t="shared" si="161"/>
        <v>1.121875E-4</v>
      </c>
      <c r="E561" s="6">
        <f t="shared" si="156"/>
        <v>4.4919983660257812E-14</v>
      </c>
      <c r="F561" s="6">
        <f t="shared" si="162"/>
        <v>-2.9189271718749996E-5</v>
      </c>
      <c r="G561" s="13">
        <f t="shared" si="157"/>
        <v>1.4137677171874999E-4</v>
      </c>
      <c r="H561" s="6">
        <f t="shared" si="158"/>
        <v>63.323418292428698</v>
      </c>
      <c r="I561" s="6">
        <f t="shared" si="163"/>
        <v>4.7443092924286958</v>
      </c>
      <c r="J561" s="6">
        <f t="shared" si="164"/>
        <v>40.445343928003894</v>
      </c>
      <c r="K561" s="6">
        <f t="shared" si="165"/>
        <v>-3.9219640019467761E-3</v>
      </c>
      <c r="L561" s="6">
        <f t="shared" si="160"/>
        <v>1.1398878778139465E-4</v>
      </c>
      <c r="M561" s="14">
        <f t="shared" si="166"/>
        <v>-9.0064389069732673E-7</v>
      </c>
      <c r="N561" s="6">
        <f t="shared" si="167"/>
        <v>1.1116778935949384E-4</v>
      </c>
      <c r="O561" s="13">
        <f t="shared" si="159"/>
        <v>1.4035706107824383E-4</v>
      </c>
      <c r="P561" s="6">
        <f t="shared" si="168"/>
        <v>63.174340233936391</v>
      </c>
      <c r="Q561" s="7">
        <f t="shared" si="169"/>
        <v>63.568477762804221</v>
      </c>
      <c r="R561" s="7">
        <f t="shared" si="170"/>
        <v>4.9893687628042187</v>
      </c>
    </row>
    <row r="562" spans="1:18" x14ac:dyDescent="0.2">
      <c r="A562" s="1">
        <v>110.9375</v>
      </c>
      <c r="B562" s="1">
        <v>40.40625</v>
      </c>
      <c r="C562" s="1">
        <v>58.43177</v>
      </c>
      <c r="D562" s="1">
        <f t="shared" si="161"/>
        <v>1.1093749999999999E-4</v>
      </c>
      <c r="E562" s="6">
        <f t="shared" si="156"/>
        <v>4.4918857027330077E-14</v>
      </c>
      <c r="F562" s="6">
        <f t="shared" si="162"/>
        <v>-2.91990744921875E-5</v>
      </c>
      <c r="G562" s="13">
        <f t="shared" si="157"/>
        <v>1.4013657449218751E-4</v>
      </c>
      <c r="H562" s="6">
        <f t="shared" si="158"/>
        <v>63.117256953721835</v>
      </c>
      <c r="I562" s="6">
        <f t="shared" si="163"/>
        <v>4.6854869537218349</v>
      </c>
      <c r="J562" s="6">
        <f t="shared" si="164"/>
        <v>40.435956356802336</v>
      </c>
      <c r="K562" s="6">
        <f t="shared" si="165"/>
        <v>-1.4853178401168066E-2</v>
      </c>
      <c r="L562" s="6">
        <f t="shared" si="160"/>
        <v>1.1301827266883679E-4</v>
      </c>
      <c r="M562" s="14">
        <f t="shared" si="166"/>
        <v>-1.0403863344183987E-6</v>
      </c>
      <c r="N562" s="6">
        <f t="shared" si="167"/>
        <v>1.0707567361569629E-4</v>
      </c>
      <c r="O562" s="13">
        <f t="shared" si="159"/>
        <v>1.3627474810788378E-4</v>
      </c>
      <c r="P562" s="6">
        <f t="shared" si="168"/>
        <v>62.550563353699658</v>
      </c>
      <c r="Q562" s="7">
        <f t="shared" si="169"/>
        <v>63.364894880983314</v>
      </c>
      <c r="R562" s="7">
        <f t="shared" si="170"/>
        <v>4.9331248809833141</v>
      </c>
    </row>
    <row r="563" spans="1:18" x14ac:dyDescent="0.2">
      <c r="A563" s="1">
        <v>110</v>
      </c>
      <c r="B563" s="1">
        <v>40.40625</v>
      </c>
      <c r="C563" s="1">
        <v>58.283749</v>
      </c>
      <c r="D563" s="1">
        <f t="shared" si="161"/>
        <v>1.0999999999999999E-4</v>
      </c>
      <c r="E563" s="6">
        <f t="shared" si="156"/>
        <v>4.4918857027330077E-14</v>
      </c>
      <c r="F563" s="6">
        <f t="shared" si="162"/>
        <v>-2.91990744921875E-5</v>
      </c>
      <c r="G563" s="13">
        <f t="shared" si="157"/>
        <v>1.3919907449218749E-4</v>
      </c>
      <c r="H563" s="6">
        <f t="shared" si="158"/>
        <v>62.979949265228697</v>
      </c>
      <c r="I563" s="6">
        <f t="shared" si="163"/>
        <v>4.6962002652286969</v>
      </c>
      <c r="J563" s="6">
        <f t="shared" si="164"/>
        <v>40.424073814081403</v>
      </c>
      <c r="K563" s="6">
        <f t="shared" si="165"/>
        <v>-8.9119070407015499E-3</v>
      </c>
      <c r="L563" s="6">
        <f t="shared" si="160"/>
        <v>1.1199846360130208E-4</v>
      </c>
      <c r="M563" s="14">
        <f t="shared" si="166"/>
        <v>-9.9923180065104292E-7</v>
      </c>
      <c r="N563" s="6">
        <f t="shared" si="167"/>
        <v>1.0768290416941759E-4</v>
      </c>
      <c r="O563" s="13">
        <f t="shared" si="159"/>
        <v>1.3688197866160509E-4</v>
      </c>
      <c r="P563" s="6">
        <f t="shared" si="168"/>
        <v>62.639860059282228</v>
      </c>
      <c r="Q563" s="7">
        <f t="shared" si="169"/>
        <v>63.219887916643103</v>
      </c>
      <c r="R563" s="7">
        <f t="shared" si="170"/>
        <v>4.9361389166431024</v>
      </c>
    </row>
    <row r="564" spans="1:18" x14ac:dyDescent="0.2">
      <c r="A564" s="1">
        <v>108.59375</v>
      </c>
      <c r="B564" s="1">
        <v>40.375</v>
      </c>
      <c r="C564" s="1">
        <v>58.143130999999997</v>
      </c>
      <c r="D564" s="1">
        <f t="shared" si="161"/>
        <v>1.0859374999999999E-4</v>
      </c>
      <c r="E564" s="6">
        <f t="shared" si="156"/>
        <v>4.4917729873531244E-14</v>
      </c>
      <c r="F564" s="6">
        <f t="shared" si="162"/>
        <v>-2.9208851874999997E-5</v>
      </c>
      <c r="G564" s="13">
        <f t="shared" si="157"/>
        <v>1.37802601875E-4</v>
      </c>
      <c r="H564" s="6">
        <f t="shared" si="158"/>
        <v>62.750202174219055</v>
      </c>
      <c r="I564" s="6">
        <f t="shared" si="163"/>
        <v>4.6070711742190582</v>
      </c>
      <c r="J564" s="6">
        <f t="shared" si="164"/>
        <v>40.410694288448838</v>
      </c>
      <c r="K564" s="6">
        <f t="shared" si="165"/>
        <v>-1.7847144224418798E-2</v>
      </c>
      <c r="L564" s="6">
        <f t="shared" si="160"/>
        <v>1.1091782816078124E-4</v>
      </c>
      <c r="M564" s="14">
        <f t="shared" si="166"/>
        <v>-1.1620390803906232E-6</v>
      </c>
      <c r="N564" s="6">
        <f t="shared" si="167"/>
        <v>1.039534925016511E-4</v>
      </c>
      <c r="O564" s="13">
        <f t="shared" si="159"/>
        <v>1.3316234437665109E-4</v>
      </c>
      <c r="P564" s="6">
        <f t="shared" si="168"/>
        <v>62.066669378738368</v>
      </c>
      <c r="Q564" s="7">
        <f t="shared" si="169"/>
        <v>62.989244209062157</v>
      </c>
      <c r="R564" s="7">
        <f t="shared" si="170"/>
        <v>4.8461132090621604</v>
      </c>
    </row>
    <row r="565" spans="1:18" x14ac:dyDescent="0.2">
      <c r="A565" s="1">
        <v>107.5</v>
      </c>
      <c r="B565" s="1">
        <v>40.375</v>
      </c>
      <c r="C565" s="1">
        <v>57.995761999999999</v>
      </c>
      <c r="D565" s="1">
        <f t="shared" si="161"/>
        <v>1.075E-4</v>
      </c>
      <c r="E565" s="6">
        <f t="shared" si="156"/>
        <v>4.4917729873531244E-14</v>
      </c>
      <c r="F565" s="6">
        <f t="shared" si="162"/>
        <v>-2.9208851874999997E-5</v>
      </c>
      <c r="G565" s="13">
        <f t="shared" si="157"/>
        <v>1.3670885187499999E-4</v>
      </c>
      <c r="H565" s="6">
        <f t="shared" si="158"/>
        <v>62.589463186833825</v>
      </c>
      <c r="I565" s="6">
        <f t="shared" si="163"/>
        <v>4.593701186833826</v>
      </c>
      <c r="J565" s="6">
        <f t="shared" si="164"/>
        <v>40.396416573069303</v>
      </c>
      <c r="K565" s="6">
        <f t="shared" si="165"/>
        <v>-1.0708286534651279E-2</v>
      </c>
      <c r="L565" s="6">
        <f t="shared" si="160"/>
        <v>1.0976944689646874E-4</v>
      </c>
      <c r="M565" s="14">
        <f t="shared" si="166"/>
        <v>-1.1347234482343696E-6</v>
      </c>
      <c r="N565" s="6">
        <f t="shared" si="167"/>
        <v>1.0471584550099066E-4</v>
      </c>
      <c r="O565" s="13">
        <f t="shared" si="159"/>
        <v>1.3392469737599067E-4</v>
      </c>
      <c r="P565" s="6">
        <f t="shared" si="168"/>
        <v>62.179254944925901</v>
      </c>
      <c r="Q565" s="7">
        <f t="shared" si="169"/>
        <v>62.827246356234909</v>
      </c>
      <c r="R565" s="7">
        <f t="shared" si="170"/>
        <v>4.8314843562349097</v>
      </c>
    </row>
    <row r="566" spans="1:18" x14ac:dyDescent="0.2">
      <c r="A566" s="1">
        <v>105.78125</v>
      </c>
      <c r="B566" s="1">
        <v>40.375</v>
      </c>
      <c r="C566" s="1">
        <v>57.855350000000001</v>
      </c>
      <c r="D566" s="1">
        <f t="shared" si="161"/>
        <v>1.0578125E-4</v>
      </c>
      <c r="E566" s="6">
        <f t="shared" si="156"/>
        <v>4.4917729873531244E-14</v>
      </c>
      <c r="F566" s="6">
        <f t="shared" si="162"/>
        <v>-2.9208851874999997E-5</v>
      </c>
      <c r="G566" s="13">
        <f t="shared" si="157"/>
        <v>1.3499010187500001E-4</v>
      </c>
      <c r="H566" s="6">
        <f t="shared" si="158"/>
        <v>62.33640593441703</v>
      </c>
      <c r="I566" s="6">
        <f t="shared" si="163"/>
        <v>4.4810559344170287</v>
      </c>
      <c r="J566" s="6">
        <f t="shared" si="164"/>
        <v>40.387849943841587</v>
      </c>
      <c r="K566" s="6">
        <f t="shared" si="165"/>
        <v>-6.4249719207936096E-3</v>
      </c>
      <c r="L566" s="6">
        <f t="shared" si="160"/>
        <v>1.0851791813788124E-4</v>
      </c>
      <c r="M566" s="14">
        <f t="shared" si="166"/>
        <v>-1.3683340689406195E-6</v>
      </c>
      <c r="N566" s="6">
        <f t="shared" si="167"/>
        <v>1.0411075730059366E-4</v>
      </c>
      <c r="O566" s="13">
        <f t="shared" si="159"/>
        <v>1.3331960917559366E-4</v>
      </c>
      <c r="P566" s="6">
        <f t="shared" si="168"/>
        <v>62.089903794756083</v>
      </c>
      <c r="Q566" s="7">
        <f t="shared" si="169"/>
        <v>62.679777843939149</v>
      </c>
      <c r="R566" s="7">
        <f t="shared" si="170"/>
        <v>4.8244278439391479</v>
      </c>
    </row>
    <row r="567" spans="1:18" x14ac:dyDescent="0.2">
      <c r="A567" s="1">
        <v>105.46875</v>
      </c>
      <c r="B567" s="1">
        <v>40.375</v>
      </c>
      <c r="C567" s="1">
        <v>57.714928</v>
      </c>
      <c r="D567" s="1">
        <f t="shared" si="161"/>
        <v>1.0546875E-4</v>
      </c>
      <c r="E567" s="6">
        <f t="shared" si="156"/>
        <v>4.4917729873531244E-14</v>
      </c>
      <c r="F567" s="6">
        <f t="shared" si="162"/>
        <v>-2.9208851874999997E-5</v>
      </c>
      <c r="G567" s="13">
        <f t="shared" si="157"/>
        <v>1.3467760187499999E-4</v>
      </c>
      <c r="H567" s="6">
        <f t="shared" si="158"/>
        <v>62.290333950600711</v>
      </c>
      <c r="I567" s="6">
        <f t="shared" si="163"/>
        <v>4.575405950600711</v>
      </c>
      <c r="J567" s="6">
        <f t="shared" si="164"/>
        <v>40.382709966304958</v>
      </c>
      <c r="K567" s="6">
        <f t="shared" si="165"/>
        <v>-3.8549831524790079E-3</v>
      </c>
      <c r="L567" s="6">
        <f t="shared" si="160"/>
        <v>1.0736075088272875E-4</v>
      </c>
      <c r="M567" s="14">
        <f t="shared" si="166"/>
        <v>-9.4600044136437339E-7</v>
      </c>
      <c r="N567" s="6">
        <f t="shared" si="167"/>
        <v>1.0446645438035546E-4</v>
      </c>
      <c r="O567" s="13">
        <f t="shared" si="159"/>
        <v>1.3367530625535545E-4</v>
      </c>
      <c r="P567" s="6">
        <f t="shared" si="168"/>
        <v>62.142436928163931</v>
      </c>
      <c r="Q567" s="7">
        <f t="shared" si="169"/>
        <v>62.572309660784107</v>
      </c>
      <c r="R567" s="7">
        <f t="shared" si="170"/>
        <v>4.8573816607841067</v>
      </c>
    </row>
    <row r="568" spans="1:18" x14ac:dyDescent="0.2">
      <c r="A568" s="1">
        <v>104.53125</v>
      </c>
      <c r="B568" s="1">
        <v>40.34375</v>
      </c>
      <c r="C568" s="1">
        <v>57.575394000000003</v>
      </c>
      <c r="D568" s="1">
        <f t="shared" si="161"/>
        <v>1.0453125E-4</v>
      </c>
      <c r="E568" s="6">
        <f t="shared" si="156"/>
        <v>4.4916602198861326E-14</v>
      </c>
      <c r="F568" s="6">
        <f t="shared" si="162"/>
        <v>-2.9218603867187496E-5</v>
      </c>
      <c r="G568" s="13">
        <f t="shared" si="157"/>
        <v>1.337498538671875E-4</v>
      </c>
      <c r="H568" s="6">
        <f t="shared" si="158"/>
        <v>62.128392823002969</v>
      </c>
      <c r="I568" s="6">
        <f t="shared" si="163"/>
        <v>4.5529988230029659</v>
      </c>
      <c r="J568" s="6">
        <f t="shared" si="164"/>
        <v>40.373375979782978</v>
      </c>
      <c r="K568" s="6">
        <f t="shared" si="165"/>
        <v>-1.4812989891488826E-2</v>
      </c>
      <c r="L568" s="6">
        <f t="shared" si="160"/>
        <v>1.0641645052963724E-4</v>
      </c>
      <c r="M568" s="14">
        <f t="shared" si="166"/>
        <v>-9.4260026481862366E-7</v>
      </c>
      <c r="N568" s="6">
        <f t="shared" si="167"/>
        <v>1.006798726282129E-4</v>
      </c>
      <c r="O568" s="13">
        <f t="shared" si="159"/>
        <v>1.2989847649540038E-4</v>
      </c>
      <c r="P568" s="6">
        <f t="shared" si="168"/>
        <v>61.558175283784124</v>
      </c>
      <c r="Q568" s="7">
        <f t="shared" si="169"/>
        <v>62.369482785384115</v>
      </c>
      <c r="R568" s="7">
        <f t="shared" si="170"/>
        <v>4.7940887853841119</v>
      </c>
    </row>
    <row r="569" spans="1:18" x14ac:dyDescent="0.2">
      <c r="A569" s="1">
        <v>103.59375</v>
      </c>
      <c r="B569" s="1">
        <v>40.34375</v>
      </c>
      <c r="C569" s="1">
        <v>57.435177000000003</v>
      </c>
      <c r="D569" s="1">
        <f t="shared" si="161"/>
        <v>1.0359374999999999E-4</v>
      </c>
      <c r="E569" s="6">
        <f t="shared" si="156"/>
        <v>4.4916602198861326E-14</v>
      </c>
      <c r="F569" s="6">
        <f t="shared" si="162"/>
        <v>-2.9218603867187496E-5</v>
      </c>
      <c r="G569" s="13">
        <f t="shared" si="157"/>
        <v>1.3281235386718748E-4</v>
      </c>
      <c r="H569" s="6">
        <f t="shared" si="158"/>
        <v>61.989858664626354</v>
      </c>
      <c r="I569" s="6">
        <f t="shared" si="163"/>
        <v>4.5546816646263508</v>
      </c>
      <c r="J569" s="6">
        <f t="shared" si="164"/>
        <v>40.361525587869785</v>
      </c>
      <c r="K569" s="6">
        <f t="shared" si="165"/>
        <v>-8.887793934892585E-3</v>
      </c>
      <c r="L569" s="6">
        <f t="shared" si="160"/>
        <v>1.0547487031778233E-4</v>
      </c>
      <c r="M569" s="14">
        <f t="shared" si="166"/>
        <v>-9.4056015889116976E-7</v>
      </c>
      <c r="N569" s="6">
        <f t="shared" si="167"/>
        <v>1.0128292357692792E-4</v>
      </c>
      <c r="O569" s="13">
        <f t="shared" si="159"/>
        <v>1.3050152744411542E-4</v>
      </c>
      <c r="P569" s="6">
        <f t="shared" si="168"/>
        <v>61.647652818791698</v>
      </c>
      <c r="Q569" s="7">
        <f t="shared" si="169"/>
        <v>62.225116792065634</v>
      </c>
      <c r="R569" s="7">
        <f t="shared" si="170"/>
        <v>4.7899397920656313</v>
      </c>
    </row>
    <row r="570" spans="1:18" x14ac:dyDescent="0.2">
      <c r="A570" s="1">
        <v>102.96875</v>
      </c>
      <c r="B570" s="1">
        <v>40.3125</v>
      </c>
      <c r="C570" s="1">
        <v>57.302138999999997</v>
      </c>
      <c r="D570" s="1">
        <f t="shared" si="161"/>
        <v>1.0296874999999999E-4</v>
      </c>
      <c r="E570" s="6">
        <f t="shared" si="156"/>
        <v>4.4915474003320309E-14</v>
      </c>
      <c r="F570" s="6">
        <f t="shared" si="162"/>
        <v>-2.922833046875E-5</v>
      </c>
      <c r="G570" s="13">
        <f t="shared" si="157"/>
        <v>1.3219708046874999E-4</v>
      </c>
      <c r="H570" s="6">
        <f t="shared" si="158"/>
        <v>61.87374041859141</v>
      </c>
      <c r="I570" s="6">
        <f t="shared" si="163"/>
        <v>4.5716014185914133</v>
      </c>
      <c r="J570" s="6">
        <f t="shared" si="164"/>
        <v>40.348165352721871</v>
      </c>
      <c r="K570" s="6">
        <f t="shared" si="165"/>
        <v>-1.7832676360935551E-2</v>
      </c>
      <c r="L570" s="6">
        <f t="shared" si="160"/>
        <v>1.0459742219066939E-4</v>
      </c>
      <c r="M570" s="14">
        <f t="shared" si="166"/>
        <v>-8.1433609533469845E-7</v>
      </c>
      <c r="N570" s="6">
        <f t="shared" si="167"/>
        <v>9.8332254146156749E-5</v>
      </c>
      <c r="O570" s="13">
        <f t="shared" si="159"/>
        <v>1.2756058461490676E-4</v>
      </c>
      <c r="P570" s="6">
        <f t="shared" si="168"/>
        <v>61.185332334431905</v>
      </c>
      <c r="Q570" s="7">
        <f t="shared" si="169"/>
        <v>62.017159900538893</v>
      </c>
      <c r="R570" s="7">
        <f t="shared" si="170"/>
        <v>4.7150209005388959</v>
      </c>
    </row>
    <row r="571" spans="1:18" x14ac:dyDescent="0.2">
      <c r="A571" s="1">
        <v>101.25</v>
      </c>
      <c r="B571" s="1">
        <v>40.3125</v>
      </c>
      <c r="C571" s="1">
        <v>57.160107000000004</v>
      </c>
      <c r="D571" s="1">
        <f t="shared" si="161"/>
        <v>1.0124999999999999E-4</v>
      </c>
      <c r="E571" s="6">
        <f t="shared" si="156"/>
        <v>4.4915474003320309E-14</v>
      </c>
      <c r="F571" s="6">
        <f t="shared" si="162"/>
        <v>-2.922833046875E-5</v>
      </c>
      <c r="G571" s="13">
        <f t="shared" si="157"/>
        <v>1.3047833046875E-4</v>
      </c>
      <c r="H571" s="6">
        <f t="shared" si="158"/>
        <v>61.619042576385482</v>
      </c>
      <c r="I571" s="6">
        <f t="shared" si="163"/>
        <v>4.4589355763854783</v>
      </c>
      <c r="J571" s="6">
        <f t="shared" si="164"/>
        <v>40.333899211633124</v>
      </c>
      <c r="K571" s="6">
        <f t="shared" si="165"/>
        <v>-1.0699605816562041E-2</v>
      </c>
      <c r="L571" s="6">
        <f t="shared" si="160"/>
        <v>1.0360220331440163E-4</v>
      </c>
      <c r="M571" s="14">
        <f t="shared" si="166"/>
        <v>-1.1761016572008154E-6</v>
      </c>
      <c r="N571" s="6">
        <f t="shared" si="167"/>
        <v>9.8468102487693862E-5</v>
      </c>
      <c r="O571" s="13">
        <f t="shared" si="159"/>
        <v>1.2769643295644387E-4</v>
      </c>
      <c r="P571" s="6">
        <f t="shared" si="168"/>
        <v>61.205563090730266</v>
      </c>
      <c r="Q571" s="7">
        <f t="shared" si="169"/>
        <v>61.854840538577172</v>
      </c>
      <c r="R571" s="7">
        <f t="shared" si="170"/>
        <v>4.694733538577168</v>
      </c>
    </row>
    <row r="572" spans="1:18" x14ac:dyDescent="0.2">
      <c r="A572" s="1">
        <v>100.46875</v>
      </c>
      <c r="B572" s="1">
        <v>40.3125</v>
      </c>
      <c r="C572" s="1">
        <v>57.025032000000003</v>
      </c>
      <c r="D572" s="1">
        <f t="shared" si="161"/>
        <v>1.0046875E-4</v>
      </c>
      <c r="E572" s="6">
        <f t="shared" si="156"/>
        <v>4.4915474003320309E-14</v>
      </c>
      <c r="F572" s="6">
        <f t="shared" si="162"/>
        <v>-2.922833046875E-5</v>
      </c>
      <c r="G572" s="13">
        <f t="shared" si="157"/>
        <v>1.2969708046875001E-4</v>
      </c>
      <c r="H572" s="6">
        <f t="shared" si="158"/>
        <v>61.503078400137952</v>
      </c>
      <c r="I572" s="6">
        <f t="shared" si="163"/>
        <v>4.4780464001379485</v>
      </c>
      <c r="J572" s="6">
        <f t="shared" si="164"/>
        <v>40.325339526979874</v>
      </c>
      <c r="K572" s="6">
        <f t="shared" si="165"/>
        <v>-6.4197634899372247E-3</v>
      </c>
      <c r="L572" s="6">
        <f t="shared" si="160"/>
        <v>1.0250507198864097E-4</v>
      </c>
      <c r="M572" s="14">
        <f t="shared" si="166"/>
        <v>-1.0181609943204847E-6</v>
      </c>
      <c r="N572" s="6">
        <f t="shared" si="167"/>
        <v>9.8799611492616322E-5</v>
      </c>
      <c r="O572" s="13">
        <f t="shared" si="159"/>
        <v>1.2802794196136632E-4</v>
      </c>
      <c r="P572" s="6">
        <f t="shared" si="168"/>
        <v>61.254916542683134</v>
      </c>
      <c r="Q572" s="7">
        <f t="shared" si="169"/>
        <v>61.734855739398363</v>
      </c>
      <c r="R572" s="7">
        <f t="shared" si="170"/>
        <v>4.7098237393983595</v>
      </c>
    </row>
    <row r="573" spans="1:18" x14ac:dyDescent="0.2">
      <c r="A573" s="1">
        <v>99.53125</v>
      </c>
      <c r="B573" s="1">
        <v>40.3125</v>
      </c>
      <c r="C573" s="1">
        <v>56.898712000000003</v>
      </c>
      <c r="D573" s="1">
        <f t="shared" si="161"/>
        <v>9.9531249999999997E-5</v>
      </c>
      <c r="E573" s="6">
        <f t="shared" si="156"/>
        <v>4.4915474003320309E-14</v>
      </c>
      <c r="F573" s="6">
        <f t="shared" si="162"/>
        <v>-2.922833046875E-5</v>
      </c>
      <c r="G573" s="13">
        <f t="shared" si="157"/>
        <v>1.2875958046874999E-4</v>
      </c>
      <c r="H573" s="6">
        <f t="shared" si="158"/>
        <v>61.363762068678398</v>
      </c>
      <c r="I573" s="6">
        <f t="shared" si="163"/>
        <v>4.4650500686783943</v>
      </c>
      <c r="J573" s="6">
        <f t="shared" si="164"/>
        <v>40.320203716187919</v>
      </c>
      <c r="K573" s="6">
        <f t="shared" si="165"/>
        <v>-3.8518580939594926E-3</v>
      </c>
      <c r="L573" s="6">
        <f t="shared" si="160"/>
        <v>1.0150304319318458E-4</v>
      </c>
      <c r="M573" s="14">
        <f t="shared" si="166"/>
        <v>-9.8589659659229043E-7</v>
      </c>
      <c r="N573" s="6">
        <f t="shared" si="167"/>
        <v>9.8529766895570531E-5</v>
      </c>
      <c r="O573" s="13">
        <f t="shared" si="159"/>
        <v>1.2775809736432052E-4</v>
      </c>
      <c r="P573" s="6">
        <f t="shared" si="168"/>
        <v>61.214745043128573</v>
      </c>
      <c r="Q573" s="7">
        <f t="shared" si="169"/>
        <v>61.630833600144406</v>
      </c>
      <c r="R573" s="7">
        <f t="shared" si="170"/>
        <v>4.7321216001444029</v>
      </c>
    </row>
    <row r="574" spans="1:18" x14ac:dyDescent="0.2">
      <c r="A574" s="1">
        <v>99.0625</v>
      </c>
      <c r="B574" s="1">
        <v>40.28125</v>
      </c>
      <c r="C574" s="1">
        <v>56.757098999999997</v>
      </c>
      <c r="D574" s="1">
        <f t="shared" si="161"/>
        <v>9.9062499999999989E-5</v>
      </c>
      <c r="E574" s="6">
        <f t="shared" si="156"/>
        <v>4.4914345286908202E-14</v>
      </c>
      <c r="F574" s="6">
        <f t="shared" si="162"/>
        <v>-2.9238031679687496E-5</v>
      </c>
      <c r="G574" s="13">
        <f t="shared" si="157"/>
        <v>1.2830053167968747E-4</v>
      </c>
      <c r="H574" s="6">
        <f t="shared" si="158"/>
        <v>61.270233262141744</v>
      </c>
      <c r="I574" s="6">
        <f t="shared" si="163"/>
        <v>4.5131342621417474</v>
      </c>
      <c r="J574" s="6">
        <f t="shared" si="164"/>
        <v>40.310872229712757</v>
      </c>
      <c r="K574" s="6">
        <f t="shared" si="165"/>
        <v>-1.4811114856378538E-2</v>
      </c>
      <c r="L574" s="6">
        <f t="shared" si="160"/>
        <v>1.0062057591591074E-4</v>
      </c>
      <c r="M574" s="14">
        <f t="shared" si="166"/>
        <v>-7.790379579553761E-7</v>
      </c>
      <c r="N574" s="6">
        <f t="shared" si="167"/>
        <v>9.5211610137341563E-5</v>
      </c>
      <c r="O574" s="13">
        <f t="shared" si="159"/>
        <v>1.2444964181702905E-4</v>
      </c>
      <c r="P574" s="6">
        <f t="shared" si="168"/>
        <v>60.695643554897458</v>
      </c>
      <c r="Q574" s="7">
        <f t="shared" si="169"/>
        <v>61.443795591095018</v>
      </c>
      <c r="R574" s="7">
        <f t="shared" si="170"/>
        <v>4.6866965910950213</v>
      </c>
    </row>
    <row r="575" spans="1:18" x14ac:dyDescent="0.2">
      <c r="A575" s="1">
        <v>97.96875</v>
      </c>
      <c r="B575" s="1">
        <v>40.28125</v>
      </c>
      <c r="C575" s="1">
        <v>56.622447999999999</v>
      </c>
      <c r="D575" s="1">
        <f t="shared" si="161"/>
        <v>9.7968749999999993E-5</v>
      </c>
      <c r="E575" s="6">
        <f t="shared" si="156"/>
        <v>4.4914345286908202E-14</v>
      </c>
      <c r="F575" s="6">
        <f t="shared" si="162"/>
        <v>-2.9238031679687496E-5</v>
      </c>
      <c r="G575" s="13">
        <f t="shared" si="157"/>
        <v>1.2720678167968749E-4</v>
      </c>
      <c r="H575" s="6">
        <f t="shared" si="158"/>
        <v>61.107336408291303</v>
      </c>
      <c r="I575" s="6">
        <f t="shared" si="163"/>
        <v>4.4848884082913045</v>
      </c>
      <c r="J575" s="6">
        <f t="shared" si="164"/>
        <v>40.299023337827656</v>
      </c>
      <c r="K575" s="6">
        <f t="shared" si="165"/>
        <v>-8.8866689138278332E-3</v>
      </c>
      <c r="L575" s="6">
        <f t="shared" si="160"/>
        <v>9.9778595549546438E-5</v>
      </c>
      <c r="M575" s="14">
        <f t="shared" si="166"/>
        <v>-9.0492277477322274E-7</v>
      </c>
      <c r="N575" s="6">
        <f t="shared" si="167"/>
        <v>9.5658216082404761E-5</v>
      </c>
      <c r="O575" s="13">
        <f t="shared" si="159"/>
        <v>1.2489624776209225E-4</v>
      </c>
      <c r="P575" s="6">
        <f t="shared" si="168"/>
        <v>60.762433635573984</v>
      </c>
      <c r="Q575" s="7">
        <f t="shared" si="169"/>
        <v>61.307523199990818</v>
      </c>
      <c r="R575" s="7">
        <f t="shared" si="170"/>
        <v>4.6850751999908198</v>
      </c>
    </row>
    <row r="576" spans="1:18" x14ac:dyDescent="0.2">
      <c r="A576" s="1">
        <v>97.1875</v>
      </c>
      <c r="B576" s="1">
        <v>40.28125</v>
      </c>
      <c r="C576" s="1">
        <v>56.486660000000001</v>
      </c>
      <c r="D576" s="1">
        <f t="shared" si="161"/>
        <v>9.7187499999999997E-5</v>
      </c>
      <c r="E576" s="6">
        <f t="shared" si="156"/>
        <v>4.4914345286908202E-14</v>
      </c>
      <c r="F576" s="6">
        <f t="shared" si="162"/>
        <v>-2.9238031679687496E-5</v>
      </c>
      <c r="G576" s="13">
        <f t="shared" si="157"/>
        <v>1.264255316796875E-4</v>
      </c>
      <c r="H576" s="6">
        <f t="shared" si="158"/>
        <v>60.990835535460747</v>
      </c>
      <c r="I576" s="6">
        <f t="shared" si="163"/>
        <v>4.504175535460746</v>
      </c>
      <c r="J576" s="6">
        <f t="shared" si="164"/>
        <v>40.291914002696593</v>
      </c>
      <c r="K576" s="6">
        <f t="shared" si="165"/>
        <v>-5.3320013482966999E-3</v>
      </c>
      <c r="L576" s="6">
        <f t="shared" si="160"/>
        <v>9.8898407329727864E-5</v>
      </c>
      <c r="M576" s="14">
        <f t="shared" si="166"/>
        <v>-8.5545366486393311E-7</v>
      </c>
      <c r="N576" s="6">
        <f t="shared" si="167"/>
        <v>9.580117964944285E-5</v>
      </c>
      <c r="O576" s="13">
        <f t="shared" si="159"/>
        <v>1.2503921132913035E-4</v>
      </c>
      <c r="P576" s="6">
        <f t="shared" si="168"/>
        <v>60.783805422889259</v>
      </c>
      <c r="Q576" s="7">
        <f t="shared" si="169"/>
        <v>61.202779644570512</v>
      </c>
      <c r="R576" s="7">
        <f t="shared" si="170"/>
        <v>4.7161196445705116</v>
      </c>
    </row>
    <row r="577" spans="1:18" x14ac:dyDescent="0.2">
      <c r="A577" s="1">
        <v>95.9375</v>
      </c>
      <c r="B577" s="1">
        <v>40.25</v>
      </c>
      <c r="C577" s="1">
        <v>56.368850999999999</v>
      </c>
      <c r="D577" s="1">
        <f t="shared" si="161"/>
        <v>9.5937499999999994E-5</v>
      </c>
      <c r="E577" s="6">
        <f t="shared" si="156"/>
        <v>4.4913216049624996E-14</v>
      </c>
      <c r="F577" s="6">
        <f t="shared" si="162"/>
        <v>-2.9247707499999998E-5</v>
      </c>
      <c r="G577" s="13">
        <f t="shared" si="157"/>
        <v>1.251852075E-4</v>
      </c>
      <c r="H577" s="6">
        <f t="shared" si="158"/>
        <v>60.780262554194053</v>
      </c>
      <c r="I577" s="6">
        <f t="shared" si="163"/>
        <v>4.4114115541940535</v>
      </c>
      <c r="J577" s="6">
        <f t="shared" si="164"/>
        <v>40.281398401617956</v>
      </c>
      <c r="K577" s="6">
        <f t="shared" si="165"/>
        <v>-1.569920080897802E-2</v>
      </c>
      <c r="L577" s="6">
        <f t="shared" si="160"/>
        <v>9.7964044397836725E-5</v>
      </c>
      <c r="M577" s="14">
        <f t="shared" si="166"/>
        <v>-1.0132721989183652E-6</v>
      </c>
      <c r="N577" s="6">
        <f t="shared" si="167"/>
        <v>9.1855707789665711E-5</v>
      </c>
      <c r="O577" s="13">
        <f t="shared" si="159"/>
        <v>1.211034152896657E-4</v>
      </c>
      <c r="P577" s="6">
        <f t="shared" si="168"/>
        <v>60.168415034813052</v>
      </c>
      <c r="Q577" s="7">
        <f t="shared" si="169"/>
        <v>60.995906722619026</v>
      </c>
      <c r="R577" s="7">
        <f t="shared" si="170"/>
        <v>4.6270557226190263</v>
      </c>
    </row>
    <row r="578" spans="1:18" x14ac:dyDescent="0.2">
      <c r="A578" s="1">
        <v>94.375</v>
      </c>
      <c r="B578" s="1">
        <v>40.25</v>
      </c>
      <c r="C578" s="1">
        <v>56.208537999999997</v>
      </c>
      <c r="D578" s="1">
        <f t="shared" si="161"/>
        <v>9.437499999999999E-5</v>
      </c>
      <c r="E578" s="6">
        <f t="shared" si="156"/>
        <v>4.4913216049624996E-14</v>
      </c>
      <c r="F578" s="6">
        <f t="shared" si="162"/>
        <v>-2.9247707499999998E-5</v>
      </c>
      <c r="G578" s="13">
        <f t="shared" si="157"/>
        <v>1.2362270749999998E-4</v>
      </c>
      <c r="H578" s="6">
        <f t="shared" si="158"/>
        <v>60.546446295845385</v>
      </c>
      <c r="I578" s="6">
        <f t="shared" si="163"/>
        <v>4.3379082958453878</v>
      </c>
      <c r="J578" s="6">
        <f t="shared" si="164"/>
        <v>40.268839040970775</v>
      </c>
      <c r="K578" s="6">
        <f t="shared" si="165"/>
        <v>-9.4195204853875225E-3</v>
      </c>
      <c r="L578" s="6">
        <f t="shared" si="160"/>
        <v>9.6840926638702037E-5</v>
      </c>
      <c r="M578" s="14">
        <f t="shared" si="166"/>
        <v>-1.2329633193510235E-6</v>
      </c>
      <c r="N578" s="6">
        <f t="shared" si="167"/>
        <v>9.1925924673799239E-5</v>
      </c>
      <c r="O578" s="13">
        <f t="shared" si="159"/>
        <v>1.2117363217379923E-4</v>
      </c>
      <c r="P578" s="6">
        <f t="shared" si="168"/>
        <v>60.178968834761974</v>
      </c>
      <c r="Q578" s="7">
        <f t="shared" si="169"/>
        <v>60.83251914504762</v>
      </c>
      <c r="R578" s="7">
        <f t="shared" si="170"/>
        <v>4.6239811450476225</v>
      </c>
    </row>
    <row r="579" spans="1:18" x14ac:dyDescent="0.2">
      <c r="A579" s="1">
        <v>93.75</v>
      </c>
      <c r="B579" s="1">
        <v>40.25</v>
      </c>
      <c r="C579" s="1">
        <v>56.083739999999999</v>
      </c>
      <c r="D579" s="1">
        <f t="shared" si="161"/>
        <v>9.3750000000000002E-5</v>
      </c>
      <c r="E579" s="6">
        <f t="shared" si="156"/>
        <v>4.4913216049624996E-14</v>
      </c>
      <c r="F579" s="6">
        <f t="shared" si="162"/>
        <v>-2.9247707499999998E-5</v>
      </c>
      <c r="G579" s="13">
        <f t="shared" si="157"/>
        <v>1.2299770750000001E-4</v>
      </c>
      <c r="H579" s="6">
        <f t="shared" si="158"/>
        <v>60.45278201943654</v>
      </c>
      <c r="I579" s="6">
        <f t="shared" si="163"/>
        <v>4.3690420194365416</v>
      </c>
      <c r="J579" s="6">
        <f t="shared" si="164"/>
        <v>40.261303424582465</v>
      </c>
      <c r="K579" s="6">
        <f t="shared" si="165"/>
        <v>-5.6517122912325135E-3</v>
      </c>
      <c r="L579" s="6">
        <f t="shared" si="160"/>
        <v>9.5729555983221218E-5</v>
      </c>
      <c r="M579" s="14">
        <f t="shared" si="166"/>
        <v>-9.8977799161060798E-7</v>
      </c>
      <c r="N579" s="6">
        <f t="shared" si="167"/>
        <v>9.2280554804279548E-5</v>
      </c>
      <c r="O579" s="13">
        <f t="shared" si="159"/>
        <v>1.2152826230427954E-4</v>
      </c>
      <c r="P579" s="6">
        <f t="shared" si="168"/>
        <v>60.232255454387371</v>
      </c>
      <c r="Q579" s="7">
        <f t="shared" si="169"/>
        <v>60.712466406915574</v>
      </c>
      <c r="R579" s="7">
        <f t="shared" si="170"/>
        <v>4.6287264069155754</v>
      </c>
    </row>
    <row r="580" spans="1:18" x14ac:dyDescent="0.2">
      <c r="A580" s="1">
        <v>92.8125</v>
      </c>
      <c r="B580" s="1">
        <v>40.25</v>
      </c>
      <c r="C580" s="1">
        <v>55.962981999999997</v>
      </c>
      <c r="D580" s="1">
        <f t="shared" si="161"/>
        <v>9.2812499999999999E-5</v>
      </c>
      <c r="E580" s="6">
        <f t="shared" si="156"/>
        <v>4.4913216049624996E-14</v>
      </c>
      <c r="F580" s="6">
        <f t="shared" si="162"/>
        <v>-2.9247707499999998E-5</v>
      </c>
      <c r="G580" s="13">
        <f t="shared" si="157"/>
        <v>1.2206020749999999E-4</v>
      </c>
      <c r="H580" s="6">
        <f t="shared" si="158"/>
        <v>60.312137506785859</v>
      </c>
      <c r="I580" s="6">
        <f t="shared" si="163"/>
        <v>4.3491555067858627</v>
      </c>
      <c r="J580" s="6">
        <f t="shared" si="164"/>
        <v>40.256782054749479</v>
      </c>
      <c r="K580" s="6">
        <f t="shared" si="165"/>
        <v>-3.3910273747395081E-3</v>
      </c>
      <c r="L580" s="6">
        <f t="shared" si="160"/>
        <v>9.4750233589932728E-5</v>
      </c>
      <c r="M580" s="14">
        <f t="shared" si="166"/>
        <v>-9.6886679496636441E-7</v>
      </c>
      <c r="N580" s="6">
        <f t="shared" si="167"/>
        <v>9.1930832882567733E-5</v>
      </c>
      <c r="O580" s="13">
        <f t="shared" si="159"/>
        <v>1.2117854038256774E-4</v>
      </c>
      <c r="P580" s="6">
        <f t="shared" si="168"/>
        <v>60.179706515193686</v>
      </c>
      <c r="Q580" s="7">
        <f t="shared" si="169"/>
        <v>60.605914428571204</v>
      </c>
      <c r="R580" s="7">
        <f t="shared" si="170"/>
        <v>4.642932428571207</v>
      </c>
    </row>
    <row r="581" spans="1:18" x14ac:dyDescent="0.2">
      <c r="A581" s="1">
        <v>92.1875</v>
      </c>
      <c r="B581" s="1">
        <v>40.21875</v>
      </c>
      <c r="C581" s="1">
        <v>55.848289000000001</v>
      </c>
      <c r="D581" s="1">
        <f t="shared" si="161"/>
        <v>9.2187499999999998E-5</v>
      </c>
      <c r="E581" s="6">
        <f t="shared" si="156"/>
        <v>4.4912086291470698E-14</v>
      </c>
      <c r="F581" s="6">
        <f t="shared" si="162"/>
        <v>-2.9257357929687501E-5</v>
      </c>
      <c r="G581" s="13">
        <f t="shared" si="157"/>
        <v>1.214448579296875E-4</v>
      </c>
      <c r="H581" s="6">
        <f t="shared" si="158"/>
        <v>60.194221550553721</v>
      </c>
      <c r="I581" s="6">
        <f t="shared" si="163"/>
        <v>4.3459325505537194</v>
      </c>
      <c r="J581" s="6">
        <f t="shared" si="164"/>
        <v>40.247819232849686</v>
      </c>
      <c r="K581" s="6">
        <f t="shared" si="165"/>
        <v>-1.4534616424842994E-2</v>
      </c>
      <c r="L581" s="6">
        <f t="shared" si="160"/>
        <v>9.3850140153959636E-5</v>
      </c>
      <c r="M581" s="14">
        <f t="shared" si="166"/>
        <v>-8.313200769798193E-7</v>
      </c>
      <c r="N581" s="6">
        <f t="shared" si="167"/>
        <v>8.8408499729540814E-5</v>
      </c>
      <c r="O581" s="13">
        <f t="shared" si="159"/>
        <v>1.1766585765922831E-4</v>
      </c>
      <c r="P581" s="6">
        <f t="shared" si="168"/>
        <v>59.624860509457221</v>
      </c>
      <c r="Q581" s="7">
        <f t="shared" si="169"/>
        <v>60.409703644748404</v>
      </c>
      <c r="R581" s="7">
        <f t="shared" si="170"/>
        <v>4.5614146447484032</v>
      </c>
    </row>
    <row r="582" spans="1:18" x14ac:dyDescent="0.2">
      <c r="A582" s="1">
        <v>91.09375</v>
      </c>
      <c r="B582" s="1">
        <v>40.21875</v>
      </c>
      <c r="C582" s="1">
        <v>55.717171</v>
      </c>
      <c r="D582" s="1">
        <f t="shared" si="161"/>
        <v>9.1093750000000002E-5</v>
      </c>
      <c r="E582" s="6">
        <f t="shared" si="156"/>
        <v>4.4912086291470698E-14</v>
      </c>
      <c r="F582" s="6">
        <f t="shared" si="162"/>
        <v>-2.9257357929687501E-5</v>
      </c>
      <c r="G582" s="13">
        <f t="shared" si="157"/>
        <v>1.203511079296875E-4</v>
      </c>
      <c r="H582" s="6">
        <f t="shared" si="158"/>
        <v>60.029732300787089</v>
      </c>
      <c r="I582" s="6">
        <f t="shared" si="163"/>
        <v>4.3125613007870882</v>
      </c>
      <c r="J582" s="6">
        <f t="shared" si="164"/>
        <v>40.236191539709814</v>
      </c>
      <c r="K582" s="6">
        <f t="shared" si="165"/>
        <v>-8.7207698549072177E-3</v>
      </c>
      <c r="L582" s="6">
        <f t="shared" si="160"/>
        <v>9.2966334092375785E-5</v>
      </c>
      <c r="M582" s="14">
        <f t="shared" si="166"/>
        <v>-9.3629204618789137E-7</v>
      </c>
      <c r="N582" s="6">
        <f t="shared" si="167"/>
        <v>8.8826349837724131E-5</v>
      </c>
      <c r="O582" s="13">
        <f t="shared" si="159"/>
        <v>1.1808370776741163E-4</v>
      </c>
      <c r="P582" s="6">
        <f t="shared" si="168"/>
        <v>59.687959476077367</v>
      </c>
      <c r="Q582" s="7">
        <f t="shared" si="169"/>
        <v>60.265354811014205</v>
      </c>
      <c r="R582" s="7">
        <f t="shared" si="170"/>
        <v>4.548183811014205</v>
      </c>
    </row>
    <row r="583" spans="1:18" x14ac:dyDescent="0.2">
      <c r="A583" s="1">
        <v>90.15625</v>
      </c>
      <c r="B583" s="1">
        <v>40.21875</v>
      </c>
      <c r="C583" s="1">
        <v>55.593913999999998</v>
      </c>
      <c r="D583" s="1">
        <f t="shared" si="161"/>
        <v>9.0156249999999999E-5</v>
      </c>
      <c r="E583" s="6">
        <f t="shared" si="156"/>
        <v>4.4912086291470698E-14</v>
      </c>
      <c r="F583" s="6">
        <f t="shared" si="162"/>
        <v>-2.9257357929687501E-5</v>
      </c>
      <c r="G583" s="13">
        <f t="shared" si="157"/>
        <v>1.194136079296875E-4</v>
      </c>
      <c r="H583" s="6">
        <f t="shared" si="158"/>
        <v>59.888547355830838</v>
      </c>
      <c r="I583" s="6">
        <f t="shared" si="163"/>
        <v>4.2946333558308396</v>
      </c>
      <c r="J583" s="6">
        <f t="shared" si="164"/>
        <v>40.229214923825893</v>
      </c>
      <c r="K583" s="6">
        <f t="shared" si="165"/>
        <v>-5.2324619129464622E-3</v>
      </c>
      <c r="L583" s="6">
        <f t="shared" si="160"/>
        <v>9.2029800455425476E-5</v>
      </c>
      <c r="M583" s="14">
        <f t="shared" si="166"/>
        <v>-9.3677522771273852E-7</v>
      </c>
      <c r="N583" s="6">
        <f t="shared" si="167"/>
        <v>8.8795809902633924E-5</v>
      </c>
      <c r="O583" s="13">
        <f t="shared" si="159"/>
        <v>1.1805316783232142E-4</v>
      </c>
      <c r="P583" s="6">
        <f t="shared" si="168"/>
        <v>59.683348898220856</v>
      </c>
      <c r="Q583" s="7">
        <f t="shared" si="169"/>
        <v>60.148953628455537</v>
      </c>
      <c r="R583" s="7">
        <f t="shared" si="170"/>
        <v>4.555039628455539</v>
      </c>
    </row>
    <row r="584" spans="1:18" x14ac:dyDescent="0.2">
      <c r="A584" s="1">
        <v>89.0625</v>
      </c>
      <c r="B584" s="1">
        <v>40.1875</v>
      </c>
      <c r="C584" s="1">
        <v>55.469302999999996</v>
      </c>
      <c r="D584" s="1">
        <f t="shared" si="161"/>
        <v>8.906249999999999E-5</v>
      </c>
      <c r="E584" s="6">
        <f t="shared" si="156"/>
        <v>4.4910956012445309E-14</v>
      </c>
      <c r="F584" s="6">
        <f t="shared" si="162"/>
        <v>-2.9266982968749996E-5</v>
      </c>
      <c r="G584" s="13">
        <f t="shared" si="157"/>
        <v>1.1832948296874998E-4</v>
      </c>
      <c r="H584" s="6">
        <f t="shared" si="158"/>
        <v>59.699435324503497</v>
      </c>
      <c r="I584" s="6">
        <f t="shared" si="163"/>
        <v>4.2301323245035007</v>
      </c>
      <c r="J584" s="6">
        <f t="shared" si="164"/>
        <v>40.218778954295537</v>
      </c>
      <c r="K584" s="6">
        <f t="shared" si="165"/>
        <v>-1.5639477147768588E-2</v>
      </c>
      <c r="L584" s="6">
        <f t="shared" si="160"/>
        <v>9.1061630273255286E-5</v>
      </c>
      <c r="M584" s="14">
        <f t="shared" si="166"/>
        <v>-9.9956513662764832E-7</v>
      </c>
      <c r="N584" s="6">
        <f t="shared" si="167"/>
        <v>8.4996235941580154E-5</v>
      </c>
      <c r="O584" s="13">
        <f t="shared" si="159"/>
        <v>1.1426321891033016E-4</v>
      </c>
      <c r="P584" s="6">
        <f t="shared" si="168"/>
        <v>59.083911765172502</v>
      </c>
      <c r="Q584" s="7">
        <f t="shared" si="169"/>
        <v>59.935945255798927</v>
      </c>
      <c r="R584" s="7">
        <f t="shared" si="170"/>
        <v>4.4666422557989307</v>
      </c>
    </row>
    <row r="585" spans="1:18" x14ac:dyDescent="0.2">
      <c r="A585" s="1">
        <v>88.28125</v>
      </c>
      <c r="B585" s="1">
        <v>40.1875</v>
      </c>
      <c r="C585" s="1">
        <v>55.347377999999999</v>
      </c>
      <c r="D585" s="1">
        <f t="shared" si="161"/>
        <v>8.8281249999999994E-5</v>
      </c>
      <c r="E585" s="6">
        <f t="shared" ref="E585:E648" si="171">$B$3*(1+$C$3*($B585-25)+$D$3*(($B585-25)^2))</f>
        <v>4.4910956012445309E-14</v>
      </c>
      <c r="F585" s="6">
        <f t="shared" si="162"/>
        <v>-2.9266982968749996E-5</v>
      </c>
      <c r="G585" s="13">
        <f t="shared" ref="G585:G648" si="172">($D585-$F585)+$H$3*($D585-$F585)^2</f>
        <v>1.1754823296874998E-4</v>
      </c>
      <c r="H585" s="6">
        <f t="shared" si="158"/>
        <v>59.581439888576028</v>
      </c>
      <c r="I585" s="6">
        <f t="shared" si="163"/>
        <v>4.2340618885760293</v>
      </c>
      <c r="J585" s="6">
        <f t="shared" si="164"/>
        <v>40.206267372577322</v>
      </c>
      <c r="K585" s="6">
        <f t="shared" si="165"/>
        <v>-9.3836862886611527E-3</v>
      </c>
      <c r="L585" s="6">
        <f t="shared" si="160"/>
        <v>9.0105728163953171E-5</v>
      </c>
      <c r="M585" s="14">
        <f t="shared" si="166"/>
        <v>-9.1223908197658846E-7</v>
      </c>
      <c r="N585" s="6">
        <f t="shared" si="167"/>
        <v>8.5841491564948096E-5</v>
      </c>
      <c r="O585" s="13">
        <f t="shared" si="159"/>
        <v>1.1510847453369809E-4</v>
      </c>
      <c r="P585" s="6">
        <f t="shared" si="168"/>
        <v>59.212142600845766</v>
      </c>
      <c r="Q585" s="7">
        <f t="shared" si="169"/>
        <v>59.791184724808303</v>
      </c>
      <c r="R585" s="7">
        <f t="shared" si="170"/>
        <v>4.4438067248083044</v>
      </c>
    </row>
    <row r="586" spans="1:18" x14ac:dyDescent="0.2">
      <c r="A586" s="1">
        <v>87.1875</v>
      </c>
      <c r="B586" s="1">
        <v>40.1875</v>
      </c>
      <c r="C586" s="1">
        <v>55.231976000000003</v>
      </c>
      <c r="D586" s="1">
        <f t="shared" si="161"/>
        <v>8.7187499999999998E-5</v>
      </c>
      <c r="E586" s="6">
        <f t="shared" si="171"/>
        <v>4.4910956012445309E-14</v>
      </c>
      <c r="F586" s="6">
        <f t="shared" si="162"/>
        <v>-2.9266982968749996E-5</v>
      </c>
      <c r="G586" s="13">
        <f t="shared" si="172"/>
        <v>1.1645448296875E-4</v>
      </c>
      <c r="H586" s="6">
        <f t="shared" ref="H586:H649" si="173">(((($B586+273.15)^(4))+($G586/$E586))^(0.25))-273.15</f>
        <v>59.416035088212539</v>
      </c>
      <c r="I586" s="6">
        <f t="shared" si="163"/>
        <v>4.1840590882125355</v>
      </c>
      <c r="J586" s="6">
        <f t="shared" si="164"/>
        <v>40.198760423546389</v>
      </c>
      <c r="K586" s="6">
        <f t="shared" si="165"/>
        <v>-5.63021177319456E-3</v>
      </c>
      <c r="L586" s="6">
        <f t="shared" si="160"/>
        <v>8.9157186898371901E-5</v>
      </c>
      <c r="M586" s="14">
        <f t="shared" si="166"/>
        <v>-9.8484344918595151E-7</v>
      </c>
      <c r="N586" s="6">
        <f t="shared" si="167"/>
        <v>8.5723644938969409E-5</v>
      </c>
      <c r="O586" s="13">
        <f t="shared" ref="O586:O649" si="174">($N586-$F586)+$H$3*($N586-$F586)^2</f>
        <v>1.149906279077194E-4</v>
      </c>
      <c r="P586" s="6">
        <f t="shared" si="168"/>
        <v>59.194273395646178</v>
      </c>
      <c r="Q586" s="7">
        <f t="shared" si="169"/>
        <v>59.671802458975883</v>
      </c>
      <c r="R586" s="7">
        <f t="shared" si="170"/>
        <v>4.4398264589758796</v>
      </c>
    </row>
    <row r="587" spans="1:18" x14ac:dyDescent="0.2">
      <c r="A587" s="1">
        <v>86.71875</v>
      </c>
      <c r="B587" s="1">
        <v>40.1875</v>
      </c>
      <c r="C587" s="1">
        <v>55.105536999999998</v>
      </c>
      <c r="D587" s="1">
        <f t="shared" si="161"/>
        <v>8.671874999999999E-5</v>
      </c>
      <c r="E587" s="6">
        <f t="shared" si="171"/>
        <v>4.4910956012445309E-14</v>
      </c>
      <c r="F587" s="6">
        <f t="shared" si="162"/>
        <v>-2.9266982968749996E-5</v>
      </c>
      <c r="G587" s="13">
        <f t="shared" si="172"/>
        <v>1.1598573296874999E-4</v>
      </c>
      <c r="H587" s="6">
        <f t="shared" si="173"/>
        <v>59.345071703893666</v>
      </c>
      <c r="I587" s="6">
        <f t="shared" si="163"/>
        <v>4.2395347038936677</v>
      </c>
      <c r="J587" s="6">
        <f t="shared" si="164"/>
        <v>40.194256254127836</v>
      </c>
      <c r="K587" s="6">
        <f t="shared" si="165"/>
        <v>-3.3781270639181571E-3</v>
      </c>
      <c r="L587" s="6">
        <f t="shared" si="160"/>
        <v>8.8275562139023147E-5</v>
      </c>
      <c r="M587" s="14">
        <f t="shared" si="166"/>
        <v>-7.7840606951157818E-7</v>
      </c>
      <c r="N587" s="6">
        <f t="shared" si="167"/>
        <v>8.5840436963381268E-5</v>
      </c>
      <c r="O587" s="13">
        <f t="shared" si="174"/>
        <v>1.1510741993213126E-4</v>
      </c>
      <c r="P587" s="6">
        <f t="shared" si="168"/>
        <v>59.211982703305125</v>
      </c>
      <c r="Q587" s="7">
        <f t="shared" si="169"/>
        <v>59.579838507841735</v>
      </c>
      <c r="R587" s="7">
        <f t="shared" si="170"/>
        <v>4.4743015078417372</v>
      </c>
    </row>
    <row r="588" spans="1:18" x14ac:dyDescent="0.2">
      <c r="A588" s="1">
        <v>86.09375</v>
      </c>
      <c r="B588" s="1">
        <v>40.15625</v>
      </c>
      <c r="C588" s="1">
        <v>54.982464</v>
      </c>
      <c r="D588" s="1">
        <f t="shared" si="161"/>
        <v>8.6093750000000002E-5</v>
      </c>
      <c r="E588" s="6">
        <f t="shared" si="171"/>
        <v>4.4909825212548828E-14</v>
      </c>
      <c r="F588" s="6">
        <f t="shared" si="162"/>
        <v>-2.9276582617187499E-5</v>
      </c>
      <c r="G588" s="13">
        <f t="shared" si="172"/>
        <v>1.153703326171875E-4</v>
      </c>
      <c r="H588" s="6">
        <f t="shared" si="173"/>
        <v>59.226103696874134</v>
      </c>
      <c r="I588" s="6">
        <f t="shared" si="163"/>
        <v>4.2436396968741334</v>
      </c>
      <c r="J588" s="6">
        <f t="shared" si="164"/>
        <v>40.185303752476699</v>
      </c>
      <c r="K588" s="6">
        <f t="shared" si="165"/>
        <v>-1.4526876238349473E-2</v>
      </c>
      <c r="L588" s="6">
        <f t="shared" ref="L588:L651" si="175">0.2*($D588+$D587)+0.6*L587</f>
        <v>8.7527837283413884E-5</v>
      </c>
      <c r="M588" s="14">
        <f t="shared" si="166"/>
        <v>-7.1704364170694078E-7</v>
      </c>
      <c r="N588" s="6">
        <f t="shared" si="167"/>
        <v>8.2316762178029135E-5</v>
      </c>
      <c r="O588" s="13">
        <f t="shared" si="174"/>
        <v>1.1159334479521663E-4</v>
      </c>
      <c r="P588" s="6">
        <f t="shared" si="168"/>
        <v>58.652013404787169</v>
      </c>
      <c r="Q588" s="7">
        <f t="shared" si="169"/>
        <v>59.394273487230826</v>
      </c>
      <c r="R588" s="7">
        <f t="shared" si="170"/>
        <v>4.4118094872308262</v>
      </c>
    </row>
    <row r="589" spans="1:18" x14ac:dyDescent="0.2">
      <c r="A589" s="1">
        <v>85.3125</v>
      </c>
      <c r="B589" s="1">
        <v>40.15625</v>
      </c>
      <c r="C589" s="1">
        <v>54.856910999999997</v>
      </c>
      <c r="D589" s="1">
        <f t="shared" si="161"/>
        <v>8.5312499999999993E-5</v>
      </c>
      <c r="E589" s="6">
        <f t="shared" si="171"/>
        <v>4.4909825212548828E-14</v>
      </c>
      <c r="F589" s="6">
        <f t="shared" si="162"/>
        <v>-2.9276582617187499E-5</v>
      </c>
      <c r="G589" s="13">
        <f t="shared" si="172"/>
        <v>1.1458908261718749E-4</v>
      </c>
      <c r="H589" s="6">
        <f t="shared" si="173"/>
        <v>59.107600091045526</v>
      </c>
      <c r="I589" s="6">
        <f t="shared" si="163"/>
        <v>4.2506890910455297</v>
      </c>
      <c r="J589" s="6">
        <f t="shared" si="164"/>
        <v>40.173682251486014</v>
      </c>
      <c r="K589" s="6">
        <f t="shared" si="165"/>
        <v>-8.7161257430068417E-3</v>
      </c>
      <c r="L589" s="6">
        <f t="shared" si="175"/>
        <v>8.6797952370048332E-5</v>
      </c>
      <c r="M589" s="14">
        <f t="shared" si="166"/>
        <v>-7.4272618502416936E-7</v>
      </c>
      <c r="N589" s="6">
        <f t="shared" si="167"/>
        <v>8.3046307306818221E-5</v>
      </c>
      <c r="O589" s="13">
        <f t="shared" si="174"/>
        <v>1.1232288992400572E-4</v>
      </c>
      <c r="P589" s="6">
        <f t="shared" si="168"/>
        <v>58.763134264380653</v>
      </c>
      <c r="Q589" s="7">
        <f t="shared" si="169"/>
        <v>59.268045642660795</v>
      </c>
      <c r="R589" s="7">
        <f t="shared" si="170"/>
        <v>4.411134642660798</v>
      </c>
    </row>
    <row r="590" spans="1:18" x14ac:dyDescent="0.2">
      <c r="A590" s="1">
        <v>83.90625</v>
      </c>
      <c r="B590" s="1">
        <v>40.15625</v>
      </c>
      <c r="C590" s="1">
        <v>54.743049999999997</v>
      </c>
      <c r="D590" s="1">
        <f t="shared" si="161"/>
        <v>8.3906249999999996E-5</v>
      </c>
      <c r="E590" s="6">
        <f t="shared" si="171"/>
        <v>4.4909825212548828E-14</v>
      </c>
      <c r="F590" s="6">
        <f t="shared" si="162"/>
        <v>-2.9276582617187499E-5</v>
      </c>
      <c r="G590" s="13">
        <f t="shared" si="172"/>
        <v>1.1318283261718749E-4</v>
      </c>
      <c r="H590" s="6">
        <f t="shared" si="173"/>
        <v>58.893973515982395</v>
      </c>
      <c r="I590" s="6">
        <f t="shared" si="163"/>
        <v>4.1509235159823987</v>
      </c>
      <c r="J590" s="6">
        <f t="shared" si="164"/>
        <v>40.166709350891608</v>
      </c>
      <c r="K590" s="6">
        <f t="shared" si="165"/>
        <v>-5.229675445804105E-3</v>
      </c>
      <c r="L590" s="6">
        <f t="shared" si="175"/>
        <v>8.5922521422029003E-5</v>
      </c>
      <c r="M590" s="14">
        <f t="shared" si="166"/>
        <v>-1.0081357110145031E-6</v>
      </c>
      <c r="N590" s="6">
        <f t="shared" si="167"/>
        <v>8.2546534384090925E-5</v>
      </c>
      <c r="O590" s="13">
        <f t="shared" si="174"/>
        <v>1.1182311700127842E-4</v>
      </c>
      <c r="P590" s="6">
        <f t="shared" si="168"/>
        <v>58.687023262918899</v>
      </c>
      <c r="Q590" s="7">
        <f t="shared" si="169"/>
        <v>59.151841166712416</v>
      </c>
      <c r="R590" s="7">
        <f t="shared" si="170"/>
        <v>4.4087911667124189</v>
      </c>
    </row>
    <row r="591" spans="1:18" x14ac:dyDescent="0.2">
      <c r="A591" s="1">
        <v>83.125</v>
      </c>
      <c r="B591" s="1">
        <v>40.125</v>
      </c>
      <c r="C591" s="1">
        <v>54.622204000000004</v>
      </c>
      <c r="D591" s="1">
        <f t="shared" ref="D591:D654" si="176">A591*0.000001</f>
        <v>8.3125000000000001E-5</v>
      </c>
      <c r="E591" s="6">
        <f t="shared" si="171"/>
        <v>4.4908693891781249E-14</v>
      </c>
      <c r="F591" s="6">
        <f t="shared" ref="F591:F654" si="177">($E$3+$F$3*(B591-25)+$G$3*((B591-25)^2))</f>
        <v>-2.9286156875E-5</v>
      </c>
      <c r="G591" s="13">
        <f t="shared" si="172"/>
        <v>1.12411156875E-4</v>
      </c>
      <c r="H591" s="6">
        <f t="shared" si="173"/>
        <v>58.750722724827995</v>
      </c>
      <c r="I591" s="6">
        <f t="shared" ref="I591:I654" si="178">H591-C591</f>
        <v>4.1285187248279911</v>
      </c>
      <c r="J591" s="6">
        <f t="shared" ref="J591:J654" si="179">0.2*(B591+B590)+0.6*J590</f>
        <v>40.156275610534962</v>
      </c>
      <c r="K591" s="6">
        <f t="shared" ref="K591:K654" si="180">(B591-J591)/2</f>
        <v>-1.5637805267481042E-2</v>
      </c>
      <c r="L591" s="6">
        <f t="shared" si="175"/>
        <v>8.4959762853217401E-5</v>
      </c>
      <c r="M591" s="14">
        <f t="shared" ref="M591:M654" si="181">($D591-L591)/2</f>
        <v>-9.1738142660869996E-7</v>
      </c>
      <c r="N591" s="6">
        <f t="shared" ref="N591:N654" si="182">$D591+$I$3*$K591+$J$3*M591</f>
        <v>7.9059170630454932E-5</v>
      </c>
      <c r="O591" s="13">
        <f t="shared" si="174"/>
        <v>1.0834532750545493E-4</v>
      </c>
      <c r="P591" s="6">
        <f t="shared" ref="P591:P654" si="183">(((($B591+273.15)^(4))+(O591/$E591))^(0.25))-273.15</f>
        <v>58.129921145327728</v>
      </c>
      <c r="Q591" s="7">
        <f t="shared" ref="Q591:Q654" si="184">0.2*P591+0.8*Q590</f>
        <v>58.947457162435477</v>
      </c>
      <c r="R591" s="7">
        <f t="shared" ref="R591:R654" si="185">Q591-C591</f>
        <v>4.3252531624354731</v>
      </c>
    </row>
    <row r="592" spans="1:18" x14ac:dyDescent="0.2">
      <c r="A592" s="1">
        <v>82.8125</v>
      </c>
      <c r="B592" s="1">
        <v>40.125</v>
      </c>
      <c r="C592" s="1">
        <v>54.504500999999998</v>
      </c>
      <c r="D592" s="1">
        <f t="shared" si="176"/>
        <v>8.28125E-5</v>
      </c>
      <c r="E592" s="6">
        <f t="shared" si="171"/>
        <v>4.4908693891781249E-14</v>
      </c>
      <c r="F592" s="6">
        <f t="shared" si="177"/>
        <v>-2.9286156875E-5</v>
      </c>
      <c r="G592" s="13">
        <f t="shared" si="172"/>
        <v>1.12098656875E-4</v>
      </c>
      <c r="H592" s="6">
        <f t="shared" si="173"/>
        <v>58.703131331113241</v>
      </c>
      <c r="I592" s="6">
        <f t="shared" si="178"/>
        <v>4.1986303311132431</v>
      </c>
      <c r="J592" s="6">
        <f t="shared" si="179"/>
        <v>40.143765366320977</v>
      </c>
      <c r="K592" s="6">
        <f t="shared" si="180"/>
        <v>-9.3826831604886252E-3</v>
      </c>
      <c r="L592" s="6">
        <f t="shared" si="175"/>
        <v>8.4163357711930444E-5</v>
      </c>
      <c r="M592" s="14">
        <f t="shared" si="181"/>
        <v>-6.7542885596522166E-7</v>
      </c>
      <c r="N592" s="6">
        <f t="shared" si="182"/>
        <v>8.0373002378272964E-5</v>
      </c>
      <c r="O592" s="13">
        <f t="shared" si="174"/>
        <v>1.0965915925327296E-4</v>
      </c>
      <c r="P592" s="6">
        <f t="shared" si="183"/>
        <v>58.330908523331402</v>
      </c>
      <c r="Q592" s="7">
        <f t="shared" si="184"/>
        <v>58.824147434614666</v>
      </c>
      <c r="R592" s="7">
        <f t="shared" si="185"/>
        <v>4.3196464346146684</v>
      </c>
    </row>
    <row r="593" spans="1:18" x14ac:dyDescent="0.2">
      <c r="A593" s="1">
        <v>81.875</v>
      </c>
      <c r="B593" s="1">
        <v>40.125</v>
      </c>
      <c r="C593" s="1">
        <v>54.390166999999998</v>
      </c>
      <c r="D593" s="1">
        <f t="shared" si="176"/>
        <v>8.1874999999999998E-5</v>
      </c>
      <c r="E593" s="6">
        <f t="shared" si="171"/>
        <v>4.4908693891781249E-14</v>
      </c>
      <c r="F593" s="6">
        <f t="shared" si="177"/>
        <v>-2.9286156875E-5</v>
      </c>
      <c r="G593" s="13">
        <f t="shared" si="172"/>
        <v>1.11161156875E-4</v>
      </c>
      <c r="H593" s="6">
        <f t="shared" si="173"/>
        <v>58.560234162377697</v>
      </c>
      <c r="I593" s="6">
        <f t="shared" si="178"/>
        <v>4.1700671623776984</v>
      </c>
      <c r="J593" s="6">
        <f t="shared" si="179"/>
        <v>40.136259219792585</v>
      </c>
      <c r="K593" s="6">
        <f t="shared" si="180"/>
        <v>-5.6296098962924646E-3</v>
      </c>
      <c r="L593" s="6">
        <f t="shared" si="175"/>
        <v>8.3435514627158274E-5</v>
      </c>
      <c r="M593" s="14">
        <f t="shared" si="181"/>
        <v>-7.8025731357913805E-7</v>
      </c>
      <c r="N593" s="6">
        <f t="shared" si="182"/>
        <v>8.0411301426963955E-5</v>
      </c>
      <c r="O593" s="13">
        <f t="shared" si="174"/>
        <v>1.0969745830196396E-4</v>
      </c>
      <c r="P593" s="6">
        <f t="shared" si="183"/>
        <v>58.336761954369194</v>
      </c>
      <c r="Q593" s="7">
        <f t="shared" si="184"/>
        <v>58.726670338565576</v>
      </c>
      <c r="R593" s="7">
        <f t="shared" si="185"/>
        <v>4.3365033385655778</v>
      </c>
    </row>
    <row r="594" spans="1:18" x14ac:dyDescent="0.2">
      <c r="A594" s="1">
        <v>81.5625</v>
      </c>
      <c r="B594" s="1">
        <v>40.125</v>
      </c>
      <c r="C594" s="1">
        <v>54.273345999999997</v>
      </c>
      <c r="D594" s="1">
        <f t="shared" si="176"/>
        <v>8.1562499999999997E-5</v>
      </c>
      <c r="E594" s="6">
        <f t="shared" si="171"/>
        <v>4.4908693891781249E-14</v>
      </c>
      <c r="F594" s="6">
        <f t="shared" si="177"/>
        <v>-2.9286156875E-5</v>
      </c>
      <c r="G594" s="13">
        <f t="shared" si="172"/>
        <v>1.10848656875E-4</v>
      </c>
      <c r="H594" s="6">
        <f t="shared" si="173"/>
        <v>58.512560708212447</v>
      </c>
      <c r="I594" s="6">
        <f t="shared" si="178"/>
        <v>4.2392147082124509</v>
      </c>
      <c r="J594" s="6">
        <f t="shared" si="179"/>
        <v>40.131755531875555</v>
      </c>
      <c r="K594" s="6">
        <f t="shared" si="180"/>
        <v>-3.3777659377776104E-3</v>
      </c>
      <c r="L594" s="6">
        <f t="shared" si="175"/>
        <v>8.2748808776294961E-5</v>
      </c>
      <c r="M594" s="14">
        <f t="shared" si="181"/>
        <v>-5.931543881474818E-7</v>
      </c>
      <c r="N594" s="6">
        <f t="shared" si="182"/>
        <v>8.0684280856177821E-5</v>
      </c>
      <c r="O594" s="13">
        <f t="shared" si="174"/>
        <v>1.0997043773117782E-4</v>
      </c>
      <c r="P594" s="6">
        <f t="shared" si="183"/>
        <v>58.378473757668814</v>
      </c>
      <c r="Q594" s="7">
        <f t="shared" si="184"/>
        <v>58.657031022386228</v>
      </c>
      <c r="R594" s="7">
        <f t="shared" si="185"/>
        <v>4.3836850223862314</v>
      </c>
    </row>
    <row r="595" spans="1:18" x14ac:dyDescent="0.2">
      <c r="A595" s="1">
        <v>80.78125</v>
      </c>
      <c r="B595" s="1">
        <v>40.125</v>
      </c>
      <c r="C595" s="1">
        <v>54.152920000000002</v>
      </c>
      <c r="D595" s="1">
        <f t="shared" si="176"/>
        <v>8.0781250000000002E-5</v>
      </c>
      <c r="E595" s="6">
        <f t="shared" si="171"/>
        <v>4.4908693891781249E-14</v>
      </c>
      <c r="F595" s="6">
        <f t="shared" si="177"/>
        <v>-2.9286156875E-5</v>
      </c>
      <c r="G595" s="13">
        <f t="shared" si="172"/>
        <v>1.10067406875E-4</v>
      </c>
      <c r="H595" s="6">
        <f t="shared" si="173"/>
        <v>58.393287048006243</v>
      </c>
      <c r="I595" s="6">
        <f t="shared" si="178"/>
        <v>4.2403670480062416</v>
      </c>
      <c r="J595" s="6">
        <f t="shared" si="179"/>
        <v>40.129053319125333</v>
      </c>
      <c r="K595" s="6">
        <f t="shared" si="180"/>
        <v>-2.0266595626665662E-3</v>
      </c>
      <c r="L595" s="6">
        <f t="shared" si="175"/>
        <v>8.2118035265776982E-5</v>
      </c>
      <c r="M595" s="14">
        <f t="shared" si="181"/>
        <v>-6.683926328884899E-7</v>
      </c>
      <c r="N595" s="6">
        <f t="shared" si="182"/>
        <v>8.0254318513706696E-5</v>
      </c>
      <c r="O595" s="13">
        <f t="shared" si="174"/>
        <v>1.095404753887067E-4</v>
      </c>
      <c r="P595" s="6">
        <f t="shared" si="183"/>
        <v>58.312767517879251</v>
      </c>
      <c r="Q595" s="7">
        <f t="shared" si="184"/>
        <v>58.588178321484833</v>
      </c>
      <c r="R595" s="7">
        <f t="shared" si="185"/>
        <v>4.4352583214848309</v>
      </c>
    </row>
    <row r="596" spans="1:18" x14ac:dyDescent="0.2">
      <c r="A596" s="1">
        <v>80</v>
      </c>
      <c r="B596" s="1">
        <v>40.09375</v>
      </c>
      <c r="C596" s="1">
        <v>54.036312000000002</v>
      </c>
      <c r="D596" s="1">
        <f t="shared" si="176"/>
        <v>7.9999999999999993E-5</v>
      </c>
      <c r="E596" s="6">
        <f t="shared" si="171"/>
        <v>4.4907562050142585E-14</v>
      </c>
      <c r="F596" s="6">
        <f t="shared" si="177"/>
        <v>-2.9295705742187495E-5</v>
      </c>
      <c r="G596" s="13">
        <f t="shared" si="172"/>
        <v>1.0929570574218749E-4</v>
      </c>
      <c r="H596" s="6">
        <f t="shared" si="173"/>
        <v>58.249374967554161</v>
      </c>
      <c r="I596" s="6">
        <f t="shared" si="178"/>
        <v>4.2130629675541584</v>
      </c>
      <c r="J596" s="6">
        <f t="shared" si="179"/>
        <v>40.121181991475197</v>
      </c>
      <c r="K596" s="6">
        <f t="shared" si="180"/>
        <v>-1.3715995737598519E-2</v>
      </c>
      <c r="L596" s="6">
        <f t="shared" si="175"/>
        <v>8.1427071159466196E-5</v>
      </c>
      <c r="M596" s="14">
        <f t="shared" si="181"/>
        <v>-7.1353557973310154E-7</v>
      </c>
      <c r="N596" s="6">
        <f t="shared" si="182"/>
        <v>7.6433841108224375E-5</v>
      </c>
      <c r="O596" s="13">
        <f t="shared" si="174"/>
        <v>1.0572954685041187E-4</v>
      </c>
      <c r="P596" s="6">
        <f t="shared" si="183"/>
        <v>57.702558978828336</v>
      </c>
      <c r="Q596" s="7">
        <f t="shared" si="184"/>
        <v>58.411054452953536</v>
      </c>
      <c r="R596" s="7">
        <f t="shared" si="185"/>
        <v>4.3747424529535337</v>
      </c>
    </row>
    <row r="597" spans="1:18" x14ac:dyDescent="0.2">
      <c r="A597" s="1">
        <v>79.375</v>
      </c>
      <c r="B597" s="1">
        <v>40.09375</v>
      </c>
      <c r="C597" s="1">
        <v>53.925998999999997</v>
      </c>
      <c r="D597" s="1">
        <f t="shared" si="176"/>
        <v>7.9374999999999991E-5</v>
      </c>
      <c r="E597" s="6">
        <f t="shared" si="171"/>
        <v>4.4907562050142585E-14</v>
      </c>
      <c r="F597" s="6">
        <f t="shared" si="177"/>
        <v>-2.9295705742187495E-5</v>
      </c>
      <c r="G597" s="13">
        <f t="shared" si="172"/>
        <v>1.0867070574218748E-4</v>
      </c>
      <c r="H597" s="6">
        <f t="shared" si="173"/>
        <v>58.153736304433664</v>
      </c>
      <c r="I597" s="6">
        <f t="shared" si="178"/>
        <v>4.227737304433667</v>
      </c>
      <c r="J597" s="6">
        <f t="shared" si="179"/>
        <v>40.110209194885115</v>
      </c>
      <c r="K597" s="6">
        <f t="shared" si="180"/>
        <v>-8.2295974425576901E-3</v>
      </c>
      <c r="L597" s="6">
        <f t="shared" si="175"/>
        <v>8.0731242695679712E-5</v>
      </c>
      <c r="M597" s="14">
        <f t="shared" si="181"/>
        <v>-6.7812134783986022E-7</v>
      </c>
      <c r="N597" s="6">
        <f t="shared" si="182"/>
        <v>7.7235304664934992E-5</v>
      </c>
      <c r="O597" s="13">
        <f t="shared" si="174"/>
        <v>1.0653101040712248E-4</v>
      </c>
      <c r="P597" s="6">
        <f t="shared" si="183"/>
        <v>57.825687421195369</v>
      </c>
      <c r="Q597" s="7">
        <f t="shared" si="184"/>
        <v>58.293981046601907</v>
      </c>
      <c r="R597" s="7">
        <f t="shared" si="185"/>
        <v>4.3679820466019095</v>
      </c>
    </row>
    <row r="598" spans="1:18" x14ac:dyDescent="0.2">
      <c r="A598" s="1">
        <v>79.21875</v>
      </c>
      <c r="B598" s="1">
        <v>40.09375</v>
      </c>
      <c r="C598" s="1">
        <v>53.813651999999998</v>
      </c>
      <c r="D598" s="1">
        <f t="shared" si="176"/>
        <v>7.9218749999999998E-5</v>
      </c>
      <c r="E598" s="6">
        <f t="shared" si="171"/>
        <v>4.4907562050142585E-14</v>
      </c>
      <c r="F598" s="6">
        <f t="shared" si="177"/>
        <v>-2.9295705742187495E-5</v>
      </c>
      <c r="G598" s="13">
        <f t="shared" si="172"/>
        <v>1.0851445574218749E-4</v>
      </c>
      <c r="H598" s="6">
        <f t="shared" si="173"/>
        <v>58.129813692561527</v>
      </c>
      <c r="I598" s="6">
        <f t="shared" si="178"/>
        <v>4.3161616925615292</v>
      </c>
      <c r="J598" s="6">
        <f t="shared" si="179"/>
        <v>40.103625516931075</v>
      </c>
      <c r="K598" s="6">
        <f t="shared" si="180"/>
        <v>-4.9377584655374562E-3</v>
      </c>
      <c r="L598" s="6">
        <f t="shared" si="175"/>
        <v>8.015749561740783E-5</v>
      </c>
      <c r="M598" s="14">
        <f t="shared" si="181"/>
        <v>-4.693728087039163E-7</v>
      </c>
      <c r="N598" s="6">
        <f t="shared" si="182"/>
        <v>7.7934932798960255E-5</v>
      </c>
      <c r="O598" s="13">
        <f t="shared" si="174"/>
        <v>1.0723063854114775E-4</v>
      </c>
      <c r="P598" s="6">
        <f t="shared" si="183"/>
        <v>57.933058715761547</v>
      </c>
      <c r="Q598" s="7">
        <f t="shared" si="184"/>
        <v>58.221796580433839</v>
      </c>
      <c r="R598" s="7">
        <f t="shared" si="185"/>
        <v>4.4081445804338415</v>
      </c>
    </row>
    <row r="599" spans="1:18" x14ac:dyDescent="0.2">
      <c r="A599" s="1">
        <v>78.4375</v>
      </c>
      <c r="B599" s="1">
        <v>40.0625</v>
      </c>
      <c r="C599" s="1">
        <v>53.697020999999999</v>
      </c>
      <c r="D599" s="1">
        <f t="shared" si="176"/>
        <v>7.8437500000000002E-5</v>
      </c>
      <c r="E599" s="6">
        <f t="shared" si="171"/>
        <v>4.490642968763281E-14</v>
      </c>
      <c r="F599" s="6">
        <f t="shared" si="177"/>
        <v>-2.9305229218749997E-5</v>
      </c>
      <c r="G599" s="13">
        <f t="shared" si="172"/>
        <v>1.0774272921875E-4</v>
      </c>
      <c r="H599" s="6">
        <f t="shared" si="173"/>
        <v>57.985552925068362</v>
      </c>
      <c r="I599" s="6">
        <f t="shared" si="178"/>
        <v>4.2885319250683622</v>
      </c>
      <c r="J599" s="6">
        <f t="shared" si="179"/>
        <v>40.093425310158644</v>
      </c>
      <c r="K599" s="6">
        <f t="shared" si="180"/>
        <v>-1.5462655079321763E-2</v>
      </c>
      <c r="L599" s="6">
        <f t="shared" si="175"/>
        <v>7.9625747370444704E-5</v>
      </c>
      <c r="M599" s="14">
        <f t="shared" si="181"/>
        <v>-5.941236852223506E-7</v>
      </c>
      <c r="N599" s="6">
        <f t="shared" si="182"/>
        <v>7.4417209679376349E-5</v>
      </c>
      <c r="O599" s="13">
        <f t="shared" si="174"/>
        <v>1.0372243889812635E-4</v>
      </c>
      <c r="P599" s="6">
        <f t="shared" si="183"/>
        <v>57.367411687827939</v>
      </c>
      <c r="Q599" s="7">
        <f t="shared" si="184"/>
        <v>58.050919601912668</v>
      </c>
      <c r="R599" s="7">
        <f t="shared" si="185"/>
        <v>4.3538986019126682</v>
      </c>
    </row>
    <row r="600" spans="1:18" x14ac:dyDescent="0.2">
      <c r="A600" s="1">
        <v>77.1875</v>
      </c>
      <c r="B600" s="1">
        <v>40.0625</v>
      </c>
      <c r="C600" s="1">
        <v>53.586685000000003</v>
      </c>
      <c r="D600" s="1">
        <f t="shared" si="176"/>
        <v>7.7187499999999999E-5</v>
      </c>
      <c r="E600" s="6">
        <f t="shared" si="171"/>
        <v>4.490642968763281E-14</v>
      </c>
      <c r="F600" s="6">
        <f t="shared" si="177"/>
        <v>-2.9305229218749997E-5</v>
      </c>
      <c r="G600" s="13">
        <f t="shared" si="172"/>
        <v>1.0649272921875E-4</v>
      </c>
      <c r="H600" s="6">
        <f t="shared" si="173"/>
        <v>57.793729584628693</v>
      </c>
      <c r="I600" s="6">
        <f t="shared" si="178"/>
        <v>4.2070445846286901</v>
      </c>
      <c r="J600" s="6">
        <f t="shared" si="179"/>
        <v>40.081055186095185</v>
      </c>
      <c r="K600" s="6">
        <f t="shared" si="180"/>
        <v>-9.2775930475923474E-3</v>
      </c>
      <c r="L600" s="6">
        <f t="shared" si="175"/>
        <v>7.8900448422266828E-5</v>
      </c>
      <c r="M600" s="14">
        <f t="shared" si="181"/>
        <v>-8.5647421113341438E-7</v>
      </c>
      <c r="N600" s="6">
        <f t="shared" si="182"/>
        <v>7.4775325807625983E-5</v>
      </c>
      <c r="O600" s="13">
        <f t="shared" si="174"/>
        <v>1.0408055502637598E-4</v>
      </c>
      <c r="P600" s="6">
        <f t="shared" si="183"/>
        <v>57.422614795842321</v>
      </c>
      <c r="Q600" s="7">
        <f t="shared" si="184"/>
        <v>57.925258640698601</v>
      </c>
      <c r="R600" s="7">
        <f t="shared" si="185"/>
        <v>4.3385736406985984</v>
      </c>
    </row>
    <row r="601" spans="1:18" x14ac:dyDescent="0.2">
      <c r="A601" s="1">
        <v>76.5625</v>
      </c>
      <c r="B601" s="1">
        <v>40.0625</v>
      </c>
      <c r="C601" s="1">
        <v>53.480175000000003</v>
      </c>
      <c r="D601" s="1">
        <f t="shared" si="176"/>
        <v>7.6562499999999998E-5</v>
      </c>
      <c r="E601" s="6">
        <f t="shared" si="171"/>
        <v>4.490642968763281E-14</v>
      </c>
      <c r="F601" s="6">
        <f t="shared" si="177"/>
        <v>-2.9305229218749997E-5</v>
      </c>
      <c r="G601" s="13">
        <f t="shared" si="172"/>
        <v>1.0586772921874999E-4</v>
      </c>
      <c r="H601" s="6">
        <f t="shared" si="173"/>
        <v>57.697692697471439</v>
      </c>
      <c r="I601" s="6">
        <f t="shared" si="178"/>
        <v>4.2175176974714361</v>
      </c>
      <c r="J601" s="6">
        <f t="shared" si="179"/>
        <v>40.073633111657117</v>
      </c>
      <c r="K601" s="6">
        <f t="shared" si="180"/>
        <v>-5.5665558285582506E-3</v>
      </c>
      <c r="L601" s="6">
        <f t="shared" si="175"/>
        <v>7.8090269053360096E-5</v>
      </c>
      <c r="M601" s="14">
        <f t="shared" si="181"/>
        <v>-7.6388452668004928E-7</v>
      </c>
      <c r="N601" s="6">
        <f t="shared" si="182"/>
        <v>7.5115195484574859E-5</v>
      </c>
      <c r="O601" s="13">
        <f t="shared" si="174"/>
        <v>1.0442042470332486E-4</v>
      </c>
      <c r="P601" s="6">
        <f t="shared" si="183"/>
        <v>57.474979673044118</v>
      </c>
      <c r="Q601" s="7">
        <f t="shared" si="184"/>
        <v>57.835202847167707</v>
      </c>
      <c r="R601" s="7">
        <f t="shared" si="185"/>
        <v>4.3550278471677046</v>
      </c>
    </row>
    <row r="602" spans="1:18" x14ac:dyDescent="0.2">
      <c r="A602" s="1">
        <v>75.46875</v>
      </c>
      <c r="B602" s="1">
        <v>40.0625</v>
      </c>
      <c r="C602" s="1">
        <v>53.369148000000003</v>
      </c>
      <c r="D602" s="1">
        <f t="shared" si="176"/>
        <v>7.5468750000000001E-5</v>
      </c>
      <c r="E602" s="6">
        <f t="shared" si="171"/>
        <v>4.490642968763281E-14</v>
      </c>
      <c r="F602" s="6">
        <f t="shared" si="177"/>
        <v>-2.9305229218749997E-5</v>
      </c>
      <c r="G602" s="13">
        <f t="shared" si="172"/>
        <v>1.0477397921875E-4</v>
      </c>
      <c r="H602" s="6">
        <f t="shared" si="173"/>
        <v>57.529426628996987</v>
      </c>
      <c r="I602" s="6">
        <f t="shared" si="178"/>
        <v>4.1602786289969842</v>
      </c>
      <c r="J602" s="6">
        <f t="shared" si="179"/>
        <v>40.069179866994276</v>
      </c>
      <c r="K602" s="6">
        <f t="shared" si="180"/>
        <v>-3.3399334971377925E-3</v>
      </c>
      <c r="L602" s="6">
        <f t="shared" si="175"/>
        <v>7.7260411432016063E-5</v>
      </c>
      <c r="M602" s="14">
        <f t="shared" si="181"/>
        <v>-8.9583071600803072E-7</v>
      </c>
      <c r="N602" s="6">
        <f t="shared" si="182"/>
        <v>7.4600367290744176E-5</v>
      </c>
      <c r="O602" s="13">
        <f t="shared" si="174"/>
        <v>1.0390559650949417E-4</v>
      </c>
      <c r="P602" s="6">
        <f t="shared" si="183"/>
        <v>57.395648636795045</v>
      </c>
      <c r="Q602" s="7">
        <f t="shared" si="184"/>
        <v>57.747292005093179</v>
      </c>
      <c r="R602" s="7">
        <f t="shared" si="185"/>
        <v>4.3781440050931764</v>
      </c>
    </row>
    <row r="603" spans="1:18" x14ac:dyDescent="0.2">
      <c r="A603" s="1">
        <v>74.6875</v>
      </c>
      <c r="B603" s="1">
        <v>40.03125</v>
      </c>
      <c r="C603" s="1">
        <v>53.258567999999997</v>
      </c>
      <c r="D603" s="1">
        <f t="shared" si="176"/>
        <v>7.4687499999999993E-5</v>
      </c>
      <c r="E603" s="6">
        <f t="shared" si="171"/>
        <v>4.490529680425195E-14</v>
      </c>
      <c r="F603" s="6">
        <f t="shared" si="177"/>
        <v>-2.9314727304687502E-5</v>
      </c>
      <c r="G603" s="13">
        <f t="shared" si="172"/>
        <v>1.0400222730468749E-4</v>
      </c>
      <c r="H603" s="6">
        <f t="shared" si="173"/>
        <v>57.384364687314303</v>
      </c>
      <c r="I603" s="6">
        <f t="shared" si="178"/>
        <v>4.1257966873143062</v>
      </c>
      <c r="J603" s="6">
        <f t="shared" si="179"/>
        <v>40.060257920196563</v>
      </c>
      <c r="K603" s="6">
        <f t="shared" si="180"/>
        <v>-1.4503960098281254E-2</v>
      </c>
      <c r="L603" s="6">
        <f t="shared" si="175"/>
        <v>7.6387496859209645E-5</v>
      </c>
      <c r="M603" s="14">
        <f t="shared" si="181"/>
        <v>-8.4999842960482603E-7</v>
      </c>
      <c r="N603" s="6">
        <f t="shared" si="182"/>
        <v>7.0916470374446868E-5</v>
      </c>
      <c r="O603" s="13">
        <f t="shared" si="174"/>
        <v>1.0023119767913437E-4</v>
      </c>
      <c r="P603" s="6">
        <f t="shared" si="183"/>
        <v>56.801454645125489</v>
      </c>
      <c r="Q603" s="7">
        <f t="shared" si="184"/>
        <v>57.558124533099644</v>
      </c>
      <c r="R603" s="7">
        <f t="shared" si="185"/>
        <v>4.299556533099647</v>
      </c>
    </row>
    <row r="604" spans="1:18" x14ac:dyDescent="0.2">
      <c r="A604" s="1">
        <v>73.28125</v>
      </c>
      <c r="B604" s="1">
        <v>40.03125</v>
      </c>
      <c r="C604" s="1">
        <v>53.145274999999998</v>
      </c>
      <c r="D604" s="1">
        <f t="shared" si="176"/>
        <v>7.3281249999999996E-5</v>
      </c>
      <c r="E604" s="6">
        <f t="shared" si="171"/>
        <v>4.490529680425195E-14</v>
      </c>
      <c r="F604" s="6">
        <f t="shared" si="177"/>
        <v>-2.9314727304687502E-5</v>
      </c>
      <c r="G604" s="13">
        <f t="shared" si="172"/>
        <v>1.025959773046875E-4</v>
      </c>
      <c r="H604" s="6">
        <f t="shared" si="173"/>
        <v>57.167353140108276</v>
      </c>
      <c r="I604" s="6">
        <f t="shared" si="178"/>
        <v>4.0220781401082775</v>
      </c>
      <c r="J604" s="6">
        <f t="shared" si="179"/>
        <v>40.04865475211794</v>
      </c>
      <c r="K604" s="6">
        <f t="shared" si="180"/>
        <v>-8.7023760589701737E-3</v>
      </c>
      <c r="L604" s="6">
        <f t="shared" si="175"/>
        <v>7.5426248115525784E-5</v>
      </c>
      <c r="M604" s="14">
        <f t="shared" si="181"/>
        <v>-1.0724990577628944E-6</v>
      </c>
      <c r="N604" s="6">
        <f t="shared" si="182"/>
        <v>7.101863222466775E-5</v>
      </c>
      <c r="O604" s="13">
        <f t="shared" si="174"/>
        <v>1.0033335952935525E-4</v>
      </c>
      <c r="P604" s="6">
        <f t="shared" si="183"/>
        <v>56.817287155678002</v>
      </c>
      <c r="Q604" s="7">
        <f t="shared" si="184"/>
        <v>57.409957057615316</v>
      </c>
      <c r="R604" s="7">
        <f t="shared" si="185"/>
        <v>4.2646820576153175</v>
      </c>
    </row>
    <row r="605" spans="1:18" x14ac:dyDescent="0.2">
      <c r="A605" s="1">
        <v>72.34375</v>
      </c>
      <c r="B605" s="1">
        <v>40.03125</v>
      </c>
      <c r="C605" s="1">
        <v>53.037609000000003</v>
      </c>
      <c r="D605" s="1">
        <f t="shared" si="176"/>
        <v>7.2343749999999993E-5</v>
      </c>
      <c r="E605" s="6">
        <f t="shared" si="171"/>
        <v>4.490529680425195E-14</v>
      </c>
      <c r="F605" s="6">
        <f t="shared" si="177"/>
        <v>-2.9314727304687502E-5</v>
      </c>
      <c r="G605" s="13">
        <f t="shared" si="172"/>
        <v>1.0165847730468749E-4</v>
      </c>
      <c r="H605" s="6">
        <f t="shared" si="173"/>
        <v>57.022440807770408</v>
      </c>
      <c r="I605" s="6">
        <f t="shared" si="178"/>
        <v>3.984831807770405</v>
      </c>
      <c r="J605" s="6">
        <f t="shared" si="179"/>
        <v>40.041692851270767</v>
      </c>
      <c r="K605" s="6">
        <f t="shared" si="180"/>
        <v>-5.2214256353835253E-3</v>
      </c>
      <c r="L605" s="6">
        <f t="shared" si="175"/>
        <v>7.4380748869315466E-5</v>
      </c>
      <c r="M605" s="14">
        <f t="shared" si="181"/>
        <v>-1.0184994346577363E-6</v>
      </c>
      <c r="N605" s="6">
        <f t="shared" si="182"/>
        <v>7.098617933480028E-5</v>
      </c>
      <c r="O605" s="13">
        <f t="shared" si="174"/>
        <v>1.0030090663948778E-4</v>
      </c>
      <c r="P605" s="6">
        <f t="shared" si="183"/>
        <v>56.812258023112065</v>
      </c>
      <c r="Q605" s="7">
        <f t="shared" si="184"/>
        <v>57.290417250714668</v>
      </c>
      <c r="R605" s="7">
        <f t="shared" si="185"/>
        <v>4.252808250714665</v>
      </c>
    </row>
    <row r="606" spans="1:18" x14ac:dyDescent="0.2">
      <c r="A606" s="1">
        <v>71.875</v>
      </c>
      <c r="B606" s="1">
        <v>40</v>
      </c>
      <c r="C606" s="1">
        <v>52.924301</v>
      </c>
      <c r="D606" s="1">
        <f t="shared" si="176"/>
        <v>7.1874999999999999E-5</v>
      </c>
      <c r="E606" s="6">
        <f t="shared" si="171"/>
        <v>4.4904163399999998E-14</v>
      </c>
      <c r="F606" s="6">
        <f t="shared" si="177"/>
        <v>-2.9324199999999996E-5</v>
      </c>
      <c r="G606" s="13">
        <f t="shared" si="172"/>
        <v>1.0119919999999999E-4</v>
      </c>
      <c r="H606" s="6">
        <f t="shared" si="173"/>
        <v>56.925088650607336</v>
      </c>
      <c r="I606" s="6">
        <f t="shared" si="178"/>
        <v>4.0007876506073359</v>
      </c>
      <c r="J606" s="6">
        <f t="shared" si="179"/>
        <v>40.031265710762462</v>
      </c>
      <c r="K606" s="6">
        <f t="shared" si="180"/>
        <v>-1.5632855381230826E-2</v>
      </c>
      <c r="L606" s="6">
        <f t="shared" si="175"/>
        <v>7.3472199321589281E-5</v>
      </c>
      <c r="M606" s="14">
        <f t="shared" si="181"/>
        <v>-7.9859966079464089E-7</v>
      </c>
      <c r="N606" s="6">
        <f t="shared" si="182"/>
        <v>6.7810457600879989E-5</v>
      </c>
      <c r="O606" s="13">
        <f t="shared" si="174"/>
        <v>9.7134657600879981E-5</v>
      </c>
      <c r="P606" s="6">
        <f t="shared" si="183"/>
        <v>56.294025988067062</v>
      </c>
      <c r="Q606" s="7">
        <f t="shared" si="184"/>
        <v>57.091138998185151</v>
      </c>
      <c r="R606" s="7">
        <f t="shared" si="185"/>
        <v>4.1668379981851515</v>
      </c>
    </row>
    <row r="607" spans="1:18" x14ac:dyDescent="0.2">
      <c r="A607" s="1">
        <v>71.40625</v>
      </c>
      <c r="B607" s="1">
        <v>40</v>
      </c>
      <c r="C607" s="1">
        <v>52.816395</v>
      </c>
      <c r="D607" s="1">
        <f t="shared" si="176"/>
        <v>7.1406249999999991E-5</v>
      </c>
      <c r="E607" s="6">
        <f t="shared" si="171"/>
        <v>4.4904163399999998E-14</v>
      </c>
      <c r="F607" s="6">
        <f t="shared" si="177"/>
        <v>-2.9324199999999996E-5</v>
      </c>
      <c r="G607" s="13">
        <f t="shared" si="172"/>
        <v>1.0073044999999998E-4</v>
      </c>
      <c r="H607" s="6">
        <f t="shared" si="173"/>
        <v>56.852494820772847</v>
      </c>
      <c r="I607" s="6">
        <f t="shared" si="178"/>
        <v>4.0360998207728471</v>
      </c>
      <c r="J607" s="6">
        <f t="shared" si="179"/>
        <v>40.018759426457478</v>
      </c>
      <c r="K607" s="6">
        <f t="shared" si="180"/>
        <v>-9.379713228739206E-3</v>
      </c>
      <c r="L607" s="6">
        <f t="shared" si="175"/>
        <v>7.2739569592953569E-5</v>
      </c>
      <c r="M607" s="14">
        <f t="shared" si="181"/>
        <v>-6.6665979647678909E-7</v>
      </c>
      <c r="N607" s="6">
        <f t="shared" si="182"/>
        <v>6.8967524560527792E-5</v>
      </c>
      <c r="O607" s="13">
        <f t="shared" si="174"/>
        <v>9.8291724560527785E-5</v>
      </c>
      <c r="P607" s="6">
        <f t="shared" si="183"/>
        <v>56.474041957974237</v>
      </c>
      <c r="Q607" s="7">
        <f t="shared" si="184"/>
        <v>56.96771959014297</v>
      </c>
      <c r="R607" s="7">
        <f t="shared" si="185"/>
        <v>4.1513245901429698</v>
      </c>
    </row>
    <row r="608" spans="1:18" x14ac:dyDescent="0.2">
      <c r="A608" s="1">
        <v>71.09375</v>
      </c>
      <c r="B608" s="1">
        <v>40</v>
      </c>
      <c r="C608" s="1">
        <v>52.715916</v>
      </c>
      <c r="D608" s="1">
        <f t="shared" si="176"/>
        <v>7.1093750000000004E-5</v>
      </c>
      <c r="E608" s="6">
        <f t="shared" si="171"/>
        <v>4.4904163399999998E-14</v>
      </c>
      <c r="F608" s="6">
        <f t="shared" si="177"/>
        <v>-2.9324199999999996E-5</v>
      </c>
      <c r="G608" s="13">
        <f t="shared" si="172"/>
        <v>1.0041795E-4</v>
      </c>
      <c r="H608" s="6">
        <f t="shared" si="173"/>
        <v>56.804072305924365</v>
      </c>
      <c r="I608" s="6">
        <f t="shared" si="178"/>
        <v>4.0881563059243646</v>
      </c>
      <c r="J608" s="6">
        <f t="shared" si="179"/>
        <v>40.011255655874486</v>
      </c>
      <c r="K608" s="6">
        <f t="shared" si="180"/>
        <v>-5.6278279372428131E-3</v>
      </c>
      <c r="L608" s="6">
        <f t="shared" si="175"/>
        <v>7.2143741755772138E-5</v>
      </c>
      <c r="M608" s="14">
        <f t="shared" si="181"/>
        <v>-5.2499587788606701E-7</v>
      </c>
      <c r="N608" s="6">
        <f t="shared" si="182"/>
        <v>6.9630514736316866E-5</v>
      </c>
      <c r="O608" s="13">
        <f t="shared" si="174"/>
        <v>9.8954714736316859E-5</v>
      </c>
      <c r="P608" s="6">
        <f t="shared" si="183"/>
        <v>56.577056910239378</v>
      </c>
      <c r="Q608" s="7">
        <f t="shared" si="184"/>
        <v>56.889587054162256</v>
      </c>
      <c r="R608" s="7">
        <f t="shared" si="185"/>
        <v>4.1736710541622557</v>
      </c>
    </row>
    <row r="609" spans="1:18" x14ac:dyDescent="0.2">
      <c r="A609" s="1">
        <v>70.3125</v>
      </c>
      <c r="B609" s="1">
        <v>40</v>
      </c>
      <c r="C609" s="1">
        <v>52.613177999999998</v>
      </c>
      <c r="D609" s="1">
        <f t="shared" si="176"/>
        <v>7.0312499999999995E-5</v>
      </c>
      <c r="E609" s="6">
        <f t="shared" si="171"/>
        <v>4.4904163399999998E-14</v>
      </c>
      <c r="F609" s="6">
        <f t="shared" si="177"/>
        <v>-2.9324199999999996E-5</v>
      </c>
      <c r="G609" s="13">
        <f t="shared" si="172"/>
        <v>9.9636699999999987E-5</v>
      </c>
      <c r="H609" s="6">
        <f t="shared" si="173"/>
        <v>56.682922660047723</v>
      </c>
      <c r="I609" s="6">
        <f t="shared" si="178"/>
        <v>4.0697446600477249</v>
      </c>
      <c r="J609" s="6">
        <f t="shared" si="179"/>
        <v>40.00675339352469</v>
      </c>
      <c r="K609" s="6">
        <f t="shared" si="180"/>
        <v>-3.3766967623449773E-3</v>
      </c>
      <c r="L609" s="6">
        <f t="shared" si="175"/>
        <v>7.1567495053463285E-5</v>
      </c>
      <c r="M609" s="14">
        <f t="shared" si="181"/>
        <v>-6.2749752673164509E-7</v>
      </c>
      <c r="N609" s="6">
        <f t="shared" si="182"/>
        <v>6.9434558841790307E-5</v>
      </c>
      <c r="O609" s="13">
        <f t="shared" si="174"/>
        <v>9.87587588417903E-5</v>
      </c>
      <c r="P609" s="6">
        <f t="shared" si="183"/>
        <v>56.546619471230258</v>
      </c>
      <c r="Q609" s="7">
        <f t="shared" si="184"/>
        <v>56.820993537575859</v>
      </c>
      <c r="R609" s="7">
        <f t="shared" si="185"/>
        <v>4.2078155375758612</v>
      </c>
    </row>
    <row r="610" spans="1:18" x14ac:dyDescent="0.2">
      <c r="A610" s="1">
        <v>70</v>
      </c>
      <c r="B610" s="1">
        <v>40</v>
      </c>
      <c r="C610" s="1">
        <v>52.509079</v>
      </c>
      <c r="D610" s="1">
        <f t="shared" si="176"/>
        <v>6.9999999999999994E-5</v>
      </c>
      <c r="E610" s="6">
        <f t="shared" si="171"/>
        <v>4.4904163399999998E-14</v>
      </c>
      <c r="F610" s="6">
        <f t="shared" si="177"/>
        <v>-2.9324199999999996E-5</v>
      </c>
      <c r="G610" s="13">
        <f t="shared" si="172"/>
        <v>9.9324199999999987E-5</v>
      </c>
      <c r="H610" s="6">
        <f t="shared" si="173"/>
        <v>56.63442540055172</v>
      </c>
      <c r="I610" s="6">
        <f t="shared" si="178"/>
        <v>4.1253464005517202</v>
      </c>
      <c r="J610" s="6">
        <f t="shared" si="179"/>
        <v>40.004052036114814</v>
      </c>
      <c r="K610" s="6">
        <f t="shared" si="180"/>
        <v>-2.0260180574069864E-3</v>
      </c>
      <c r="L610" s="6">
        <f t="shared" si="175"/>
        <v>7.100299703207796E-5</v>
      </c>
      <c r="M610" s="14">
        <f t="shared" si="181"/>
        <v>-5.0149851603898332E-7</v>
      </c>
      <c r="N610" s="6">
        <f t="shared" si="182"/>
        <v>6.9473235305074176E-5</v>
      </c>
      <c r="O610" s="13">
        <f t="shared" si="174"/>
        <v>9.8797435305074169E-5</v>
      </c>
      <c r="P610" s="6">
        <f t="shared" si="183"/>
        <v>56.552627677012879</v>
      </c>
      <c r="Q610" s="7">
        <f t="shared" si="184"/>
        <v>56.767320365463263</v>
      </c>
      <c r="R610" s="7">
        <f t="shared" si="185"/>
        <v>4.2582413654632632</v>
      </c>
    </row>
    <row r="611" spans="1:18" x14ac:dyDescent="0.2">
      <c r="A611" s="1">
        <v>69.21875</v>
      </c>
      <c r="B611" s="1">
        <v>39.96875</v>
      </c>
      <c r="C611" s="1">
        <v>52.408805999999998</v>
      </c>
      <c r="D611" s="1">
        <f t="shared" si="176"/>
        <v>6.9218749999999999E-5</v>
      </c>
      <c r="E611" s="6">
        <f t="shared" si="171"/>
        <v>4.4903029474876955E-14</v>
      </c>
      <c r="F611" s="6">
        <f t="shared" si="177"/>
        <v>-2.9333647304687497E-5</v>
      </c>
      <c r="G611" s="13">
        <f t="shared" si="172"/>
        <v>9.8552397304687496E-5</v>
      </c>
      <c r="H611" s="6">
        <f t="shared" si="173"/>
        <v>56.488159272547819</v>
      </c>
      <c r="I611" s="6">
        <f t="shared" si="178"/>
        <v>4.0793532725478201</v>
      </c>
      <c r="J611" s="6">
        <f t="shared" si="179"/>
        <v>39.996181221668891</v>
      </c>
      <c r="K611" s="6">
        <f t="shared" si="180"/>
        <v>-1.3715610834445613E-2</v>
      </c>
      <c r="L611" s="6">
        <f t="shared" si="175"/>
        <v>7.044554821924678E-5</v>
      </c>
      <c r="M611" s="14">
        <f t="shared" si="181"/>
        <v>-6.1339910962339081E-7</v>
      </c>
      <c r="N611" s="6">
        <f t="shared" si="182"/>
        <v>6.5652691183044136E-5</v>
      </c>
      <c r="O611" s="13">
        <f t="shared" si="174"/>
        <v>9.4986338487731633E-5</v>
      </c>
      <c r="P611" s="6">
        <f t="shared" si="183"/>
        <v>55.932461354745612</v>
      </c>
      <c r="Q611" s="7">
        <f t="shared" si="184"/>
        <v>56.600348563319734</v>
      </c>
      <c r="R611" s="7">
        <f t="shared" si="185"/>
        <v>4.1915425633197358</v>
      </c>
    </row>
    <row r="612" spans="1:18" x14ac:dyDescent="0.2">
      <c r="A612" s="1">
        <v>67.65625</v>
      </c>
      <c r="B612" s="1">
        <v>39.96875</v>
      </c>
      <c r="C612" s="1">
        <v>52.301991000000001</v>
      </c>
      <c r="D612" s="1">
        <f t="shared" si="176"/>
        <v>6.7656249999999994E-5</v>
      </c>
      <c r="E612" s="6">
        <f t="shared" si="171"/>
        <v>4.4903029474876955E-14</v>
      </c>
      <c r="F612" s="6">
        <f t="shared" si="177"/>
        <v>-2.9333647304687497E-5</v>
      </c>
      <c r="G612" s="13">
        <f t="shared" si="172"/>
        <v>9.6989897304687492E-5</v>
      </c>
      <c r="H612" s="6">
        <f t="shared" si="173"/>
        <v>56.245021475470082</v>
      </c>
      <c r="I612" s="6">
        <f t="shared" si="178"/>
        <v>3.9430304754700813</v>
      </c>
      <c r="J612" s="6">
        <f t="shared" si="179"/>
        <v>39.985208733001336</v>
      </c>
      <c r="K612" s="6">
        <f t="shared" si="180"/>
        <v>-8.2293665006680783E-3</v>
      </c>
      <c r="L612" s="6">
        <f t="shared" si="175"/>
        <v>6.9642328931548064E-5</v>
      </c>
      <c r="M612" s="14">
        <f t="shared" si="181"/>
        <v>-9.9303946577403477E-7</v>
      </c>
      <c r="N612" s="6">
        <f t="shared" si="182"/>
        <v>6.5516614709826295E-5</v>
      </c>
      <c r="O612" s="13">
        <f t="shared" si="174"/>
        <v>9.4850262014513793E-5</v>
      </c>
      <c r="P612" s="6">
        <f t="shared" si="183"/>
        <v>55.911200765978151</v>
      </c>
      <c r="Q612" s="7">
        <f t="shared" si="184"/>
        <v>56.462519003851419</v>
      </c>
      <c r="R612" s="7">
        <f t="shared" si="185"/>
        <v>4.1605280038514181</v>
      </c>
    </row>
    <row r="613" spans="1:18" x14ac:dyDescent="0.2">
      <c r="A613" s="1">
        <v>66.71875</v>
      </c>
      <c r="B613" s="1">
        <v>39.96875</v>
      </c>
      <c r="C613" s="1">
        <v>52.197876000000001</v>
      </c>
      <c r="D613" s="1">
        <f t="shared" si="176"/>
        <v>6.6718749999999992E-5</v>
      </c>
      <c r="E613" s="6">
        <f t="shared" si="171"/>
        <v>4.4903029474876955E-14</v>
      </c>
      <c r="F613" s="6">
        <f t="shared" si="177"/>
        <v>-2.9333647304687497E-5</v>
      </c>
      <c r="G613" s="13">
        <f t="shared" si="172"/>
        <v>9.6052397304687489E-5</v>
      </c>
      <c r="H613" s="6">
        <f t="shared" si="173"/>
        <v>56.098879967836069</v>
      </c>
      <c r="I613" s="6">
        <f t="shared" si="178"/>
        <v>3.9010039678360684</v>
      </c>
      <c r="J613" s="6">
        <f t="shared" si="179"/>
        <v>39.978625239800806</v>
      </c>
      <c r="K613" s="6">
        <f t="shared" si="180"/>
        <v>-4.9376199004029786E-3</v>
      </c>
      <c r="L613" s="6">
        <f t="shared" si="175"/>
        <v>6.8660397358928838E-5</v>
      </c>
      <c r="M613" s="14">
        <f t="shared" si="181"/>
        <v>-9.708236794644232E-7</v>
      </c>
      <c r="N613" s="6">
        <f t="shared" si="182"/>
        <v>6.5434968825895212E-5</v>
      </c>
      <c r="O613" s="13">
        <f t="shared" si="174"/>
        <v>9.4768616130582709E-5</v>
      </c>
      <c r="P613" s="6">
        <f t="shared" si="183"/>
        <v>55.898442434407116</v>
      </c>
      <c r="Q613" s="7">
        <f t="shared" si="184"/>
        <v>56.34970368996256</v>
      </c>
      <c r="R613" s="7">
        <f t="shared" si="185"/>
        <v>4.151827689962559</v>
      </c>
    </row>
    <row r="614" spans="1:18" x14ac:dyDescent="0.2">
      <c r="A614" s="1">
        <v>66.71875</v>
      </c>
      <c r="B614" s="1">
        <v>39.96875</v>
      </c>
      <c r="C614" s="1">
        <v>52.098033999999998</v>
      </c>
      <c r="D614" s="1">
        <f t="shared" si="176"/>
        <v>6.6718749999999992E-5</v>
      </c>
      <c r="E614" s="6">
        <f t="shared" si="171"/>
        <v>4.4903029474876955E-14</v>
      </c>
      <c r="F614" s="6">
        <f t="shared" si="177"/>
        <v>-2.9333647304687497E-5</v>
      </c>
      <c r="G614" s="13">
        <f t="shared" si="172"/>
        <v>9.6052397304687489E-5</v>
      </c>
      <c r="H614" s="6">
        <f t="shared" si="173"/>
        <v>56.098879967836069</v>
      </c>
      <c r="I614" s="6">
        <f t="shared" si="178"/>
        <v>4.0008459678360708</v>
      </c>
      <c r="J614" s="6">
        <f t="shared" si="179"/>
        <v>39.974675143880482</v>
      </c>
      <c r="K614" s="6">
        <f t="shared" si="180"/>
        <v>-2.9625719402410766E-3</v>
      </c>
      <c r="L614" s="6">
        <f t="shared" si="175"/>
        <v>6.7883738415357303E-5</v>
      </c>
      <c r="M614" s="14">
        <f t="shared" si="181"/>
        <v>-5.8249420767865528E-7</v>
      </c>
      <c r="N614" s="6">
        <f t="shared" si="182"/>
        <v>6.5948481295537319E-5</v>
      </c>
      <c r="O614" s="13">
        <f t="shared" si="174"/>
        <v>9.5282128600224816E-5</v>
      </c>
      <c r="P614" s="6">
        <f t="shared" si="183"/>
        <v>55.978661394870187</v>
      </c>
      <c r="Q614" s="7">
        <f t="shared" si="184"/>
        <v>56.275495230944088</v>
      </c>
      <c r="R614" s="7">
        <f t="shared" si="185"/>
        <v>4.1774612309440897</v>
      </c>
    </row>
    <row r="615" spans="1:18" x14ac:dyDescent="0.2">
      <c r="A615" s="1">
        <v>65.46875</v>
      </c>
      <c r="B615" s="1">
        <v>39.9375</v>
      </c>
      <c r="C615" s="1">
        <v>51.998859000000003</v>
      </c>
      <c r="D615" s="1">
        <f t="shared" si="176"/>
        <v>6.5468750000000002E-5</v>
      </c>
      <c r="E615" s="6">
        <f t="shared" si="171"/>
        <v>4.4901895028882813E-14</v>
      </c>
      <c r="F615" s="6">
        <f t="shared" si="177"/>
        <v>-2.9343069218750001E-5</v>
      </c>
      <c r="G615" s="13">
        <f t="shared" si="172"/>
        <v>9.4811819218750004E-5</v>
      </c>
      <c r="H615" s="6">
        <f t="shared" si="173"/>
        <v>55.87864290372886</v>
      </c>
      <c r="I615" s="6">
        <f t="shared" si="178"/>
        <v>3.8797839037288568</v>
      </c>
      <c r="J615" s="6">
        <f t="shared" si="179"/>
        <v>39.966055086328289</v>
      </c>
      <c r="K615" s="6">
        <f t="shared" si="180"/>
        <v>-1.4277543164144646E-2</v>
      </c>
      <c r="L615" s="6">
        <f t="shared" si="175"/>
        <v>6.7167743049214378E-5</v>
      </c>
      <c r="M615" s="14">
        <f t="shared" si="181"/>
        <v>-8.494965246071877E-7</v>
      </c>
      <c r="N615" s="6">
        <f t="shared" si="182"/>
        <v>6.1756588777322398E-5</v>
      </c>
      <c r="O615" s="13">
        <f t="shared" si="174"/>
        <v>9.1099657996072399E-5</v>
      </c>
      <c r="P615" s="6">
        <f t="shared" si="183"/>
        <v>55.296870567428812</v>
      </c>
      <c r="Q615" s="7">
        <f t="shared" si="184"/>
        <v>56.07977029824103</v>
      </c>
      <c r="R615" s="7">
        <f t="shared" si="185"/>
        <v>4.0809112982410269</v>
      </c>
    </row>
    <row r="616" spans="1:18" x14ac:dyDescent="0.2">
      <c r="A616" s="1">
        <v>65.15625</v>
      </c>
      <c r="B616" s="1">
        <v>39.9375</v>
      </c>
      <c r="C616" s="1">
        <v>51.899684999999998</v>
      </c>
      <c r="D616" s="1">
        <f t="shared" si="176"/>
        <v>6.5156250000000001E-5</v>
      </c>
      <c r="E616" s="6">
        <f t="shared" si="171"/>
        <v>4.4901895028882813E-14</v>
      </c>
      <c r="F616" s="6">
        <f t="shared" si="177"/>
        <v>-2.9343069218750001E-5</v>
      </c>
      <c r="G616" s="13">
        <f t="shared" si="172"/>
        <v>9.4499319218750003E-5</v>
      </c>
      <c r="H616" s="6">
        <f t="shared" si="173"/>
        <v>55.829786558808109</v>
      </c>
      <c r="I616" s="6">
        <f t="shared" si="178"/>
        <v>3.9301015588081114</v>
      </c>
      <c r="J616" s="6">
        <f t="shared" si="179"/>
        <v>39.954633051796975</v>
      </c>
      <c r="K616" s="6">
        <f t="shared" si="180"/>
        <v>-8.5665258984874981E-3</v>
      </c>
      <c r="L616" s="6">
        <f t="shared" si="175"/>
        <v>6.6425645829528625E-5</v>
      </c>
      <c r="M616" s="14">
        <f t="shared" si="181"/>
        <v>-6.3469791476431159E-7</v>
      </c>
      <c r="N616" s="6">
        <f t="shared" si="182"/>
        <v>6.2928953266393249E-5</v>
      </c>
      <c r="O616" s="13">
        <f t="shared" si="174"/>
        <v>9.2272022485143251E-5</v>
      </c>
      <c r="P616" s="6">
        <f t="shared" si="183"/>
        <v>55.480938250564009</v>
      </c>
      <c r="Q616" s="7">
        <f t="shared" si="184"/>
        <v>55.960003888705629</v>
      </c>
      <c r="R616" s="7">
        <f t="shared" si="185"/>
        <v>4.0603188887056305</v>
      </c>
    </row>
    <row r="617" spans="1:18" x14ac:dyDescent="0.2">
      <c r="A617" s="1">
        <v>64.6875</v>
      </c>
      <c r="B617" s="1">
        <v>39.9375</v>
      </c>
      <c r="C617" s="1">
        <v>51.797569000000003</v>
      </c>
      <c r="D617" s="1">
        <f t="shared" si="176"/>
        <v>6.4687499999999993E-5</v>
      </c>
      <c r="E617" s="6">
        <f t="shared" si="171"/>
        <v>4.4901895028882813E-14</v>
      </c>
      <c r="F617" s="6">
        <f t="shared" si="177"/>
        <v>-2.9343069218750001E-5</v>
      </c>
      <c r="G617" s="13">
        <f t="shared" si="172"/>
        <v>9.4030569218749995E-5</v>
      </c>
      <c r="H617" s="6">
        <f t="shared" si="173"/>
        <v>55.756461203460788</v>
      </c>
      <c r="I617" s="6">
        <f t="shared" si="178"/>
        <v>3.9588922034607847</v>
      </c>
      <c r="J617" s="6">
        <f t="shared" si="179"/>
        <v>39.947779831078186</v>
      </c>
      <c r="K617" s="6">
        <f t="shared" si="180"/>
        <v>-5.1399155390932094E-3</v>
      </c>
      <c r="L617" s="6">
        <f t="shared" si="175"/>
        <v>6.5824137497717177E-5</v>
      </c>
      <c r="M617" s="14">
        <f t="shared" si="181"/>
        <v>-5.6831874885859151E-7</v>
      </c>
      <c r="N617" s="6">
        <f t="shared" si="182"/>
        <v>6.3351121959835755E-5</v>
      </c>
      <c r="O617" s="13">
        <f t="shared" si="174"/>
        <v>9.2694191178585756E-5</v>
      </c>
      <c r="P617" s="6">
        <f t="shared" si="183"/>
        <v>55.54714538375697</v>
      </c>
      <c r="Q617" s="7">
        <f t="shared" si="184"/>
        <v>55.877432187715904</v>
      </c>
      <c r="R617" s="7">
        <f t="shared" si="185"/>
        <v>4.0798631877159011</v>
      </c>
    </row>
    <row r="618" spans="1:18" x14ac:dyDescent="0.2">
      <c r="A618" s="1">
        <v>63.90625</v>
      </c>
      <c r="B618" s="1">
        <v>39.90625</v>
      </c>
      <c r="C618" s="1">
        <v>51.698830000000001</v>
      </c>
      <c r="D618" s="1">
        <f t="shared" si="176"/>
        <v>6.3906249999999998E-5</v>
      </c>
      <c r="E618" s="6">
        <f t="shared" si="171"/>
        <v>4.490076006201758E-14</v>
      </c>
      <c r="F618" s="6">
        <f t="shared" si="177"/>
        <v>-2.9352465742187495E-5</v>
      </c>
      <c r="G618" s="13">
        <f t="shared" si="172"/>
        <v>9.325871574218749E-5</v>
      </c>
      <c r="H618" s="6">
        <f t="shared" si="173"/>
        <v>55.609001120926223</v>
      </c>
      <c r="I618" s="6">
        <f t="shared" si="178"/>
        <v>3.910171120926222</v>
      </c>
      <c r="J618" s="6">
        <f t="shared" si="179"/>
        <v>39.937417898646913</v>
      </c>
      <c r="K618" s="6">
        <f t="shared" si="180"/>
        <v>-1.5583949323456636E-2</v>
      </c>
      <c r="L618" s="6">
        <f t="shared" si="175"/>
        <v>6.5213232498630293E-5</v>
      </c>
      <c r="M618" s="14">
        <f t="shared" si="181"/>
        <v>-6.534912493151476E-7</v>
      </c>
      <c r="N618" s="6">
        <f t="shared" si="182"/>
        <v>5.9854423175901276E-5</v>
      </c>
      <c r="O618" s="13">
        <f t="shared" si="174"/>
        <v>8.9206888918088768E-5</v>
      </c>
      <c r="P618" s="6">
        <f t="shared" si="183"/>
        <v>54.972255215429982</v>
      </c>
      <c r="Q618" s="7">
        <f t="shared" si="184"/>
        <v>55.696396793258721</v>
      </c>
      <c r="R618" s="7">
        <f t="shared" si="185"/>
        <v>3.99756679325872</v>
      </c>
    </row>
    <row r="619" spans="1:18" x14ac:dyDescent="0.2">
      <c r="A619" s="1">
        <v>63.125</v>
      </c>
      <c r="B619" s="1">
        <v>39.90625</v>
      </c>
      <c r="C619" s="1">
        <v>51.599181999999999</v>
      </c>
      <c r="D619" s="1">
        <f t="shared" si="176"/>
        <v>6.3125000000000003E-5</v>
      </c>
      <c r="E619" s="6">
        <f t="shared" si="171"/>
        <v>4.490076006201758E-14</v>
      </c>
      <c r="F619" s="6">
        <f t="shared" si="177"/>
        <v>-2.9352465742187495E-5</v>
      </c>
      <c r="G619" s="13">
        <f t="shared" si="172"/>
        <v>9.2477465742187495E-5</v>
      </c>
      <c r="H619" s="6">
        <f t="shared" si="173"/>
        <v>55.486515218808393</v>
      </c>
      <c r="I619" s="6">
        <f t="shared" si="178"/>
        <v>3.8873332188083936</v>
      </c>
      <c r="J619" s="6">
        <f t="shared" si="179"/>
        <v>39.924950739188148</v>
      </c>
      <c r="K619" s="6">
        <f t="shared" si="180"/>
        <v>-9.3503695940739817E-3</v>
      </c>
      <c r="L619" s="6">
        <f t="shared" si="175"/>
        <v>6.4534189499178179E-5</v>
      </c>
      <c r="M619" s="14">
        <f t="shared" si="181"/>
        <v>-7.0459474958908802E-7</v>
      </c>
      <c r="N619" s="6">
        <f t="shared" si="182"/>
        <v>6.0693903905540765E-5</v>
      </c>
      <c r="O619" s="13">
        <f t="shared" si="174"/>
        <v>9.0046369647728264E-5</v>
      </c>
      <c r="P619" s="6">
        <f t="shared" si="183"/>
        <v>55.104484445650712</v>
      </c>
      <c r="Q619" s="7">
        <f t="shared" si="184"/>
        <v>55.578014323737122</v>
      </c>
      <c r="R619" s="7">
        <f t="shared" si="185"/>
        <v>3.978832323737123</v>
      </c>
    </row>
    <row r="620" spans="1:18" x14ac:dyDescent="0.2">
      <c r="A620" s="1">
        <v>62.5</v>
      </c>
      <c r="B620" s="1">
        <v>39.90625</v>
      </c>
      <c r="C620" s="1">
        <v>51.497498</v>
      </c>
      <c r="D620" s="1">
        <f t="shared" si="176"/>
        <v>6.2500000000000001E-5</v>
      </c>
      <c r="E620" s="6">
        <f t="shared" si="171"/>
        <v>4.490076006201758E-14</v>
      </c>
      <c r="F620" s="6">
        <f t="shared" si="177"/>
        <v>-2.9352465742187495E-5</v>
      </c>
      <c r="G620" s="13">
        <f t="shared" si="172"/>
        <v>9.1852465742187493E-5</v>
      </c>
      <c r="H620" s="6">
        <f t="shared" si="173"/>
        <v>55.388427796361043</v>
      </c>
      <c r="I620" s="6">
        <f t="shared" si="178"/>
        <v>3.8909297963610427</v>
      </c>
      <c r="J620" s="6">
        <f t="shared" si="179"/>
        <v>39.91747044351289</v>
      </c>
      <c r="K620" s="6">
        <f t="shared" si="180"/>
        <v>-5.6102217564450996E-3</v>
      </c>
      <c r="L620" s="6">
        <f t="shared" si="175"/>
        <v>6.3845513699506906E-5</v>
      </c>
      <c r="M620" s="14">
        <f t="shared" si="181"/>
        <v>-6.7275684975345211E-7</v>
      </c>
      <c r="N620" s="6">
        <f t="shared" si="182"/>
        <v>6.1041342343324276E-5</v>
      </c>
      <c r="O620" s="13">
        <f t="shared" si="174"/>
        <v>9.0393808085511768E-5</v>
      </c>
      <c r="P620" s="6">
        <f t="shared" si="183"/>
        <v>55.159163835872334</v>
      </c>
      <c r="Q620" s="7">
        <f t="shared" si="184"/>
        <v>55.49424422616417</v>
      </c>
      <c r="R620" s="7">
        <f t="shared" si="185"/>
        <v>3.99674622616417</v>
      </c>
    </row>
    <row r="621" spans="1:18" x14ac:dyDescent="0.2">
      <c r="A621" s="1">
        <v>62.34375</v>
      </c>
      <c r="B621" s="1">
        <v>39.90625</v>
      </c>
      <c r="C621" s="1">
        <v>51.399189</v>
      </c>
      <c r="D621" s="1">
        <f t="shared" si="176"/>
        <v>6.2343749999999994E-5</v>
      </c>
      <c r="E621" s="6">
        <f t="shared" si="171"/>
        <v>4.490076006201758E-14</v>
      </c>
      <c r="F621" s="6">
        <f t="shared" si="177"/>
        <v>-2.9352465742187495E-5</v>
      </c>
      <c r="G621" s="13">
        <f t="shared" si="172"/>
        <v>9.1696215742187486E-5</v>
      </c>
      <c r="H621" s="6">
        <f t="shared" si="173"/>
        <v>55.363892208431139</v>
      </c>
      <c r="I621" s="6">
        <f t="shared" si="178"/>
        <v>3.9647032084311391</v>
      </c>
      <c r="J621" s="6">
        <f t="shared" si="179"/>
        <v>39.912982266107733</v>
      </c>
      <c r="K621" s="6">
        <f t="shared" si="180"/>
        <v>-3.3661330538663492E-3</v>
      </c>
      <c r="L621" s="6">
        <f t="shared" si="175"/>
        <v>6.3276058219704145E-5</v>
      </c>
      <c r="M621" s="14">
        <f t="shared" si="181"/>
        <v>-4.661541098520755E-7</v>
      </c>
      <c r="N621" s="6">
        <f t="shared" si="182"/>
        <v>6.1468555405994743E-5</v>
      </c>
      <c r="O621" s="13">
        <f t="shared" si="174"/>
        <v>9.0821021148182235E-5</v>
      </c>
      <c r="P621" s="6">
        <f t="shared" si="183"/>
        <v>55.226360620517596</v>
      </c>
      <c r="Q621" s="7">
        <f t="shared" si="184"/>
        <v>55.44066750503486</v>
      </c>
      <c r="R621" s="7">
        <f t="shared" si="185"/>
        <v>4.0414785050348598</v>
      </c>
    </row>
    <row r="622" spans="1:18" x14ac:dyDescent="0.2">
      <c r="A622" s="1">
        <v>62.1875</v>
      </c>
      <c r="B622" s="1">
        <v>39.875</v>
      </c>
      <c r="C622" s="1">
        <v>51.302906</v>
      </c>
      <c r="D622" s="1">
        <f t="shared" si="176"/>
        <v>6.21875E-5</v>
      </c>
      <c r="E622" s="6">
        <f t="shared" si="171"/>
        <v>4.4899624574281255E-14</v>
      </c>
      <c r="F622" s="6">
        <f t="shared" si="177"/>
        <v>-2.9361836874999999E-5</v>
      </c>
      <c r="G622" s="13">
        <f t="shared" si="172"/>
        <v>9.1549336874999996E-5</v>
      </c>
      <c r="H622" s="6">
        <f t="shared" si="173"/>
        <v>55.314138842088141</v>
      </c>
      <c r="I622" s="6">
        <f t="shared" si="178"/>
        <v>4.0112328420881411</v>
      </c>
      <c r="J622" s="6">
        <f t="shared" si="179"/>
        <v>39.904039359664637</v>
      </c>
      <c r="K622" s="6">
        <f t="shared" si="180"/>
        <v>-1.4519679832318388E-2</v>
      </c>
      <c r="L622" s="6">
        <f t="shared" si="175"/>
        <v>6.2871884931822483E-5</v>
      </c>
      <c r="M622" s="14">
        <f t="shared" si="181"/>
        <v>-3.421924659112414E-7</v>
      </c>
      <c r="N622" s="6">
        <f t="shared" si="182"/>
        <v>5.841238324359722E-5</v>
      </c>
      <c r="O622" s="13">
        <f t="shared" si="174"/>
        <v>8.7774220118597222E-5</v>
      </c>
      <c r="P622" s="6">
        <f t="shared" si="183"/>
        <v>54.719376350604534</v>
      </c>
      <c r="Q622" s="7">
        <f t="shared" si="184"/>
        <v>55.296409274148793</v>
      </c>
      <c r="R622" s="7">
        <f t="shared" si="185"/>
        <v>3.993503274148793</v>
      </c>
    </row>
    <row r="623" spans="1:18" x14ac:dyDescent="0.2">
      <c r="A623" s="1">
        <v>61.5625</v>
      </c>
      <c r="B623" s="1">
        <v>39.875</v>
      </c>
      <c r="C623" s="1">
        <v>51.200752000000001</v>
      </c>
      <c r="D623" s="1">
        <f t="shared" si="176"/>
        <v>6.1562499999999999E-5</v>
      </c>
      <c r="E623" s="6">
        <f t="shared" si="171"/>
        <v>4.4899624574281255E-14</v>
      </c>
      <c r="F623" s="6">
        <f t="shared" si="177"/>
        <v>-2.9361836874999999E-5</v>
      </c>
      <c r="G623" s="13">
        <f t="shared" si="172"/>
        <v>9.0924336874999994E-5</v>
      </c>
      <c r="H623" s="6">
        <f t="shared" si="173"/>
        <v>55.215894333131303</v>
      </c>
      <c r="I623" s="6">
        <f t="shared" si="178"/>
        <v>4.0151423331313012</v>
      </c>
      <c r="J623" s="6">
        <f t="shared" si="179"/>
        <v>39.892423615798783</v>
      </c>
      <c r="K623" s="6">
        <f t="shared" si="180"/>
        <v>-8.7118078993917436E-3</v>
      </c>
      <c r="L623" s="6">
        <f t="shared" si="175"/>
        <v>6.2473130959093487E-5</v>
      </c>
      <c r="M623" s="14">
        <f t="shared" si="181"/>
        <v>-4.5531547954674414E-7</v>
      </c>
      <c r="N623" s="6">
        <f t="shared" si="182"/>
        <v>5.9297429946158149E-5</v>
      </c>
      <c r="O623" s="13">
        <f t="shared" si="174"/>
        <v>8.8659266821158151E-5</v>
      </c>
      <c r="P623" s="6">
        <f t="shared" si="183"/>
        <v>54.859104307473956</v>
      </c>
      <c r="Q623" s="7">
        <f t="shared" si="184"/>
        <v>55.208948280813829</v>
      </c>
      <c r="R623" s="7">
        <f t="shared" si="185"/>
        <v>4.0081962808138272</v>
      </c>
    </row>
    <row r="624" spans="1:18" x14ac:dyDescent="0.2">
      <c r="A624" s="1">
        <v>60.78125</v>
      </c>
      <c r="B624" s="1">
        <v>39.875</v>
      </c>
      <c r="C624" s="1">
        <v>51.107388</v>
      </c>
      <c r="D624" s="1">
        <f t="shared" si="176"/>
        <v>6.0781249999999997E-5</v>
      </c>
      <c r="E624" s="6">
        <f t="shared" si="171"/>
        <v>4.4899624574281255E-14</v>
      </c>
      <c r="F624" s="6">
        <f t="shared" si="177"/>
        <v>-2.9361836874999999E-5</v>
      </c>
      <c r="G624" s="13">
        <f t="shared" si="172"/>
        <v>9.0143086874999999E-5</v>
      </c>
      <c r="H624" s="6">
        <f t="shared" si="173"/>
        <v>55.092964557926052</v>
      </c>
      <c r="I624" s="6">
        <f t="shared" si="178"/>
        <v>3.985576557926052</v>
      </c>
      <c r="J624" s="6">
        <f t="shared" si="179"/>
        <v>39.885454169479267</v>
      </c>
      <c r="K624" s="6">
        <f t="shared" si="180"/>
        <v>-5.2270847396336251E-3</v>
      </c>
      <c r="L624" s="6">
        <f t="shared" si="175"/>
        <v>6.1952628575456095E-5</v>
      </c>
      <c r="M624" s="14">
        <f t="shared" si="181"/>
        <v>-5.8568928772804934E-7</v>
      </c>
      <c r="N624" s="6">
        <f t="shared" si="182"/>
        <v>5.9422207967695251E-5</v>
      </c>
      <c r="O624" s="13">
        <f t="shared" si="174"/>
        <v>8.8784044842695254E-5</v>
      </c>
      <c r="P624" s="6">
        <f t="shared" si="183"/>
        <v>54.878789451831722</v>
      </c>
      <c r="Q624" s="7">
        <f t="shared" si="184"/>
        <v>55.142916515017411</v>
      </c>
      <c r="R624" s="7">
        <f t="shared" si="185"/>
        <v>4.0355285150174112</v>
      </c>
    </row>
    <row r="625" spans="1:18" x14ac:dyDescent="0.2">
      <c r="A625" s="1">
        <v>59.375</v>
      </c>
      <c r="B625" s="1">
        <v>39.84375</v>
      </c>
      <c r="C625" s="1">
        <v>51.016044999999998</v>
      </c>
      <c r="D625" s="1">
        <f t="shared" si="176"/>
        <v>5.9375E-5</v>
      </c>
      <c r="E625" s="6">
        <f t="shared" si="171"/>
        <v>4.4898488565673826E-14</v>
      </c>
      <c r="F625" s="6">
        <f t="shared" si="177"/>
        <v>-2.9371182617187499E-5</v>
      </c>
      <c r="G625" s="13">
        <f t="shared" si="172"/>
        <v>8.8746182617187492E-5</v>
      </c>
      <c r="H625" s="6">
        <f t="shared" si="173"/>
        <v>54.846015072122327</v>
      </c>
      <c r="I625" s="6">
        <f t="shared" si="178"/>
        <v>3.8299700721223289</v>
      </c>
      <c r="J625" s="6">
        <f t="shared" si="179"/>
        <v>39.87502250168756</v>
      </c>
      <c r="K625" s="6">
        <f t="shared" si="180"/>
        <v>-1.5636250843780175E-2</v>
      </c>
      <c r="L625" s="6">
        <f t="shared" si="175"/>
        <v>6.1202827145273662E-5</v>
      </c>
      <c r="M625" s="14">
        <f t="shared" si="181"/>
        <v>-9.1391357263683108E-7</v>
      </c>
      <c r="N625" s="6">
        <f t="shared" si="182"/>
        <v>5.5309574780617154E-5</v>
      </c>
      <c r="O625" s="13">
        <f t="shared" si="174"/>
        <v>8.4680757397804653E-5</v>
      </c>
      <c r="P625" s="6">
        <f t="shared" si="183"/>
        <v>54.202606768988801</v>
      </c>
      <c r="Q625" s="7">
        <f t="shared" si="184"/>
        <v>54.954854565811694</v>
      </c>
      <c r="R625" s="7">
        <f t="shared" si="185"/>
        <v>3.9388095658116953</v>
      </c>
    </row>
    <row r="626" spans="1:18" x14ac:dyDescent="0.2">
      <c r="A626" s="1">
        <v>58.59375</v>
      </c>
      <c r="B626" s="1">
        <v>39.84375</v>
      </c>
      <c r="C626" s="1">
        <v>50.931465000000003</v>
      </c>
      <c r="D626" s="1">
        <f t="shared" si="176"/>
        <v>5.8593749999999998E-5</v>
      </c>
      <c r="E626" s="6">
        <f t="shared" si="171"/>
        <v>4.4898488565673826E-14</v>
      </c>
      <c r="F626" s="6">
        <f t="shared" si="177"/>
        <v>-2.9371182617187499E-5</v>
      </c>
      <c r="G626" s="13">
        <f t="shared" si="172"/>
        <v>8.7964932617187497E-5</v>
      </c>
      <c r="H626" s="6">
        <f t="shared" si="173"/>
        <v>54.722665510301908</v>
      </c>
      <c r="I626" s="6">
        <f t="shared" si="178"/>
        <v>3.7912005103019055</v>
      </c>
      <c r="J626" s="6">
        <f t="shared" si="179"/>
        <v>39.862513501012536</v>
      </c>
      <c r="K626" s="6">
        <f t="shared" si="180"/>
        <v>-9.381750506268105E-3</v>
      </c>
      <c r="L626" s="6">
        <f t="shared" si="175"/>
        <v>6.0315446287164194E-5</v>
      </c>
      <c r="M626" s="14">
        <f t="shared" si="181"/>
        <v>-8.6084814358209811E-7</v>
      </c>
      <c r="N626" s="6">
        <f t="shared" si="182"/>
        <v>5.6154494868370293E-5</v>
      </c>
      <c r="O626" s="13">
        <f t="shared" si="174"/>
        <v>8.5525677485557785E-5</v>
      </c>
      <c r="P626" s="6">
        <f t="shared" si="183"/>
        <v>54.336639168410215</v>
      </c>
      <c r="Q626" s="7">
        <f t="shared" si="184"/>
        <v>54.831211486331398</v>
      </c>
      <c r="R626" s="7">
        <f t="shared" si="185"/>
        <v>3.8997464863313951</v>
      </c>
    </row>
    <row r="627" spans="1:18" x14ac:dyDescent="0.2">
      <c r="A627" s="1">
        <v>58.28125</v>
      </c>
      <c r="B627" s="1">
        <v>39.84375</v>
      </c>
      <c r="C627" s="1">
        <v>50.832222000000002</v>
      </c>
      <c r="D627" s="1">
        <f t="shared" si="176"/>
        <v>5.8281249999999997E-5</v>
      </c>
      <c r="E627" s="6">
        <f t="shared" si="171"/>
        <v>4.4898488565673826E-14</v>
      </c>
      <c r="F627" s="6">
        <f t="shared" si="177"/>
        <v>-2.9371182617187499E-5</v>
      </c>
      <c r="G627" s="13">
        <f t="shared" si="172"/>
        <v>8.7652432617187496E-5</v>
      </c>
      <c r="H627" s="6">
        <f t="shared" si="173"/>
        <v>54.673286681424429</v>
      </c>
      <c r="I627" s="6">
        <f t="shared" si="178"/>
        <v>3.8410646814244274</v>
      </c>
      <c r="J627" s="6">
        <f t="shared" si="179"/>
        <v>39.85500810060752</v>
      </c>
      <c r="K627" s="6">
        <f t="shared" si="180"/>
        <v>-5.6290503037601525E-3</v>
      </c>
      <c r="L627" s="6">
        <f t="shared" si="175"/>
        <v>5.9564267772298517E-5</v>
      </c>
      <c r="M627" s="14">
        <f t="shared" si="181"/>
        <v>-6.4150888614925987E-7</v>
      </c>
      <c r="N627" s="6">
        <f t="shared" si="182"/>
        <v>5.6817696921022358E-5</v>
      </c>
      <c r="O627" s="13">
        <f t="shared" si="174"/>
        <v>8.6188879538209851E-5</v>
      </c>
      <c r="P627" s="6">
        <f t="shared" si="183"/>
        <v>54.441729883568769</v>
      </c>
      <c r="Q627" s="7">
        <f t="shared" si="184"/>
        <v>54.753315165778872</v>
      </c>
      <c r="R627" s="7">
        <f t="shared" si="185"/>
        <v>3.9210931657788706</v>
      </c>
    </row>
    <row r="628" spans="1:18" x14ac:dyDescent="0.2">
      <c r="A628" s="1">
        <v>57.96875</v>
      </c>
      <c r="B628" s="1">
        <v>39.84375</v>
      </c>
      <c r="C628" s="1">
        <v>50.738379999999999</v>
      </c>
      <c r="D628" s="1">
        <f t="shared" si="176"/>
        <v>5.7968749999999996E-5</v>
      </c>
      <c r="E628" s="6">
        <f t="shared" si="171"/>
        <v>4.4898488565673826E-14</v>
      </c>
      <c r="F628" s="6">
        <f t="shared" si="177"/>
        <v>-2.9371182617187499E-5</v>
      </c>
      <c r="G628" s="13">
        <f t="shared" si="172"/>
        <v>8.7339932617187495E-5</v>
      </c>
      <c r="H628" s="6">
        <f t="shared" si="173"/>
        <v>54.623885529198617</v>
      </c>
      <c r="I628" s="6">
        <f t="shared" si="178"/>
        <v>3.8855055291986176</v>
      </c>
      <c r="J628" s="6">
        <f t="shared" si="179"/>
        <v>39.850504860364509</v>
      </c>
      <c r="K628" s="6">
        <f t="shared" si="180"/>
        <v>-3.3774301822546704E-3</v>
      </c>
      <c r="L628" s="6">
        <f t="shared" si="175"/>
        <v>5.8988560663379111E-5</v>
      </c>
      <c r="M628" s="14">
        <f t="shared" si="181"/>
        <v>-5.0990533168955761E-7</v>
      </c>
      <c r="N628" s="6">
        <f t="shared" si="182"/>
        <v>5.7090618152613783E-5</v>
      </c>
      <c r="O628" s="13">
        <f t="shared" si="174"/>
        <v>8.6461800769801282E-5</v>
      </c>
      <c r="P628" s="6">
        <f t="shared" si="183"/>
        <v>54.484947506981939</v>
      </c>
      <c r="Q628" s="7">
        <f t="shared" si="184"/>
        <v>54.699641634019493</v>
      </c>
      <c r="R628" s="7">
        <f t="shared" si="185"/>
        <v>3.9612616340194933</v>
      </c>
    </row>
    <row r="629" spans="1:18" x14ac:dyDescent="0.2">
      <c r="A629" s="1">
        <v>57.5</v>
      </c>
      <c r="B629" s="1">
        <v>39.8125</v>
      </c>
      <c r="C629" s="1">
        <v>50.650855999999997</v>
      </c>
      <c r="D629" s="1">
        <f t="shared" si="176"/>
        <v>5.7499999999999995E-5</v>
      </c>
      <c r="E629" s="6">
        <f t="shared" si="171"/>
        <v>4.4897352036195311E-14</v>
      </c>
      <c r="F629" s="6">
        <f t="shared" si="177"/>
        <v>-2.9380502968749996E-5</v>
      </c>
      <c r="G629" s="13">
        <f t="shared" si="172"/>
        <v>8.6880502968749991E-5</v>
      </c>
      <c r="H629" s="6">
        <f t="shared" si="173"/>
        <v>54.524336918459653</v>
      </c>
      <c r="I629" s="6">
        <f t="shared" si="178"/>
        <v>3.8734809184596557</v>
      </c>
      <c r="J629" s="6">
        <f t="shared" si="179"/>
        <v>39.841552916218703</v>
      </c>
      <c r="K629" s="6">
        <f t="shared" si="180"/>
        <v>-1.4526458109351381E-2</v>
      </c>
      <c r="L629" s="6">
        <f t="shared" si="175"/>
        <v>5.8486886398027469E-5</v>
      </c>
      <c r="M629" s="14">
        <f t="shared" si="181"/>
        <v>-4.9344319901373709E-7</v>
      </c>
      <c r="N629" s="6">
        <f t="shared" si="182"/>
        <v>5.3723120891568634E-5</v>
      </c>
      <c r="O629" s="13">
        <f t="shared" si="174"/>
        <v>8.3103623860318637E-5</v>
      </c>
      <c r="P629" s="6">
        <f t="shared" si="183"/>
        <v>53.924936679132941</v>
      </c>
      <c r="Q629" s="7">
        <f t="shared" si="184"/>
        <v>54.544700643042191</v>
      </c>
      <c r="R629" s="7">
        <f t="shared" si="185"/>
        <v>3.8938446430421934</v>
      </c>
    </row>
    <row r="630" spans="1:18" x14ac:dyDescent="0.2">
      <c r="A630" s="1">
        <v>56.25</v>
      </c>
      <c r="B630" s="1">
        <v>39.8125</v>
      </c>
      <c r="C630" s="1">
        <v>50.557003000000002</v>
      </c>
      <c r="D630" s="1">
        <f t="shared" si="176"/>
        <v>5.6249999999999998E-5</v>
      </c>
      <c r="E630" s="6">
        <f t="shared" si="171"/>
        <v>4.4897352036195311E-14</v>
      </c>
      <c r="F630" s="6">
        <f t="shared" si="177"/>
        <v>-2.9380502968749996E-5</v>
      </c>
      <c r="G630" s="13">
        <f t="shared" si="172"/>
        <v>8.5630502968749988E-5</v>
      </c>
      <c r="H630" s="6">
        <f t="shared" si="173"/>
        <v>54.326323011559055</v>
      </c>
      <c r="I630" s="6">
        <f t="shared" si="178"/>
        <v>3.7693200115590528</v>
      </c>
      <c r="J630" s="6">
        <f t="shared" si="179"/>
        <v>39.829931749731223</v>
      </c>
      <c r="K630" s="6">
        <f t="shared" si="180"/>
        <v>-8.7158748656115392E-3</v>
      </c>
      <c r="L630" s="6">
        <f t="shared" si="175"/>
        <v>5.7842131838816482E-5</v>
      </c>
      <c r="M630" s="14">
        <f t="shared" si="181"/>
        <v>-7.9606591940824153E-7</v>
      </c>
      <c r="N630" s="6">
        <f t="shared" si="182"/>
        <v>5.3983872534941002E-5</v>
      </c>
      <c r="O630" s="13">
        <f t="shared" si="174"/>
        <v>8.3364375503690991E-5</v>
      </c>
      <c r="P630" s="6">
        <f t="shared" si="183"/>
        <v>53.966424622402712</v>
      </c>
      <c r="Q630" s="7">
        <f t="shared" si="184"/>
        <v>54.429045438914301</v>
      </c>
      <c r="R630" s="7">
        <f t="shared" si="185"/>
        <v>3.8720424389142991</v>
      </c>
    </row>
    <row r="631" spans="1:18" x14ac:dyDescent="0.2">
      <c r="A631" s="1">
        <v>56.09375</v>
      </c>
      <c r="B631" s="1">
        <v>39.8125</v>
      </c>
      <c r="C631" s="1">
        <v>50.469242000000001</v>
      </c>
      <c r="D631" s="1">
        <f t="shared" si="176"/>
        <v>5.6093749999999998E-5</v>
      </c>
      <c r="E631" s="6">
        <f t="shared" si="171"/>
        <v>4.4897352036195311E-14</v>
      </c>
      <c r="F631" s="6">
        <f t="shared" si="177"/>
        <v>-2.9380502968749996E-5</v>
      </c>
      <c r="G631" s="13">
        <f t="shared" si="172"/>
        <v>8.5474252968749994E-5</v>
      </c>
      <c r="H631" s="6">
        <f t="shared" si="173"/>
        <v>54.301546002512907</v>
      </c>
      <c r="I631" s="6">
        <f t="shared" si="178"/>
        <v>3.832304002512906</v>
      </c>
      <c r="J631" s="6">
        <f t="shared" si="179"/>
        <v>39.82295904983873</v>
      </c>
      <c r="K631" s="6">
        <f t="shared" si="180"/>
        <v>-5.2295249193647919E-3</v>
      </c>
      <c r="L631" s="6">
        <f t="shared" si="175"/>
        <v>5.7174029103289886E-5</v>
      </c>
      <c r="M631" s="14">
        <f t="shared" si="181"/>
        <v>-5.4013955164494373E-7</v>
      </c>
      <c r="N631" s="6">
        <f t="shared" si="182"/>
        <v>5.4734073520965149E-5</v>
      </c>
      <c r="O631" s="13">
        <f t="shared" si="174"/>
        <v>8.4114576489715138E-5</v>
      </c>
      <c r="P631" s="6">
        <f t="shared" si="183"/>
        <v>54.085700420877458</v>
      </c>
      <c r="Q631" s="7">
        <f t="shared" si="184"/>
        <v>54.360376435306932</v>
      </c>
      <c r="R631" s="7">
        <f t="shared" si="185"/>
        <v>3.891134435306931</v>
      </c>
    </row>
    <row r="632" spans="1:18" x14ac:dyDescent="0.2">
      <c r="A632" s="1">
        <v>55.15625</v>
      </c>
      <c r="B632" s="1">
        <v>39.8125</v>
      </c>
      <c r="C632" s="1">
        <v>50.378310999999997</v>
      </c>
      <c r="D632" s="1">
        <f t="shared" si="176"/>
        <v>5.5156249999999996E-5</v>
      </c>
      <c r="E632" s="6">
        <f t="shared" si="171"/>
        <v>4.4897352036195311E-14</v>
      </c>
      <c r="F632" s="6">
        <f t="shared" si="177"/>
        <v>-2.9380502968749996E-5</v>
      </c>
      <c r="G632" s="13">
        <f t="shared" si="172"/>
        <v>8.4536752968749992E-5</v>
      </c>
      <c r="H632" s="6">
        <f t="shared" si="173"/>
        <v>54.152765705738432</v>
      </c>
      <c r="I632" s="6">
        <f t="shared" si="178"/>
        <v>3.7744547057384352</v>
      </c>
      <c r="J632" s="6">
        <f t="shared" si="179"/>
        <v>39.818775429903241</v>
      </c>
      <c r="K632" s="6">
        <f t="shared" si="180"/>
        <v>-3.1377149516202962E-3</v>
      </c>
      <c r="L632" s="6">
        <f t="shared" si="175"/>
        <v>5.6554417461973926E-5</v>
      </c>
      <c r="M632" s="14">
        <f t="shared" si="181"/>
        <v>-6.9908373098696519E-7</v>
      </c>
      <c r="N632" s="6">
        <f t="shared" si="182"/>
        <v>5.4340444112578721E-5</v>
      </c>
      <c r="O632" s="13">
        <f t="shared" si="174"/>
        <v>8.3720947081328717E-5</v>
      </c>
      <c r="P632" s="6">
        <f t="shared" si="183"/>
        <v>54.023132843010842</v>
      </c>
      <c r="Q632" s="7">
        <f t="shared" si="184"/>
        <v>54.292927716847714</v>
      </c>
      <c r="R632" s="7">
        <f t="shared" si="185"/>
        <v>3.9146167168477177</v>
      </c>
    </row>
    <row r="633" spans="1:18" x14ac:dyDescent="0.2">
      <c r="A633" s="1">
        <v>54.375</v>
      </c>
      <c r="B633" s="1">
        <v>39.8125</v>
      </c>
      <c r="C633" s="1">
        <v>50.295051999999998</v>
      </c>
      <c r="D633" s="1">
        <f t="shared" si="176"/>
        <v>5.4375E-5</v>
      </c>
      <c r="E633" s="6">
        <f t="shared" si="171"/>
        <v>4.4897352036195311E-14</v>
      </c>
      <c r="F633" s="6">
        <f t="shared" si="177"/>
        <v>-2.9380502968749996E-5</v>
      </c>
      <c r="G633" s="13">
        <f t="shared" si="172"/>
        <v>8.3755502968749996E-5</v>
      </c>
      <c r="H633" s="6">
        <f t="shared" si="173"/>
        <v>54.028626954828155</v>
      </c>
      <c r="I633" s="6">
        <f t="shared" si="178"/>
        <v>3.7335749548281569</v>
      </c>
      <c r="J633" s="6">
        <f t="shared" si="179"/>
        <v>39.816265257941943</v>
      </c>
      <c r="K633" s="6">
        <f t="shared" si="180"/>
        <v>-1.8826289709714672E-3</v>
      </c>
      <c r="L633" s="6">
        <f t="shared" si="175"/>
        <v>5.5838900477184357E-5</v>
      </c>
      <c r="M633" s="14">
        <f t="shared" si="181"/>
        <v>-7.3195023859217858E-7</v>
      </c>
      <c r="N633" s="6">
        <f t="shared" si="182"/>
        <v>5.3885516467547416E-5</v>
      </c>
      <c r="O633" s="13">
        <f t="shared" si="174"/>
        <v>8.3266019436297405E-5</v>
      </c>
      <c r="P633" s="6">
        <f t="shared" si="183"/>
        <v>53.950777137325986</v>
      </c>
      <c r="Q633" s="7">
        <f t="shared" si="184"/>
        <v>54.224497600943366</v>
      </c>
      <c r="R633" s="7">
        <f t="shared" si="185"/>
        <v>3.9294456009433674</v>
      </c>
    </row>
    <row r="634" spans="1:18" x14ac:dyDescent="0.2">
      <c r="A634" s="1">
        <v>53.75</v>
      </c>
      <c r="B634" s="1">
        <v>39.78125</v>
      </c>
      <c r="C634" s="1">
        <v>50.202534</v>
      </c>
      <c r="D634" s="1">
        <f t="shared" si="176"/>
        <v>5.3749999999999999E-5</v>
      </c>
      <c r="E634" s="6">
        <f t="shared" si="171"/>
        <v>4.4896214985845705E-14</v>
      </c>
      <c r="F634" s="6">
        <f t="shared" si="177"/>
        <v>-2.9389797929687499E-5</v>
      </c>
      <c r="G634" s="13">
        <f t="shared" si="172"/>
        <v>8.3139797929687498E-5</v>
      </c>
      <c r="H634" s="6">
        <f t="shared" si="173"/>
        <v>53.903653550467141</v>
      </c>
      <c r="I634" s="6">
        <f t="shared" si="178"/>
        <v>3.7011195504671406</v>
      </c>
      <c r="J634" s="6">
        <f t="shared" si="179"/>
        <v>39.808509154765169</v>
      </c>
      <c r="K634" s="6">
        <f t="shared" si="180"/>
        <v>-1.3629577382584301E-2</v>
      </c>
      <c r="L634" s="6">
        <f t="shared" si="175"/>
        <v>5.5128340286310609E-5</v>
      </c>
      <c r="M634" s="14">
        <f t="shared" si="181"/>
        <v>-6.8917014315530509E-7</v>
      </c>
      <c r="N634" s="6">
        <f t="shared" si="182"/>
        <v>5.0206309880528078E-5</v>
      </c>
      <c r="O634" s="13">
        <f t="shared" si="174"/>
        <v>7.9596107810215577E-5</v>
      </c>
      <c r="P634" s="6">
        <f t="shared" si="183"/>
        <v>53.338123593679313</v>
      </c>
      <c r="Q634" s="7">
        <f t="shared" si="184"/>
        <v>54.047222799490562</v>
      </c>
      <c r="R634" s="7">
        <f t="shared" si="185"/>
        <v>3.8446887994905623</v>
      </c>
    </row>
    <row r="635" spans="1:18" x14ac:dyDescent="0.2">
      <c r="A635" s="1">
        <v>53.28125</v>
      </c>
      <c r="B635" s="1">
        <v>39.78125</v>
      </c>
      <c r="C635" s="1">
        <v>50.115200000000002</v>
      </c>
      <c r="D635" s="1">
        <f t="shared" si="176"/>
        <v>5.3281249999999997E-5</v>
      </c>
      <c r="E635" s="6">
        <f t="shared" si="171"/>
        <v>4.4896214985845705E-14</v>
      </c>
      <c r="F635" s="6">
        <f t="shared" si="177"/>
        <v>-2.9389797929687499E-5</v>
      </c>
      <c r="G635" s="13">
        <f t="shared" si="172"/>
        <v>8.267104792968749E-5</v>
      </c>
      <c r="H635" s="6">
        <f t="shared" si="173"/>
        <v>53.829014996495516</v>
      </c>
      <c r="I635" s="6">
        <f t="shared" si="178"/>
        <v>3.7138149964955147</v>
      </c>
      <c r="J635" s="6">
        <f t="shared" si="179"/>
        <v>39.797605492859105</v>
      </c>
      <c r="K635" s="6">
        <f t="shared" si="180"/>
        <v>-8.1777464295527125E-3</v>
      </c>
      <c r="L635" s="6">
        <f t="shared" si="175"/>
        <v>5.4483254171786367E-5</v>
      </c>
      <c r="M635" s="14">
        <f t="shared" si="181"/>
        <v>-6.010020858931849E-7</v>
      </c>
      <c r="N635" s="6">
        <f t="shared" si="182"/>
        <v>5.1155035928316292E-5</v>
      </c>
      <c r="O635" s="13">
        <f t="shared" si="174"/>
        <v>8.0544833858003798E-5</v>
      </c>
      <c r="P635" s="6">
        <f t="shared" si="183"/>
        <v>53.489816851569287</v>
      </c>
      <c r="Q635" s="7">
        <f t="shared" si="184"/>
        <v>53.935741609906309</v>
      </c>
      <c r="R635" s="7">
        <f t="shared" si="185"/>
        <v>3.8205416099063072</v>
      </c>
    </row>
    <row r="636" spans="1:18" x14ac:dyDescent="0.2">
      <c r="A636" s="1">
        <v>52.5</v>
      </c>
      <c r="B636" s="1">
        <v>39.78125</v>
      </c>
      <c r="C636" s="1">
        <v>50.029891999999997</v>
      </c>
      <c r="D636" s="1">
        <f t="shared" si="176"/>
        <v>5.2499999999999995E-5</v>
      </c>
      <c r="E636" s="6">
        <f t="shared" si="171"/>
        <v>4.4896214985845705E-14</v>
      </c>
      <c r="F636" s="6">
        <f t="shared" si="177"/>
        <v>-2.9389797929687499E-5</v>
      </c>
      <c r="G636" s="13">
        <f t="shared" si="172"/>
        <v>8.1889797929687495E-5</v>
      </c>
      <c r="H636" s="6">
        <f t="shared" si="173"/>
        <v>53.704503704770218</v>
      </c>
      <c r="I636" s="6">
        <f t="shared" si="178"/>
        <v>3.6746117047702214</v>
      </c>
      <c r="J636" s="6">
        <f t="shared" si="179"/>
        <v>39.79106329571546</v>
      </c>
      <c r="K636" s="6">
        <f t="shared" si="180"/>
        <v>-4.9066478577302064E-3</v>
      </c>
      <c r="L636" s="6">
        <f t="shared" si="175"/>
        <v>5.3846202503071819E-5</v>
      </c>
      <c r="M636" s="14">
        <f t="shared" si="181"/>
        <v>-6.7310125153591176E-7</v>
      </c>
      <c r="N636" s="6">
        <f t="shared" si="182"/>
        <v>5.1224271556990141E-5</v>
      </c>
      <c r="O636" s="13">
        <f t="shared" si="174"/>
        <v>8.061406948667764E-5</v>
      </c>
      <c r="P636" s="6">
        <f t="shared" si="183"/>
        <v>53.500878770924146</v>
      </c>
      <c r="Q636" s="7">
        <f t="shared" si="184"/>
        <v>53.848769042109879</v>
      </c>
      <c r="R636" s="7">
        <f t="shared" si="185"/>
        <v>3.8188770421098823</v>
      </c>
    </row>
    <row r="637" spans="1:18" x14ac:dyDescent="0.2">
      <c r="A637" s="1">
        <v>52.5</v>
      </c>
      <c r="B637" s="1">
        <v>39.78125</v>
      </c>
      <c r="C637" s="1">
        <v>49.945259</v>
      </c>
      <c r="D637" s="1">
        <f t="shared" si="176"/>
        <v>5.2499999999999995E-5</v>
      </c>
      <c r="E637" s="6">
        <f t="shared" si="171"/>
        <v>4.4896214985845705E-14</v>
      </c>
      <c r="F637" s="6">
        <f t="shared" si="177"/>
        <v>-2.9389797929687499E-5</v>
      </c>
      <c r="G637" s="13">
        <f t="shared" si="172"/>
        <v>8.1889797929687495E-5</v>
      </c>
      <c r="H637" s="6">
        <f t="shared" si="173"/>
        <v>53.704503704770218</v>
      </c>
      <c r="I637" s="6">
        <f t="shared" si="178"/>
        <v>3.759244704770218</v>
      </c>
      <c r="J637" s="6">
        <f t="shared" si="179"/>
        <v>39.787137977429282</v>
      </c>
      <c r="K637" s="6">
        <f t="shared" si="180"/>
        <v>-2.943988714640966E-3</v>
      </c>
      <c r="L637" s="6">
        <f t="shared" si="175"/>
        <v>5.330772150184309E-5</v>
      </c>
      <c r="M637" s="14">
        <f t="shared" si="181"/>
        <v>-4.0386075092154706E-7</v>
      </c>
      <c r="N637" s="6">
        <f t="shared" si="182"/>
        <v>5.1734562934193343E-5</v>
      </c>
      <c r="O637" s="13">
        <f t="shared" si="174"/>
        <v>8.1124360863880842E-5</v>
      </c>
      <c r="P637" s="6">
        <f t="shared" si="183"/>
        <v>53.582374433110544</v>
      </c>
      <c r="Q637" s="7">
        <f t="shared" si="184"/>
        <v>53.795490120310014</v>
      </c>
      <c r="R637" s="7">
        <f t="shared" si="185"/>
        <v>3.8502311203100135</v>
      </c>
    </row>
    <row r="638" spans="1:18" x14ac:dyDescent="0.2">
      <c r="A638" s="1">
        <v>51.5625</v>
      </c>
      <c r="B638" s="1">
        <v>39.78125</v>
      </c>
      <c r="C638" s="1">
        <v>49.858134999999997</v>
      </c>
      <c r="D638" s="1">
        <f t="shared" si="176"/>
        <v>5.15625E-5</v>
      </c>
      <c r="E638" s="6">
        <f t="shared" si="171"/>
        <v>4.4896214985845705E-14</v>
      </c>
      <c r="F638" s="6">
        <f t="shared" si="177"/>
        <v>-2.9389797929687499E-5</v>
      </c>
      <c r="G638" s="13">
        <f t="shared" si="172"/>
        <v>8.0952297929687506E-5</v>
      </c>
      <c r="H638" s="6">
        <f t="shared" si="173"/>
        <v>53.554902079195131</v>
      </c>
      <c r="I638" s="6">
        <f t="shared" si="178"/>
        <v>3.6967670791951335</v>
      </c>
      <c r="J638" s="6">
        <f t="shared" si="179"/>
        <v>39.784782786457569</v>
      </c>
      <c r="K638" s="6">
        <f t="shared" si="180"/>
        <v>-1.7663932287845796E-3</v>
      </c>
      <c r="L638" s="6">
        <f t="shared" si="175"/>
        <v>5.2797132901105847E-5</v>
      </c>
      <c r="M638" s="14">
        <f t="shared" si="181"/>
        <v>-6.173164505529238E-7</v>
      </c>
      <c r="N638" s="6">
        <f t="shared" si="182"/>
        <v>5.1103237760516009E-5</v>
      </c>
      <c r="O638" s="13">
        <f t="shared" si="174"/>
        <v>8.0493035690203509E-5</v>
      </c>
      <c r="P638" s="6">
        <f t="shared" si="183"/>
        <v>53.481540216355882</v>
      </c>
      <c r="Q638" s="7">
        <f t="shared" si="184"/>
        <v>53.732700139519196</v>
      </c>
      <c r="R638" s="7">
        <f t="shared" si="185"/>
        <v>3.8745651395191985</v>
      </c>
    </row>
    <row r="639" spans="1:18" x14ac:dyDescent="0.2">
      <c r="A639" s="1">
        <v>51.09375</v>
      </c>
      <c r="B639" s="1">
        <v>39.75</v>
      </c>
      <c r="C639" s="1">
        <v>49.770553999999997</v>
      </c>
      <c r="D639" s="1">
        <f t="shared" si="176"/>
        <v>5.1093749999999998E-5</v>
      </c>
      <c r="E639" s="6">
        <f t="shared" si="171"/>
        <v>4.4895077414625001E-14</v>
      </c>
      <c r="F639" s="6">
        <f t="shared" si="177"/>
        <v>-2.9399067500000002E-5</v>
      </c>
      <c r="G639" s="13">
        <f t="shared" si="172"/>
        <v>8.0492817500000001E-5</v>
      </c>
      <c r="H639" s="6">
        <f t="shared" si="173"/>
        <v>53.454351615903306</v>
      </c>
      <c r="I639" s="6">
        <f t="shared" si="178"/>
        <v>3.683797615903309</v>
      </c>
      <c r="J639" s="6">
        <f t="shared" si="179"/>
        <v>39.777119671874544</v>
      </c>
      <c r="K639" s="6">
        <f t="shared" si="180"/>
        <v>-1.3559835937272169E-2</v>
      </c>
      <c r="L639" s="6">
        <f t="shared" si="175"/>
        <v>5.2209529740663507E-5</v>
      </c>
      <c r="M639" s="14">
        <f t="shared" si="181"/>
        <v>-5.5788987033175409E-7</v>
      </c>
      <c r="N639" s="6">
        <f t="shared" si="182"/>
        <v>4.7568192656309237E-5</v>
      </c>
      <c r="O639" s="13">
        <f t="shared" si="174"/>
        <v>7.6967260156309239E-5</v>
      </c>
      <c r="P639" s="6">
        <f t="shared" si="183"/>
        <v>52.889375323513889</v>
      </c>
      <c r="Q639" s="7">
        <f t="shared" si="184"/>
        <v>53.564035176318143</v>
      </c>
      <c r="R639" s="7">
        <f t="shared" si="185"/>
        <v>3.7934811763181457</v>
      </c>
    </row>
    <row r="640" spans="1:18" x14ac:dyDescent="0.2">
      <c r="A640" s="1">
        <v>50.3125</v>
      </c>
      <c r="B640" s="1">
        <v>39.75</v>
      </c>
      <c r="C640" s="1">
        <v>49.682293000000001</v>
      </c>
      <c r="D640" s="1">
        <f t="shared" si="176"/>
        <v>5.0312499999999996E-5</v>
      </c>
      <c r="E640" s="6">
        <f t="shared" si="171"/>
        <v>4.4895077414625001E-14</v>
      </c>
      <c r="F640" s="6">
        <f t="shared" si="177"/>
        <v>-2.9399067500000002E-5</v>
      </c>
      <c r="G640" s="13">
        <f t="shared" si="172"/>
        <v>7.9711567500000005E-5</v>
      </c>
      <c r="H640" s="6">
        <f t="shared" si="173"/>
        <v>53.329407838116424</v>
      </c>
      <c r="I640" s="6">
        <f t="shared" si="178"/>
        <v>3.6471148381164227</v>
      </c>
      <c r="J640" s="6">
        <f t="shared" si="179"/>
        <v>39.766271803124724</v>
      </c>
      <c r="K640" s="6">
        <f t="shared" si="180"/>
        <v>-8.1359015623618802E-3</v>
      </c>
      <c r="L640" s="6">
        <f t="shared" si="175"/>
        <v>5.1606967844398098E-5</v>
      </c>
      <c r="M640" s="14">
        <f t="shared" si="181"/>
        <v>-6.4723392219905056E-7</v>
      </c>
      <c r="N640" s="6">
        <f t="shared" si="182"/>
        <v>4.8197165593785909E-5</v>
      </c>
      <c r="O640" s="13">
        <f t="shared" si="174"/>
        <v>7.7596233093785912E-5</v>
      </c>
      <c r="P640" s="6">
        <f t="shared" si="183"/>
        <v>52.990384602350503</v>
      </c>
      <c r="Q640" s="7">
        <f t="shared" si="184"/>
        <v>53.449305061524619</v>
      </c>
      <c r="R640" s="7">
        <f t="shared" si="185"/>
        <v>3.7670120615246176</v>
      </c>
    </row>
    <row r="641" spans="1:18" x14ac:dyDescent="0.2">
      <c r="A641" s="1">
        <v>50</v>
      </c>
      <c r="B641" s="1">
        <v>39.75</v>
      </c>
      <c r="C641" s="1">
        <v>49.597636999999999</v>
      </c>
      <c r="D641" s="1">
        <f t="shared" si="176"/>
        <v>4.9999999999999996E-5</v>
      </c>
      <c r="E641" s="6">
        <f t="shared" si="171"/>
        <v>4.4895077414625001E-14</v>
      </c>
      <c r="F641" s="6">
        <f t="shared" si="177"/>
        <v>-2.9399067500000002E-5</v>
      </c>
      <c r="G641" s="13">
        <f t="shared" si="172"/>
        <v>7.9399067499999991E-5</v>
      </c>
      <c r="H641" s="6">
        <f t="shared" si="173"/>
        <v>53.279390136929749</v>
      </c>
      <c r="I641" s="6">
        <f t="shared" si="178"/>
        <v>3.6817531369297498</v>
      </c>
      <c r="J641" s="6">
        <f t="shared" si="179"/>
        <v>39.759763081874837</v>
      </c>
      <c r="K641" s="6">
        <f t="shared" si="180"/>
        <v>-4.8815409374185492E-3</v>
      </c>
      <c r="L641" s="6">
        <f t="shared" si="175"/>
        <v>5.1026680706638858E-5</v>
      </c>
      <c r="M641" s="14">
        <f t="shared" si="181"/>
        <v>-5.1334035331943134E-7</v>
      </c>
      <c r="N641" s="6">
        <f t="shared" si="182"/>
        <v>4.8730799356271173E-5</v>
      </c>
      <c r="O641" s="13">
        <f t="shared" si="174"/>
        <v>7.8129866856271169E-5</v>
      </c>
      <c r="P641" s="6">
        <f t="shared" si="183"/>
        <v>53.076009451695086</v>
      </c>
      <c r="Q641" s="7">
        <f t="shared" si="184"/>
        <v>53.374645939558711</v>
      </c>
      <c r="R641" s="7">
        <f t="shared" si="185"/>
        <v>3.7770089395587121</v>
      </c>
    </row>
    <row r="642" spans="1:18" x14ac:dyDescent="0.2">
      <c r="A642" s="1">
        <v>49.6875</v>
      </c>
      <c r="B642" s="1">
        <v>39.75</v>
      </c>
      <c r="C642" s="1">
        <v>49.515236000000002</v>
      </c>
      <c r="D642" s="1">
        <f t="shared" si="176"/>
        <v>4.9687499999999995E-5</v>
      </c>
      <c r="E642" s="6">
        <f t="shared" si="171"/>
        <v>4.4895077414625001E-14</v>
      </c>
      <c r="F642" s="6">
        <f t="shared" si="177"/>
        <v>-2.9399067500000002E-5</v>
      </c>
      <c r="G642" s="13">
        <f t="shared" si="172"/>
        <v>7.9086567500000004E-5</v>
      </c>
      <c r="H642" s="6">
        <f t="shared" si="173"/>
        <v>53.229349433025106</v>
      </c>
      <c r="I642" s="6">
        <f t="shared" si="178"/>
        <v>3.7141134330251049</v>
      </c>
      <c r="J642" s="6">
        <f t="shared" si="179"/>
        <v>39.755857849124901</v>
      </c>
      <c r="K642" s="6">
        <f t="shared" si="180"/>
        <v>-2.928924562450419E-3</v>
      </c>
      <c r="L642" s="6">
        <f t="shared" si="175"/>
        <v>5.0553508423983309E-5</v>
      </c>
      <c r="M642" s="14">
        <f t="shared" si="181"/>
        <v>-4.330042119916571E-7</v>
      </c>
      <c r="N642" s="6">
        <f t="shared" si="182"/>
        <v>4.8925979613762887E-5</v>
      </c>
      <c r="O642" s="13">
        <f t="shared" si="174"/>
        <v>7.8325047113762889E-5</v>
      </c>
      <c r="P642" s="6">
        <f t="shared" si="183"/>
        <v>53.107310502314817</v>
      </c>
      <c r="Q642" s="7">
        <f t="shared" si="184"/>
        <v>53.321178852109938</v>
      </c>
      <c r="R642" s="7">
        <f t="shared" si="185"/>
        <v>3.8059428521099363</v>
      </c>
    </row>
    <row r="643" spans="1:18" x14ac:dyDescent="0.2">
      <c r="A643" s="1">
        <v>49.53125</v>
      </c>
      <c r="B643" s="1">
        <v>39.75</v>
      </c>
      <c r="C643" s="1">
        <v>49.431927000000002</v>
      </c>
      <c r="D643" s="1">
        <f t="shared" si="176"/>
        <v>4.9531249999999994E-5</v>
      </c>
      <c r="E643" s="6">
        <f t="shared" si="171"/>
        <v>4.4895077414625001E-14</v>
      </c>
      <c r="F643" s="6">
        <f t="shared" si="177"/>
        <v>-2.9399067500000002E-5</v>
      </c>
      <c r="G643" s="13">
        <f t="shared" si="172"/>
        <v>7.8930317499999997E-5</v>
      </c>
      <c r="H643" s="6">
        <f t="shared" si="173"/>
        <v>53.204320447336613</v>
      </c>
      <c r="I643" s="6">
        <f t="shared" si="178"/>
        <v>3.7723934473366114</v>
      </c>
      <c r="J643" s="6">
        <f t="shared" si="179"/>
        <v>39.753514709474942</v>
      </c>
      <c r="K643" s="6">
        <f t="shared" si="180"/>
        <v>-1.7573547374709619E-3</v>
      </c>
      <c r="L643" s="6">
        <f t="shared" si="175"/>
        <v>5.017585505438999E-5</v>
      </c>
      <c r="M643" s="14">
        <f t="shared" si="181"/>
        <v>-3.2230252719499781E-7</v>
      </c>
      <c r="N643" s="6">
        <f t="shared" si="182"/>
        <v>4.9074337768257541E-5</v>
      </c>
      <c r="O643" s="13">
        <f t="shared" si="174"/>
        <v>7.8473405268257544E-5</v>
      </c>
      <c r="P643" s="6">
        <f t="shared" si="183"/>
        <v>53.131096668951614</v>
      </c>
      <c r="Q643" s="7">
        <f t="shared" si="184"/>
        <v>53.28316241547828</v>
      </c>
      <c r="R643" s="7">
        <f t="shared" si="185"/>
        <v>3.8512354154782784</v>
      </c>
    </row>
    <row r="644" spans="1:18" x14ac:dyDescent="0.2">
      <c r="A644" s="1">
        <v>48.75</v>
      </c>
      <c r="B644" s="1">
        <v>39.71875</v>
      </c>
      <c r="C644" s="1">
        <v>49.347256000000002</v>
      </c>
      <c r="D644" s="1">
        <f t="shared" si="176"/>
        <v>4.8749999999999999E-5</v>
      </c>
      <c r="E644" s="6">
        <f t="shared" si="171"/>
        <v>4.4893939322533205E-14</v>
      </c>
      <c r="F644" s="6">
        <f t="shared" si="177"/>
        <v>-2.9408311679687498E-5</v>
      </c>
      <c r="G644" s="13">
        <f t="shared" si="172"/>
        <v>7.8158311679687504E-5</v>
      </c>
      <c r="H644" s="6">
        <f t="shared" si="173"/>
        <v>53.053316653506158</v>
      </c>
      <c r="I644" s="6">
        <f t="shared" si="178"/>
        <v>3.7060606535061567</v>
      </c>
      <c r="J644" s="6">
        <f t="shared" si="179"/>
        <v>39.745858825684962</v>
      </c>
      <c r="K644" s="6">
        <f t="shared" si="180"/>
        <v>-1.3554412842481156E-2</v>
      </c>
      <c r="L644" s="6">
        <f t="shared" si="175"/>
        <v>4.9761763032633991E-5</v>
      </c>
      <c r="M644" s="14">
        <f t="shared" si="181"/>
        <v>-5.0588151631699612E-7</v>
      </c>
      <c r="N644" s="6">
        <f t="shared" si="182"/>
        <v>4.5225852660954898E-5</v>
      </c>
      <c r="O644" s="13">
        <f t="shared" si="174"/>
        <v>7.4634164340642403E-5</v>
      </c>
      <c r="P644" s="6">
        <f t="shared" si="183"/>
        <v>52.486459757671071</v>
      </c>
      <c r="Q644" s="7">
        <f t="shared" si="184"/>
        <v>53.12382188391684</v>
      </c>
      <c r="R644" s="7">
        <f t="shared" si="185"/>
        <v>3.7765658839168381</v>
      </c>
    </row>
    <row r="645" spans="1:18" x14ac:dyDescent="0.2">
      <c r="A645" s="1">
        <v>48.28125</v>
      </c>
      <c r="B645" s="1">
        <v>39.71875</v>
      </c>
      <c r="C645" s="1">
        <v>49.267772999999998</v>
      </c>
      <c r="D645" s="1">
        <f t="shared" si="176"/>
        <v>4.8281249999999998E-5</v>
      </c>
      <c r="E645" s="6">
        <f t="shared" si="171"/>
        <v>4.4893939322533205E-14</v>
      </c>
      <c r="F645" s="6">
        <f t="shared" si="177"/>
        <v>-2.9408311679687498E-5</v>
      </c>
      <c r="G645" s="13">
        <f t="shared" si="172"/>
        <v>7.7689561679687496E-5</v>
      </c>
      <c r="H645" s="6">
        <f t="shared" si="173"/>
        <v>52.978088796034342</v>
      </c>
      <c r="I645" s="6">
        <f t="shared" si="178"/>
        <v>3.7103157960343438</v>
      </c>
      <c r="J645" s="6">
        <f t="shared" si="179"/>
        <v>39.735015295410975</v>
      </c>
      <c r="K645" s="6">
        <f t="shared" si="180"/>
        <v>-8.1326477054872726E-3</v>
      </c>
      <c r="L645" s="6">
        <f t="shared" si="175"/>
        <v>4.9263307819580392E-5</v>
      </c>
      <c r="M645" s="14">
        <f t="shared" si="181"/>
        <v>-4.9102890979019681E-7</v>
      </c>
      <c r="N645" s="6">
        <f t="shared" si="182"/>
        <v>4.6166761596573307E-5</v>
      </c>
      <c r="O645" s="13">
        <f t="shared" si="174"/>
        <v>7.5575073276260799E-5</v>
      </c>
      <c r="P645" s="6">
        <f t="shared" si="183"/>
        <v>52.638094066939686</v>
      </c>
      <c r="Q645" s="7">
        <f t="shared" si="184"/>
        <v>53.02667632052141</v>
      </c>
      <c r="R645" s="7">
        <f t="shared" si="185"/>
        <v>3.7589033205214122</v>
      </c>
    </row>
    <row r="646" spans="1:18" x14ac:dyDescent="0.2">
      <c r="A646" s="1">
        <v>47.5</v>
      </c>
      <c r="B646" s="1">
        <v>39.71875</v>
      </c>
      <c r="C646" s="1">
        <v>49.187835999999997</v>
      </c>
      <c r="D646" s="1">
        <f t="shared" si="176"/>
        <v>4.7499999999999996E-5</v>
      </c>
      <c r="E646" s="6">
        <f t="shared" si="171"/>
        <v>4.4893939322533205E-14</v>
      </c>
      <c r="F646" s="6">
        <f t="shared" si="177"/>
        <v>-2.9408311679687498E-5</v>
      </c>
      <c r="G646" s="13">
        <f t="shared" si="172"/>
        <v>7.6908311679687501E-5</v>
      </c>
      <c r="H646" s="6">
        <f t="shared" si="173"/>
        <v>52.852593226631086</v>
      </c>
      <c r="I646" s="6">
        <f t="shared" si="178"/>
        <v>3.6647572266310888</v>
      </c>
      <c r="J646" s="6">
        <f t="shared" si="179"/>
        <v>39.728509177246586</v>
      </c>
      <c r="K646" s="6">
        <f t="shared" si="180"/>
        <v>-4.8795886232930741E-3</v>
      </c>
      <c r="L646" s="6">
        <f t="shared" si="175"/>
        <v>4.8714234691748235E-5</v>
      </c>
      <c r="M646" s="14">
        <f t="shared" si="181"/>
        <v>-6.0711734587411958E-7</v>
      </c>
      <c r="N646" s="6">
        <f t="shared" si="182"/>
        <v>4.6231306957943796E-5</v>
      </c>
      <c r="O646" s="13">
        <f t="shared" si="174"/>
        <v>7.5639618637631287E-5</v>
      </c>
      <c r="P646" s="6">
        <f t="shared" si="183"/>
        <v>52.648488263351396</v>
      </c>
      <c r="Q646" s="7">
        <f t="shared" si="184"/>
        <v>52.951038709087413</v>
      </c>
      <c r="R646" s="7">
        <f t="shared" si="185"/>
        <v>3.7632027090874161</v>
      </c>
    </row>
    <row r="647" spans="1:18" x14ac:dyDescent="0.2">
      <c r="A647" s="1">
        <v>46.875</v>
      </c>
      <c r="B647" s="1">
        <v>39.71875</v>
      </c>
      <c r="C647" s="1">
        <v>49.104961000000003</v>
      </c>
      <c r="D647" s="1">
        <f t="shared" si="176"/>
        <v>4.6875000000000001E-5</v>
      </c>
      <c r="E647" s="6">
        <f t="shared" si="171"/>
        <v>4.4893939322533205E-14</v>
      </c>
      <c r="F647" s="6">
        <f t="shared" si="177"/>
        <v>-2.9408311679687498E-5</v>
      </c>
      <c r="G647" s="13">
        <f t="shared" si="172"/>
        <v>7.6283311679687499E-5</v>
      </c>
      <c r="H647" s="6">
        <f t="shared" si="173"/>
        <v>52.752092319942449</v>
      </c>
      <c r="I647" s="6">
        <f t="shared" si="178"/>
        <v>3.6471313199424458</v>
      </c>
      <c r="J647" s="6">
        <f t="shared" si="179"/>
        <v>39.724605506347949</v>
      </c>
      <c r="K647" s="6">
        <f t="shared" si="180"/>
        <v>-2.9277531739744234E-3</v>
      </c>
      <c r="L647" s="6">
        <f t="shared" si="175"/>
        <v>4.8103540815048936E-5</v>
      </c>
      <c r="M647" s="14">
        <f t="shared" si="181"/>
        <v>-6.1427040752446766E-7</v>
      </c>
      <c r="N647" s="6">
        <f t="shared" si="182"/>
        <v>4.611378417476665E-5</v>
      </c>
      <c r="O647" s="13">
        <f t="shared" si="174"/>
        <v>7.5522095854454148E-5</v>
      </c>
      <c r="P647" s="6">
        <f t="shared" si="183"/>
        <v>52.629561994258609</v>
      </c>
      <c r="Q647" s="7">
        <f t="shared" si="184"/>
        <v>52.886743366121657</v>
      </c>
      <c r="R647" s="7">
        <f t="shared" si="185"/>
        <v>3.7817823661216536</v>
      </c>
    </row>
    <row r="648" spans="1:18" x14ac:dyDescent="0.2">
      <c r="A648" s="1">
        <v>46.40625</v>
      </c>
      <c r="B648" s="1">
        <v>39.71875</v>
      </c>
      <c r="C648" s="1">
        <v>49.022078999999998</v>
      </c>
      <c r="D648" s="1">
        <f t="shared" si="176"/>
        <v>4.640625E-5</v>
      </c>
      <c r="E648" s="6">
        <f t="shared" si="171"/>
        <v>4.4893939322533205E-14</v>
      </c>
      <c r="F648" s="6">
        <f t="shared" si="177"/>
        <v>-2.9408311679687498E-5</v>
      </c>
      <c r="G648" s="13">
        <f t="shared" si="172"/>
        <v>7.5814561679687491E-5</v>
      </c>
      <c r="H648" s="6">
        <f t="shared" si="173"/>
        <v>52.676655578463908</v>
      </c>
      <c r="I648" s="6">
        <f t="shared" si="178"/>
        <v>3.6545765784639102</v>
      </c>
      <c r="J648" s="6">
        <f t="shared" si="179"/>
        <v>39.722263303808766</v>
      </c>
      <c r="K648" s="6">
        <f t="shared" si="180"/>
        <v>-1.7566519043832329E-3</v>
      </c>
      <c r="L648" s="6">
        <f t="shared" si="175"/>
        <v>4.7518374489029361E-5</v>
      </c>
      <c r="M648" s="14">
        <f t="shared" si="181"/>
        <v>-5.5606224451468041E-7</v>
      </c>
      <c r="N648" s="6">
        <f t="shared" si="182"/>
        <v>4.594952050486036E-5</v>
      </c>
      <c r="O648" s="13">
        <f t="shared" si="174"/>
        <v>7.5357832184547852E-5</v>
      </c>
      <c r="P648" s="6">
        <f t="shared" si="183"/>
        <v>52.60310288505849</v>
      </c>
      <c r="Q648" s="7">
        <f t="shared" si="184"/>
        <v>52.830015269909026</v>
      </c>
      <c r="R648" s="7">
        <f t="shared" si="185"/>
        <v>3.8079362699090282</v>
      </c>
    </row>
    <row r="649" spans="1:18" x14ac:dyDescent="0.2">
      <c r="A649" s="1">
        <v>46.25</v>
      </c>
      <c r="B649" s="1">
        <v>39.6875</v>
      </c>
      <c r="C649" s="1">
        <v>48.936706999999998</v>
      </c>
      <c r="D649" s="1">
        <f t="shared" si="176"/>
        <v>4.6249999999999999E-5</v>
      </c>
      <c r="E649" s="6">
        <f t="shared" ref="E649:E712" si="186">$B$3*(1+$C$3*($B649-25)+$D$3*(($B649-25)^2))</f>
        <v>4.4892800709570318E-14</v>
      </c>
      <c r="F649" s="6">
        <f t="shared" si="177"/>
        <v>-2.9417530468749998E-5</v>
      </c>
      <c r="G649" s="13">
        <f t="shared" ref="G649:G712" si="187">($D649-$F649)+$H$3*($D649-$F649)^2</f>
        <v>7.566753046875E-5</v>
      </c>
      <c r="H649" s="6">
        <f t="shared" si="173"/>
        <v>52.625618553639981</v>
      </c>
      <c r="I649" s="6">
        <f t="shared" si="178"/>
        <v>3.6889115536399828</v>
      </c>
      <c r="J649" s="6">
        <f t="shared" si="179"/>
        <v>39.714607982285258</v>
      </c>
      <c r="K649" s="6">
        <f t="shared" si="180"/>
        <v>-1.3553991142629229E-2</v>
      </c>
      <c r="L649" s="6">
        <f t="shared" si="175"/>
        <v>4.7042274693417618E-5</v>
      </c>
      <c r="M649" s="14">
        <f t="shared" si="181"/>
        <v>-3.9613734670880909E-7</v>
      </c>
      <c r="N649" s="6">
        <f t="shared" si="182"/>
        <v>4.2725962302916397E-5</v>
      </c>
      <c r="O649" s="13">
        <f t="shared" si="174"/>
        <v>7.2143492771666398E-5</v>
      </c>
      <c r="P649" s="6">
        <f t="shared" si="183"/>
        <v>52.056521564940908</v>
      </c>
      <c r="Q649" s="7">
        <f t="shared" si="184"/>
        <v>52.675316528915403</v>
      </c>
      <c r="R649" s="7">
        <f t="shared" si="185"/>
        <v>3.7386095289154042</v>
      </c>
    </row>
    <row r="650" spans="1:18" x14ac:dyDescent="0.2">
      <c r="A650" s="1">
        <v>45.78125</v>
      </c>
      <c r="B650" s="1">
        <v>39.6875</v>
      </c>
      <c r="C650" s="1">
        <v>48.856299999999997</v>
      </c>
      <c r="D650" s="1">
        <f t="shared" si="176"/>
        <v>4.5781249999999998E-5</v>
      </c>
      <c r="E650" s="6">
        <f t="shared" si="186"/>
        <v>4.4892800709570318E-14</v>
      </c>
      <c r="F650" s="6">
        <f t="shared" si="177"/>
        <v>-2.9417530468749998E-5</v>
      </c>
      <c r="G650" s="13">
        <f t="shared" si="187"/>
        <v>7.5198780468749992E-5</v>
      </c>
      <c r="H650" s="6">
        <f t="shared" ref="H650:H713" si="188">(((($B650+273.15)^(4))+($G650/$E650))^(0.25))-273.15</f>
        <v>52.55009196213615</v>
      </c>
      <c r="I650" s="6">
        <f t="shared" si="178"/>
        <v>3.693791962136153</v>
      </c>
      <c r="J650" s="6">
        <f t="shared" si="179"/>
        <v>39.703764789371149</v>
      </c>
      <c r="K650" s="6">
        <f t="shared" si="180"/>
        <v>-8.1323946855746954E-3</v>
      </c>
      <c r="L650" s="6">
        <f t="shared" si="175"/>
        <v>4.663161481605057E-5</v>
      </c>
      <c r="M650" s="14">
        <f t="shared" si="181"/>
        <v>-4.2518240802528594E-7</v>
      </c>
      <c r="N650" s="6">
        <f t="shared" si="182"/>
        <v>4.3666827381750581E-5</v>
      </c>
      <c r="O650" s="13">
        <f t="shared" ref="O650:O713" si="189">($N650-$F650)+$H$3*($N650-$F650)^2</f>
        <v>7.3084357850500582E-5</v>
      </c>
      <c r="P650" s="6">
        <f t="shared" si="183"/>
        <v>52.208754276899128</v>
      </c>
      <c r="Q650" s="7">
        <f t="shared" si="184"/>
        <v>52.582004078512156</v>
      </c>
      <c r="R650" s="7">
        <f t="shared" si="185"/>
        <v>3.7257040785121589</v>
      </c>
    </row>
    <row r="651" spans="1:18" x14ac:dyDescent="0.2">
      <c r="A651" s="1">
        <v>45.46875</v>
      </c>
      <c r="B651" s="1">
        <v>39.6875</v>
      </c>
      <c r="C651" s="1">
        <v>48.776566000000003</v>
      </c>
      <c r="D651" s="1">
        <f t="shared" si="176"/>
        <v>4.5468749999999997E-5</v>
      </c>
      <c r="E651" s="6">
        <f t="shared" si="186"/>
        <v>4.4892800709570318E-14</v>
      </c>
      <c r="F651" s="6">
        <f t="shared" si="177"/>
        <v>-2.9417530468749998E-5</v>
      </c>
      <c r="G651" s="13">
        <f t="shared" si="187"/>
        <v>7.4886280468749992E-5</v>
      </c>
      <c r="H651" s="6">
        <f t="shared" si="188"/>
        <v>52.499711696314762</v>
      </c>
      <c r="I651" s="6">
        <f t="shared" si="178"/>
        <v>3.7231456963147593</v>
      </c>
      <c r="J651" s="6">
        <f t="shared" si="179"/>
        <v>39.697258873622687</v>
      </c>
      <c r="K651" s="6">
        <f t="shared" si="180"/>
        <v>-4.8794368113433961E-3</v>
      </c>
      <c r="L651" s="6">
        <f t="shared" si="175"/>
        <v>4.6228968889630342E-5</v>
      </c>
      <c r="M651" s="14">
        <f t="shared" si="181"/>
        <v>-3.8010944481517257E-7</v>
      </c>
      <c r="N651" s="6">
        <f t="shared" si="182"/>
        <v>4.4200096429050715E-5</v>
      </c>
      <c r="O651" s="13">
        <f t="shared" si="189"/>
        <v>7.3617626897800717E-5</v>
      </c>
      <c r="P651" s="6">
        <f t="shared" si="183"/>
        <v>52.294942837910753</v>
      </c>
      <c r="Q651" s="7">
        <f t="shared" si="184"/>
        <v>52.524591830391884</v>
      </c>
      <c r="R651" s="7">
        <f t="shared" si="185"/>
        <v>3.7480258303918816</v>
      </c>
    </row>
    <row r="652" spans="1:18" x14ac:dyDescent="0.2">
      <c r="A652" s="1">
        <v>45.15625</v>
      </c>
      <c r="B652" s="1">
        <v>39.6875</v>
      </c>
      <c r="C652" s="1">
        <v>48.700893000000001</v>
      </c>
      <c r="D652" s="1">
        <f t="shared" si="176"/>
        <v>4.5156249999999996E-5</v>
      </c>
      <c r="E652" s="6">
        <f t="shared" si="186"/>
        <v>4.4892800709570318E-14</v>
      </c>
      <c r="F652" s="6">
        <f t="shared" si="177"/>
        <v>-2.9417530468749998E-5</v>
      </c>
      <c r="G652" s="13">
        <f t="shared" si="187"/>
        <v>7.4573780468749991E-5</v>
      </c>
      <c r="H652" s="6">
        <f t="shared" si="188"/>
        <v>52.44930803710713</v>
      </c>
      <c r="I652" s="6">
        <f t="shared" si="178"/>
        <v>3.7484150371071294</v>
      </c>
      <c r="J652" s="6">
        <f t="shared" si="179"/>
        <v>39.693355324173609</v>
      </c>
      <c r="K652" s="6">
        <f t="shared" si="180"/>
        <v>-2.9276620868046166E-3</v>
      </c>
      <c r="L652" s="6">
        <f t="shared" ref="L652:L715" si="190">0.2*($D652+$D651)+0.6*L651</f>
        <v>4.5862381333778203E-5</v>
      </c>
      <c r="M652" s="14">
        <f t="shared" si="181"/>
        <v>-3.5306566688910319E-7</v>
      </c>
      <c r="N652" s="6">
        <f t="shared" si="182"/>
        <v>4.4395057857430799E-5</v>
      </c>
      <c r="O652" s="13">
        <f t="shared" si="189"/>
        <v>7.38125883261808E-5</v>
      </c>
      <c r="P652" s="6">
        <f t="shared" si="183"/>
        <v>52.326436008459666</v>
      </c>
      <c r="Q652" s="7">
        <f t="shared" si="184"/>
        <v>52.484960666005449</v>
      </c>
      <c r="R652" s="7">
        <f t="shared" si="185"/>
        <v>3.7840676660054484</v>
      </c>
    </row>
    <row r="653" spans="1:18" x14ac:dyDescent="0.2">
      <c r="A653" s="1">
        <v>43.4375</v>
      </c>
      <c r="B653" s="1">
        <v>39.6875</v>
      </c>
      <c r="C653" s="1">
        <v>48.613917999999998</v>
      </c>
      <c r="D653" s="1">
        <f t="shared" si="176"/>
        <v>4.3437499999999999E-5</v>
      </c>
      <c r="E653" s="6">
        <f t="shared" si="186"/>
        <v>4.4892800709570318E-14</v>
      </c>
      <c r="F653" s="6">
        <f t="shared" si="177"/>
        <v>-2.9417530468749998E-5</v>
      </c>
      <c r="G653" s="13">
        <f t="shared" si="187"/>
        <v>7.2855030468749993E-5</v>
      </c>
      <c r="H653" s="6">
        <f t="shared" si="188"/>
        <v>52.171668619172124</v>
      </c>
      <c r="I653" s="6">
        <f t="shared" si="178"/>
        <v>3.5577506191721255</v>
      </c>
      <c r="J653" s="6">
        <f t="shared" si="179"/>
        <v>39.691013194504166</v>
      </c>
      <c r="K653" s="6">
        <f t="shared" si="180"/>
        <v>-1.75659725208277E-3</v>
      </c>
      <c r="L653" s="6">
        <f t="shared" si="190"/>
        <v>4.5236178800266922E-5</v>
      </c>
      <c r="M653" s="14">
        <f t="shared" si="181"/>
        <v>-8.9933940013346169E-7</v>
      </c>
      <c r="N653" s="6">
        <f t="shared" si="182"/>
        <v>4.2980784714458477E-5</v>
      </c>
      <c r="O653" s="13">
        <f t="shared" si="189"/>
        <v>7.2398315183208478E-5</v>
      </c>
      <c r="P653" s="6">
        <f t="shared" si="183"/>
        <v>52.097773142184849</v>
      </c>
      <c r="Q653" s="7">
        <f t="shared" si="184"/>
        <v>52.407523161241329</v>
      </c>
      <c r="R653" s="7">
        <f t="shared" si="185"/>
        <v>3.7936051612413308</v>
      </c>
    </row>
    <row r="654" spans="1:18" x14ac:dyDescent="0.2">
      <c r="A654" s="1">
        <v>43.125</v>
      </c>
      <c r="B654" s="1">
        <v>39.6875</v>
      </c>
      <c r="C654" s="1">
        <v>48.529881000000003</v>
      </c>
      <c r="D654" s="1">
        <f t="shared" si="176"/>
        <v>4.3124999999999998E-5</v>
      </c>
      <c r="E654" s="6">
        <f t="shared" si="186"/>
        <v>4.4892800709570318E-14</v>
      </c>
      <c r="F654" s="6">
        <f t="shared" si="177"/>
        <v>-2.9417530468749998E-5</v>
      </c>
      <c r="G654" s="13">
        <f t="shared" si="187"/>
        <v>7.2542530468749992E-5</v>
      </c>
      <c r="H654" s="6">
        <f t="shared" si="188"/>
        <v>52.121112282834019</v>
      </c>
      <c r="I654" s="6">
        <f t="shared" si="178"/>
        <v>3.5912312828340163</v>
      </c>
      <c r="J654" s="6">
        <f t="shared" si="179"/>
        <v>39.689607916702499</v>
      </c>
      <c r="K654" s="6">
        <f t="shared" si="180"/>
        <v>-1.053958351249662E-3</v>
      </c>
      <c r="L654" s="6">
        <f t="shared" si="190"/>
        <v>4.445420728016015E-5</v>
      </c>
      <c r="M654" s="14">
        <f t="shared" si="181"/>
        <v>-6.6460364008007598E-7</v>
      </c>
      <c r="N654" s="6">
        <f t="shared" si="182"/>
        <v>4.2850970828675085E-5</v>
      </c>
      <c r="O654" s="13">
        <f t="shared" si="189"/>
        <v>7.2268501297425086E-5</v>
      </c>
      <c r="P654" s="6">
        <f t="shared" si="183"/>
        <v>52.076760360426192</v>
      </c>
      <c r="Q654" s="7">
        <f t="shared" si="184"/>
        <v>52.34137060107831</v>
      </c>
      <c r="R654" s="7">
        <f t="shared" si="185"/>
        <v>3.811489601078307</v>
      </c>
    </row>
    <row r="655" spans="1:18" x14ac:dyDescent="0.2">
      <c r="A655" s="1">
        <v>42.96875</v>
      </c>
      <c r="B655" s="1">
        <v>39.65625</v>
      </c>
      <c r="C655" s="1">
        <v>48.450127000000002</v>
      </c>
      <c r="D655" s="1">
        <f t="shared" ref="D655:D718" si="191">A655*0.000001</f>
        <v>4.2968749999999998E-5</v>
      </c>
      <c r="E655" s="6">
        <f t="shared" si="186"/>
        <v>4.4891661575736332E-14</v>
      </c>
      <c r="F655" s="6">
        <f t="shared" ref="F655:F718" si="192">($E$3+$F$3*(B655-25)+$G$3*((B655-25)^2))</f>
        <v>-2.94267238671875E-5</v>
      </c>
      <c r="G655" s="13">
        <f t="shared" si="187"/>
        <v>7.2395473867187501E-5</v>
      </c>
      <c r="H655" s="6">
        <f t="shared" si="188"/>
        <v>52.069803561197432</v>
      </c>
      <c r="I655" s="6">
        <f t="shared" ref="I655:I718" si="193">H655-C655</f>
        <v>3.61967656119743</v>
      </c>
      <c r="J655" s="6">
        <f t="shared" ref="J655:J718" si="194">0.2*(B655+B654)+0.6*J654</f>
        <v>39.682514750021497</v>
      </c>
      <c r="K655" s="6">
        <f t="shared" ref="K655:K718" si="195">(B655-J655)/2</f>
        <v>-1.3132375010748376E-2</v>
      </c>
      <c r="L655" s="6">
        <f t="shared" si="190"/>
        <v>4.389127436809609E-5</v>
      </c>
      <c r="M655" s="14">
        <f t="shared" ref="M655:M718" si="196">($D655-L655)/2</f>
        <v>-4.6126218404804643E-7</v>
      </c>
      <c r="N655" s="6">
        <f t="shared" ref="N655:N718" si="197">$D655+$I$3*$K655+$J$3*M655</f>
        <v>3.9554332497205422E-5</v>
      </c>
      <c r="O655" s="13">
        <f t="shared" si="189"/>
        <v>6.8981056364392926E-5</v>
      </c>
      <c r="P655" s="6">
        <f t="shared" ref="P655:P718" si="198">(((($B655+273.15)^(4))+(O655/$E655))^(0.25))-273.15</f>
        <v>51.515598767948461</v>
      </c>
      <c r="Q655" s="7">
        <f t="shared" ref="Q655:Q718" si="199">0.2*P655+0.8*Q654</f>
        <v>52.17621623445234</v>
      </c>
      <c r="R655" s="7">
        <f t="shared" ref="R655:R718" si="200">Q655-C655</f>
        <v>3.7260892344523384</v>
      </c>
    </row>
    <row r="656" spans="1:18" x14ac:dyDescent="0.2">
      <c r="A656" s="1">
        <v>42.34375</v>
      </c>
      <c r="B656" s="1">
        <v>39.65625</v>
      </c>
      <c r="C656" s="1">
        <v>48.371048000000002</v>
      </c>
      <c r="D656" s="1">
        <f t="shared" si="191"/>
        <v>4.2343749999999996E-5</v>
      </c>
      <c r="E656" s="6">
        <f t="shared" si="186"/>
        <v>4.4891661575736332E-14</v>
      </c>
      <c r="F656" s="6">
        <f t="shared" si="192"/>
        <v>-2.94267238671875E-5</v>
      </c>
      <c r="G656" s="13">
        <f t="shared" si="187"/>
        <v>7.1770473867187499E-5</v>
      </c>
      <c r="H656" s="6">
        <f t="shared" si="188"/>
        <v>51.96856961150479</v>
      </c>
      <c r="I656" s="6">
        <f t="shared" si="193"/>
        <v>3.5975216115047886</v>
      </c>
      <c r="J656" s="6">
        <f t="shared" si="194"/>
        <v>39.672008850012901</v>
      </c>
      <c r="K656" s="6">
        <f t="shared" si="195"/>
        <v>-7.8794250064504467E-3</v>
      </c>
      <c r="L656" s="6">
        <f t="shared" si="190"/>
        <v>4.3397264620857647E-5</v>
      </c>
      <c r="M656" s="14">
        <f t="shared" si="196"/>
        <v>-5.267573104288258E-7</v>
      </c>
      <c r="N656" s="6">
        <f t="shared" si="197"/>
        <v>4.0295099498322877E-5</v>
      </c>
      <c r="O656" s="13">
        <f t="shared" si="189"/>
        <v>6.972182336551038E-5</v>
      </c>
      <c r="P656" s="6">
        <f t="shared" si="198"/>
        <v>51.636076117492564</v>
      </c>
      <c r="Q656" s="7">
        <f t="shared" si="199"/>
        <v>52.068188211060388</v>
      </c>
      <c r="R656" s="7">
        <f t="shared" si="200"/>
        <v>3.6971402110603862</v>
      </c>
    </row>
    <row r="657" spans="1:18" x14ac:dyDescent="0.2">
      <c r="A657" s="1">
        <v>42.03125</v>
      </c>
      <c r="B657" s="1">
        <v>39.65625</v>
      </c>
      <c r="C657" s="1">
        <v>48.298965000000003</v>
      </c>
      <c r="D657" s="1">
        <f t="shared" si="191"/>
        <v>4.2031249999999995E-5</v>
      </c>
      <c r="E657" s="6">
        <f t="shared" si="186"/>
        <v>4.4891661575736332E-14</v>
      </c>
      <c r="F657" s="6">
        <f t="shared" si="192"/>
        <v>-2.94267238671875E-5</v>
      </c>
      <c r="G657" s="13">
        <f t="shared" si="187"/>
        <v>7.1457973867187499E-5</v>
      </c>
      <c r="H657" s="6">
        <f t="shared" si="188"/>
        <v>51.917917154410986</v>
      </c>
      <c r="I657" s="6">
        <f t="shared" si="193"/>
        <v>3.6189521544109837</v>
      </c>
      <c r="J657" s="6">
        <f t="shared" si="194"/>
        <v>39.665705310007738</v>
      </c>
      <c r="K657" s="6">
        <f t="shared" si="195"/>
        <v>-4.727655003868847E-3</v>
      </c>
      <c r="L657" s="6">
        <f t="shared" si="190"/>
        <v>4.2913358772514587E-5</v>
      </c>
      <c r="M657" s="14">
        <f t="shared" si="196"/>
        <v>-4.4105438625729581E-7</v>
      </c>
      <c r="N657" s="6">
        <f t="shared" si="197"/>
        <v>4.0802059698994093E-5</v>
      </c>
      <c r="O657" s="13">
        <f t="shared" si="189"/>
        <v>7.022878356618159E-5</v>
      </c>
      <c r="P657" s="6">
        <f t="shared" si="198"/>
        <v>51.718450233773353</v>
      </c>
      <c r="Q657" s="7">
        <f t="shared" si="199"/>
        <v>51.998240615602988</v>
      </c>
      <c r="R657" s="7">
        <f t="shared" si="200"/>
        <v>3.6992756156029856</v>
      </c>
    </row>
    <row r="658" spans="1:18" x14ac:dyDescent="0.2">
      <c r="A658" s="1">
        <v>41.09375</v>
      </c>
      <c r="B658" s="1">
        <v>39.65625</v>
      </c>
      <c r="C658" s="1">
        <v>48.228465999999997</v>
      </c>
      <c r="D658" s="1">
        <f t="shared" si="191"/>
        <v>4.1093749999999999E-5</v>
      </c>
      <c r="E658" s="6">
        <f t="shared" si="186"/>
        <v>4.4891661575736332E-14</v>
      </c>
      <c r="F658" s="6">
        <f t="shared" si="192"/>
        <v>-2.94267238671875E-5</v>
      </c>
      <c r="G658" s="13">
        <f t="shared" si="187"/>
        <v>7.0520473867187496E-5</v>
      </c>
      <c r="H658" s="6">
        <f t="shared" si="188"/>
        <v>51.765817544132346</v>
      </c>
      <c r="I658" s="6">
        <f t="shared" si="193"/>
        <v>3.5373515441323491</v>
      </c>
      <c r="J658" s="6">
        <f t="shared" si="194"/>
        <v>39.661923186004643</v>
      </c>
      <c r="K658" s="6">
        <f t="shared" si="195"/>
        <v>-2.8365930023213082E-3</v>
      </c>
      <c r="L658" s="6">
        <f t="shared" si="190"/>
        <v>4.2373015263508755E-5</v>
      </c>
      <c r="M658" s="14">
        <f t="shared" si="196"/>
        <v>-6.3963263175437779E-7</v>
      </c>
      <c r="N658" s="6">
        <f t="shared" si="197"/>
        <v>4.0356235819396458E-5</v>
      </c>
      <c r="O658" s="13">
        <f t="shared" si="189"/>
        <v>6.9782959686583962E-5</v>
      </c>
      <c r="P658" s="6">
        <f t="shared" si="198"/>
        <v>51.646013259383267</v>
      </c>
      <c r="Q658" s="7">
        <f t="shared" si="199"/>
        <v>51.927795144359052</v>
      </c>
      <c r="R658" s="7">
        <f t="shared" si="200"/>
        <v>3.699329144359055</v>
      </c>
    </row>
    <row r="659" spans="1:18" x14ac:dyDescent="0.2">
      <c r="A659" s="1">
        <v>40.78125</v>
      </c>
      <c r="B659" s="1">
        <v>39.65625</v>
      </c>
      <c r="C659" s="1">
        <v>48.155926000000001</v>
      </c>
      <c r="D659" s="1">
        <f t="shared" si="191"/>
        <v>4.0781249999999999E-5</v>
      </c>
      <c r="E659" s="6">
        <f t="shared" si="186"/>
        <v>4.4891661575736332E-14</v>
      </c>
      <c r="F659" s="6">
        <f t="shared" si="192"/>
        <v>-2.94267238671875E-5</v>
      </c>
      <c r="G659" s="13">
        <f t="shared" si="187"/>
        <v>7.0207973867187495E-5</v>
      </c>
      <c r="H659" s="6">
        <f t="shared" si="188"/>
        <v>51.715070174668199</v>
      </c>
      <c r="I659" s="6">
        <f t="shared" si="193"/>
        <v>3.559144174668198</v>
      </c>
      <c r="J659" s="6">
        <f t="shared" si="194"/>
        <v>39.659653911602788</v>
      </c>
      <c r="K659" s="6">
        <f t="shared" si="195"/>
        <v>-1.701955801394206E-3</v>
      </c>
      <c r="L659" s="6">
        <f t="shared" si="190"/>
        <v>4.1798809158105254E-5</v>
      </c>
      <c r="M659" s="14">
        <f t="shared" si="196"/>
        <v>-5.0877957905262768E-7</v>
      </c>
      <c r="N659" s="6">
        <f t="shared" si="197"/>
        <v>4.0338741491637505E-5</v>
      </c>
      <c r="O659" s="13">
        <f t="shared" si="189"/>
        <v>6.9765465358825009E-5</v>
      </c>
      <c r="P659" s="6">
        <f t="shared" si="198"/>
        <v>51.643169811838561</v>
      </c>
      <c r="Q659" s="7">
        <f t="shared" si="199"/>
        <v>51.870870077854953</v>
      </c>
      <c r="R659" s="7">
        <f t="shared" si="200"/>
        <v>3.7149440778549518</v>
      </c>
    </row>
    <row r="660" spans="1:18" x14ac:dyDescent="0.2">
      <c r="A660" s="1">
        <v>39.84375</v>
      </c>
      <c r="B660" s="1">
        <v>39.65625</v>
      </c>
      <c r="C660" s="1">
        <v>48.080672999999997</v>
      </c>
      <c r="D660" s="1">
        <f t="shared" si="191"/>
        <v>3.9843749999999996E-5</v>
      </c>
      <c r="E660" s="6">
        <f t="shared" si="186"/>
        <v>4.4891661575736332E-14</v>
      </c>
      <c r="F660" s="6">
        <f t="shared" si="192"/>
        <v>-2.94267238671875E-5</v>
      </c>
      <c r="G660" s="13">
        <f t="shared" si="187"/>
        <v>6.9270473867187493E-5</v>
      </c>
      <c r="H660" s="6">
        <f t="shared" si="188"/>
        <v>51.56268520415</v>
      </c>
      <c r="I660" s="6">
        <f t="shared" si="193"/>
        <v>3.4820122041500028</v>
      </c>
      <c r="J660" s="6">
        <f t="shared" si="194"/>
        <v>39.658292346961673</v>
      </c>
      <c r="K660" s="6">
        <f t="shared" si="195"/>
        <v>-1.0211734808365236E-3</v>
      </c>
      <c r="L660" s="6">
        <f t="shared" si="190"/>
        <v>4.120428549486315E-5</v>
      </c>
      <c r="M660" s="14">
        <f t="shared" si="196"/>
        <v>-6.8026774743157691E-7</v>
      </c>
      <c r="N660" s="6">
        <f t="shared" si="197"/>
        <v>3.95782448949825E-5</v>
      </c>
      <c r="O660" s="13">
        <f t="shared" si="189"/>
        <v>6.9004968762170004E-5</v>
      </c>
      <c r="P660" s="6">
        <f t="shared" si="198"/>
        <v>51.519489943514998</v>
      </c>
      <c r="Q660" s="7">
        <f t="shared" si="199"/>
        <v>51.800594050986966</v>
      </c>
      <c r="R660" s="7">
        <f t="shared" si="200"/>
        <v>3.7199210509869687</v>
      </c>
    </row>
    <row r="661" spans="1:18" x14ac:dyDescent="0.2">
      <c r="A661" s="1">
        <v>39.6875</v>
      </c>
      <c r="B661" s="1">
        <v>39.625</v>
      </c>
      <c r="C661" s="1">
        <v>48.006546</v>
      </c>
      <c r="D661" s="1">
        <f t="shared" si="191"/>
        <v>3.9687499999999996E-5</v>
      </c>
      <c r="E661" s="6">
        <f t="shared" si="186"/>
        <v>4.4890521921031249E-14</v>
      </c>
      <c r="F661" s="6">
        <f t="shared" si="192"/>
        <v>-2.9435891874999996E-5</v>
      </c>
      <c r="G661" s="13">
        <f t="shared" si="187"/>
        <v>6.9123391874999988E-5</v>
      </c>
      <c r="H661" s="6">
        <f t="shared" si="188"/>
        <v>51.511101498233245</v>
      </c>
      <c r="I661" s="6">
        <f t="shared" si="193"/>
        <v>3.5045554982332447</v>
      </c>
      <c r="J661" s="6">
        <f t="shared" si="194"/>
        <v>39.651225408177005</v>
      </c>
      <c r="K661" s="6">
        <f t="shared" si="195"/>
        <v>-1.3112704088502625E-2</v>
      </c>
      <c r="L661" s="6">
        <f t="shared" si="190"/>
        <v>4.062882129691789E-5</v>
      </c>
      <c r="M661" s="14">
        <f t="shared" si="196"/>
        <v>-4.7066064845894699E-7</v>
      </c>
      <c r="N661" s="6">
        <f t="shared" si="197"/>
        <v>3.6278196936989313E-5</v>
      </c>
      <c r="O661" s="13">
        <f t="shared" si="189"/>
        <v>6.5714088811989313E-5</v>
      </c>
      <c r="P661" s="6">
        <f t="shared" si="198"/>
        <v>50.954843208243119</v>
      </c>
      <c r="Q661" s="7">
        <f t="shared" si="199"/>
        <v>51.631443882438198</v>
      </c>
      <c r="R661" s="7">
        <f t="shared" si="200"/>
        <v>3.6248978824381979</v>
      </c>
    </row>
    <row r="662" spans="1:18" x14ac:dyDescent="0.2">
      <c r="A662" s="1">
        <v>39.375</v>
      </c>
      <c r="B662" s="1">
        <v>39.625</v>
      </c>
      <c r="C662" s="1">
        <v>47.936706999999998</v>
      </c>
      <c r="D662" s="1">
        <f t="shared" si="191"/>
        <v>3.9374999999999995E-5</v>
      </c>
      <c r="E662" s="6">
        <f t="shared" si="186"/>
        <v>4.4890521921031249E-14</v>
      </c>
      <c r="F662" s="6">
        <f t="shared" si="192"/>
        <v>-2.9435891874999996E-5</v>
      </c>
      <c r="G662" s="13">
        <f t="shared" si="187"/>
        <v>6.8810891874999987E-5</v>
      </c>
      <c r="H662" s="6">
        <f t="shared" si="188"/>
        <v>51.460233262860754</v>
      </c>
      <c r="I662" s="6">
        <f t="shared" si="193"/>
        <v>3.5235262628607558</v>
      </c>
      <c r="J662" s="6">
        <f t="shared" si="194"/>
        <v>39.640735244906203</v>
      </c>
      <c r="K662" s="6">
        <f t="shared" si="195"/>
        <v>-7.8676224531015748E-3</v>
      </c>
      <c r="L662" s="6">
        <f t="shared" si="190"/>
        <v>4.0189792778150735E-5</v>
      </c>
      <c r="M662" s="14">
        <f t="shared" si="196"/>
        <v>-4.0739638907536988E-7</v>
      </c>
      <c r="N662" s="6">
        <f t="shared" si="197"/>
        <v>3.7329418162193587E-5</v>
      </c>
      <c r="O662" s="13">
        <f t="shared" si="189"/>
        <v>6.6765310037193579E-5</v>
      </c>
      <c r="P662" s="6">
        <f t="shared" si="198"/>
        <v>51.126664733978828</v>
      </c>
      <c r="Q662" s="7">
        <f t="shared" si="199"/>
        <v>51.530488052746328</v>
      </c>
      <c r="R662" s="7">
        <f t="shared" si="200"/>
        <v>3.5937810527463299</v>
      </c>
    </row>
    <row r="663" spans="1:18" x14ac:dyDescent="0.2">
      <c r="A663" s="1">
        <v>39.375</v>
      </c>
      <c r="B663" s="1">
        <v>39.625</v>
      </c>
      <c r="C663" s="1">
        <v>47.852851999999999</v>
      </c>
      <c r="D663" s="1">
        <f t="shared" si="191"/>
        <v>3.9374999999999995E-5</v>
      </c>
      <c r="E663" s="6">
        <f t="shared" si="186"/>
        <v>4.4890521921031249E-14</v>
      </c>
      <c r="F663" s="6">
        <f t="shared" si="192"/>
        <v>-2.9435891874999996E-5</v>
      </c>
      <c r="G663" s="13">
        <f t="shared" si="187"/>
        <v>6.8810891874999987E-5</v>
      </c>
      <c r="H663" s="6">
        <f t="shared" si="188"/>
        <v>51.460233262860754</v>
      </c>
      <c r="I663" s="6">
        <f t="shared" si="193"/>
        <v>3.6073812628607556</v>
      </c>
      <c r="J663" s="6">
        <f t="shared" si="194"/>
        <v>39.634441146943722</v>
      </c>
      <c r="K663" s="6">
        <f t="shared" si="195"/>
        <v>-4.7205734718609449E-3</v>
      </c>
      <c r="L663" s="6">
        <f t="shared" si="190"/>
        <v>3.986387566689044E-5</v>
      </c>
      <c r="M663" s="14">
        <f t="shared" si="196"/>
        <v>-2.444378334452226E-7</v>
      </c>
      <c r="N663" s="6">
        <f t="shared" si="197"/>
        <v>3.8147650897316147E-5</v>
      </c>
      <c r="O663" s="13">
        <f t="shared" si="189"/>
        <v>6.758354277231614E-5</v>
      </c>
      <c r="P663" s="6">
        <f t="shared" si="198"/>
        <v>51.260215637181659</v>
      </c>
      <c r="Q663" s="7">
        <f t="shared" si="199"/>
        <v>51.476433569633393</v>
      </c>
      <c r="R663" s="7">
        <f t="shared" si="200"/>
        <v>3.6235815696333944</v>
      </c>
    </row>
    <row r="664" spans="1:18" x14ac:dyDescent="0.2">
      <c r="A664" s="1">
        <v>38.75</v>
      </c>
      <c r="B664" s="1">
        <v>39.625</v>
      </c>
      <c r="C664" s="1">
        <v>47.776451000000002</v>
      </c>
      <c r="D664" s="1">
        <f t="shared" si="191"/>
        <v>3.875E-5</v>
      </c>
      <c r="E664" s="6">
        <f t="shared" si="186"/>
        <v>4.4890521921031249E-14</v>
      </c>
      <c r="F664" s="6">
        <f t="shared" si="192"/>
        <v>-2.9435891874999996E-5</v>
      </c>
      <c r="G664" s="13">
        <f t="shared" si="187"/>
        <v>6.8185891874999999E-5</v>
      </c>
      <c r="H664" s="6">
        <f t="shared" si="188"/>
        <v>51.358424990069125</v>
      </c>
      <c r="I664" s="6">
        <f t="shared" si="193"/>
        <v>3.5819739900691232</v>
      </c>
      <c r="J664" s="6">
        <f t="shared" si="194"/>
        <v>39.630664688166235</v>
      </c>
      <c r="K664" s="6">
        <f t="shared" si="195"/>
        <v>-2.8323440831172775E-3</v>
      </c>
      <c r="L664" s="6">
        <f t="shared" si="190"/>
        <v>3.9543325400134258E-5</v>
      </c>
      <c r="M664" s="14">
        <f t="shared" si="196"/>
        <v>-3.966627000671288E-7</v>
      </c>
      <c r="N664" s="6">
        <f t="shared" si="197"/>
        <v>3.8013590538389507E-5</v>
      </c>
      <c r="O664" s="13">
        <f t="shared" si="189"/>
        <v>6.7449482413389506E-5</v>
      </c>
      <c r="P664" s="6">
        <f t="shared" si="198"/>
        <v>51.238345773123058</v>
      </c>
      <c r="Q664" s="7">
        <f t="shared" si="199"/>
        <v>51.428816010331325</v>
      </c>
      <c r="R664" s="7">
        <f t="shared" si="200"/>
        <v>3.652365010331323</v>
      </c>
    </row>
    <row r="665" spans="1:18" x14ac:dyDescent="0.2">
      <c r="A665" s="1">
        <v>38.4375</v>
      </c>
      <c r="B665" s="1">
        <v>39.625</v>
      </c>
      <c r="C665" s="1">
        <v>47.69688</v>
      </c>
      <c r="D665" s="1">
        <f t="shared" si="191"/>
        <v>3.8437499999999999E-5</v>
      </c>
      <c r="E665" s="6">
        <f t="shared" si="186"/>
        <v>4.4890521921031249E-14</v>
      </c>
      <c r="F665" s="6">
        <f t="shared" si="192"/>
        <v>-2.9435891874999996E-5</v>
      </c>
      <c r="G665" s="13">
        <f t="shared" si="187"/>
        <v>6.7873391874999998E-5</v>
      </c>
      <c r="H665" s="6">
        <f t="shared" si="188"/>
        <v>51.307484900057716</v>
      </c>
      <c r="I665" s="6">
        <f t="shared" si="193"/>
        <v>3.6106049000577158</v>
      </c>
      <c r="J665" s="6">
        <f t="shared" si="194"/>
        <v>39.628398812899746</v>
      </c>
      <c r="K665" s="6">
        <f t="shared" si="195"/>
        <v>-1.6994064498732087E-3</v>
      </c>
      <c r="L665" s="6">
        <f t="shared" si="190"/>
        <v>3.9163495240080557E-5</v>
      </c>
      <c r="M665" s="14">
        <f t="shared" si="196"/>
        <v>-3.6299762004027896E-7</v>
      </c>
      <c r="N665" s="6">
        <f t="shared" si="197"/>
        <v>3.7995654323032962E-5</v>
      </c>
      <c r="O665" s="13">
        <f t="shared" si="189"/>
        <v>6.7431546198032954E-5</v>
      </c>
      <c r="P665" s="6">
        <f t="shared" si="198"/>
        <v>51.235419422829466</v>
      </c>
      <c r="Q665" s="7">
        <f t="shared" si="199"/>
        <v>51.390136692830957</v>
      </c>
      <c r="R665" s="7">
        <f t="shared" si="200"/>
        <v>3.6932566928309569</v>
      </c>
    </row>
    <row r="666" spans="1:18" x14ac:dyDescent="0.2">
      <c r="A666" s="1">
        <v>37.5</v>
      </c>
      <c r="B666" s="1">
        <v>39.625</v>
      </c>
      <c r="C666" s="1">
        <v>47.621825999999999</v>
      </c>
      <c r="D666" s="1">
        <f t="shared" si="191"/>
        <v>3.7499999999999997E-5</v>
      </c>
      <c r="E666" s="6">
        <f t="shared" si="186"/>
        <v>4.4890521921031249E-14</v>
      </c>
      <c r="F666" s="6">
        <f t="shared" si="192"/>
        <v>-2.9435891874999996E-5</v>
      </c>
      <c r="G666" s="13">
        <f t="shared" si="187"/>
        <v>6.6935891874999996E-5</v>
      </c>
      <c r="H666" s="6">
        <f t="shared" si="188"/>
        <v>51.154520499053888</v>
      </c>
      <c r="I666" s="6">
        <f t="shared" si="193"/>
        <v>3.5326944990538891</v>
      </c>
      <c r="J666" s="6">
        <f t="shared" si="194"/>
        <v>39.627039287739848</v>
      </c>
      <c r="K666" s="6">
        <f t="shared" si="195"/>
        <v>-1.0196438699239252E-3</v>
      </c>
      <c r="L666" s="6">
        <f t="shared" si="190"/>
        <v>3.8685597144048333E-5</v>
      </c>
      <c r="M666" s="14">
        <f t="shared" si="196"/>
        <v>-5.9279857202416836E-7</v>
      </c>
      <c r="N666" s="6">
        <f t="shared" si="197"/>
        <v>3.7234892593819776E-5</v>
      </c>
      <c r="O666" s="13">
        <f t="shared" si="189"/>
        <v>6.6670784468819775E-5</v>
      </c>
      <c r="P666" s="6">
        <f t="shared" si="198"/>
        <v>51.111225755056751</v>
      </c>
      <c r="Q666" s="7">
        <f t="shared" si="199"/>
        <v>51.334354505276117</v>
      </c>
      <c r="R666" s="7">
        <f t="shared" si="200"/>
        <v>3.7125285052761186</v>
      </c>
    </row>
    <row r="667" spans="1:18" x14ac:dyDescent="0.2">
      <c r="A667" s="1">
        <v>37.5</v>
      </c>
      <c r="B667" s="1">
        <v>39.59375</v>
      </c>
      <c r="C667" s="1">
        <v>47.550837999999999</v>
      </c>
      <c r="D667" s="1">
        <f t="shared" si="191"/>
        <v>3.7499999999999997E-5</v>
      </c>
      <c r="E667" s="6">
        <f t="shared" si="186"/>
        <v>4.4889381745455074E-14</v>
      </c>
      <c r="F667" s="6">
        <f t="shared" si="192"/>
        <v>-2.9445034492187498E-5</v>
      </c>
      <c r="G667" s="13">
        <f t="shared" si="187"/>
        <v>6.6945034492187498E-5</v>
      </c>
      <c r="H667" s="6">
        <f t="shared" si="188"/>
        <v>51.128257796048558</v>
      </c>
      <c r="I667" s="6">
        <f t="shared" si="193"/>
        <v>3.5774197960485594</v>
      </c>
      <c r="J667" s="6">
        <f t="shared" si="194"/>
        <v>39.619973572643907</v>
      </c>
      <c r="K667" s="6">
        <f t="shared" si="195"/>
        <v>-1.3111786321953645E-2</v>
      </c>
      <c r="L667" s="6">
        <f t="shared" si="190"/>
        <v>3.8211358286428999E-5</v>
      </c>
      <c r="M667" s="14">
        <f t="shared" si="196"/>
        <v>-3.5567914321450102E-7</v>
      </c>
      <c r="N667" s="6">
        <f t="shared" si="197"/>
        <v>3.4090935556292051E-5</v>
      </c>
      <c r="O667" s="13">
        <f t="shared" si="189"/>
        <v>6.3535970048479552E-5</v>
      </c>
      <c r="P667" s="6">
        <f t="shared" si="198"/>
        <v>50.570045170638252</v>
      </c>
      <c r="Q667" s="7">
        <f t="shared" si="199"/>
        <v>51.181492638348544</v>
      </c>
      <c r="R667" s="7">
        <f t="shared" si="200"/>
        <v>3.6306546383485454</v>
      </c>
    </row>
    <row r="668" spans="1:18" x14ac:dyDescent="0.2">
      <c r="A668" s="1">
        <v>36.875</v>
      </c>
      <c r="B668" s="1">
        <v>39.59375</v>
      </c>
      <c r="C668" s="1">
        <v>47.483916999999998</v>
      </c>
      <c r="D668" s="1">
        <f t="shared" si="191"/>
        <v>3.6874999999999995E-5</v>
      </c>
      <c r="E668" s="6">
        <f t="shared" si="186"/>
        <v>4.4889381745455074E-14</v>
      </c>
      <c r="F668" s="6">
        <f t="shared" si="192"/>
        <v>-2.9445034492187498E-5</v>
      </c>
      <c r="G668" s="13">
        <f t="shared" si="187"/>
        <v>6.6320034492187496E-5</v>
      </c>
      <c r="H668" s="6">
        <f t="shared" si="188"/>
        <v>51.026133736321015</v>
      </c>
      <c r="I668" s="6">
        <f t="shared" si="193"/>
        <v>3.5422167363210164</v>
      </c>
      <c r="J668" s="6">
        <f t="shared" si="194"/>
        <v>39.609484143586343</v>
      </c>
      <c r="K668" s="6">
        <f t="shared" si="195"/>
        <v>-7.8670717931714762E-3</v>
      </c>
      <c r="L668" s="6">
        <f t="shared" si="190"/>
        <v>3.78018149718574E-5</v>
      </c>
      <c r="M668" s="14">
        <f t="shared" si="196"/>
        <v>-4.6340748592870262E-7</v>
      </c>
      <c r="N668" s="6">
        <f t="shared" si="197"/>
        <v>3.4829561333775409E-5</v>
      </c>
      <c r="O668" s="13">
        <f t="shared" si="189"/>
        <v>6.427459582596291E-5</v>
      </c>
      <c r="P668" s="6">
        <f t="shared" si="198"/>
        <v>50.691235564416843</v>
      </c>
      <c r="Q668" s="7">
        <f t="shared" si="199"/>
        <v>51.083441223562211</v>
      </c>
      <c r="R668" s="7">
        <f t="shared" si="200"/>
        <v>3.5995242235622129</v>
      </c>
    </row>
    <row r="669" spans="1:18" x14ac:dyDescent="0.2">
      <c r="A669" s="1">
        <v>36.25</v>
      </c>
      <c r="B669" s="1">
        <v>39.59375</v>
      </c>
      <c r="C669" s="1">
        <v>47.413826</v>
      </c>
      <c r="D669" s="1">
        <f t="shared" si="191"/>
        <v>3.625E-5</v>
      </c>
      <c r="E669" s="6">
        <f t="shared" si="186"/>
        <v>4.4889381745455074E-14</v>
      </c>
      <c r="F669" s="6">
        <f t="shared" si="192"/>
        <v>-2.9445034492187498E-5</v>
      </c>
      <c r="G669" s="13">
        <f t="shared" si="187"/>
        <v>6.5695034492187495E-5</v>
      </c>
      <c r="H669" s="6">
        <f t="shared" si="188"/>
        <v>50.92391306993369</v>
      </c>
      <c r="I669" s="6">
        <f t="shared" si="193"/>
        <v>3.5100870699336895</v>
      </c>
      <c r="J669" s="6">
        <f t="shared" si="194"/>
        <v>39.603190486151803</v>
      </c>
      <c r="K669" s="6">
        <f t="shared" si="195"/>
        <v>-4.7202430759014646E-3</v>
      </c>
      <c r="L669" s="6">
        <f t="shared" si="190"/>
        <v>3.7306088983114441E-5</v>
      </c>
      <c r="M669" s="14">
        <f t="shared" si="196"/>
        <v>-5.280444915572202E-7</v>
      </c>
      <c r="N669" s="6">
        <f t="shared" si="197"/>
        <v>3.502273680026562E-5</v>
      </c>
      <c r="O669" s="13">
        <f t="shared" si="189"/>
        <v>6.4467771292453114E-5</v>
      </c>
      <c r="P669" s="6">
        <f t="shared" si="198"/>
        <v>50.722908491280464</v>
      </c>
      <c r="Q669" s="7">
        <f t="shared" si="199"/>
        <v>51.011334677105864</v>
      </c>
      <c r="R669" s="7">
        <f t="shared" si="200"/>
        <v>3.5975086771058642</v>
      </c>
    </row>
    <row r="670" spans="1:18" x14ac:dyDescent="0.2">
      <c r="A670" s="1">
        <v>35.625</v>
      </c>
      <c r="B670" s="1">
        <v>39.59375</v>
      </c>
      <c r="C670" s="1">
        <v>47.344185000000003</v>
      </c>
      <c r="D670" s="1">
        <f t="shared" si="191"/>
        <v>3.5624999999999999E-5</v>
      </c>
      <c r="E670" s="6">
        <f t="shared" si="186"/>
        <v>4.4889381745455074E-14</v>
      </c>
      <c r="F670" s="6">
        <f t="shared" si="192"/>
        <v>-2.9445034492187498E-5</v>
      </c>
      <c r="G670" s="13">
        <f t="shared" si="187"/>
        <v>6.5070034492187493E-5</v>
      </c>
      <c r="H670" s="6">
        <f t="shared" si="188"/>
        <v>50.821595583380201</v>
      </c>
      <c r="I670" s="6">
        <f t="shared" si="193"/>
        <v>3.4774105833801983</v>
      </c>
      <c r="J670" s="6">
        <f t="shared" si="194"/>
        <v>39.599414291691083</v>
      </c>
      <c r="K670" s="6">
        <f t="shared" si="195"/>
        <v>-2.8321458455415893E-3</v>
      </c>
      <c r="L670" s="6">
        <f t="shared" si="190"/>
        <v>3.6758653389868661E-5</v>
      </c>
      <c r="M670" s="14">
        <f t="shared" si="196"/>
        <v>-5.6682669493433142E-7</v>
      </c>
      <c r="N670" s="6">
        <f t="shared" si="197"/>
        <v>3.4888642080159185E-5</v>
      </c>
      <c r="O670" s="13">
        <f t="shared" si="189"/>
        <v>6.4333676572346686E-5</v>
      </c>
      <c r="P670" s="6">
        <f t="shared" si="198"/>
        <v>50.700923392568882</v>
      </c>
      <c r="Q670" s="7">
        <f t="shared" si="199"/>
        <v>50.949252420198469</v>
      </c>
      <c r="R670" s="7">
        <f t="shared" si="200"/>
        <v>3.6050674201984663</v>
      </c>
    </row>
    <row r="671" spans="1:18" x14ac:dyDescent="0.2">
      <c r="A671" s="1">
        <v>35.625</v>
      </c>
      <c r="B671" s="1">
        <v>39.59375</v>
      </c>
      <c r="C671" s="1">
        <v>47.274765000000002</v>
      </c>
      <c r="D671" s="1">
        <f t="shared" si="191"/>
        <v>3.5624999999999999E-5</v>
      </c>
      <c r="E671" s="6">
        <f t="shared" si="186"/>
        <v>4.4889381745455074E-14</v>
      </c>
      <c r="F671" s="6">
        <f t="shared" si="192"/>
        <v>-2.9445034492187498E-5</v>
      </c>
      <c r="G671" s="13">
        <f t="shared" si="187"/>
        <v>6.5070034492187493E-5</v>
      </c>
      <c r="H671" s="6">
        <f t="shared" si="188"/>
        <v>50.821595583380201</v>
      </c>
      <c r="I671" s="6">
        <f t="shared" si="193"/>
        <v>3.5468305833801992</v>
      </c>
      <c r="J671" s="6">
        <f t="shared" si="194"/>
        <v>39.59714857501465</v>
      </c>
      <c r="K671" s="6">
        <f t="shared" si="195"/>
        <v>-1.6992875073249536E-3</v>
      </c>
      <c r="L671" s="6">
        <f t="shared" si="190"/>
        <v>3.6305192033921194E-5</v>
      </c>
      <c r="M671" s="14">
        <f t="shared" si="196"/>
        <v>-3.400960169605975E-7</v>
      </c>
      <c r="N671" s="6">
        <f t="shared" si="197"/>
        <v>3.5183185248095508E-5</v>
      </c>
      <c r="O671" s="13">
        <f t="shared" si="189"/>
        <v>6.4628219740283009E-5</v>
      </c>
      <c r="P671" s="6">
        <f t="shared" si="198"/>
        <v>50.749208454484744</v>
      </c>
      <c r="Q671" s="7">
        <f t="shared" si="199"/>
        <v>50.90924362705573</v>
      </c>
      <c r="R671" s="7">
        <f t="shared" si="200"/>
        <v>3.6344786270557279</v>
      </c>
    </row>
    <row r="672" spans="1:18" x14ac:dyDescent="0.2">
      <c r="A672" s="1">
        <v>35</v>
      </c>
      <c r="B672" s="1">
        <v>39.59375</v>
      </c>
      <c r="C672" s="1">
        <v>47.201270999999998</v>
      </c>
      <c r="D672" s="1">
        <f t="shared" si="191"/>
        <v>3.4999999999999997E-5</v>
      </c>
      <c r="E672" s="6">
        <f t="shared" si="186"/>
        <v>4.4889381745455074E-14</v>
      </c>
      <c r="F672" s="6">
        <f t="shared" si="192"/>
        <v>-2.9445034492187498E-5</v>
      </c>
      <c r="G672" s="13">
        <f t="shared" si="187"/>
        <v>6.4445034492187491E-5</v>
      </c>
      <c r="H672" s="6">
        <f t="shared" si="188"/>
        <v>50.71918106241111</v>
      </c>
      <c r="I672" s="6">
        <f t="shared" si="193"/>
        <v>3.5179100624111115</v>
      </c>
      <c r="J672" s="6">
        <f t="shared" si="194"/>
        <v>39.595789145008787</v>
      </c>
      <c r="K672" s="6">
        <f t="shared" si="195"/>
        <v>-1.0195725043935511E-3</v>
      </c>
      <c r="L672" s="6">
        <f t="shared" si="190"/>
        <v>3.5908115220352718E-5</v>
      </c>
      <c r="M672" s="14">
        <f t="shared" si="196"/>
        <v>-4.5405761017636051E-7</v>
      </c>
      <c r="N672" s="6">
        <f t="shared" si="197"/>
        <v>3.4734911148857674E-5</v>
      </c>
      <c r="O672" s="13">
        <f t="shared" si="189"/>
        <v>6.4179945641045175E-5</v>
      </c>
      <c r="P672" s="6">
        <f t="shared" si="198"/>
        <v>50.675713387369854</v>
      </c>
      <c r="Q672" s="7">
        <f t="shared" si="199"/>
        <v>50.862537579118559</v>
      </c>
      <c r="R672" s="7">
        <f t="shared" si="200"/>
        <v>3.6612665791185606</v>
      </c>
    </row>
    <row r="673" spans="1:18" x14ac:dyDescent="0.2">
      <c r="A673" s="1">
        <v>34.375</v>
      </c>
      <c r="B673" s="1">
        <v>39.5625</v>
      </c>
      <c r="C673" s="1">
        <v>47.129131000000001</v>
      </c>
      <c r="D673" s="1">
        <f t="shared" si="191"/>
        <v>3.4374999999999995E-5</v>
      </c>
      <c r="E673" s="6">
        <f t="shared" si="186"/>
        <v>4.4888241049007813E-14</v>
      </c>
      <c r="F673" s="6">
        <f t="shared" si="192"/>
        <v>-2.9454151718750003E-5</v>
      </c>
      <c r="G673" s="13">
        <f t="shared" si="187"/>
        <v>6.3829151718750005E-5</v>
      </c>
      <c r="H673" s="6">
        <f t="shared" si="188"/>
        <v>50.590266925850244</v>
      </c>
      <c r="I673" s="6">
        <f t="shared" si="193"/>
        <v>3.4611359258502432</v>
      </c>
      <c r="J673" s="6">
        <f t="shared" si="194"/>
        <v>39.588723487005268</v>
      </c>
      <c r="K673" s="6">
        <f t="shared" si="195"/>
        <v>-1.3111743502633999E-2</v>
      </c>
      <c r="L673" s="6">
        <f t="shared" si="190"/>
        <v>3.5419869132211629E-5</v>
      </c>
      <c r="M673" s="14">
        <f t="shared" si="196"/>
        <v>-5.2243456610581696E-7</v>
      </c>
      <c r="N673" s="6">
        <f t="shared" si="197"/>
        <v>3.0965946689315155E-5</v>
      </c>
      <c r="O673" s="13">
        <f t="shared" si="189"/>
        <v>6.0420098408065158E-5</v>
      </c>
      <c r="P673" s="6">
        <f t="shared" si="198"/>
        <v>50.02924462618688</v>
      </c>
      <c r="Q673" s="7">
        <f t="shared" si="199"/>
        <v>50.695878988532229</v>
      </c>
      <c r="R673" s="7">
        <f t="shared" si="200"/>
        <v>3.566747988532228</v>
      </c>
    </row>
    <row r="674" spans="1:18" x14ac:dyDescent="0.2">
      <c r="A674" s="1">
        <v>33.75</v>
      </c>
      <c r="B674" s="1">
        <v>39.5625</v>
      </c>
      <c r="C674" s="1">
        <v>47.062640999999999</v>
      </c>
      <c r="D674" s="1">
        <f t="shared" si="191"/>
        <v>3.375E-5</v>
      </c>
      <c r="E674" s="6">
        <f t="shared" si="186"/>
        <v>4.4888241049007813E-14</v>
      </c>
      <c r="F674" s="6">
        <f t="shared" si="192"/>
        <v>-2.9454151718750003E-5</v>
      </c>
      <c r="G674" s="13">
        <f t="shared" si="187"/>
        <v>6.3204151718750004E-5</v>
      </c>
      <c r="H674" s="6">
        <f t="shared" si="188"/>
        <v>50.487629958334367</v>
      </c>
      <c r="I674" s="6">
        <f t="shared" si="193"/>
        <v>3.4249889583343673</v>
      </c>
      <c r="J674" s="6">
        <f t="shared" si="194"/>
        <v>39.578234092203161</v>
      </c>
      <c r="K674" s="6">
        <f t="shared" si="195"/>
        <v>-7.8670461015803994E-3</v>
      </c>
      <c r="L674" s="6">
        <f t="shared" si="190"/>
        <v>3.4876921479326975E-5</v>
      </c>
      <c r="M674" s="14">
        <f t="shared" si="196"/>
        <v>-5.6346073966348744E-7</v>
      </c>
      <c r="N674" s="6">
        <f t="shared" si="197"/>
        <v>3.1704568013589099E-5</v>
      </c>
      <c r="O674" s="13">
        <f t="shared" si="189"/>
        <v>6.1158719732339102E-5</v>
      </c>
      <c r="P674" s="6">
        <f t="shared" si="198"/>
        <v>50.151046330854967</v>
      </c>
      <c r="Q674" s="7">
        <f t="shared" si="199"/>
        <v>50.586912456996778</v>
      </c>
      <c r="R674" s="7">
        <f t="shared" si="200"/>
        <v>3.5242714569967788</v>
      </c>
    </row>
    <row r="675" spans="1:18" x14ac:dyDescent="0.2">
      <c r="A675" s="1">
        <v>33.59375</v>
      </c>
      <c r="B675" s="1">
        <v>39.5625</v>
      </c>
      <c r="C675" s="1">
        <v>46.989136000000002</v>
      </c>
      <c r="D675" s="1">
        <f t="shared" si="191"/>
        <v>3.359375E-5</v>
      </c>
      <c r="E675" s="6">
        <f t="shared" si="186"/>
        <v>4.4888241049007813E-14</v>
      </c>
      <c r="F675" s="6">
        <f t="shared" si="192"/>
        <v>-2.9454151718750003E-5</v>
      </c>
      <c r="G675" s="13">
        <f t="shared" si="187"/>
        <v>6.304790171875001E-5</v>
      </c>
      <c r="H675" s="6">
        <f t="shared" si="188"/>
        <v>50.461955452675738</v>
      </c>
      <c r="I675" s="6">
        <f t="shared" si="193"/>
        <v>3.4728194526757363</v>
      </c>
      <c r="J675" s="6">
        <f t="shared" si="194"/>
        <v>39.571940455321894</v>
      </c>
      <c r="K675" s="6">
        <f t="shared" si="195"/>
        <v>-4.7202276609468186E-3</v>
      </c>
      <c r="L675" s="6">
        <f t="shared" si="190"/>
        <v>3.4394902887596187E-5</v>
      </c>
      <c r="M675" s="14">
        <f t="shared" si="196"/>
        <v>-4.0057644379809331E-7</v>
      </c>
      <c r="N675" s="6">
        <f t="shared" si="197"/>
        <v>3.2366490808153825E-5</v>
      </c>
      <c r="O675" s="13">
        <f t="shared" si="189"/>
        <v>6.1820642526903835E-5</v>
      </c>
      <c r="P675" s="6">
        <f t="shared" si="198"/>
        <v>50.26008328904652</v>
      </c>
      <c r="Q675" s="7">
        <f t="shared" si="199"/>
        <v>50.521546623406728</v>
      </c>
      <c r="R675" s="7">
        <f t="shared" si="200"/>
        <v>3.5324106234067258</v>
      </c>
    </row>
    <row r="676" spans="1:18" x14ac:dyDescent="0.2">
      <c r="A676" s="1">
        <v>32.8125</v>
      </c>
      <c r="B676" s="1">
        <v>39.5625</v>
      </c>
      <c r="C676" s="1">
        <v>46.918568</v>
      </c>
      <c r="D676" s="1">
        <f t="shared" si="191"/>
        <v>3.2812499999999998E-5</v>
      </c>
      <c r="E676" s="6">
        <f t="shared" si="186"/>
        <v>4.4888241049007813E-14</v>
      </c>
      <c r="F676" s="6">
        <f t="shared" si="192"/>
        <v>-2.9454151718750003E-5</v>
      </c>
      <c r="G676" s="13">
        <f t="shared" si="187"/>
        <v>6.2266651718750001E-5</v>
      </c>
      <c r="H676" s="6">
        <f t="shared" si="188"/>
        <v>50.333491171993956</v>
      </c>
      <c r="I676" s="6">
        <f t="shared" si="193"/>
        <v>3.414923171993955</v>
      </c>
      <c r="J676" s="6">
        <f t="shared" si="194"/>
        <v>39.568164273193133</v>
      </c>
      <c r="K676" s="6">
        <f t="shared" si="195"/>
        <v>-2.8321365965666701E-3</v>
      </c>
      <c r="L676" s="6">
        <f t="shared" si="190"/>
        <v>3.391819173255771E-5</v>
      </c>
      <c r="M676" s="14">
        <f t="shared" si="196"/>
        <v>-5.5284586627885613E-7</v>
      </c>
      <c r="N676" s="6">
        <f t="shared" si="197"/>
        <v>3.2076144484892667E-5</v>
      </c>
      <c r="O676" s="13">
        <f t="shared" si="189"/>
        <v>6.153029620364267E-5</v>
      </c>
      <c r="P676" s="6">
        <f t="shared" si="198"/>
        <v>50.212268813524531</v>
      </c>
      <c r="Q676" s="7">
        <f t="shared" si="199"/>
        <v>50.459691061430291</v>
      </c>
      <c r="R676" s="7">
        <f t="shared" si="200"/>
        <v>3.5411230614302909</v>
      </c>
    </row>
    <row r="677" spans="1:18" x14ac:dyDescent="0.2">
      <c r="A677" s="1">
        <v>32.65625</v>
      </c>
      <c r="B677" s="1">
        <v>39.5625</v>
      </c>
      <c r="C677" s="1">
        <v>46.847092000000004</v>
      </c>
      <c r="D677" s="1">
        <f t="shared" si="191"/>
        <v>3.2656249999999998E-5</v>
      </c>
      <c r="E677" s="6">
        <f t="shared" si="186"/>
        <v>4.4888241049007813E-14</v>
      </c>
      <c r="F677" s="6">
        <f t="shared" si="192"/>
        <v>-2.9454151718750003E-5</v>
      </c>
      <c r="G677" s="13">
        <f t="shared" si="187"/>
        <v>6.2110401718749994E-5</v>
      </c>
      <c r="H677" s="6">
        <f t="shared" si="188"/>
        <v>50.307779941563581</v>
      </c>
      <c r="I677" s="6">
        <f t="shared" si="193"/>
        <v>3.4606879415635774</v>
      </c>
      <c r="J677" s="6">
        <f t="shared" si="194"/>
        <v>39.56589856391588</v>
      </c>
      <c r="K677" s="6">
        <f t="shared" si="195"/>
        <v>-1.699281957940002E-3</v>
      </c>
      <c r="L677" s="6">
        <f t="shared" si="190"/>
        <v>3.3444665039534625E-5</v>
      </c>
      <c r="M677" s="14">
        <f t="shared" si="196"/>
        <v>-3.9420751976731384E-7</v>
      </c>
      <c r="N677" s="6">
        <f t="shared" si="197"/>
        <v>3.2214436690935596E-5</v>
      </c>
      <c r="O677" s="13">
        <f t="shared" si="189"/>
        <v>6.1668588409685606E-5</v>
      </c>
      <c r="P677" s="6">
        <f t="shared" si="198"/>
        <v>50.235045534941037</v>
      </c>
      <c r="Q677" s="7">
        <f t="shared" si="199"/>
        <v>50.414761956132445</v>
      </c>
      <c r="R677" s="7">
        <f t="shared" si="200"/>
        <v>3.5676699561324412</v>
      </c>
    </row>
    <row r="678" spans="1:18" x14ac:dyDescent="0.2">
      <c r="A678" s="1">
        <v>31.875</v>
      </c>
      <c r="B678" s="1">
        <v>39.5625</v>
      </c>
      <c r="C678" s="1">
        <v>46.774929</v>
      </c>
      <c r="D678" s="1">
        <f t="shared" si="191"/>
        <v>3.1874999999999996E-5</v>
      </c>
      <c r="E678" s="6">
        <f t="shared" si="186"/>
        <v>4.4888241049007813E-14</v>
      </c>
      <c r="F678" s="6">
        <f t="shared" si="192"/>
        <v>-2.9454151718750003E-5</v>
      </c>
      <c r="G678" s="13">
        <f t="shared" si="187"/>
        <v>6.1329151718749999E-5</v>
      </c>
      <c r="H678" s="6">
        <f t="shared" si="188"/>
        <v>50.179131730318772</v>
      </c>
      <c r="I678" s="6">
        <f t="shared" si="193"/>
        <v>3.4042027303187723</v>
      </c>
      <c r="J678" s="6">
        <f t="shared" si="194"/>
        <v>39.564539138349531</v>
      </c>
      <c r="K678" s="6">
        <f t="shared" si="195"/>
        <v>-1.0195691747654223E-3</v>
      </c>
      <c r="L678" s="6">
        <f t="shared" si="190"/>
        <v>3.2973049023720776E-5</v>
      </c>
      <c r="M678" s="14">
        <f t="shared" si="196"/>
        <v>-5.4902451186039048E-7</v>
      </c>
      <c r="N678" s="6">
        <f t="shared" si="197"/>
        <v>3.1609912014560987E-5</v>
      </c>
      <c r="O678" s="13">
        <f t="shared" si="189"/>
        <v>6.1064063733310997E-5</v>
      </c>
      <c r="P678" s="6">
        <f t="shared" si="198"/>
        <v>50.135444855461117</v>
      </c>
      <c r="Q678" s="7">
        <f t="shared" si="199"/>
        <v>50.358898535998186</v>
      </c>
      <c r="R678" s="7">
        <f t="shared" si="200"/>
        <v>3.583969535998186</v>
      </c>
    </row>
    <row r="679" spans="1:18" x14ac:dyDescent="0.2">
      <c r="A679" s="1">
        <v>31.71875</v>
      </c>
      <c r="B679" s="1">
        <v>39.5625</v>
      </c>
      <c r="C679" s="1">
        <v>46.708424000000001</v>
      </c>
      <c r="D679" s="1">
        <f t="shared" si="191"/>
        <v>3.1718750000000002E-5</v>
      </c>
      <c r="E679" s="6">
        <f t="shared" si="186"/>
        <v>4.4888241049007813E-14</v>
      </c>
      <c r="F679" s="6">
        <f t="shared" si="192"/>
        <v>-2.9454151718750003E-5</v>
      </c>
      <c r="G679" s="13">
        <f t="shared" si="187"/>
        <v>6.1172901718750005E-5</v>
      </c>
      <c r="H679" s="6">
        <f t="shared" si="188"/>
        <v>50.153383652309685</v>
      </c>
      <c r="I679" s="6">
        <f t="shared" si="193"/>
        <v>3.4449596523096844</v>
      </c>
      <c r="J679" s="6">
        <f t="shared" si="194"/>
        <v>39.563723483009717</v>
      </c>
      <c r="K679" s="6">
        <f t="shared" si="195"/>
        <v>-6.1174150485854284E-4</v>
      </c>
      <c r="L679" s="6">
        <f t="shared" si="190"/>
        <v>3.2502579414232463E-5</v>
      </c>
      <c r="M679" s="14">
        <f t="shared" si="196"/>
        <v>-3.9191470711623039E-7</v>
      </c>
      <c r="N679" s="6">
        <f t="shared" si="197"/>
        <v>3.1559697208736783E-5</v>
      </c>
      <c r="O679" s="13">
        <f t="shared" si="189"/>
        <v>6.1013848927486786E-5</v>
      </c>
      <c r="P679" s="6">
        <f t="shared" si="198"/>
        <v>50.127167388953751</v>
      </c>
      <c r="Q679" s="7">
        <f t="shared" si="199"/>
        <v>50.312552306589303</v>
      </c>
      <c r="R679" s="7">
        <f t="shared" si="200"/>
        <v>3.6041283065893026</v>
      </c>
    </row>
    <row r="680" spans="1:18" x14ac:dyDescent="0.2">
      <c r="A680" s="1">
        <v>31.09375</v>
      </c>
      <c r="B680" s="1">
        <v>39.53125</v>
      </c>
      <c r="C680" s="1">
        <v>46.640552999999997</v>
      </c>
      <c r="D680" s="1">
        <f t="shared" si="191"/>
        <v>3.109375E-5</v>
      </c>
      <c r="E680" s="6">
        <f t="shared" si="186"/>
        <v>4.4887099831689455E-14</v>
      </c>
      <c r="F680" s="6">
        <f t="shared" si="192"/>
        <v>-2.9463243554687498E-5</v>
      </c>
      <c r="G680" s="13">
        <f t="shared" si="187"/>
        <v>6.0556993554687498E-5</v>
      </c>
      <c r="H680" s="6">
        <f t="shared" si="188"/>
        <v>50.023779092861901</v>
      </c>
      <c r="I680" s="6">
        <f t="shared" si="193"/>
        <v>3.3832260928619036</v>
      </c>
      <c r="J680" s="6">
        <f t="shared" si="194"/>
        <v>39.55698408980583</v>
      </c>
      <c r="K680" s="6">
        <f t="shared" si="195"/>
        <v>-1.2867044902915126E-2</v>
      </c>
      <c r="L680" s="6">
        <f t="shared" si="190"/>
        <v>3.2064047648539475E-5</v>
      </c>
      <c r="M680" s="14">
        <f t="shared" si="196"/>
        <v>-4.8514882426973753E-7</v>
      </c>
      <c r="N680" s="6">
        <f t="shared" si="197"/>
        <v>2.7748318325242067E-5</v>
      </c>
      <c r="O680" s="13">
        <f t="shared" si="189"/>
        <v>5.7211561879929565E-5</v>
      </c>
      <c r="P680" s="6">
        <f t="shared" si="198"/>
        <v>49.470329517565574</v>
      </c>
      <c r="Q680" s="7">
        <f t="shared" si="199"/>
        <v>50.144107748784563</v>
      </c>
      <c r="R680" s="7">
        <f t="shared" si="200"/>
        <v>3.5035547487845662</v>
      </c>
    </row>
    <row r="681" spans="1:18" x14ac:dyDescent="0.2">
      <c r="A681" s="1">
        <v>30.46875</v>
      </c>
      <c r="B681" s="1">
        <v>39.53125</v>
      </c>
      <c r="C681" s="1">
        <v>46.572226999999998</v>
      </c>
      <c r="D681" s="1">
        <f t="shared" si="191"/>
        <v>3.0468749999999999E-5</v>
      </c>
      <c r="E681" s="6">
        <f t="shared" si="186"/>
        <v>4.4887099831689455E-14</v>
      </c>
      <c r="F681" s="6">
        <f t="shared" si="192"/>
        <v>-2.9463243554687498E-5</v>
      </c>
      <c r="G681" s="13">
        <f t="shared" si="187"/>
        <v>5.9931993554687497E-5</v>
      </c>
      <c r="H681" s="6">
        <f t="shared" si="188"/>
        <v>49.920598475405257</v>
      </c>
      <c r="I681" s="6">
        <f t="shared" si="193"/>
        <v>3.3483714754052585</v>
      </c>
      <c r="J681" s="6">
        <f t="shared" si="194"/>
        <v>39.5466904538835</v>
      </c>
      <c r="K681" s="6">
        <f t="shared" si="195"/>
        <v>-7.720226941749786E-3</v>
      </c>
      <c r="L681" s="6">
        <f t="shared" si="190"/>
        <v>3.1550928589123686E-5</v>
      </c>
      <c r="M681" s="14">
        <f t="shared" si="196"/>
        <v>-5.4108929456184385E-7</v>
      </c>
      <c r="N681" s="6">
        <f t="shared" si="197"/>
        <v>2.8461490995145055E-5</v>
      </c>
      <c r="O681" s="13">
        <f t="shared" si="189"/>
        <v>5.792473454983255E-5</v>
      </c>
      <c r="P681" s="6">
        <f t="shared" si="198"/>
        <v>49.58855177645529</v>
      </c>
      <c r="Q681" s="7">
        <f t="shared" si="199"/>
        <v>50.032996554318707</v>
      </c>
      <c r="R681" s="7">
        <f t="shared" si="200"/>
        <v>3.4607695543187091</v>
      </c>
    </row>
    <row r="682" spans="1:18" x14ac:dyDescent="0.2">
      <c r="A682" s="1">
        <v>30.625</v>
      </c>
      <c r="B682" s="1">
        <v>39.53125</v>
      </c>
      <c r="C682" s="1">
        <v>46.503673999999997</v>
      </c>
      <c r="D682" s="1">
        <f t="shared" si="191"/>
        <v>3.0624999999999999E-5</v>
      </c>
      <c r="E682" s="6">
        <f t="shared" si="186"/>
        <v>4.4887099831689455E-14</v>
      </c>
      <c r="F682" s="6">
        <f t="shared" si="192"/>
        <v>-2.9463243554687498E-5</v>
      </c>
      <c r="G682" s="13">
        <f t="shared" si="187"/>
        <v>6.0088243554687497E-5</v>
      </c>
      <c r="H682" s="6">
        <f t="shared" si="188"/>
        <v>49.946402898129065</v>
      </c>
      <c r="I682" s="6">
        <f t="shared" si="193"/>
        <v>3.4427288981290687</v>
      </c>
      <c r="J682" s="6">
        <f t="shared" si="194"/>
        <v>39.5405142723301</v>
      </c>
      <c r="K682" s="6">
        <f t="shared" si="195"/>
        <v>-4.6321361650498716E-3</v>
      </c>
      <c r="L682" s="6">
        <f t="shared" si="190"/>
        <v>3.1149307153474214E-5</v>
      </c>
      <c r="M682" s="14">
        <f t="shared" si="196"/>
        <v>-2.621535767371075E-7</v>
      </c>
      <c r="N682" s="6">
        <f t="shared" si="197"/>
        <v>2.9420644597087031E-5</v>
      </c>
      <c r="O682" s="13">
        <f t="shared" si="189"/>
        <v>5.8883888151774529E-5</v>
      </c>
      <c r="P682" s="6">
        <f t="shared" si="198"/>
        <v>49.747345589565612</v>
      </c>
      <c r="Q682" s="7">
        <f t="shared" si="199"/>
        <v>49.975866361368091</v>
      </c>
      <c r="R682" s="7">
        <f t="shared" si="200"/>
        <v>3.4721923613680943</v>
      </c>
    </row>
    <row r="683" spans="1:18" x14ac:dyDescent="0.2">
      <c r="A683" s="1">
        <v>30.3125</v>
      </c>
      <c r="B683" s="1">
        <v>39.53125</v>
      </c>
      <c r="C683" s="1">
        <v>46.437607</v>
      </c>
      <c r="D683" s="1">
        <f t="shared" si="191"/>
        <v>3.0312499999999998E-5</v>
      </c>
      <c r="E683" s="6">
        <f t="shared" si="186"/>
        <v>4.4887099831689455E-14</v>
      </c>
      <c r="F683" s="6">
        <f t="shared" si="192"/>
        <v>-2.9463243554687498E-5</v>
      </c>
      <c r="G683" s="13">
        <f t="shared" si="187"/>
        <v>5.9775743554687496E-5</v>
      </c>
      <c r="H683" s="6">
        <f t="shared" si="188"/>
        <v>49.894787868016238</v>
      </c>
      <c r="I683" s="6">
        <f t="shared" si="193"/>
        <v>3.4571808680162377</v>
      </c>
      <c r="J683" s="6">
        <f t="shared" si="194"/>
        <v>39.536808563398054</v>
      </c>
      <c r="K683" s="6">
        <f t="shared" si="195"/>
        <v>-2.7792816990270808E-3</v>
      </c>
      <c r="L683" s="6">
        <f t="shared" si="190"/>
        <v>3.0877084292084525E-5</v>
      </c>
      <c r="M683" s="14">
        <f t="shared" si="196"/>
        <v>-2.8229214604226347E-7</v>
      </c>
      <c r="N683" s="6">
        <f t="shared" si="197"/>
        <v>2.9589886758252959E-5</v>
      </c>
      <c r="O683" s="13">
        <f t="shared" si="189"/>
        <v>5.9053130312940457E-5</v>
      </c>
      <c r="P683" s="6">
        <f t="shared" si="198"/>
        <v>49.775340373593622</v>
      </c>
      <c r="Q683" s="7">
        <f t="shared" si="199"/>
        <v>49.935761163813197</v>
      </c>
      <c r="R683" s="7">
        <f t="shared" si="200"/>
        <v>3.4981541638131972</v>
      </c>
    </row>
    <row r="684" spans="1:18" x14ac:dyDescent="0.2">
      <c r="A684" s="1">
        <v>30</v>
      </c>
      <c r="B684" s="1">
        <v>39.53125</v>
      </c>
      <c r="C684" s="1">
        <v>46.373569000000003</v>
      </c>
      <c r="D684" s="1">
        <f t="shared" si="191"/>
        <v>2.9999999999999997E-5</v>
      </c>
      <c r="E684" s="6">
        <f t="shared" si="186"/>
        <v>4.4887099831689455E-14</v>
      </c>
      <c r="F684" s="6">
        <f t="shared" si="192"/>
        <v>-2.9463243554687498E-5</v>
      </c>
      <c r="G684" s="13">
        <f t="shared" si="187"/>
        <v>5.9463243554687496E-5</v>
      </c>
      <c r="H684" s="6">
        <f t="shared" si="188"/>
        <v>49.843148085400344</v>
      </c>
      <c r="I684" s="6">
        <f t="shared" si="193"/>
        <v>3.4695790854003405</v>
      </c>
      <c r="J684" s="6">
        <f t="shared" si="194"/>
        <v>39.534585138038835</v>
      </c>
      <c r="K684" s="6">
        <f t="shared" si="195"/>
        <v>-1.6675690194176696E-3</v>
      </c>
      <c r="L684" s="6">
        <f t="shared" si="190"/>
        <v>3.0588750575250714E-5</v>
      </c>
      <c r="M684" s="14">
        <f t="shared" si="196"/>
        <v>-2.9437528762535841E-7</v>
      </c>
      <c r="N684" s="6">
        <f t="shared" si="197"/>
        <v>2.9566432054951404E-5</v>
      </c>
      <c r="O684" s="13">
        <f t="shared" si="189"/>
        <v>5.9029675609638906E-5</v>
      </c>
      <c r="P684" s="6">
        <f t="shared" si="198"/>
        <v>49.771461104972786</v>
      </c>
      <c r="Q684" s="7">
        <f t="shared" si="199"/>
        <v>49.902901152045118</v>
      </c>
      <c r="R684" s="7">
        <f t="shared" si="200"/>
        <v>3.5293321520451144</v>
      </c>
    </row>
    <row r="685" spans="1:18" x14ac:dyDescent="0.2">
      <c r="A685" s="1">
        <v>29.21875</v>
      </c>
      <c r="B685" s="1">
        <v>39.53125</v>
      </c>
      <c r="C685" s="1">
        <v>46.312922999999998</v>
      </c>
      <c r="D685" s="1">
        <f t="shared" si="191"/>
        <v>2.9218749999999999E-5</v>
      </c>
      <c r="E685" s="6">
        <f t="shared" si="186"/>
        <v>4.4887099831689455E-14</v>
      </c>
      <c r="F685" s="6">
        <f t="shared" si="192"/>
        <v>-2.9463243554687498E-5</v>
      </c>
      <c r="G685" s="13">
        <f t="shared" si="187"/>
        <v>5.86819935546875E-5</v>
      </c>
      <c r="H685" s="6">
        <f t="shared" si="188"/>
        <v>49.71394015465853</v>
      </c>
      <c r="I685" s="6">
        <f t="shared" si="193"/>
        <v>3.4010171546585326</v>
      </c>
      <c r="J685" s="6">
        <f t="shared" si="194"/>
        <v>39.533251082823298</v>
      </c>
      <c r="K685" s="6">
        <f t="shared" si="195"/>
        <v>-1.0005414116491806E-3</v>
      </c>
      <c r="L685" s="6">
        <f t="shared" si="190"/>
        <v>3.0197000345150428E-5</v>
      </c>
      <c r="M685" s="14">
        <f t="shared" si="196"/>
        <v>-4.8912517257521451E-7</v>
      </c>
      <c r="N685" s="6">
        <f t="shared" si="197"/>
        <v>2.895860923297121E-5</v>
      </c>
      <c r="O685" s="13">
        <f t="shared" si="189"/>
        <v>5.8421852787658708E-5</v>
      </c>
      <c r="P685" s="6">
        <f t="shared" si="198"/>
        <v>49.670882028047117</v>
      </c>
      <c r="Q685" s="7">
        <f t="shared" si="199"/>
        <v>49.856497327245521</v>
      </c>
      <c r="R685" s="7">
        <f t="shared" si="200"/>
        <v>3.5435743272455227</v>
      </c>
    </row>
    <row r="686" spans="1:18" x14ac:dyDescent="0.2">
      <c r="A686" s="1">
        <v>28.90625</v>
      </c>
      <c r="B686" s="1">
        <v>39.53125</v>
      </c>
      <c r="C686" s="1">
        <v>46.24662</v>
      </c>
      <c r="D686" s="1">
        <f t="shared" si="191"/>
        <v>2.8906249999999998E-5</v>
      </c>
      <c r="E686" s="6">
        <f t="shared" si="186"/>
        <v>4.4887099831689455E-14</v>
      </c>
      <c r="F686" s="6">
        <f t="shared" si="192"/>
        <v>-2.9463243554687498E-5</v>
      </c>
      <c r="G686" s="13">
        <f t="shared" si="187"/>
        <v>5.8369493554687499E-5</v>
      </c>
      <c r="H686" s="6">
        <f t="shared" si="188"/>
        <v>49.662213519704437</v>
      </c>
      <c r="I686" s="6">
        <f t="shared" si="193"/>
        <v>3.4155935197044371</v>
      </c>
      <c r="J686" s="6">
        <f t="shared" si="194"/>
        <v>39.532450649693978</v>
      </c>
      <c r="K686" s="6">
        <f t="shared" si="195"/>
        <v>-6.0032484698879784E-4</v>
      </c>
      <c r="L686" s="6">
        <f t="shared" si="190"/>
        <v>2.9743200207090255E-5</v>
      </c>
      <c r="M686" s="14">
        <f t="shared" si="196"/>
        <v>-4.184751035451287E-7</v>
      </c>
      <c r="N686" s="6">
        <f t="shared" si="197"/>
        <v>2.8750165539782912E-5</v>
      </c>
      <c r="O686" s="13">
        <f t="shared" si="189"/>
        <v>5.821340909447041E-5</v>
      </c>
      <c r="P686" s="6">
        <f t="shared" si="198"/>
        <v>49.636368289054928</v>
      </c>
      <c r="Q686" s="7">
        <f t="shared" si="199"/>
        <v>49.812471519607406</v>
      </c>
      <c r="R686" s="7">
        <f t="shared" si="200"/>
        <v>3.5658515196074063</v>
      </c>
    </row>
    <row r="687" spans="1:18" x14ac:dyDescent="0.2">
      <c r="A687" s="1">
        <v>28.59375</v>
      </c>
      <c r="B687" s="1">
        <v>39.5</v>
      </c>
      <c r="C687" s="1">
        <v>46.181671000000001</v>
      </c>
      <c r="D687" s="1">
        <f t="shared" si="191"/>
        <v>2.8593749999999997E-5</v>
      </c>
      <c r="E687" s="6">
        <f t="shared" si="186"/>
        <v>4.4885958093499998E-14</v>
      </c>
      <c r="F687" s="6">
        <f t="shared" si="192"/>
        <v>-2.947231E-5</v>
      </c>
      <c r="G687" s="13">
        <f t="shared" si="187"/>
        <v>5.806606E-5</v>
      </c>
      <c r="H687" s="6">
        <f t="shared" si="188"/>
        <v>49.583796592312581</v>
      </c>
      <c r="I687" s="6">
        <f t="shared" si="193"/>
        <v>3.4021255923125793</v>
      </c>
      <c r="J687" s="6">
        <f t="shared" si="194"/>
        <v>39.525720389816385</v>
      </c>
      <c r="K687" s="6">
        <f t="shared" si="195"/>
        <v>-1.2860194908192568E-2</v>
      </c>
      <c r="L687" s="6">
        <f t="shared" si="190"/>
        <v>2.9345920124254151E-5</v>
      </c>
      <c r="M687" s="14">
        <f t="shared" si="196"/>
        <v>-3.7608506212707687E-7</v>
      </c>
      <c r="N687" s="6">
        <f t="shared" si="197"/>
        <v>2.525009932386993E-5</v>
      </c>
      <c r="O687" s="13">
        <f t="shared" si="189"/>
        <v>5.4722409323869933E-5</v>
      </c>
      <c r="P687" s="6">
        <f t="shared" si="198"/>
        <v>49.02835500635814</v>
      </c>
      <c r="Q687" s="7">
        <f t="shared" si="199"/>
        <v>49.655648216957552</v>
      </c>
      <c r="R687" s="7">
        <f t="shared" si="200"/>
        <v>3.4739772169575502</v>
      </c>
    </row>
    <row r="688" spans="1:18" x14ac:dyDescent="0.2">
      <c r="A688" s="1">
        <v>28.28125</v>
      </c>
      <c r="B688" s="1">
        <v>39.5</v>
      </c>
      <c r="C688" s="1">
        <v>46.120109999999997</v>
      </c>
      <c r="D688" s="1">
        <f t="shared" si="191"/>
        <v>2.828125E-5</v>
      </c>
      <c r="E688" s="6">
        <f t="shared" si="186"/>
        <v>4.4885958093499998E-14</v>
      </c>
      <c r="F688" s="6">
        <f t="shared" si="192"/>
        <v>-2.947231E-5</v>
      </c>
      <c r="G688" s="13">
        <f t="shared" si="187"/>
        <v>5.7753559999999999E-5</v>
      </c>
      <c r="H688" s="6">
        <f t="shared" si="188"/>
        <v>49.532006017523258</v>
      </c>
      <c r="I688" s="6">
        <f t="shared" si="193"/>
        <v>3.4118960175232615</v>
      </c>
      <c r="J688" s="6">
        <f t="shared" si="194"/>
        <v>39.515432233889833</v>
      </c>
      <c r="K688" s="6">
        <f t="shared" si="195"/>
        <v>-7.7161169449162514E-3</v>
      </c>
      <c r="L688" s="6">
        <f t="shared" si="190"/>
        <v>2.8982552074552491E-5</v>
      </c>
      <c r="M688" s="14">
        <f t="shared" si="196"/>
        <v>-3.5065103727624543E-7</v>
      </c>
      <c r="N688" s="6">
        <f t="shared" si="197"/>
        <v>2.6275059594321775E-5</v>
      </c>
      <c r="O688" s="13">
        <f t="shared" si="189"/>
        <v>5.5747369594321775E-5</v>
      </c>
      <c r="P688" s="6">
        <f t="shared" si="198"/>
        <v>49.198924981294283</v>
      </c>
      <c r="Q688" s="7">
        <f t="shared" si="199"/>
        <v>49.564303569824901</v>
      </c>
      <c r="R688" s="7">
        <f t="shared" si="200"/>
        <v>3.444193569824904</v>
      </c>
    </row>
    <row r="689" spans="1:18" x14ac:dyDescent="0.2">
      <c r="A689" s="1">
        <v>28.125</v>
      </c>
      <c r="B689" s="1">
        <v>39.5</v>
      </c>
      <c r="C689" s="1">
        <v>46.053570000000001</v>
      </c>
      <c r="D689" s="1">
        <f t="shared" si="191"/>
        <v>2.8124999999999999E-5</v>
      </c>
      <c r="E689" s="6">
        <f t="shared" si="186"/>
        <v>4.4885958093499998E-14</v>
      </c>
      <c r="F689" s="6">
        <f t="shared" si="192"/>
        <v>-2.947231E-5</v>
      </c>
      <c r="G689" s="13">
        <f t="shared" si="187"/>
        <v>5.7597309999999999E-5</v>
      </c>
      <c r="H689" s="6">
        <f t="shared" si="188"/>
        <v>49.506101375920139</v>
      </c>
      <c r="I689" s="6">
        <f t="shared" si="193"/>
        <v>3.4525313759201381</v>
      </c>
      <c r="J689" s="6">
        <f t="shared" si="194"/>
        <v>39.509259340333898</v>
      </c>
      <c r="K689" s="6">
        <f t="shared" si="195"/>
        <v>-4.6296701669490403E-3</v>
      </c>
      <c r="L689" s="6">
        <f t="shared" si="190"/>
        <v>2.8670781244731493E-5</v>
      </c>
      <c r="M689" s="14">
        <f t="shared" si="196"/>
        <v>-2.7289062236574675E-7</v>
      </c>
      <c r="N689" s="6">
        <f t="shared" si="197"/>
        <v>2.6921285756593249E-5</v>
      </c>
      <c r="O689" s="13">
        <f t="shared" si="189"/>
        <v>5.6393595756593249E-5</v>
      </c>
      <c r="P689" s="6">
        <f t="shared" si="198"/>
        <v>49.306328452782907</v>
      </c>
      <c r="Q689" s="7">
        <f t="shared" si="199"/>
        <v>49.512708546416505</v>
      </c>
      <c r="R689" s="7">
        <f t="shared" si="200"/>
        <v>3.4591385464165043</v>
      </c>
    </row>
    <row r="690" spans="1:18" x14ac:dyDescent="0.2">
      <c r="A690" s="1">
        <v>27.96875</v>
      </c>
      <c r="B690" s="1">
        <v>39.5</v>
      </c>
      <c r="C690" s="1">
        <v>45.992004000000001</v>
      </c>
      <c r="D690" s="1">
        <f t="shared" si="191"/>
        <v>2.7968749999999999E-5</v>
      </c>
      <c r="E690" s="6">
        <f t="shared" si="186"/>
        <v>4.4885958093499998E-14</v>
      </c>
      <c r="F690" s="6">
        <f t="shared" si="192"/>
        <v>-2.947231E-5</v>
      </c>
      <c r="G690" s="13">
        <f t="shared" si="187"/>
        <v>5.7441059999999999E-5</v>
      </c>
      <c r="H690" s="6">
        <f t="shared" si="188"/>
        <v>49.480190493503812</v>
      </c>
      <c r="I690" s="6">
        <f t="shared" si="193"/>
        <v>3.4881864935038109</v>
      </c>
      <c r="J690" s="6">
        <f t="shared" si="194"/>
        <v>39.505555604200339</v>
      </c>
      <c r="K690" s="6">
        <f t="shared" si="195"/>
        <v>-2.7778021001694242E-3</v>
      </c>
      <c r="L690" s="6">
        <f t="shared" si="190"/>
        <v>2.8421218746838898E-5</v>
      </c>
      <c r="M690" s="14">
        <f t="shared" si="196"/>
        <v>-2.2623437341944957E-7</v>
      </c>
      <c r="N690" s="6">
        <f t="shared" si="197"/>
        <v>2.7246521453955949E-5</v>
      </c>
      <c r="O690" s="13">
        <f t="shared" si="189"/>
        <v>5.6718831453955946E-5</v>
      </c>
      <c r="P690" s="6">
        <f t="shared" si="198"/>
        <v>49.360342395789644</v>
      </c>
      <c r="Q690" s="7">
        <f t="shared" si="199"/>
        <v>49.482235316291138</v>
      </c>
      <c r="R690" s="7">
        <f t="shared" si="200"/>
        <v>3.4902313162911369</v>
      </c>
    </row>
    <row r="691" spans="1:18" x14ac:dyDescent="0.2">
      <c r="A691" s="1">
        <v>27.5</v>
      </c>
      <c r="B691" s="1">
        <v>39.5</v>
      </c>
      <c r="C691" s="1">
        <v>45.927494000000003</v>
      </c>
      <c r="D691" s="1">
        <f t="shared" si="191"/>
        <v>2.7499999999999998E-5</v>
      </c>
      <c r="E691" s="6">
        <f t="shared" si="186"/>
        <v>4.4885958093499998E-14</v>
      </c>
      <c r="F691" s="6">
        <f t="shared" si="192"/>
        <v>-2.947231E-5</v>
      </c>
      <c r="G691" s="13">
        <f t="shared" si="187"/>
        <v>5.6972309999999997E-5</v>
      </c>
      <c r="H691" s="6">
        <f t="shared" si="188"/>
        <v>49.402420366268473</v>
      </c>
      <c r="I691" s="6">
        <f t="shared" si="193"/>
        <v>3.4749263662684697</v>
      </c>
      <c r="J691" s="6">
        <f t="shared" si="194"/>
        <v>39.503333362520202</v>
      </c>
      <c r="K691" s="6">
        <f t="shared" si="195"/>
        <v>-1.666681260100944E-3</v>
      </c>
      <c r="L691" s="6">
        <f t="shared" si="190"/>
        <v>2.8146481248103337E-5</v>
      </c>
      <c r="M691" s="14">
        <f t="shared" si="196"/>
        <v>-3.2324062405166955E-7</v>
      </c>
      <c r="N691" s="6">
        <f t="shared" si="197"/>
        <v>2.7066662872373753E-5</v>
      </c>
      <c r="O691" s="13">
        <f t="shared" si="189"/>
        <v>5.6538972872373753E-5</v>
      </c>
      <c r="P691" s="6">
        <f t="shared" si="198"/>
        <v>49.330475501623255</v>
      </c>
      <c r="Q691" s="7">
        <f t="shared" si="199"/>
        <v>49.451883353357566</v>
      </c>
      <c r="R691" s="7">
        <f t="shared" si="200"/>
        <v>3.524389353357563</v>
      </c>
    </row>
    <row r="692" spans="1:18" x14ac:dyDescent="0.2">
      <c r="A692" s="1">
        <v>26.875</v>
      </c>
      <c r="B692" s="1">
        <v>39.5</v>
      </c>
      <c r="C692" s="1">
        <v>45.864113000000003</v>
      </c>
      <c r="D692" s="1">
        <f t="shared" si="191"/>
        <v>2.6874999999999999E-5</v>
      </c>
      <c r="E692" s="6">
        <f t="shared" si="186"/>
        <v>4.4885958093499998E-14</v>
      </c>
      <c r="F692" s="6">
        <f t="shared" si="192"/>
        <v>-2.947231E-5</v>
      </c>
      <c r="G692" s="13">
        <f t="shared" si="187"/>
        <v>5.6347310000000002E-5</v>
      </c>
      <c r="H692" s="6">
        <f t="shared" si="188"/>
        <v>49.298639278653297</v>
      </c>
      <c r="I692" s="6">
        <f t="shared" si="193"/>
        <v>3.4345262786532942</v>
      </c>
      <c r="J692" s="6">
        <f t="shared" si="194"/>
        <v>39.502000017512117</v>
      </c>
      <c r="K692" s="6">
        <f t="shared" si="195"/>
        <v>-1.0000087560584348E-3</v>
      </c>
      <c r="L692" s="6">
        <f t="shared" si="190"/>
        <v>2.7762888748862E-5</v>
      </c>
      <c r="M692" s="14">
        <f t="shared" si="196"/>
        <v>-4.4394437443100036E-7</v>
      </c>
      <c r="N692" s="6">
        <f t="shared" si="197"/>
        <v>2.6614997723424806E-5</v>
      </c>
      <c r="O692" s="13">
        <f t="shared" si="189"/>
        <v>5.6087307723424806E-5</v>
      </c>
      <c r="P692" s="6">
        <f t="shared" si="198"/>
        <v>49.255436438579011</v>
      </c>
      <c r="Q692" s="7">
        <f t="shared" si="199"/>
        <v>49.412593970401858</v>
      </c>
      <c r="R692" s="7">
        <f t="shared" si="200"/>
        <v>3.5484809704018545</v>
      </c>
    </row>
    <row r="693" spans="1:18" x14ac:dyDescent="0.2">
      <c r="A693" s="1">
        <v>26.40625</v>
      </c>
      <c r="B693" s="1">
        <v>39.46875</v>
      </c>
      <c r="C693" s="1">
        <v>45.80254</v>
      </c>
      <c r="D693" s="1">
        <f t="shared" si="191"/>
        <v>2.6406249999999998E-5</v>
      </c>
      <c r="E693" s="6">
        <f t="shared" si="186"/>
        <v>4.4884815834439456E-14</v>
      </c>
      <c r="F693" s="6">
        <f t="shared" si="192"/>
        <v>-2.9481351054687501E-5</v>
      </c>
      <c r="G693" s="13">
        <f t="shared" si="187"/>
        <v>5.5887601054687496E-5</v>
      </c>
      <c r="H693" s="6">
        <f t="shared" si="188"/>
        <v>49.193970665021482</v>
      </c>
      <c r="I693" s="6">
        <f t="shared" si="193"/>
        <v>3.3914306650214812</v>
      </c>
      <c r="J693" s="6">
        <f t="shared" si="194"/>
        <v>39.494950010507267</v>
      </c>
      <c r="K693" s="6">
        <f t="shared" si="195"/>
        <v>-1.310000525363364E-2</v>
      </c>
      <c r="L693" s="6">
        <f t="shared" si="190"/>
        <v>2.7313983249317199E-5</v>
      </c>
      <c r="M693" s="14">
        <f t="shared" si="196"/>
        <v>-4.5386662465860037E-7</v>
      </c>
      <c r="N693" s="6">
        <f t="shared" si="197"/>
        <v>2.3000248634055252E-5</v>
      </c>
      <c r="O693" s="13">
        <f t="shared" si="189"/>
        <v>5.2481599688742757E-5</v>
      </c>
      <c r="P693" s="6">
        <f t="shared" si="198"/>
        <v>48.626067094579469</v>
      </c>
      <c r="Q693" s="7">
        <f t="shared" si="199"/>
        <v>49.255288595237381</v>
      </c>
      <c r="R693" s="7">
        <f t="shared" si="200"/>
        <v>3.4527485952373809</v>
      </c>
    </row>
    <row r="694" spans="1:18" x14ac:dyDescent="0.2">
      <c r="A694" s="1">
        <v>25.9375</v>
      </c>
      <c r="B694" s="1">
        <v>39.46875</v>
      </c>
      <c r="C694" s="1">
        <v>45.739829999999998</v>
      </c>
      <c r="D694" s="1">
        <f t="shared" si="191"/>
        <v>2.59375E-5</v>
      </c>
      <c r="E694" s="6">
        <f t="shared" si="186"/>
        <v>4.4884815834439456E-14</v>
      </c>
      <c r="F694" s="6">
        <f t="shared" si="192"/>
        <v>-2.9481351054687501E-5</v>
      </c>
      <c r="G694" s="13">
        <f t="shared" si="187"/>
        <v>5.5418851054687501E-5</v>
      </c>
      <c r="H694" s="6">
        <f t="shared" si="188"/>
        <v>49.115991104351053</v>
      </c>
      <c r="I694" s="6">
        <f t="shared" si="193"/>
        <v>3.3761611043510555</v>
      </c>
      <c r="J694" s="6">
        <f t="shared" si="194"/>
        <v>39.484470006304363</v>
      </c>
      <c r="K694" s="6">
        <f t="shared" si="195"/>
        <v>-7.8600031521816049E-3</v>
      </c>
      <c r="L694" s="6">
        <f t="shared" si="190"/>
        <v>2.6857139949590318E-5</v>
      </c>
      <c r="M694" s="14">
        <f t="shared" si="196"/>
        <v>-4.5981997479515902E-7</v>
      </c>
      <c r="N694" s="6">
        <f t="shared" si="197"/>
        <v>2.3893899180432782E-5</v>
      </c>
      <c r="O694" s="13">
        <f t="shared" si="189"/>
        <v>5.3375250235120287E-5</v>
      </c>
      <c r="P694" s="6">
        <f t="shared" si="198"/>
        <v>48.775361945724399</v>
      </c>
      <c r="Q694" s="7">
        <f t="shared" si="199"/>
        <v>49.159303265334785</v>
      </c>
      <c r="R694" s="7">
        <f t="shared" si="200"/>
        <v>3.419473265334787</v>
      </c>
    </row>
    <row r="695" spans="1:18" x14ac:dyDescent="0.2">
      <c r="A695" s="1">
        <v>25.625</v>
      </c>
      <c r="B695" s="1">
        <v>39.46875</v>
      </c>
      <c r="C695" s="1">
        <v>45.675533000000001</v>
      </c>
      <c r="D695" s="1">
        <f t="shared" si="191"/>
        <v>2.5624999999999999E-5</v>
      </c>
      <c r="E695" s="6">
        <f t="shared" si="186"/>
        <v>4.4884815834439456E-14</v>
      </c>
      <c r="F695" s="6">
        <f t="shared" si="192"/>
        <v>-2.9481351054687501E-5</v>
      </c>
      <c r="G695" s="13">
        <f t="shared" si="187"/>
        <v>5.5106351054687501E-5</v>
      </c>
      <c r="H695" s="6">
        <f t="shared" si="188"/>
        <v>49.063973265446577</v>
      </c>
      <c r="I695" s="6">
        <f t="shared" si="193"/>
        <v>3.3884402654465759</v>
      </c>
      <c r="J695" s="6">
        <f t="shared" si="194"/>
        <v>39.478182003782621</v>
      </c>
      <c r="K695" s="6">
        <f t="shared" si="195"/>
        <v>-4.7160018913103841E-3</v>
      </c>
      <c r="L695" s="6">
        <f t="shared" si="190"/>
        <v>2.642678396975419E-5</v>
      </c>
      <c r="M695" s="14">
        <f t="shared" si="196"/>
        <v>-4.008919848770954E-7</v>
      </c>
      <c r="N695" s="6">
        <f t="shared" si="197"/>
        <v>2.4398839508259299E-5</v>
      </c>
      <c r="O695" s="13">
        <f t="shared" si="189"/>
        <v>5.3880190562946803E-5</v>
      </c>
      <c r="P695" s="6">
        <f t="shared" si="198"/>
        <v>48.85962642253071</v>
      </c>
      <c r="Q695" s="7">
        <f t="shared" si="199"/>
        <v>49.09936789677397</v>
      </c>
      <c r="R695" s="7">
        <f t="shared" si="200"/>
        <v>3.4238348967739682</v>
      </c>
    </row>
    <row r="696" spans="1:18" x14ac:dyDescent="0.2">
      <c r="A696" s="1">
        <v>25.15625</v>
      </c>
      <c r="B696" s="1">
        <v>39.46875</v>
      </c>
      <c r="C696" s="1">
        <v>45.615989999999996</v>
      </c>
      <c r="D696" s="1">
        <f t="shared" si="191"/>
        <v>2.5156249999999998E-5</v>
      </c>
      <c r="E696" s="6">
        <f t="shared" si="186"/>
        <v>4.4884815834439456E-14</v>
      </c>
      <c r="F696" s="6">
        <f t="shared" si="192"/>
        <v>-2.9481351054687501E-5</v>
      </c>
      <c r="G696" s="13">
        <f t="shared" si="187"/>
        <v>5.4637601054687499E-5</v>
      </c>
      <c r="H696" s="6">
        <f t="shared" si="188"/>
        <v>48.985899238239995</v>
      </c>
      <c r="I696" s="6">
        <f t="shared" si="193"/>
        <v>3.3699092382399982</v>
      </c>
      <c r="J696" s="6">
        <f t="shared" si="194"/>
        <v>39.47440920226957</v>
      </c>
      <c r="K696" s="6">
        <f t="shared" si="195"/>
        <v>-2.8296011347848093E-3</v>
      </c>
      <c r="L696" s="6">
        <f t="shared" si="190"/>
        <v>2.6012320381852512E-5</v>
      </c>
      <c r="M696" s="14">
        <f t="shared" si="196"/>
        <v>-4.2803519092625672E-7</v>
      </c>
      <c r="N696" s="6">
        <f t="shared" si="197"/>
        <v>2.4420553704955946E-5</v>
      </c>
      <c r="O696" s="13">
        <f t="shared" si="189"/>
        <v>5.3901904759643451E-5</v>
      </c>
      <c r="P696" s="6">
        <f t="shared" si="198"/>
        <v>48.863248605928277</v>
      </c>
      <c r="Q696" s="7">
        <f t="shared" si="199"/>
        <v>49.052144038604837</v>
      </c>
      <c r="R696" s="7">
        <f t="shared" si="200"/>
        <v>3.4361540386048404</v>
      </c>
    </row>
    <row r="697" spans="1:18" x14ac:dyDescent="0.2">
      <c r="A697" s="1">
        <v>24.6875</v>
      </c>
      <c r="B697" s="1">
        <v>39.46875</v>
      </c>
      <c r="C697" s="1">
        <v>45.550102000000003</v>
      </c>
      <c r="D697" s="1">
        <f t="shared" si="191"/>
        <v>2.46875E-5</v>
      </c>
      <c r="E697" s="6">
        <f t="shared" si="186"/>
        <v>4.4884815834439456E-14</v>
      </c>
      <c r="F697" s="6">
        <f t="shared" si="192"/>
        <v>-2.9481351054687501E-5</v>
      </c>
      <c r="G697" s="13">
        <f t="shared" si="187"/>
        <v>5.4168851054687498E-5</v>
      </c>
      <c r="H697" s="6">
        <f t="shared" si="188"/>
        <v>48.907768402808074</v>
      </c>
      <c r="I697" s="6">
        <f t="shared" si="193"/>
        <v>3.3576664028080714</v>
      </c>
      <c r="J697" s="6">
        <f t="shared" si="194"/>
        <v>39.472145521361739</v>
      </c>
      <c r="K697" s="6">
        <f t="shared" si="195"/>
        <v>-1.6977606808694645E-3</v>
      </c>
      <c r="L697" s="6">
        <f t="shared" si="190"/>
        <v>2.5576142229111508E-5</v>
      </c>
      <c r="M697" s="14">
        <f t="shared" si="196"/>
        <v>-4.4432111455575384E-7</v>
      </c>
      <c r="N697" s="6">
        <f t="shared" si="197"/>
        <v>2.4246082222973941E-5</v>
      </c>
      <c r="O697" s="13">
        <f t="shared" si="189"/>
        <v>5.3727433277661439E-5</v>
      </c>
      <c r="P697" s="6">
        <f t="shared" si="198"/>
        <v>48.834141255412874</v>
      </c>
      <c r="Q697" s="7">
        <f t="shared" si="199"/>
        <v>49.008543481966441</v>
      </c>
      <c r="R697" s="7">
        <f t="shared" si="200"/>
        <v>3.4584414819664389</v>
      </c>
    </row>
    <row r="698" spans="1:18" x14ac:dyDescent="0.2">
      <c r="A698" s="1">
        <v>24.6875</v>
      </c>
      <c r="B698" s="1">
        <v>39.46875</v>
      </c>
      <c r="C698" s="1">
        <v>45.488059999999997</v>
      </c>
      <c r="D698" s="1">
        <f t="shared" si="191"/>
        <v>2.46875E-5</v>
      </c>
      <c r="E698" s="6">
        <f t="shared" si="186"/>
        <v>4.4884815834439456E-14</v>
      </c>
      <c r="F698" s="6">
        <f t="shared" si="192"/>
        <v>-2.9481351054687501E-5</v>
      </c>
      <c r="G698" s="13">
        <f t="shared" si="187"/>
        <v>5.4168851054687498E-5</v>
      </c>
      <c r="H698" s="6">
        <f t="shared" si="188"/>
        <v>48.907768402808074</v>
      </c>
      <c r="I698" s="6">
        <f t="shared" si="193"/>
        <v>3.4197084028080766</v>
      </c>
      <c r="J698" s="6">
        <f t="shared" si="194"/>
        <v>39.470787312817045</v>
      </c>
      <c r="K698" s="6">
        <f t="shared" si="195"/>
        <v>-1.0186564085223893E-3</v>
      </c>
      <c r="L698" s="6">
        <f t="shared" si="190"/>
        <v>2.5220685337466904E-5</v>
      </c>
      <c r="M698" s="14">
        <f t="shared" si="196"/>
        <v>-2.6659266873345197E-7</v>
      </c>
      <c r="N698" s="6">
        <f t="shared" si="197"/>
        <v>2.4422649333784178E-5</v>
      </c>
      <c r="O698" s="13">
        <f t="shared" si="189"/>
        <v>5.3904000388471676E-5</v>
      </c>
      <c r="P698" s="6">
        <f t="shared" si="198"/>
        <v>48.863598174996753</v>
      </c>
      <c r="Q698" s="7">
        <f t="shared" si="199"/>
        <v>48.979554420572512</v>
      </c>
      <c r="R698" s="7">
        <f t="shared" si="200"/>
        <v>3.4914944205725149</v>
      </c>
    </row>
    <row r="699" spans="1:18" x14ac:dyDescent="0.2">
      <c r="A699" s="1">
        <v>23.59375</v>
      </c>
      <c r="B699" s="1">
        <v>39.46875</v>
      </c>
      <c r="C699" s="1">
        <v>45.428733999999999</v>
      </c>
      <c r="D699" s="1">
        <f t="shared" si="191"/>
        <v>2.3593749999999998E-5</v>
      </c>
      <c r="E699" s="6">
        <f t="shared" si="186"/>
        <v>4.4884815834439456E-14</v>
      </c>
      <c r="F699" s="6">
        <f t="shared" si="192"/>
        <v>-2.9481351054687501E-5</v>
      </c>
      <c r="G699" s="13">
        <f t="shared" si="187"/>
        <v>5.3075101054687502E-5</v>
      </c>
      <c r="H699" s="6">
        <f t="shared" si="188"/>
        <v>48.725241656472974</v>
      </c>
      <c r="I699" s="6">
        <f t="shared" si="193"/>
        <v>3.2965076564729756</v>
      </c>
      <c r="J699" s="6">
        <f t="shared" si="194"/>
        <v>39.469972387690227</v>
      </c>
      <c r="K699" s="6">
        <f t="shared" si="195"/>
        <v>-6.1119384511343355E-4</v>
      </c>
      <c r="L699" s="6">
        <f t="shared" si="190"/>
        <v>2.4788661202480145E-5</v>
      </c>
      <c r="M699" s="14">
        <f t="shared" si="196"/>
        <v>-5.9745560124007368E-7</v>
      </c>
      <c r="N699" s="6">
        <f t="shared" si="197"/>
        <v>2.3434839600270506E-5</v>
      </c>
      <c r="O699" s="13">
        <f t="shared" si="189"/>
        <v>5.2916190654958007E-5</v>
      </c>
      <c r="P699" s="6">
        <f t="shared" si="198"/>
        <v>48.698696585633002</v>
      </c>
      <c r="Q699" s="7">
        <f t="shared" si="199"/>
        <v>48.923382853584613</v>
      </c>
      <c r="R699" s="7">
        <f t="shared" si="200"/>
        <v>3.4946488535846143</v>
      </c>
    </row>
    <row r="700" spans="1:18" x14ac:dyDescent="0.2">
      <c r="A700" s="1">
        <v>23.75</v>
      </c>
      <c r="B700" s="1">
        <v>39.4375</v>
      </c>
      <c r="C700" s="1">
        <v>45.363514000000002</v>
      </c>
      <c r="D700" s="1">
        <f t="shared" si="191"/>
        <v>2.3749999999999998E-5</v>
      </c>
      <c r="E700" s="6">
        <f t="shared" si="186"/>
        <v>4.4883673054507804E-14</v>
      </c>
      <c r="F700" s="6">
        <f t="shared" si="192"/>
        <v>-2.9490366718749996E-5</v>
      </c>
      <c r="G700" s="13">
        <f t="shared" si="187"/>
        <v>5.3240366718749997E-5</v>
      </c>
      <c r="H700" s="6">
        <f t="shared" si="188"/>
        <v>48.724444894614805</v>
      </c>
      <c r="I700" s="6">
        <f t="shared" si="193"/>
        <v>3.3609308946148033</v>
      </c>
      <c r="J700" s="6">
        <f t="shared" si="194"/>
        <v>39.463233432614132</v>
      </c>
      <c r="K700" s="6">
        <f t="shared" si="195"/>
        <v>-1.2866716307065929E-2</v>
      </c>
      <c r="L700" s="6">
        <f t="shared" si="190"/>
        <v>2.4341946721488086E-5</v>
      </c>
      <c r="M700" s="14">
        <f t="shared" si="196"/>
        <v>-2.9597336074404405E-7</v>
      </c>
      <c r="N700" s="6">
        <f t="shared" si="197"/>
        <v>2.0404653760162857E-5</v>
      </c>
      <c r="O700" s="13">
        <f t="shared" si="189"/>
        <v>4.9895020478912852E-5</v>
      </c>
      <c r="P700" s="6">
        <f t="shared" si="198"/>
        <v>48.164213792501471</v>
      </c>
      <c r="Q700" s="7">
        <f t="shared" si="199"/>
        <v>48.77154904136799</v>
      </c>
      <c r="R700" s="7">
        <f t="shared" si="200"/>
        <v>3.4080350413679881</v>
      </c>
    </row>
    <row r="701" spans="1:18" x14ac:dyDescent="0.2">
      <c r="A701" s="1">
        <v>24.0625</v>
      </c>
      <c r="B701" s="1">
        <v>39.4375</v>
      </c>
      <c r="C701" s="1">
        <v>45.306674999999998</v>
      </c>
      <c r="D701" s="1">
        <f t="shared" si="191"/>
        <v>2.4062499999999999E-5</v>
      </c>
      <c r="E701" s="6">
        <f t="shared" si="186"/>
        <v>4.4883673054507804E-14</v>
      </c>
      <c r="F701" s="6">
        <f t="shared" si="192"/>
        <v>-2.9490366718749996E-5</v>
      </c>
      <c r="G701" s="13">
        <f t="shared" si="187"/>
        <v>5.3552866718749998E-5</v>
      </c>
      <c r="H701" s="6">
        <f t="shared" si="188"/>
        <v>48.776628794748774</v>
      </c>
      <c r="I701" s="6">
        <f t="shared" si="193"/>
        <v>3.4699537947487755</v>
      </c>
      <c r="J701" s="6">
        <f t="shared" si="194"/>
        <v>39.452940059568476</v>
      </c>
      <c r="K701" s="6">
        <f t="shared" si="195"/>
        <v>-7.720029784238136E-3</v>
      </c>
      <c r="L701" s="6">
        <f t="shared" si="190"/>
        <v>2.4167668032892852E-5</v>
      </c>
      <c r="M701" s="14">
        <f t="shared" si="196"/>
        <v>-5.2584016446426777E-8</v>
      </c>
      <c r="N701" s="6">
        <f t="shared" si="197"/>
        <v>2.2055292256098084E-5</v>
      </c>
      <c r="O701" s="13">
        <f t="shared" si="189"/>
        <v>5.154565897484808E-5</v>
      </c>
      <c r="P701" s="6">
        <f t="shared" si="198"/>
        <v>48.441005223185641</v>
      </c>
      <c r="Q701" s="7">
        <f t="shared" si="199"/>
        <v>48.705440277731526</v>
      </c>
      <c r="R701" s="7">
        <f t="shared" si="200"/>
        <v>3.3987652777315276</v>
      </c>
    </row>
    <row r="702" spans="1:18" x14ac:dyDescent="0.2">
      <c r="A702" s="1">
        <v>22.96875</v>
      </c>
      <c r="B702" s="1">
        <v>39.4375</v>
      </c>
      <c r="C702" s="1">
        <v>45.247337000000002</v>
      </c>
      <c r="D702" s="1">
        <f t="shared" si="191"/>
        <v>2.2968749999999999E-5</v>
      </c>
      <c r="E702" s="6">
        <f t="shared" si="186"/>
        <v>4.4883673054507804E-14</v>
      </c>
      <c r="F702" s="6">
        <f t="shared" si="192"/>
        <v>-2.9490366718749996E-5</v>
      </c>
      <c r="G702" s="13">
        <f t="shared" si="187"/>
        <v>5.2459116718749995E-5</v>
      </c>
      <c r="H702" s="6">
        <f t="shared" si="188"/>
        <v>48.59387398547068</v>
      </c>
      <c r="I702" s="6">
        <f t="shared" si="193"/>
        <v>3.3465369854706779</v>
      </c>
      <c r="J702" s="6">
        <f t="shared" si="194"/>
        <v>39.446764035741083</v>
      </c>
      <c r="K702" s="6">
        <f t="shared" si="195"/>
        <v>-4.6320178705414605E-3</v>
      </c>
      <c r="L702" s="6">
        <f t="shared" si="190"/>
        <v>2.3906850819735711E-5</v>
      </c>
      <c r="M702" s="14">
        <f t="shared" si="196"/>
        <v>-4.6905040986785586E-7</v>
      </c>
      <c r="N702" s="6">
        <f t="shared" si="197"/>
        <v>2.176442535365922E-5</v>
      </c>
      <c r="O702" s="13">
        <f t="shared" si="189"/>
        <v>5.1254792072409215E-5</v>
      </c>
      <c r="P702" s="6">
        <f t="shared" si="198"/>
        <v>48.39228234410399</v>
      </c>
      <c r="Q702" s="7">
        <f t="shared" si="199"/>
        <v>48.642808691006024</v>
      </c>
      <c r="R702" s="7">
        <f t="shared" si="200"/>
        <v>3.3954716910060228</v>
      </c>
    </row>
    <row r="703" spans="1:18" x14ac:dyDescent="0.2">
      <c r="A703" s="1">
        <v>22.34375</v>
      </c>
      <c r="B703" s="1">
        <v>39.4375</v>
      </c>
      <c r="C703" s="1">
        <v>45.187095999999997</v>
      </c>
      <c r="D703" s="1">
        <f t="shared" si="191"/>
        <v>2.2343749999999998E-5</v>
      </c>
      <c r="E703" s="6">
        <f t="shared" si="186"/>
        <v>4.4883673054507804E-14</v>
      </c>
      <c r="F703" s="6">
        <f t="shared" si="192"/>
        <v>-2.9490366718749996E-5</v>
      </c>
      <c r="G703" s="13">
        <f t="shared" si="187"/>
        <v>5.1834116718749993E-5</v>
      </c>
      <c r="H703" s="6">
        <f t="shared" si="188"/>
        <v>48.489302684934387</v>
      </c>
      <c r="I703" s="6">
        <f t="shared" si="193"/>
        <v>3.3022066849343901</v>
      </c>
      <c r="J703" s="6">
        <f t="shared" si="194"/>
        <v>39.443058421444647</v>
      </c>
      <c r="K703" s="6">
        <f t="shared" si="195"/>
        <v>-2.7792107223234552E-3</v>
      </c>
      <c r="L703" s="6">
        <f t="shared" si="190"/>
        <v>2.3406610491841425E-5</v>
      </c>
      <c r="M703" s="14">
        <f t="shared" si="196"/>
        <v>-5.3143024592071383E-7</v>
      </c>
      <c r="N703" s="6">
        <f t="shared" si="197"/>
        <v>2.1621155212195898E-5</v>
      </c>
      <c r="O703" s="13">
        <f t="shared" si="189"/>
        <v>5.1111521930945897E-5</v>
      </c>
      <c r="P703" s="6">
        <f t="shared" si="198"/>
        <v>48.368275134925568</v>
      </c>
      <c r="Q703" s="7">
        <f t="shared" si="199"/>
        <v>48.58790197978994</v>
      </c>
      <c r="R703" s="7">
        <f t="shared" si="200"/>
        <v>3.4008059797899435</v>
      </c>
    </row>
    <row r="704" spans="1:18" x14ac:dyDescent="0.2">
      <c r="A704" s="1">
        <v>22.1875</v>
      </c>
      <c r="B704" s="1">
        <v>39.4375</v>
      </c>
      <c r="C704" s="1">
        <v>45.130470000000003</v>
      </c>
      <c r="D704" s="1">
        <f t="shared" si="191"/>
        <v>2.2187500000000001E-5</v>
      </c>
      <c r="E704" s="6">
        <f t="shared" si="186"/>
        <v>4.4883673054507804E-14</v>
      </c>
      <c r="F704" s="6">
        <f t="shared" si="192"/>
        <v>-2.9490366718749996E-5</v>
      </c>
      <c r="G704" s="13">
        <f t="shared" si="187"/>
        <v>5.1677866718749993E-5</v>
      </c>
      <c r="H704" s="6">
        <f t="shared" si="188"/>
        <v>48.463143916665388</v>
      </c>
      <c r="I704" s="6">
        <f t="shared" si="193"/>
        <v>3.3326739166653851</v>
      </c>
      <c r="J704" s="6">
        <f t="shared" si="194"/>
        <v>39.440835052866788</v>
      </c>
      <c r="K704" s="6">
        <f t="shared" si="195"/>
        <v>-1.6675264333940731E-3</v>
      </c>
      <c r="L704" s="6">
        <f t="shared" si="190"/>
        <v>2.2950216295104855E-5</v>
      </c>
      <c r="M704" s="14">
        <f t="shared" si="196"/>
        <v>-3.8135814755242745E-7</v>
      </c>
      <c r="N704" s="6">
        <f t="shared" si="197"/>
        <v>2.1753943127317542E-5</v>
      </c>
      <c r="O704" s="13">
        <f t="shared" si="189"/>
        <v>5.1244309846067538E-5</v>
      </c>
      <c r="P704" s="6">
        <f t="shared" si="198"/>
        <v>48.390526061338903</v>
      </c>
      <c r="Q704" s="7">
        <f t="shared" si="199"/>
        <v>48.548426796099733</v>
      </c>
      <c r="R704" s="7">
        <f t="shared" si="200"/>
        <v>3.4179567960997304</v>
      </c>
    </row>
    <row r="705" spans="1:18" x14ac:dyDescent="0.2">
      <c r="A705" s="1">
        <v>22.5</v>
      </c>
      <c r="B705" s="1">
        <v>39.4375</v>
      </c>
      <c r="C705" s="1">
        <v>45.070220999999997</v>
      </c>
      <c r="D705" s="1">
        <f t="shared" si="191"/>
        <v>2.2499999999999998E-5</v>
      </c>
      <c r="E705" s="6">
        <f t="shared" si="186"/>
        <v>4.4883673054507804E-14</v>
      </c>
      <c r="F705" s="6">
        <f t="shared" si="192"/>
        <v>-2.9490366718749996E-5</v>
      </c>
      <c r="G705" s="13">
        <f t="shared" si="187"/>
        <v>5.1990366718749994E-5</v>
      </c>
      <c r="H705" s="6">
        <f t="shared" si="188"/>
        <v>48.515455072320492</v>
      </c>
      <c r="I705" s="6">
        <f t="shared" si="193"/>
        <v>3.4452340723204955</v>
      </c>
      <c r="J705" s="6">
        <f t="shared" si="194"/>
        <v>39.43950103172007</v>
      </c>
      <c r="K705" s="6">
        <f t="shared" si="195"/>
        <v>-1.0005158600350228E-3</v>
      </c>
      <c r="L705" s="6">
        <f t="shared" si="190"/>
        <v>2.2707629777062912E-5</v>
      </c>
      <c r="M705" s="14">
        <f t="shared" si="196"/>
        <v>-1.0381488853145682E-7</v>
      </c>
      <c r="N705" s="6">
        <f t="shared" si="197"/>
        <v>2.2239865876390894E-5</v>
      </c>
      <c r="O705" s="13">
        <f t="shared" si="189"/>
        <v>5.1730232595140889E-5</v>
      </c>
      <c r="P705" s="6">
        <f t="shared" si="198"/>
        <v>48.471911519474247</v>
      </c>
      <c r="Q705" s="7">
        <f t="shared" si="199"/>
        <v>48.533123740774634</v>
      </c>
      <c r="R705" s="7">
        <f t="shared" si="200"/>
        <v>3.4629027407746378</v>
      </c>
    </row>
    <row r="706" spans="1:18" x14ac:dyDescent="0.2">
      <c r="A706" s="1">
        <v>22.03125</v>
      </c>
      <c r="B706" s="1">
        <v>39.4375</v>
      </c>
      <c r="C706" s="1">
        <v>45.009968000000001</v>
      </c>
      <c r="D706" s="1">
        <f t="shared" si="191"/>
        <v>2.203125E-5</v>
      </c>
      <c r="E706" s="6">
        <f t="shared" si="186"/>
        <v>4.4883673054507804E-14</v>
      </c>
      <c r="F706" s="6">
        <f t="shared" si="192"/>
        <v>-2.9490366718749996E-5</v>
      </c>
      <c r="G706" s="13">
        <f t="shared" si="187"/>
        <v>5.1521616718749999E-5</v>
      </c>
      <c r="H706" s="6">
        <f t="shared" si="188"/>
        <v>48.436978763879779</v>
      </c>
      <c r="I706" s="6">
        <f t="shared" si="193"/>
        <v>3.4270107638797782</v>
      </c>
      <c r="J706" s="6">
        <f t="shared" si="194"/>
        <v>39.438700619032041</v>
      </c>
      <c r="K706" s="6">
        <f t="shared" si="195"/>
        <v>-6.0030951602030314E-4</v>
      </c>
      <c r="L706" s="6">
        <f t="shared" si="190"/>
        <v>2.2530827866237747E-5</v>
      </c>
      <c r="M706" s="14">
        <f t="shared" si="196"/>
        <v>-2.4978893311887357E-7</v>
      </c>
      <c r="N706" s="6">
        <f t="shared" si="197"/>
        <v>2.1875169525834722E-5</v>
      </c>
      <c r="O706" s="13">
        <f t="shared" si="189"/>
        <v>5.1365536244584714E-5</v>
      </c>
      <c r="P706" s="6">
        <f t="shared" si="198"/>
        <v>48.410835621617991</v>
      </c>
      <c r="Q706" s="7">
        <f t="shared" si="199"/>
        <v>48.50866611694331</v>
      </c>
      <c r="R706" s="7">
        <f t="shared" si="200"/>
        <v>3.4986981169433093</v>
      </c>
    </row>
    <row r="707" spans="1:18" x14ac:dyDescent="0.2">
      <c r="A707" s="1">
        <v>21.25</v>
      </c>
      <c r="B707" s="1">
        <v>39.40625</v>
      </c>
      <c r="C707" s="1">
        <v>44.957417</v>
      </c>
      <c r="D707" s="1">
        <f t="shared" si="191"/>
        <v>2.1249999999999998E-5</v>
      </c>
      <c r="E707" s="6">
        <f t="shared" si="186"/>
        <v>4.4882529753705072E-14</v>
      </c>
      <c r="F707" s="6">
        <f t="shared" si="192"/>
        <v>-2.94993569921875E-5</v>
      </c>
      <c r="G707" s="13">
        <f t="shared" si="187"/>
        <v>5.0749356992187498E-5</v>
      </c>
      <c r="H707" s="6">
        <f t="shared" si="188"/>
        <v>48.27904802943101</v>
      </c>
      <c r="I707" s="6">
        <f t="shared" si="193"/>
        <v>3.3216310294310105</v>
      </c>
      <c r="J707" s="6">
        <f t="shared" si="194"/>
        <v>39.431970371419226</v>
      </c>
      <c r="K707" s="6">
        <f t="shared" si="195"/>
        <v>-1.2860185709612892E-2</v>
      </c>
      <c r="L707" s="6">
        <f t="shared" si="190"/>
        <v>2.2174746719742647E-5</v>
      </c>
      <c r="M707" s="14">
        <f t="shared" si="196"/>
        <v>-4.6237335987132462E-7</v>
      </c>
      <c r="N707" s="6">
        <f t="shared" si="197"/>
        <v>1.7906351715500648E-5</v>
      </c>
      <c r="O707" s="13">
        <f t="shared" si="189"/>
        <v>4.7405708707688148E-5</v>
      </c>
      <c r="P707" s="6">
        <f t="shared" si="198"/>
        <v>47.716748546767519</v>
      </c>
      <c r="Q707" s="7">
        <f t="shared" si="199"/>
        <v>48.350282602908159</v>
      </c>
      <c r="R707" s="7">
        <f t="shared" si="200"/>
        <v>3.3928656029081594</v>
      </c>
    </row>
    <row r="708" spans="1:18" x14ac:dyDescent="0.2">
      <c r="A708" s="1">
        <v>21.09375</v>
      </c>
      <c r="B708" s="1">
        <v>39.40625</v>
      </c>
      <c r="C708" s="1">
        <v>44.902366999999998</v>
      </c>
      <c r="D708" s="1">
        <f t="shared" si="191"/>
        <v>2.1093749999999998E-5</v>
      </c>
      <c r="E708" s="6">
        <f t="shared" si="186"/>
        <v>4.4882529753705072E-14</v>
      </c>
      <c r="F708" s="6">
        <f t="shared" si="192"/>
        <v>-2.94993569921875E-5</v>
      </c>
      <c r="G708" s="13">
        <f t="shared" si="187"/>
        <v>5.0593106992187498E-5</v>
      </c>
      <c r="H708" s="6">
        <f t="shared" si="188"/>
        <v>48.252837218179934</v>
      </c>
      <c r="I708" s="6">
        <f t="shared" si="193"/>
        <v>3.350470218179936</v>
      </c>
      <c r="J708" s="6">
        <f t="shared" si="194"/>
        <v>39.421682222851537</v>
      </c>
      <c r="K708" s="6">
        <f t="shared" si="195"/>
        <v>-7.716111425768446E-3</v>
      </c>
      <c r="L708" s="6">
        <f t="shared" si="190"/>
        <v>2.1773598031845585E-5</v>
      </c>
      <c r="M708" s="14">
        <f t="shared" si="196"/>
        <v>-3.3992401592279358E-7</v>
      </c>
      <c r="N708" s="6">
        <f t="shared" si="197"/>
        <v>1.9087561029300201E-5</v>
      </c>
      <c r="O708" s="13">
        <f t="shared" si="189"/>
        <v>4.8586918021487698E-5</v>
      </c>
      <c r="P708" s="6">
        <f t="shared" si="198"/>
        <v>47.915729470286408</v>
      </c>
      <c r="Q708" s="7">
        <f t="shared" si="199"/>
        <v>48.263371976383809</v>
      </c>
      <c r="R708" s="7">
        <f t="shared" si="200"/>
        <v>3.3610049763838106</v>
      </c>
    </row>
    <row r="709" spans="1:18" x14ac:dyDescent="0.2">
      <c r="A709" s="1">
        <v>21.25</v>
      </c>
      <c r="B709" s="1">
        <v>39.40625</v>
      </c>
      <c r="C709" s="1">
        <v>44.845050999999998</v>
      </c>
      <c r="D709" s="1">
        <f t="shared" si="191"/>
        <v>2.1249999999999998E-5</v>
      </c>
      <c r="E709" s="6">
        <f t="shared" si="186"/>
        <v>4.4882529753705072E-14</v>
      </c>
      <c r="F709" s="6">
        <f t="shared" si="192"/>
        <v>-2.94993569921875E-5</v>
      </c>
      <c r="G709" s="13">
        <f t="shared" si="187"/>
        <v>5.0749356992187498E-5</v>
      </c>
      <c r="H709" s="6">
        <f t="shared" si="188"/>
        <v>48.27904802943101</v>
      </c>
      <c r="I709" s="6">
        <f t="shared" si="193"/>
        <v>3.433997029431012</v>
      </c>
      <c r="J709" s="6">
        <f t="shared" si="194"/>
        <v>39.415509333710922</v>
      </c>
      <c r="K709" s="6">
        <f t="shared" si="195"/>
        <v>-4.6296668554610676E-3</v>
      </c>
      <c r="L709" s="6">
        <f t="shared" si="190"/>
        <v>2.1532908819107349E-5</v>
      </c>
      <c r="M709" s="14">
        <f t="shared" si="196"/>
        <v>-1.4145440955367531E-7</v>
      </c>
      <c r="N709" s="6">
        <f t="shared" si="197"/>
        <v>2.0046286617580121E-5</v>
      </c>
      <c r="O709" s="13">
        <f t="shared" si="189"/>
        <v>4.9545643609767621E-5</v>
      </c>
      <c r="P709" s="6">
        <f t="shared" si="198"/>
        <v>48.076960275257534</v>
      </c>
      <c r="Q709" s="7">
        <f t="shared" si="199"/>
        <v>48.226089636158555</v>
      </c>
      <c r="R709" s="7">
        <f t="shared" si="200"/>
        <v>3.3810386361585572</v>
      </c>
    </row>
    <row r="710" spans="1:18" x14ac:dyDescent="0.2">
      <c r="A710" s="1">
        <v>20.625</v>
      </c>
      <c r="B710" s="1">
        <v>39.40625</v>
      </c>
      <c r="C710" s="1">
        <v>44.783203</v>
      </c>
      <c r="D710" s="1">
        <f t="shared" si="191"/>
        <v>2.0625E-5</v>
      </c>
      <c r="E710" s="6">
        <f t="shared" si="186"/>
        <v>4.4882529753705072E-14</v>
      </c>
      <c r="F710" s="6">
        <f t="shared" si="192"/>
        <v>-2.94993569921875E-5</v>
      </c>
      <c r="G710" s="13">
        <f t="shared" si="187"/>
        <v>5.0124356992187503E-5</v>
      </c>
      <c r="H710" s="6">
        <f t="shared" si="188"/>
        <v>48.174166284901446</v>
      </c>
      <c r="I710" s="6">
        <f t="shared" si="193"/>
        <v>3.3909632849014457</v>
      </c>
      <c r="J710" s="6">
        <f t="shared" si="194"/>
        <v>39.41180560022655</v>
      </c>
      <c r="K710" s="6">
        <f t="shared" si="195"/>
        <v>-2.7778001132752195E-3</v>
      </c>
      <c r="L710" s="6">
        <f t="shared" si="190"/>
        <v>2.1294745291464411E-5</v>
      </c>
      <c r="M710" s="14">
        <f t="shared" si="196"/>
        <v>-3.348726457322055E-7</v>
      </c>
      <c r="N710" s="6">
        <f t="shared" si="197"/>
        <v>1.9902771970548443E-5</v>
      </c>
      <c r="O710" s="13">
        <f t="shared" si="189"/>
        <v>4.9402128962735943E-5</v>
      </c>
      <c r="P710" s="6">
        <f t="shared" si="198"/>
        <v>48.052840577644076</v>
      </c>
      <c r="Q710" s="7">
        <f t="shared" si="199"/>
        <v>48.191439824455664</v>
      </c>
      <c r="R710" s="7">
        <f t="shared" si="200"/>
        <v>3.4082368244556633</v>
      </c>
    </row>
    <row r="711" spans="1:18" x14ac:dyDescent="0.2">
      <c r="A711" s="1">
        <v>20.78125</v>
      </c>
      <c r="B711" s="1">
        <v>39.40625</v>
      </c>
      <c r="C711" s="1">
        <v>44.722484999999999</v>
      </c>
      <c r="D711" s="1">
        <f t="shared" si="191"/>
        <v>2.078125E-5</v>
      </c>
      <c r="E711" s="6">
        <f t="shared" si="186"/>
        <v>4.4882529753705072E-14</v>
      </c>
      <c r="F711" s="6">
        <f t="shared" si="192"/>
        <v>-2.94993569921875E-5</v>
      </c>
      <c r="G711" s="13">
        <f t="shared" si="187"/>
        <v>5.0280606992187497E-5</v>
      </c>
      <c r="H711" s="6">
        <f t="shared" si="188"/>
        <v>48.200396349580387</v>
      </c>
      <c r="I711" s="6">
        <f t="shared" si="193"/>
        <v>3.4779113495803884</v>
      </c>
      <c r="J711" s="6">
        <f t="shared" si="194"/>
        <v>39.409583360135933</v>
      </c>
      <c r="K711" s="6">
        <f t="shared" si="195"/>
        <v>-1.6666800679665528E-3</v>
      </c>
      <c r="L711" s="6">
        <f t="shared" si="190"/>
        <v>2.1058097174878645E-5</v>
      </c>
      <c r="M711" s="14">
        <f t="shared" si="196"/>
        <v>-1.3842358743932246E-7</v>
      </c>
      <c r="N711" s="6">
        <f t="shared" si="197"/>
        <v>2.0347913182328698E-5</v>
      </c>
      <c r="O711" s="13">
        <f t="shared" si="189"/>
        <v>4.9847270174516195E-5</v>
      </c>
      <c r="P711" s="6">
        <f t="shared" si="198"/>
        <v>48.127635249716491</v>
      </c>
      <c r="Q711" s="7">
        <f t="shared" si="199"/>
        <v>48.178678909507838</v>
      </c>
      <c r="R711" s="7">
        <f t="shared" si="200"/>
        <v>3.4561939095078387</v>
      </c>
    </row>
    <row r="712" spans="1:18" x14ac:dyDescent="0.2">
      <c r="A712" s="1">
        <v>20</v>
      </c>
      <c r="B712" s="1">
        <v>39.40625</v>
      </c>
      <c r="C712" s="1">
        <v>44.664932</v>
      </c>
      <c r="D712" s="1">
        <f t="shared" si="191"/>
        <v>1.9999999999999998E-5</v>
      </c>
      <c r="E712" s="6">
        <f t="shared" si="186"/>
        <v>4.4882529753705072E-14</v>
      </c>
      <c r="F712" s="6">
        <f t="shared" si="192"/>
        <v>-2.94993569921875E-5</v>
      </c>
      <c r="G712" s="13">
        <f t="shared" si="187"/>
        <v>4.9499356992187502E-5</v>
      </c>
      <c r="H712" s="6">
        <f t="shared" si="188"/>
        <v>48.069181737978965</v>
      </c>
      <c r="I712" s="6">
        <f t="shared" si="193"/>
        <v>3.4042497379789651</v>
      </c>
      <c r="J712" s="6">
        <f t="shared" si="194"/>
        <v>39.40825001608156</v>
      </c>
      <c r="K712" s="6">
        <f t="shared" si="195"/>
        <v>-1.0000080407799317E-3</v>
      </c>
      <c r="L712" s="6">
        <f t="shared" si="190"/>
        <v>2.0791108304927185E-5</v>
      </c>
      <c r="M712" s="14">
        <f t="shared" si="196"/>
        <v>-3.9555415246359362E-7</v>
      </c>
      <c r="N712" s="6">
        <f t="shared" si="197"/>
        <v>1.9739997909397218E-5</v>
      </c>
      <c r="O712" s="13">
        <f t="shared" si="189"/>
        <v>4.9239354901584718E-5</v>
      </c>
      <c r="P712" s="6">
        <f t="shared" si="198"/>
        <v>48.025477480979077</v>
      </c>
      <c r="Q712" s="7">
        <f t="shared" si="199"/>
        <v>48.148038623802087</v>
      </c>
      <c r="R712" s="7">
        <f t="shared" si="200"/>
        <v>3.4831066238020867</v>
      </c>
    </row>
    <row r="713" spans="1:18" x14ac:dyDescent="0.2">
      <c r="A713" s="1">
        <v>19.21875</v>
      </c>
      <c r="B713" s="1">
        <v>39.40625</v>
      </c>
      <c r="C713" s="1">
        <v>44.613045</v>
      </c>
      <c r="D713" s="1">
        <f t="shared" si="191"/>
        <v>1.921875E-5</v>
      </c>
      <c r="E713" s="6">
        <f t="shared" ref="E713:E776" si="201">$B$3*(1+$C$3*($B713-25)+$D$3*(($B713-25)^2))</f>
        <v>4.4882529753705072E-14</v>
      </c>
      <c r="F713" s="6">
        <f t="shared" si="192"/>
        <v>-2.94993569921875E-5</v>
      </c>
      <c r="G713" s="13">
        <f t="shared" ref="G713:G776" si="202">($D713-$F713)+$H$3*($D713-$F713)^2</f>
        <v>4.8718106992187499E-5</v>
      </c>
      <c r="H713" s="6">
        <f t="shared" si="188"/>
        <v>47.937806129726084</v>
      </c>
      <c r="I713" s="6">
        <f t="shared" si="193"/>
        <v>3.3247611297260846</v>
      </c>
      <c r="J713" s="6">
        <f t="shared" si="194"/>
        <v>39.407450009648933</v>
      </c>
      <c r="K713" s="6">
        <f t="shared" si="195"/>
        <v>-6.0000482446653791E-4</v>
      </c>
      <c r="L713" s="6">
        <f t="shared" si="190"/>
        <v>2.0318414982956314E-5</v>
      </c>
      <c r="M713" s="14">
        <f t="shared" si="196"/>
        <v>-5.4983249147815733E-7</v>
      </c>
      <c r="N713" s="6">
        <f t="shared" si="197"/>
        <v>1.90627487456387E-5</v>
      </c>
      <c r="O713" s="13">
        <f t="shared" si="189"/>
        <v>4.8562105737826196E-5</v>
      </c>
      <c r="P713" s="6">
        <f t="shared" si="198"/>
        <v>47.911553513101808</v>
      </c>
      <c r="Q713" s="7">
        <f t="shared" si="199"/>
        <v>48.100741601662037</v>
      </c>
      <c r="R713" s="7">
        <f t="shared" si="200"/>
        <v>3.4876966016620372</v>
      </c>
    </row>
    <row r="714" spans="1:18" x14ac:dyDescent="0.2">
      <c r="A714" s="1">
        <v>18.75</v>
      </c>
      <c r="B714" s="1">
        <v>39.375</v>
      </c>
      <c r="C714" s="1">
        <v>44.557755</v>
      </c>
      <c r="D714" s="1">
        <f t="shared" si="191"/>
        <v>1.8749999999999998E-5</v>
      </c>
      <c r="E714" s="6">
        <f t="shared" si="201"/>
        <v>4.4881385932031243E-14</v>
      </c>
      <c r="F714" s="6">
        <f t="shared" si="192"/>
        <v>-2.9508321875000001E-5</v>
      </c>
      <c r="G714" s="13">
        <f t="shared" si="202"/>
        <v>4.8258321874999999E-5</v>
      </c>
      <c r="H714" s="6">
        <f t="shared" ref="H714:H777" si="203">(((($B714+273.15)^(4))+($G714/$E714))^(0.25))-273.15</f>
        <v>47.831775008519287</v>
      </c>
      <c r="I714" s="6">
        <f t="shared" si="193"/>
        <v>3.2740200085192868</v>
      </c>
      <c r="J714" s="6">
        <f t="shared" si="194"/>
        <v>39.40072000578936</v>
      </c>
      <c r="K714" s="6">
        <f t="shared" si="195"/>
        <v>-1.2860002894679923E-2</v>
      </c>
      <c r="L714" s="6">
        <f t="shared" si="190"/>
        <v>1.9784798989773789E-5</v>
      </c>
      <c r="M714" s="14">
        <f t="shared" si="196"/>
        <v>-5.1739949488689557E-7</v>
      </c>
      <c r="N714" s="6">
        <f t="shared" si="197"/>
        <v>1.5406399247383219E-5</v>
      </c>
      <c r="O714" s="13">
        <f t="shared" ref="O714:O777" si="204">($N714-$F714)+$H$3*($N714-$F714)^2</f>
        <v>4.491472112238322E-5</v>
      </c>
      <c r="P714" s="6">
        <f t="shared" si="198"/>
        <v>47.26710695455597</v>
      </c>
      <c r="Q714" s="7">
        <f t="shared" si="199"/>
        <v>47.934014672240828</v>
      </c>
      <c r="R714" s="7">
        <f t="shared" si="200"/>
        <v>3.3762596722408276</v>
      </c>
    </row>
    <row r="715" spans="1:18" x14ac:dyDescent="0.2">
      <c r="A715" s="1">
        <v>18.4375</v>
      </c>
      <c r="B715" s="1">
        <v>39.375</v>
      </c>
      <c r="C715" s="1">
        <v>44.499518999999999</v>
      </c>
      <c r="D715" s="1">
        <f t="shared" si="191"/>
        <v>1.8437499999999998E-5</v>
      </c>
      <c r="E715" s="6">
        <f t="shared" si="201"/>
        <v>4.4881385932031243E-14</v>
      </c>
      <c r="F715" s="6">
        <f t="shared" si="192"/>
        <v>-2.9508321875000001E-5</v>
      </c>
      <c r="G715" s="13">
        <f t="shared" si="202"/>
        <v>4.7945821874999998E-5</v>
      </c>
      <c r="H715" s="6">
        <f t="shared" si="203"/>
        <v>47.779126084271411</v>
      </c>
      <c r="I715" s="6">
        <f t="shared" si="193"/>
        <v>3.2796070842714116</v>
      </c>
      <c r="J715" s="6">
        <f t="shared" si="194"/>
        <v>39.39043200347362</v>
      </c>
      <c r="K715" s="6">
        <f t="shared" si="195"/>
        <v>-7.7160017368100853E-3</v>
      </c>
      <c r="L715" s="6">
        <f t="shared" si="190"/>
        <v>1.9308379393864272E-5</v>
      </c>
      <c r="M715" s="14">
        <f t="shared" si="196"/>
        <v>-4.3543969693213699E-7</v>
      </c>
      <c r="N715" s="6">
        <f t="shared" si="197"/>
        <v>1.6431339548429374E-5</v>
      </c>
      <c r="O715" s="13">
        <f t="shared" si="204"/>
        <v>4.5939661423429375E-5</v>
      </c>
      <c r="P715" s="6">
        <f t="shared" si="198"/>
        <v>47.440516376713674</v>
      </c>
      <c r="Q715" s="7">
        <f t="shared" si="199"/>
        <v>47.8353150131354</v>
      </c>
      <c r="R715" s="7">
        <f t="shared" si="200"/>
        <v>3.3357960131354005</v>
      </c>
    </row>
    <row r="716" spans="1:18" x14ac:dyDescent="0.2">
      <c r="A716" s="1">
        <v>18.28125</v>
      </c>
      <c r="B716" s="1">
        <v>39.375</v>
      </c>
      <c r="C716" s="1">
        <v>44.442410000000002</v>
      </c>
      <c r="D716" s="1">
        <f t="shared" si="191"/>
        <v>1.8281250000000001E-5</v>
      </c>
      <c r="E716" s="6">
        <f t="shared" si="201"/>
        <v>4.4881385932031243E-14</v>
      </c>
      <c r="F716" s="6">
        <f t="shared" si="192"/>
        <v>-2.9508321875000001E-5</v>
      </c>
      <c r="G716" s="13">
        <f t="shared" si="202"/>
        <v>4.7789571875000005E-5</v>
      </c>
      <c r="H716" s="6">
        <f t="shared" si="203"/>
        <v>47.752791902443391</v>
      </c>
      <c r="I716" s="6">
        <f t="shared" si="193"/>
        <v>3.3103819024433889</v>
      </c>
      <c r="J716" s="6">
        <f t="shared" si="194"/>
        <v>39.384259202084166</v>
      </c>
      <c r="K716" s="6">
        <f t="shared" si="195"/>
        <v>-4.629601042083209E-3</v>
      </c>
      <c r="L716" s="6">
        <f t="shared" ref="L716:L779" si="205">0.2*($D716+$D715)+0.6*L715</f>
        <v>1.8928777636318561E-5</v>
      </c>
      <c r="M716" s="14">
        <f t="shared" si="196"/>
        <v>-3.2376381815928033E-7</v>
      </c>
      <c r="N716" s="6">
        <f t="shared" si="197"/>
        <v>1.7077553729058366E-5</v>
      </c>
      <c r="O716" s="13">
        <f t="shared" si="204"/>
        <v>4.6585875604058364E-5</v>
      </c>
      <c r="P716" s="6">
        <f t="shared" si="198"/>
        <v>47.549704739769879</v>
      </c>
      <c r="Q716" s="7">
        <f t="shared" si="199"/>
        <v>47.778192958462299</v>
      </c>
      <c r="R716" s="7">
        <f t="shared" si="200"/>
        <v>3.3357829584622962</v>
      </c>
    </row>
    <row r="717" spans="1:18" x14ac:dyDescent="0.2">
      <c r="A717" s="1">
        <v>17.65625</v>
      </c>
      <c r="B717" s="1">
        <v>39.375</v>
      </c>
      <c r="C717" s="1">
        <v>44.389153</v>
      </c>
      <c r="D717" s="1">
        <f t="shared" si="191"/>
        <v>1.7656249999999999E-5</v>
      </c>
      <c r="E717" s="6">
        <f t="shared" si="201"/>
        <v>4.4881385932031243E-14</v>
      </c>
      <c r="F717" s="6">
        <f t="shared" si="192"/>
        <v>-2.9508321875000001E-5</v>
      </c>
      <c r="G717" s="13">
        <f t="shared" si="202"/>
        <v>4.7164571875000003E-5</v>
      </c>
      <c r="H717" s="6">
        <f t="shared" si="203"/>
        <v>47.64739029017494</v>
      </c>
      <c r="I717" s="6">
        <f t="shared" si="193"/>
        <v>3.2582372901749395</v>
      </c>
      <c r="J717" s="6">
        <f t="shared" si="194"/>
        <v>39.3805555212505</v>
      </c>
      <c r="K717" s="6">
        <f t="shared" si="195"/>
        <v>-2.7777606252499254E-3</v>
      </c>
      <c r="L717" s="6">
        <f t="shared" si="205"/>
        <v>1.8544766581791139E-5</v>
      </c>
      <c r="M717" s="14">
        <f t="shared" si="196"/>
        <v>-4.4425829089556987E-7</v>
      </c>
      <c r="N717" s="6">
        <f t="shared" si="197"/>
        <v>1.6934032237435019E-5</v>
      </c>
      <c r="O717" s="13">
        <f t="shared" si="204"/>
        <v>4.644235411243502E-5</v>
      </c>
      <c r="P717" s="6">
        <f t="shared" si="198"/>
        <v>47.525464090439129</v>
      </c>
      <c r="Q717" s="7">
        <f t="shared" si="199"/>
        <v>47.727647184857666</v>
      </c>
      <c r="R717" s="7">
        <f t="shared" si="200"/>
        <v>3.3384941848576659</v>
      </c>
    </row>
    <row r="718" spans="1:18" x14ac:dyDescent="0.2">
      <c r="A718" s="1">
        <v>17.65625</v>
      </c>
      <c r="B718" s="1">
        <v>39.375</v>
      </c>
      <c r="C718" s="1">
        <v>44.336575000000003</v>
      </c>
      <c r="D718" s="1">
        <f t="shared" si="191"/>
        <v>1.7656249999999999E-5</v>
      </c>
      <c r="E718" s="6">
        <f t="shared" si="201"/>
        <v>4.4881385932031243E-14</v>
      </c>
      <c r="F718" s="6">
        <f t="shared" si="192"/>
        <v>-2.9508321875000001E-5</v>
      </c>
      <c r="G718" s="13">
        <f t="shared" si="202"/>
        <v>4.7164571875000003E-5</v>
      </c>
      <c r="H718" s="6">
        <f t="shared" si="203"/>
        <v>47.64739029017494</v>
      </c>
      <c r="I718" s="6">
        <f t="shared" si="193"/>
        <v>3.3108152901749364</v>
      </c>
      <c r="J718" s="6">
        <f t="shared" si="194"/>
        <v>39.3783333127503</v>
      </c>
      <c r="K718" s="6">
        <f t="shared" si="195"/>
        <v>-1.6666563751499552E-3</v>
      </c>
      <c r="L718" s="6">
        <f t="shared" si="205"/>
        <v>1.8189359949074681E-5</v>
      </c>
      <c r="M718" s="14">
        <f t="shared" si="196"/>
        <v>-2.6655497453734124E-7</v>
      </c>
      <c r="N718" s="6">
        <f t="shared" si="197"/>
        <v>1.722291934246101E-5</v>
      </c>
      <c r="O718" s="13">
        <f t="shared" si="204"/>
        <v>4.6731241217461014E-5</v>
      </c>
      <c r="P718" s="6">
        <f t="shared" si="198"/>
        <v>47.574251257660706</v>
      </c>
      <c r="Q718" s="7">
        <f t="shared" si="199"/>
        <v>47.696967999418277</v>
      </c>
      <c r="R718" s="7">
        <f t="shared" si="200"/>
        <v>3.3603929994182735</v>
      </c>
    </row>
    <row r="719" spans="1:18" x14ac:dyDescent="0.2">
      <c r="A719" s="7">
        <v>17.34375</v>
      </c>
      <c r="B719" s="7">
        <v>39.375</v>
      </c>
      <c r="C719" s="1">
        <v>44.282634999999999</v>
      </c>
      <c r="D719" s="1">
        <f t="shared" ref="D719:D782" si="206">A719*0.000001</f>
        <v>1.7343749999999998E-5</v>
      </c>
      <c r="E719" s="6">
        <f t="shared" si="201"/>
        <v>4.4881385932031243E-14</v>
      </c>
      <c r="F719" s="6">
        <f t="shared" ref="F719:F782" si="207">($E$3+$F$3*(B719-25)+$G$3*((B719-25)^2))</f>
        <v>-2.9508321875000001E-5</v>
      </c>
      <c r="G719" s="13">
        <f t="shared" si="202"/>
        <v>4.6852071875000002E-5</v>
      </c>
      <c r="H719" s="6">
        <f t="shared" si="203"/>
        <v>47.594650500803141</v>
      </c>
      <c r="I719" s="6">
        <f t="shared" ref="I719:I782" si="208">H719-C719</f>
        <v>3.3120155008031418</v>
      </c>
      <c r="J719" s="6">
        <f t="shared" ref="J719:J782" si="209">0.2*(B719+B718)+0.6*J718</f>
        <v>39.37699998765018</v>
      </c>
      <c r="K719" s="6">
        <f t="shared" ref="K719:K782" si="210">(B719-J719)/2</f>
        <v>-9.9999382508997314E-4</v>
      </c>
      <c r="L719" s="6">
        <f t="shared" si="205"/>
        <v>1.7913615969444809E-5</v>
      </c>
      <c r="M719" s="14">
        <f t="shared" ref="M719:M782" si="211">($D719-L719)/2</f>
        <v>-2.8493298472240541E-7</v>
      </c>
      <c r="N719" s="6">
        <f t="shared" ref="N719:N782" si="212">$D719+$I$3*$K719+$J$3*M719</f>
        <v>1.7083751605476606E-5</v>
      </c>
      <c r="O719" s="13">
        <f t="shared" si="204"/>
        <v>4.6592073480476604E-5</v>
      </c>
      <c r="P719" s="6">
        <f t="shared" ref="P719:P782" si="213">(((($B719+273.15)^(4))+(O719/$E719))^(0.25))-273.15</f>
        <v>47.55075143165044</v>
      </c>
      <c r="Q719" s="7">
        <f t="shared" ref="Q719:Q782" si="214">0.2*P719+0.8*Q718</f>
        <v>47.667724685864712</v>
      </c>
      <c r="R719" s="7">
        <f t="shared" ref="R719:R782" si="215">Q719-C719</f>
        <v>3.3850896858647133</v>
      </c>
    </row>
    <row r="720" spans="1:18" x14ac:dyDescent="0.2">
      <c r="A720" s="7">
        <v>17.1875</v>
      </c>
      <c r="B720" s="7">
        <v>39.375</v>
      </c>
      <c r="C720" s="1">
        <v>44.230277999999998</v>
      </c>
      <c r="D720" s="1">
        <f t="shared" si="206"/>
        <v>1.7187499999999998E-5</v>
      </c>
      <c r="E720" s="6">
        <f t="shared" si="201"/>
        <v>4.4881385932031243E-14</v>
      </c>
      <c r="F720" s="6">
        <f t="shared" si="207"/>
        <v>-2.9508321875000001E-5</v>
      </c>
      <c r="G720" s="13">
        <f t="shared" si="202"/>
        <v>4.6695821874999995E-5</v>
      </c>
      <c r="H720" s="6">
        <f t="shared" si="203"/>
        <v>47.568270847218173</v>
      </c>
      <c r="I720" s="6">
        <f t="shared" si="208"/>
        <v>3.3379928472181746</v>
      </c>
      <c r="J720" s="6">
        <f t="shared" si="209"/>
        <v>39.376199992590102</v>
      </c>
      <c r="K720" s="6">
        <f t="shared" si="210"/>
        <v>-5.9999629505114171E-4</v>
      </c>
      <c r="L720" s="6">
        <f t="shared" si="205"/>
        <v>1.7654419581666883E-5</v>
      </c>
      <c r="M720" s="14">
        <f t="shared" si="211"/>
        <v>-2.3345979083344273E-7</v>
      </c>
      <c r="N720" s="6">
        <f t="shared" si="212"/>
        <v>1.7031500963286699E-5</v>
      </c>
      <c r="O720" s="13">
        <f t="shared" si="204"/>
        <v>4.65398228382867E-5</v>
      </c>
      <c r="P720" s="6">
        <f t="shared" si="213"/>
        <v>47.541927068462144</v>
      </c>
      <c r="Q720" s="7">
        <f t="shared" si="214"/>
        <v>47.642565162384201</v>
      </c>
      <c r="R720" s="7">
        <f t="shared" si="215"/>
        <v>3.412287162384203</v>
      </c>
    </row>
    <row r="721" spans="1:18" x14ac:dyDescent="0.2">
      <c r="A721" s="7">
        <v>16.875</v>
      </c>
      <c r="B721" s="7">
        <v>39.375</v>
      </c>
      <c r="C721" s="1">
        <v>44.177689000000001</v>
      </c>
      <c r="D721" s="1">
        <f t="shared" si="206"/>
        <v>1.6875E-5</v>
      </c>
      <c r="E721" s="6">
        <f t="shared" si="201"/>
        <v>4.4881385932031243E-14</v>
      </c>
      <c r="F721" s="6">
        <f t="shared" si="207"/>
        <v>-2.9508321875000001E-5</v>
      </c>
      <c r="G721" s="13">
        <f t="shared" si="202"/>
        <v>4.6383321875000001E-5</v>
      </c>
      <c r="H721" s="6">
        <f t="shared" si="203"/>
        <v>47.51549200351235</v>
      </c>
      <c r="I721" s="6">
        <f t="shared" si="208"/>
        <v>3.3378030035123487</v>
      </c>
      <c r="J721" s="6">
        <f t="shared" si="209"/>
        <v>39.375719995554064</v>
      </c>
      <c r="K721" s="6">
        <f t="shared" si="210"/>
        <v>-3.5999777703210611E-4</v>
      </c>
      <c r="L721" s="6">
        <f t="shared" si="205"/>
        <v>1.7405151749000129E-5</v>
      </c>
      <c r="M721" s="14">
        <f t="shared" si="211"/>
        <v>-2.6507587450006427E-7</v>
      </c>
      <c r="N721" s="6">
        <f t="shared" si="212"/>
        <v>1.6781400577971652E-5</v>
      </c>
      <c r="O721" s="13">
        <f t="shared" si="204"/>
        <v>4.628972245297165E-5</v>
      </c>
      <c r="P721" s="6">
        <f t="shared" si="213"/>
        <v>47.49967870889526</v>
      </c>
      <c r="Q721" s="7">
        <f t="shared" si="214"/>
        <v>47.613987871686419</v>
      </c>
      <c r="R721" s="7">
        <f t="shared" si="215"/>
        <v>3.436298871686418</v>
      </c>
    </row>
    <row r="722" spans="1:18" x14ac:dyDescent="0.2">
      <c r="A722" s="7">
        <v>17.03125</v>
      </c>
      <c r="B722" s="7">
        <v>39.375</v>
      </c>
      <c r="C722" s="1">
        <v>44.125103000000003</v>
      </c>
      <c r="D722" s="1">
        <f t="shared" si="206"/>
        <v>1.7031250000000001E-5</v>
      </c>
      <c r="E722" s="6">
        <f t="shared" si="201"/>
        <v>4.4881385932031243E-14</v>
      </c>
      <c r="F722" s="6">
        <f t="shared" si="207"/>
        <v>-2.9508321875000001E-5</v>
      </c>
      <c r="G722" s="13">
        <f t="shared" si="202"/>
        <v>4.6539571875000001E-5</v>
      </c>
      <c r="H722" s="6">
        <f t="shared" si="203"/>
        <v>47.541884682704847</v>
      </c>
      <c r="I722" s="6">
        <f t="shared" si="208"/>
        <v>3.4167816827048441</v>
      </c>
      <c r="J722" s="6">
        <f t="shared" si="209"/>
        <v>39.375431997332441</v>
      </c>
      <c r="K722" s="6">
        <f t="shared" si="210"/>
        <v>-2.1599866622068475E-4</v>
      </c>
      <c r="L722" s="6">
        <f t="shared" si="205"/>
        <v>1.7224341049400075E-5</v>
      </c>
      <c r="M722" s="14">
        <f t="shared" si="211"/>
        <v>-9.6545524700037384E-8</v>
      </c>
      <c r="N722" s="6">
        <f t="shared" si="212"/>
        <v>1.6975090346782623E-5</v>
      </c>
      <c r="O722" s="13">
        <f t="shared" si="204"/>
        <v>4.6483412221782623E-5</v>
      </c>
      <c r="P722" s="6">
        <f t="shared" si="213"/>
        <v>47.532399329113275</v>
      </c>
      <c r="Q722" s="7">
        <f t="shared" si="214"/>
        <v>47.597670163171792</v>
      </c>
      <c r="R722" s="7">
        <f t="shared" si="215"/>
        <v>3.4725671631717887</v>
      </c>
    </row>
    <row r="723" spans="1:18" x14ac:dyDescent="0.2">
      <c r="A723" s="7">
        <v>16.5625</v>
      </c>
      <c r="B723" s="7">
        <v>39.34375</v>
      </c>
      <c r="C723" s="1">
        <v>44.068885999999999</v>
      </c>
      <c r="D723" s="1">
        <f t="shared" si="206"/>
        <v>1.6562499999999999E-5</v>
      </c>
      <c r="E723" s="6">
        <f t="shared" si="201"/>
        <v>4.4880241589486322E-14</v>
      </c>
      <c r="F723" s="6">
        <f t="shared" si="207"/>
        <v>-2.9517261367187498E-5</v>
      </c>
      <c r="G723" s="13">
        <f t="shared" si="202"/>
        <v>4.6079761367187494E-5</v>
      </c>
      <c r="H723" s="6">
        <f t="shared" si="203"/>
        <v>47.435453227686367</v>
      </c>
      <c r="I723" s="6">
        <f t="shared" si="208"/>
        <v>3.3665672276863674</v>
      </c>
      <c r="J723" s="6">
        <f t="shared" si="209"/>
        <v>39.369009198399468</v>
      </c>
      <c r="K723" s="6">
        <f t="shared" si="210"/>
        <v>-1.2629599199733832E-2</v>
      </c>
      <c r="L723" s="6">
        <f t="shared" si="205"/>
        <v>1.7053354629640047E-5</v>
      </c>
      <c r="M723" s="14">
        <f t="shared" si="211"/>
        <v>-2.454273148200236E-7</v>
      </c>
      <c r="N723" s="6">
        <f t="shared" si="212"/>
        <v>1.3278804208069203E-5</v>
      </c>
      <c r="O723" s="13">
        <f t="shared" si="204"/>
        <v>4.27960655752567E-5</v>
      </c>
      <c r="P723" s="6">
        <f t="shared" si="213"/>
        <v>46.878847706995202</v>
      </c>
      <c r="Q723" s="7">
        <f t="shared" si="214"/>
        <v>47.453905671936482</v>
      </c>
      <c r="R723" s="7">
        <f t="shared" si="215"/>
        <v>3.3850196719364831</v>
      </c>
    </row>
    <row r="724" spans="1:18" x14ac:dyDescent="0.2">
      <c r="A724" s="7">
        <v>16.25</v>
      </c>
      <c r="B724" s="7">
        <v>39.34375</v>
      </c>
      <c r="C724" s="1">
        <v>44.017879000000001</v>
      </c>
      <c r="D724" s="1">
        <f t="shared" si="206"/>
        <v>1.6249999999999999E-5</v>
      </c>
      <c r="E724" s="6">
        <f t="shared" si="201"/>
        <v>4.4880241589486322E-14</v>
      </c>
      <c r="F724" s="6">
        <f t="shared" si="207"/>
        <v>-2.9517261367187498E-5</v>
      </c>
      <c r="G724" s="13">
        <f t="shared" si="202"/>
        <v>4.5767261367187493E-5</v>
      </c>
      <c r="H724" s="6">
        <f t="shared" si="203"/>
        <v>47.382607389053817</v>
      </c>
      <c r="I724" s="6">
        <f t="shared" si="208"/>
        <v>3.3647283890538162</v>
      </c>
      <c r="J724" s="6">
        <f t="shared" si="209"/>
        <v>39.358905519039681</v>
      </c>
      <c r="K724" s="6">
        <f t="shared" si="210"/>
        <v>-7.5777595198402992E-3</v>
      </c>
      <c r="L724" s="6">
        <f t="shared" si="205"/>
        <v>1.6794512777784029E-5</v>
      </c>
      <c r="M724" s="14">
        <f t="shared" si="211"/>
        <v>-2.7225638889201517E-7</v>
      </c>
      <c r="N724" s="6">
        <f t="shared" si="212"/>
        <v>1.4279782524841522E-5</v>
      </c>
      <c r="O724" s="13">
        <f t="shared" si="204"/>
        <v>4.3797043892029023E-5</v>
      </c>
      <c r="P724" s="6">
        <f t="shared" si="213"/>
        <v>47.048827039416778</v>
      </c>
      <c r="Q724" s="7">
        <f t="shared" si="214"/>
        <v>47.37288994543254</v>
      </c>
      <c r="R724" s="7">
        <f t="shared" si="215"/>
        <v>3.3550109454325394</v>
      </c>
    </row>
    <row r="725" spans="1:18" x14ac:dyDescent="0.2">
      <c r="A725" s="7">
        <v>15.46875</v>
      </c>
      <c r="B725" s="7">
        <v>39.34375</v>
      </c>
      <c r="C725" s="1">
        <v>43.967551999999998</v>
      </c>
      <c r="D725" s="1">
        <f t="shared" si="206"/>
        <v>1.546875E-5</v>
      </c>
      <c r="E725" s="6">
        <f t="shared" si="201"/>
        <v>4.4880241589486322E-14</v>
      </c>
      <c r="F725" s="6">
        <f t="shared" si="207"/>
        <v>-2.9517261367187498E-5</v>
      </c>
      <c r="G725" s="13">
        <f t="shared" si="202"/>
        <v>4.4986011367187498E-5</v>
      </c>
      <c r="H725" s="6">
        <f t="shared" si="203"/>
        <v>47.250378316472791</v>
      </c>
      <c r="I725" s="6">
        <f t="shared" si="208"/>
        <v>3.2828263164727929</v>
      </c>
      <c r="J725" s="6">
        <f t="shared" si="209"/>
        <v>39.352843311423811</v>
      </c>
      <c r="K725" s="6">
        <f t="shared" si="210"/>
        <v>-4.5466557119056006E-3</v>
      </c>
      <c r="L725" s="6">
        <f t="shared" si="205"/>
        <v>1.6420457666670416E-5</v>
      </c>
      <c r="M725" s="14">
        <f t="shared" si="211"/>
        <v>-4.7585383333520789E-7</v>
      </c>
      <c r="N725" s="6">
        <f t="shared" si="212"/>
        <v>1.4286619514904544E-5</v>
      </c>
      <c r="O725" s="13">
        <f t="shared" si="204"/>
        <v>4.3803880882092042E-5</v>
      </c>
      <c r="P725" s="6">
        <f t="shared" si="213"/>
        <v>47.049987120115759</v>
      </c>
      <c r="Q725" s="7">
        <f t="shared" si="214"/>
        <v>47.308309380369188</v>
      </c>
      <c r="R725" s="7">
        <f t="shared" si="215"/>
        <v>3.3407573803691903</v>
      </c>
    </row>
    <row r="726" spans="1:18" x14ac:dyDescent="0.2">
      <c r="A726" s="7">
        <v>15.46875</v>
      </c>
      <c r="B726" s="7">
        <v>39.34375</v>
      </c>
      <c r="C726" s="1">
        <v>43.913817999999999</v>
      </c>
      <c r="D726" s="1">
        <f t="shared" si="206"/>
        <v>1.546875E-5</v>
      </c>
      <c r="E726" s="6">
        <f t="shared" si="201"/>
        <v>4.4880241589486322E-14</v>
      </c>
      <c r="F726" s="6">
        <f t="shared" si="207"/>
        <v>-2.9517261367187498E-5</v>
      </c>
      <c r="G726" s="13">
        <f t="shared" si="202"/>
        <v>4.4986011367187498E-5</v>
      </c>
      <c r="H726" s="6">
        <f t="shared" si="203"/>
        <v>47.250378316472791</v>
      </c>
      <c r="I726" s="6">
        <f t="shared" si="208"/>
        <v>3.3365603164727915</v>
      </c>
      <c r="J726" s="6">
        <f t="shared" si="209"/>
        <v>39.349205986854287</v>
      </c>
      <c r="K726" s="6">
        <f t="shared" si="210"/>
        <v>-2.7279934271433603E-3</v>
      </c>
      <c r="L726" s="6">
        <f t="shared" si="205"/>
        <v>1.603977460000225E-5</v>
      </c>
      <c r="M726" s="14">
        <f t="shared" si="211"/>
        <v>-2.8551230000112507E-7</v>
      </c>
      <c r="N726" s="6">
        <f t="shared" si="212"/>
        <v>1.4759471708942727E-5</v>
      </c>
      <c r="O726" s="13">
        <f t="shared" si="204"/>
        <v>4.4276733076130223E-5</v>
      </c>
      <c r="P726" s="6">
        <f t="shared" si="213"/>
        <v>47.130188739110963</v>
      </c>
      <c r="Q726" s="7">
        <f t="shared" si="214"/>
        <v>47.272685252117547</v>
      </c>
      <c r="R726" s="7">
        <f t="shared" si="215"/>
        <v>3.3588672521175482</v>
      </c>
    </row>
    <row r="727" spans="1:18" x14ac:dyDescent="0.2">
      <c r="A727" s="7">
        <v>14.84375</v>
      </c>
      <c r="B727" s="7">
        <v>39.34375</v>
      </c>
      <c r="C727" s="1">
        <v>43.864165999999997</v>
      </c>
      <c r="D727" s="1">
        <f t="shared" si="206"/>
        <v>1.484375E-5</v>
      </c>
      <c r="E727" s="6">
        <f t="shared" si="201"/>
        <v>4.4880241589486322E-14</v>
      </c>
      <c r="F727" s="6">
        <f t="shared" si="207"/>
        <v>-2.9517261367187498E-5</v>
      </c>
      <c r="G727" s="13">
        <f t="shared" si="202"/>
        <v>4.4361011367187496E-5</v>
      </c>
      <c r="H727" s="6">
        <f t="shared" si="203"/>
        <v>47.144477061938858</v>
      </c>
      <c r="I727" s="6">
        <f t="shared" si="208"/>
        <v>3.2803110619388605</v>
      </c>
      <c r="J727" s="6">
        <f t="shared" si="209"/>
        <v>39.347023592112571</v>
      </c>
      <c r="K727" s="6">
        <f t="shared" si="210"/>
        <v>-1.6367960562853057E-3</v>
      </c>
      <c r="L727" s="6">
        <f t="shared" si="205"/>
        <v>1.568636476000135E-5</v>
      </c>
      <c r="M727" s="14">
        <f t="shared" si="211"/>
        <v>-4.2130738000067485E-7</v>
      </c>
      <c r="N727" s="6">
        <f t="shared" si="212"/>
        <v>1.441818302536582E-5</v>
      </c>
      <c r="O727" s="13">
        <f t="shared" si="204"/>
        <v>4.393544439255332E-5</v>
      </c>
      <c r="P727" s="6">
        <f t="shared" si="213"/>
        <v>47.072307980664675</v>
      </c>
      <c r="Q727" s="7">
        <f t="shared" si="214"/>
        <v>47.232609797826974</v>
      </c>
      <c r="R727" s="7">
        <f t="shared" si="215"/>
        <v>3.368443797826977</v>
      </c>
    </row>
    <row r="728" spans="1:18" x14ac:dyDescent="0.2">
      <c r="A728" s="7">
        <v>14.53125</v>
      </c>
      <c r="B728" s="7">
        <v>39.34375</v>
      </c>
      <c r="C728" s="1">
        <v>43.810431999999999</v>
      </c>
      <c r="D728" s="1">
        <f t="shared" si="206"/>
        <v>1.4531249999999999E-5</v>
      </c>
      <c r="E728" s="6">
        <f t="shared" si="201"/>
        <v>4.4880241589486322E-14</v>
      </c>
      <c r="F728" s="6">
        <f t="shared" si="207"/>
        <v>-2.9517261367187498E-5</v>
      </c>
      <c r="G728" s="13">
        <f t="shared" si="202"/>
        <v>4.4048511367187495E-5</v>
      </c>
      <c r="H728" s="6">
        <f t="shared" si="203"/>
        <v>47.091487019026602</v>
      </c>
      <c r="I728" s="6">
        <f t="shared" si="208"/>
        <v>3.2810550190266028</v>
      </c>
      <c r="J728" s="6">
        <f t="shared" si="209"/>
        <v>39.345714155267544</v>
      </c>
      <c r="K728" s="6">
        <f t="shared" si="210"/>
        <v>-9.8207763377189394E-4</v>
      </c>
      <c r="L728" s="6">
        <f t="shared" si="205"/>
        <v>1.528681885600081E-5</v>
      </c>
      <c r="M728" s="14">
        <f t="shared" si="211"/>
        <v>-3.7778442800040558E-7</v>
      </c>
      <c r="N728" s="6">
        <f t="shared" si="212"/>
        <v>1.4275909815219308E-5</v>
      </c>
      <c r="O728" s="13">
        <f t="shared" si="204"/>
        <v>4.3793171182406804E-5</v>
      </c>
      <c r="P728" s="6">
        <f t="shared" si="213"/>
        <v>47.048169923655735</v>
      </c>
      <c r="Q728" s="7">
        <f t="shared" si="214"/>
        <v>47.195721822992724</v>
      </c>
      <c r="R728" s="7">
        <f t="shared" si="215"/>
        <v>3.3852898229927249</v>
      </c>
    </row>
    <row r="729" spans="1:18" x14ac:dyDescent="0.2">
      <c r="A729" s="7">
        <v>14.6875</v>
      </c>
      <c r="B729" s="7">
        <v>39.34375</v>
      </c>
      <c r="C729" s="1">
        <v>43.758960999999999</v>
      </c>
      <c r="D729" s="1">
        <f t="shared" si="206"/>
        <v>1.46875E-5</v>
      </c>
      <c r="E729" s="6">
        <f t="shared" si="201"/>
        <v>4.4880241589486322E-14</v>
      </c>
      <c r="F729" s="6">
        <f t="shared" si="207"/>
        <v>-2.9517261367187498E-5</v>
      </c>
      <c r="G729" s="13">
        <f t="shared" si="202"/>
        <v>4.4204761367187496E-5</v>
      </c>
      <c r="H729" s="6">
        <f t="shared" si="203"/>
        <v>47.117985328289535</v>
      </c>
      <c r="I729" s="6">
        <f t="shared" si="208"/>
        <v>3.3590243282895358</v>
      </c>
      <c r="J729" s="6">
        <f t="shared" si="209"/>
        <v>39.344928493160523</v>
      </c>
      <c r="K729" s="6">
        <f t="shared" si="210"/>
        <v>-5.8924658026171528E-4</v>
      </c>
      <c r="L729" s="6">
        <f t="shared" si="205"/>
        <v>1.5015841313600486E-5</v>
      </c>
      <c r="M729" s="14">
        <f t="shared" si="211"/>
        <v>-1.6417065680024318E-7</v>
      </c>
      <c r="N729" s="6">
        <f t="shared" si="212"/>
        <v>1.4534295889131954E-5</v>
      </c>
      <c r="O729" s="13">
        <f t="shared" si="204"/>
        <v>4.4051557256319454E-5</v>
      </c>
      <c r="P729" s="6">
        <f t="shared" si="213"/>
        <v>47.092003631730904</v>
      </c>
      <c r="Q729" s="7">
        <f t="shared" si="214"/>
        <v>47.174978184740368</v>
      </c>
      <c r="R729" s="7">
        <f t="shared" si="215"/>
        <v>3.4160171847403689</v>
      </c>
    </row>
    <row r="730" spans="1:18" x14ac:dyDescent="0.2">
      <c r="A730" s="7">
        <v>14.0625</v>
      </c>
      <c r="B730" s="7">
        <v>39.34375</v>
      </c>
      <c r="C730" s="1">
        <v>43.712254000000001</v>
      </c>
      <c r="D730" s="1">
        <f t="shared" si="206"/>
        <v>1.40625E-5</v>
      </c>
      <c r="E730" s="6">
        <f t="shared" si="201"/>
        <v>4.4880241589486322E-14</v>
      </c>
      <c r="F730" s="6">
        <f t="shared" si="207"/>
        <v>-2.9517261367187498E-5</v>
      </c>
      <c r="G730" s="13">
        <f t="shared" si="202"/>
        <v>4.3579761367187501E-5</v>
      </c>
      <c r="H730" s="6">
        <f t="shared" si="203"/>
        <v>47.011952599443987</v>
      </c>
      <c r="I730" s="6">
        <f t="shared" si="208"/>
        <v>3.2996985994439854</v>
      </c>
      <c r="J730" s="6">
        <f t="shared" si="209"/>
        <v>39.344457095896317</v>
      </c>
      <c r="K730" s="6">
        <f t="shared" si="210"/>
        <v>-3.5354794815845025E-4</v>
      </c>
      <c r="L730" s="6">
        <f t="shared" si="205"/>
        <v>1.4759504788160292E-5</v>
      </c>
      <c r="M730" s="14">
        <f t="shared" si="211"/>
        <v>-3.485023940801464E-7</v>
      </c>
      <c r="N730" s="6">
        <f t="shared" si="212"/>
        <v>1.3970577533478803E-5</v>
      </c>
      <c r="O730" s="13">
        <f t="shared" si="204"/>
        <v>4.3487838900666299E-5</v>
      </c>
      <c r="P730" s="6">
        <f t="shared" si="213"/>
        <v>46.996348845931095</v>
      </c>
      <c r="Q730" s="7">
        <f t="shared" si="214"/>
        <v>47.139252316978514</v>
      </c>
      <c r="R730" s="7">
        <f t="shared" si="215"/>
        <v>3.4269983169785121</v>
      </c>
    </row>
    <row r="731" spans="1:18" x14ac:dyDescent="0.2">
      <c r="A731" s="7">
        <v>13.28125</v>
      </c>
      <c r="B731" s="7">
        <v>39.3125</v>
      </c>
      <c r="C731" s="1">
        <v>43.657375000000002</v>
      </c>
      <c r="D731" s="1">
        <f t="shared" si="206"/>
        <v>1.3281249999999999E-5</v>
      </c>
      <c r="E731" s="6">
        <f t="shared" si="201"/>
        <v>4.4879096726070315E-14</v>
      </c>
      <c r="F731" s="6">
        <f t="shared" si="207"/>
        <v>-2.9526175468749998E-5</v>
      </c>
      <c r="G731" s="13">
        <f t="shared" si="202"/>
        <v>4.2807425468749999E-5</v>
      </c>
      <c r="H731" s="6">
        <f t="shared" si="203"/>
        <v>46.851870628640029</v>
      </c>
      <c r="I731" s="6">
        <f t="shared" si="208"/>
        <v>3.194495628640027</v>
      </c>
      <c r="J731" s="6">
        <f t="shared" si="209"/>
        <v>39.337924257537793</v>
      </c>
      <c r="K731" s="6">
        <f t="shared" si="210"/>
        <v>-1.2712128768896491E-2</v>
      </c>
      <c r="L731" s="6">
        <f t="shared" si="205"/>
        <v>1.4324452872896174E-5</v>
      </c>
      <c r="M731" s="14">
        <f t="shared" si="211"/>
        <v>-5.2160143644808713E-7</v>
      </c>
      <c r="N731" s="6">
        <f t="shared" si="212"/>
        <v>9.9760965200869117E-6</v>
      </c>
      <c r="O731" s="13">
        <f t="shared" si="204"/>
        <v>3.9502271988836912E-5</v>
      </c>
      <c r="P731" s="6">
        <f t="shared" si="213"/>
        <v>46.288522336452672</v>
      </c>
      <c r="Q731" s="7">
        <f t="shared" si="214"/>
        <v>46.969106320873351</v>
      </c>
      <c r="R731" s="7">
        <f t="shared" si="215"/>
        <v>3.3117313208733492</v>
      </c>
    </row>
    <row r="732" spans="1:18" x14ac:dyDescent="0.2">
      <c r="A732" s="7">
        <v>13.125</v>
      </c>
      <c r="B732" s="7">
        <v>39.3125</v>
      </c>
      <c r="C732" s="1">
        <v>43.604312999999998</v>
      </c>
      <c r="D732" s="1">
        <f t="shared" si="206"/>
        <v>1.3124999999999999E-5</v>
      </c>
      <c r="E732" s="6">
        <f t="shared" si="201"/>
        <v>4.4879096726070315E-14</v>
      </c>
      <c r="F732" s="6">
        <f t="shared" si="207"/>
        <v>-2.9526175468749998E-5</v>
      </c>
      <c r="G732" s="13">
        <f t="shared" si="202"/>
        <v>4.2651175468749999E-5</v>
      </c>
      <c r="H732" s="6">
        <f t="shared" si="203"/>
        <v>46.825305467395083</v>
      </c>
      <c r="I732" s="6">
        <f t="shared" si="208"/>
        <v>3.2209924673950852</v>
      </c>
      <c r="J732" s="6">
        <f t="shared" si="209"/>
        <v>39.327754554522677</v>
      </c>
      <c r="K732" s="6">
        <f t="shared" si="210"/>
        <v>-7.6272772613386053E-3</v>
      </c>
      <c r="L732" s="6">
        <f t="shared" si="205"/>
        <v>1.3875921723737703E-5</v>
      </c>
      <c r="M732" s="14">
        <f t="shared" si="211"/>
        <v>-3.7546086186885194E-7</v>
      </c>
      <c r="N732" s="6">
        <f t="shared" si="212"/>
        <v>1.1141907912051962E-5</v>
      </c>
      <c r="O732" s="13">
        <f t="shared" si="204"/>
        <v>4.0668083380801962E-5</v>
      </c>
      <c r="P732" s="6">
        <f t="shared" si="213"/>
        <v>46.487569699527228</v>
      </c>
      <c r="Q732" s="7">
        <f t="shared" si="214"/>
        <v>46.872798996604132</v>
      </c>
      <c r="R732" s="7">
        <f t="shared" si="215"/>
        <v>3.2684859966041344</v>
      </c>
    </row>
    <row r="733" spans="1:18" x14ac:dyDescent="0.2">
      <c r="A733" s="7">
        <v>13.59375</v>
      </c>
      <c r="B733" s="7">
        <v>39.3125</v>
      </c>
      <c r="C733" s="1">
        <v>43.555103000000003</v>
      </c>
      <c r="D733" s="1">
        <f t="shared" si="206"/>
        <v>1.359375E-5</v>
      </c>
      <c r="E733" s="6">
        <f t="shared" si="201"/>
        <v>4.4879096726070315E-14</v>
      </c>
      <c r="F733" s="6">
        <f t="shared" si="207"/>
        <v>-2.9526175468749998E-5</v>
      </c>
      <c r="G733" s="13">
        <f t="shared" si="202"/>
        <v>4.311992546875E-5</v>
      </c>
      <c r="H733" s="6">
        <f t="shared" si="203"/>
        <v>46.904981111997188</v>
      </c>
      <c r="I733" s="6">
        <f t="shared" si="208"/>
        <v>3.3498781119971852</v>
      </c>
      <c r="J733" s="6">
        <f t="shared" si="209"/>
        <v>39.321652732713602</v>
      </c>
      <c r="K733" s="6">
        <f t="shared" si="210"/>
        <v>-4.5763663568010315E-3</v>
      </c>
      <c r="L733" s="6">
        <f t="shared" si="205"/>
        <v>1.3669303034242621E-5</v>
      </c>
      <c r="M733" s="14">
        <f t="shared" si="211"/>
        <v>-3.77765171213105E-8</v>
      </c>
      <c r="N733" s="6">
        <f t="shared" si="212"/>
        <v>1.2403894747231733E-5</v>
      </c>
      <c r="O733" s="13">
        <f t="shared" si="204"/>
        <v>4.1930070215981731E-5</v>
      </c>
      <c r="P733" s="6">
        <f t="shared" si="213"/>
        <v>46.702619480908879</v>
      </c>
      <c r="Q733" s="7">
        <f t="shared" si="214"/>
        <v>46.838763093465083</v>
      </c>
      <c r="R733" s="7">
        <f t="shared" si="215"/>
        <v>3.2836600934650804</v>
      </c>
    </row>
    <row r="734" spans="1:18" x14ac:dyDescent="0.2">
      <c r="A734" s="7">
        <v>12.65625</v>
      </c>
      <c r="B734" s="7">
        <v>39.3125</v>
      </c>
      <c r="C734" s="1">
        <v>43.502032999999997</v>
      </c>
      <c r="D734" s="1">
        <f t="shared" si="206"/>
        <v>1.2656249999999999E-5</v>
      </c>
      <c r="E734" s="6">
        <f t="shared" si="201"/>
        <v>4.4879096726070315E-14</v>
      </c>
      <c r="F734" s="6">
        <f t="shared" si="207"/>
        <v>-2.9526175468749998E-5</v>
      </c>
      <c r="G734" s="13">
        <f t="shared" si="202"/>
        <v>4.2182425468749998E-5</v>
      </c>
      <c r="H734" s="6">
        <f t="shared" si="203"/>
        <v>46.74557025924571</v>
      </c>
      <c r="I734" s="6">
        <f t="shared" si="208"/>
        <v>3.2435372592457128</v>
      </c>
      <c r="J734" s="6">
        <f t="shared" si="209"/>
        <v>39.317991639628161</v>
      </c>
      <c r="K734" s="6">
        <f t="shared" si="210"/>
        <v>-2.7458198140806189E-3</v>
      </c>
      <c r="L734" s="6">
        <f t="shared" si="205"/>
        <v>1.3451581820545573E-5</v>
      </c>
      <c r="M734" s="14">
        <f t="shared" si="211"/>
        <v>-3.9766591027278678E-7</v>
      </c>
      <c r="N734" s="6">
        <f t="shared" si="212"/>
        <v>1.1942336848339039E-5</v>
      </c>
      <c r="O734" s="13">
        <f t="shared" si="204"/>
        <v>4.1468512317089038E-5</v>
      </c>
      <c r="P734" s="6">
        <f t="shared" si="213"/>
        <v>46.624017689405093</v>
      </c>
      <c r="Q734" s="7">
        <f t="shared" si="214"/>
        <v>46.795814012653082</v>
      </c>
      <c r="R734" s="7">
        <f t="shared" si="215"/>
        <v>3.2937810126530849</v>
      </c>
    </row>
    <row r="735" spans="1:18" x14ac:dyDescent="0.2">
      <c r="A735" s="7">
        <v>12.34375</v>
      </c>
      <c r="B735" s="7">
        <v>39.3125</v>
      </c>
      <c r="C735" s="1">
        <v>43.448962999999999</v>
      </c>
      <c r="D735" s="1">
        <f t="shared" si="206"/>
        <v>1.234375E-5</v>
      </c>
      <c r="E735" s="6">
        <f t="shared" si="201"/>
        <v>4.4879096726070315E-14</v>
      </c>
      <c r="F735" s="6">
        <f t="shared" si="207"/>
        <v>-2.9526175468749998E-5</v>
      </c>
      <c r="G735" s="13">
        <f t="shared" si="202"/>
        <v>4.1869925468749997E-5</v>
      </c>
      <c r="H735" s="6">
        <f t="shared" si="203"/>
        <v>46.692380311605291</v>
      </c>
      <c r="I735" s="6">
        <f t="shared" si="208"/>
        <v>3.2434173116052918</v>
      </c>
      <c r="J735" s="6">
        <f t="shared" si="209"/>
        <v>39.315794983776897</v>
      </c>
      <c r="K735" s="6">
        <f t="shared" si="210"/>
        <v>-1.6474918884483714E-3</v>
      </c>
      <c r="L735" s="6">
        <f t="shared" si="205"/>
        <v>1.3070949092327343E-5</v>
      </c>
      <c r="M735" s="14">
        <f t="shared" si="211"/>
        <v>-3.6359954616367138E-7</v>
      </c>
      <c r="N735" s="6">
        <f t="shared" si="212"/>
        <v>1.1915402109003423E-5</v>
      </c>
      <c r="O735" s="13">
        <f t="shared" si="204"/>
        <v>4.1441577577753418E-5</v>
      </c>
      <c r="P735" s="6">
        <f t="shared" si="213"/>
        <v>46.619429001656329</v>
      </c>
      <c r="Q735" s="7">
        <f t="shared" si="214"/>
        <v>46.760537010453739</v>
      </c>
      <c r="R735" s="7">
        <f t="shared" si="215"/>
        <v>3.3115740104537394</v>
      </c>
    </row>
    <row r="736" spans="1:18" x14ac:dyDescent="0.2">
      <c r="A736" s="7">
        <v>12.34375</v>
      </c>
      <c r="B736" s="7">
        <v>39.3125</v>
      </c>
      <c r="C736" s="1">
        <v>43.399067000000002</v>
      </c>
      <c r="D736" s="1">
        <f t="shared" si="206"/>
        <v>1.234375E-5</v>
      </c>
      <c r="E736" s="6">
        <f t="shared" si="201"/>
        <v>4.4879096726070315E-14</v>
      </c>
      <c r="F736" s="6">
        <f t="shared" si="207"/>
        <v>-2.9526175468749998E-5</v>
      </c>
      <c r="G736" s="13">
        <f t="shared" si="202"/>
        <v>4.1869925468749997E-5</v>
      </c>
      <c r="H736" s="6">
        <f t="shared" si="203"/>
        <v>46.692380311605291</v>
      </c>
      <c r="I736" s="6">
        <f t="shared" si="208"/>
        <v>3.2933133116052886</v>
      </c>
      <c r="J736" s="6">
        <f t="shared" si="209"/>
        <v>39.314476990266144</v>
      </c>
      <c r="K736" s="6">
        <f t="shared" si="210"/>
        <v>-9.8849513307186498E-4</v>
      </c>
      <c r="L736" s="6">
        <f t="shared" si="205"/>
        <v>1.2780069455396407E-5</v>
      </c>
      <c r="M736" s="14">
        <f t="shared" si="211"/>
        <v>-2.1815972769820333E-7</v>
      </c>
      <c r="N736" s="6">
        <f t="shared" si="212"/>
        <v>1.2086741265401316E-5</v>
      </c>
      <c r="O736" s="13">
        <f t="shared" si="204"/>
        <v>4.1612916734151312E-5</v>
      </c>
      <c r="P736" s="6">
        <f t="shared" si="213"/>
        <v>46.648615516718337</v>
      </c>
      <c r="Q736" s="7">
        <f t="shared" si="214"/>
        <v>46.738152711706661</v>
      </c>
      <c r="R736" s="7">
        <f t="shared" si="215"/>
        <v>3.3390857117066588</v>
      </c>
    </row>
    <row r="737" spans="1:18" x14ac:dyDescent="0.2">
      <c r="A737" s="7">
        <v>11.71875</v>
      </c>
      <c r="B737" s="7">
        <v>39.3125</v>
      </c>
      <c r="C737" s="1">
        <v>43.348258999999999</v>
      </c>
      <c r="D737" s="1">
        <f t="shared" si="206"/>
        <v>1.171875E-5</v>
      </c>
      <c r="E737" s="6">
        <f t="shared" si="201"/>
        <v>4.4879096726070315E-14</v>
      </c>
      <c r="F737" s="6">
        <f t="shared" si="207"/>
        <v>-2.9526175468749998E-5</v>
      </c>
      <c r="G737" s="13">
        <f t="shared" si="202"/>
        <v>4.1244925468750002E-5</v>
      </c>
      <c r="H737" s="6">
        <f t="shared" si="203"/>
        <v>46.585920736006869</v>
      </c>
      <c r="I737" s="6">
        <f t="shared" si="208"/>
        <v>3.2376617360068707</v>
      </c>
      <c r="J737" s="6">
        <f t="shared" si="209"/>
        <v>39.313686194159686</v>
      </c>
      <c r="K737" s="6">
        <f t="shared" si="210"/>
        <v>-5.9309707984311899E-4</v>
      </c>
      <c r="L737" s="6">
        <f t="shared" si="205"/>
        <v>1.2480541673237845E-5</v>
      </c>
      <c r="M737" s="14">
        <f t="shared" si="211"/>
        <v>-3.8089583661892249E-7</v>
      </c>
      <c r="N737" s="6">
        <f t="shared" si="212"/>
        <v>1.1564544759240789E-5</v>
      </c>
      <c r="O737" s="13">
        <f t="shared" si="204"/>
        <v>4.1090720227990787E-5</v>
      </c>
      <c r="P737" s="6">
        <f t="shared" si="213"/>
        <v>46.559637774695204</v>
      </c>
      <c r="Q737" s="7">
        <f t="shared" si="214"/>
        <v>46.702449724304373</v>
      </c>
      <c r="R737" s="7">
        <f t="shared" si="215"/>
        <v>3.3541907243043738</v>
      </c>
    </row>
    <row r="738" spans="1:18" x14ac:dyDescent="0.2">
      <c r="A738" s="7">
        <v>11.71875</v>
      </c>
      <c r="B738" s="7">
        <v>39.28125</v>
      </c>
      <c r="C738" s="1">
        <v>43.295406</v>
      </c>
      <c r="D738" s="1">
        <f t="shared" si="206"/>
        <v>1.171875E-5</v>
      </c>
      <c r="E738" s="6">
        <f t="shared" si="201"/>
        <v>4.4877951341783204E-14</v>
      </c>
      <c r="F738" s="6">
        <f t="shared" si="207"/>
        <v>-2.9535064179687495E-5</v>
      </c>
      <c r="G738" s="13">
        <f t="shared" si="202"/>
        <v>4.1253814179687495E-5</v>
      </c>
      <c r="H738" s="6">
        <f t="shared" si="203"/>
        <v>46.558450321440944</v>
      </c>
      <c r="I738" s="6">
        <f t="shared" si="208"/>
        <v>3.2630443214409439</v>
      </c>
      <c r="J738" s="6">
        <f t="shared" si="209"/>
        <v>39.306961716495806</v>
      </c>
      <c r="K738" s="6">
        <f t="shared" si="210"/>
        <v>-1.2855858247903029E-2</v>
      </c>
      <c r="L738" s="6">
        <f t="shared" si="205"/>
        <v>1.2175825003942708E-5</v>
      </c>
      <c r="M738" s="14">
        <f t="shared" si="211"/>
        <v>-2.2853750197135366E-7</v>
      </c>
      <c r="N738" s="6">
        <f t="shared" si="212"/>
        <v>8.3762268555452123E-6</v>
      </c>
      <c r="O738" s="13">
        <f t="shared" si="204"/>
        <v>3.7911291035232708E-5</v>
      </c>
      <c r="P738" s="6">
        <f t="shared" si="213"/>
        <v>45.987125129471963</v>
      </c>
      <c r="Q738" s="7">
        <f t="shared" si="214"/>
        <v>46.559384805337899</v>
      </c>
      <c r="R738" s="7">
        <f t="shared" si="215"/>
        <v>3.2639788053378993</v>
      </c>
    </row>
    <row r="739" spans="1:18" x14ac:dyDescent="0.2">
      <c r="A739" s="7">
        <v>11.5625</v>
      </c>
      <c r="B739" s="7">
        <v>39.28125</v>
      </c>
      <c r="C739" s="1">
        <v>43.244370000000004</v>
      </c>
      <c r="D739" s="1">
        <f t="shared" si="206"/>
        <v>1.15625E-5</v>
      </c>
      <c r="E739" s="6">
        <f t="shared" si="201"/>
        <v>4.4877951341783204E-14</v>
      </c>
      <c r="F739" s="6">
        <f t="shared" si="207"/>
        <v>-2.9535064179687495E-5</v>
      </c>
      <c r="G739" s="13">
        <f t="shared" si="202"/>
        <v>4.1097564179687495E-5</v>
      </c>
      <c r="H739" s="6">
        <f t="shared" si="203"/>
        <v>46.531811258402456</v>
      </c>
      <c r="I739" s="6">
        <f t="shared" si="208"/>
        <v>3.2874412584024526</v>
      </c>
      <c r="J739" s="6">
        <f t="shared" si="209"/>
        <v>39.296677029897481</v>
      </c>
      <c r="K739" s="6">
        <f t="shared" si="210"/>
        <v>-7.7135149487403964E-3</v>
      </c>
      <c r="L739" s="6">
        <f t="shared" si="205"/>
        <v>1.1961745002365625E-5</v>
      </c>
      <c r="M739" s="14">
        <f t="shared" si="211"/>
        <v>-1.9962250118281253E-7</v>
      </c>
      <c r="N739" s="6">
        <f t="shared" si="212"/>
        <v>9.5569861133274977E-6</v>
      </c>
      <c r="O739" s="13">
        <f t="shared" si="204"/>
        <v>3.909205029301499E-5</v>
      </c>
      <c r="P739" s="6">
        <f t="shared" si="213"/>
        <v>46.189298379644015</v>
      </c>
      <c r="Q739" s="7">
        <f t="shared" si="214"/>
        <v>46.485367520199127</v>
      </c>
      <c r="R739" s="7">
        <f t="shared" si="215"/>
        <v>3.240997520199123</v>
      </c>
    </row>
    <row r="740" spans="1:18" x14ac:dyDescent="0.2">
      <c r="A740" s="7">
        <v>10.9375</v>
      </c>
      <c r="B740" s="7">
        <v>39.28125</v>
      </c>
      <c r="C740" s="1">
        <v>43.205353000000002</v>
      </c>
      <c r="D740" s="1">
        <f t="shared" si="206"/>
        <v>1.09375E-5</v>
      </c>
      <c r="E740" s="6">
        <f t="shared" si="201"/>
        <v>4.4877951341783204E-14</v>
      </c>
      <c r="F740" s="6">
        <f t="shared" si="207"/>
        <v>-2.9535064179687495E-5</v>
      </c>
      <c r="G740" s="13">
        <f t="shared" si="202"/>
        <v>4.0472564179687493E-5</v>
      </c>
      <c r="H740" s="6">
        <f t="shared" si="203"/>
        <v>46.425188355761293</v>
      </c>
      <c r="I740" s="6">
        <f t="shared" si="208"/>
        <v>3.2198353557612904</v>
      </c>
      <c r="J740" s="6">
        <f t="shared" si="209"/>
        <v>39.290506217938486</v>
      </c>
      <c r="K740" s="6">
        <f t="shared" si="210"/>
        <v>-4.6281089692428168E-3</v>
      </c>
      <c r="L740" s="6">
        <f t="shared" si="205"/>
        <v>1.1677047001419375E-5</v>
      </c>
      <c r="M740" s="14">
        <f t="shared" si="211"/>
        <v>-3.6977350070968767E-7</v>
      </c>
      <c r="N740" s="6">
        <f t="shared" si="212"/>
        <v>9.7341916679968683E-6</v>
      </c>
      <c r="O740" s="13">
        <f t="shared" si="204"/>
        <v>3.9269255847684367E-5</v>
      </c>
      <c r="P740" s="6">
        <f t="shared" si="213"/>
        <v>46.219606945589476</v>
      </c>
      <c r="Q740" s="7">
        <f t="shared" si="214"/>
        <v>46.432215405277198</v>
      </c>
      <c r="R740" s="7">
        <f t="shared" si="215"/>
        <v>3.2268624052771955</v>
      </c>
    </row>
    <row r="741" spans="1:18" x14ac:dyDescent="0.2">
      <c r="A741" s="7">
        <v>10.78125</v>
      </c>
      <c r="B741" s="7">
        <v>39.28125</v>
      </c>
      <c r="C741" s="1">
        <v>43.159981000000002</v>
      </c>
      <c r="D741" s="1">
        <f t="shared" si="206"/>
        <v>1.0781249999999999E-5</v>
      </c>
      <c r="E741" s="6">
        <f t="shared" si="201"/>
        <v>4.4877951341783204E-14</v>
      </c>
      <c r="F741" s="6">
        <f t="shared" si="207"/>
        <v>-2.9535064179687495E-5</v>
      </c>
      <c r="G741" s="13">
        <f t="shared" si="202"/>
        <v>4.0316314179687493E-5</v>
      </c>
      <c r="H741" s="6">
        <f t="shared" si="203"/>
        <v>46.398515948013767</v>
      </c>
      <c r="I741" s="6">
        <f t="shared" si="208"/>
        <v>3.2385349480137648</v>
      </c>
      <c r="J741" s="6">
        <f t="shared" si="209"/>
        <v>39.28680373076309</v>
      </c>
      <c r="K741" s="6">
        <f t="shared" si="210"/>
        <v>-2.7768653815449795E-3</v>
      </c>
      <c r="L741" s="6">
        <f t="shared" si="205"/>
        <v>1.1349978200851625E-5</v>
      </c>
      <c r="M741" s="14">
        <f t="shared" si="211"/>
        <v>-2.8436410042581276E-7</v>
      </c>
      <c r="N741" s="6">
        <f t="shared" si="212"/>
        <v>1.0059265000798304E-5</v>
      </c>
      <c r="O741" s="13">
        <f t="shared" si="204"/>
        <v>3.9594329180485801E-5</v>
      </c>
      <c r="P741" s="6">
        <f t="shared" si="213"/>
        <v>46.275183832327002</v>
      </c>
      <c r="Q741" s="7">
        <f t="shared" si="214"/>
        <v>46.400809090687162</v>
      </c>
      <c r="R741" s="7">
        <f t="shared" si="215"/>
        <v>3.2408280906871596</v>
      </c>
    </row>
    <row r="742" spans="1:18" x14ac:dyDescent="0.2">
      <c r="A742" s="7">
        <v>10.625</v>
      </c>
      <c r="B742" s="7">
        <v>39.28125</v>
      </c>
      <c r="C742" s="1">
        <v>43.114837999999999</v>
      </c>
      <c r="D742" s="1">
        <f t="shared" si="206"/>
        <v>1.0624999999999999E-5</v>
      </c>
      <c r="E742" s="6">
        <f t="shared" si="201"/>
        <v>4.4877951341783204E-14</v>
      </c>
      <c r="F742" s="6">
        <f t="shared" si="207"/>
        <v>-2.9535064179687495E-5</v>
      </c>
      <c r="G742" s="13">
        <f t="shared" si="202"/>
        <v>4.0160064179687493E-5</v>
      </c>
      <c r="H742" s="6">
        <f t="shared" si="203"/>
        <v>46.371836859632253</v>
      </c>
      <c r="I742" s="6">
        <f t="shared" si="208"/>
        <v>3.2569988596322546</v>
      </c>
      <c r="J742" s="6">
        <f t="shared" si="209"/>
        <v>39.284582238457851</v>
      </c>
      <c r="K742" s="6">
        <f t="shared" si="210"/>
        <v>-1.6661192289255666E-3</v>
      </c>
      <c r="L742" s="6">
        <f t="shared" si="205"/>
        <v>1.1091236920510975E-5</v>
      </c>
      <c r="M742" s="14">
        <f t="shared" si="211"/>
        <v>-2.3311846025548799E-7</v>
      </c>
      <c r="N742" s="6">
        <f t="shared" si="212"/>
        <v>1.0191809000479352E-5</v>
      </c>
      <c r="O742" s="13">
        <f t="shared" si="204"/>
        <v>3.9726873180166849E-5</v>
      </c>
      <c r="P742" s="6">
        <f t="shared" si="213"/>
        <v>46.297836189436339</v>
      </c>
      <c r="Q742" s="7">
        <f t="shared" si="214"/>
        <v>46.380214510437</v>
      </c>
      <c r="R742" s="7">
        <f t="shared" si="215"/>
        <v>3.2653765104370009</v>
      </c>
    </row>
    <row r="743" spans="1:18" x14ac:dyDescent="0.2">
      <c r="A743" s="7">
        <v>10.3125</v>
      </c>
      <c r="B743" s="7">
        <v>39.28125</v>
      </c>
      <c r="C743" s="1">
        <v>43.066966999999998</v>
      </c>
      <c r="D743" s="1">
        <f t="shared" si="206"/>
        <v>1.03125E-5</v>
      </c>
      <c r="E743" s="6">
        <f t="shared" si="201"/>
        <v>4.4877951341783204E-14</v>
      </c>
      <c r="F743" s="6">
        <f t="shared" si="207"/>
        <v>-2.9535064179687495E-5</v>
      </c>
      <c r="G743" s="13">
        <f t="shared" si="202"/>
        <v>3.9847564179687492E-5</v>
      </c>
      <c r="H743" s="6">
        <f t="shared" si="203"/>
        <v>46.318458625342089</v>
      </c>
      <c r="I743" s="6">
        <f t="shared" si="208"/>
        <v>3.2514916253420907</v>
      </c>
      <c r="J743" s="6">
        <f t="shared" si="209"/>
        <v>39.283249343074708</v>
      </c>
      <c r="K743" s="6">
        <f t="shared" si="210"/>
        <v>-9.9967153735391889E-4</v>
      </c>
      <c r="L743" s="6">
        <f t="shared" si="205"/>
        <v>1.0842242152306584E-5</v>
      </c>
      <c r="M743" s="14">
        <f t="shared" si="211"/>
        <v>-2.6487107615329211E-7</v>
      </c>
      <c r="N743" s="6">
        <f t="shared" si="212"/>
        <v>1.0052585400287981E-5</v>
      </c>
      <c r="O743" s="13">
        <f t="shared" si="204"/>
        <v>3.9587649579975474E-5</v>
      </c>
      <c r="P743" s="6">
        <f t="shared" si="213"/>
        <v>46.274042131429042</v>
      </c>
      <c r="Q743" s="7">
        <f t="shared" si="214"/>
        <v>46.358980034635408</v>
      </c>
      <c r="R743" s="7">
        <f t="shared" si="215"/>
        <v>3.29201303463541</v>
      </c>
    </row>
    <row r="744" spans="1:18" x14ac:dyDescent="0.2">
      <c r="A744" s="7">
        <v>9.53125</v>
      </c>
      <c r="B744" s="7">
        <v>39.28125</v>
      </c>
      <c r="C744" s="1">
        <v>43.014107000000003</v>
      </c>
      <c r="D744" s="1">
        <f t="shared" si="206"/>
        <v>9.5312499999999996E-6</v>
      </c>
      <c r="E744" s="6">
        <f t="shared" si="201"/>
        <v>4.4877951341783204E-14</v>
      </c>
      <c r="F744" s="6">
        <f t="shared" si="207"/>
        <v>-2.9535064179687495E-5</v>
      </c>
      <c r="G744" s="13">
        <f t="shared" si="202"/>
        <v>3.9066314179687497E-5</v>
      </c>
      <c r="H744" s="6">
        <f t="shared" si="203"/>
        <v>46.184895854689444</v>
      </c>
      <c r="I744" s="6">
        <f t="shared" si="208"/>
        <v>3.1707888546894409</v>
      </c>
      <c r="J744" s="6">
        <f t="shared" si="209"/>
        <v>39.282449605844825</v>
      </c>
      <c r="K744" s="6">
        <f t="shared" si="210"/>
        <v>-5.9980292241235134E-4</v>
      </c>
      <c r="L744" s="6">
        <f t="shared" si="205"/>
        <v>1.047409529138395E-5</v>
      </c>
      <c r="M744" s="14">
        <f t="shared" si="211"/>
        <v>-4.7142264569197524E-7</v>
      </c>
      <c r="N744" s="6">
        <f t="shared" si="212"/>
        <v>9.375301240172788E-6</v>
      </c>
      <c r="O744" s="13">
        <f t="shared" si="204"/>
        <v>3.8910365419860283E-5</v>
      </c>
      <c r="P744" s="6">
        <f t="shared" si="213"/>
        <v>46.158214725707239</v>
      </c>
      <c r="Q744" s="7">
        <f t="shared" si="214"/>
        <v>46.318826972849777</v>
      </c>
      <c r="R744" s="7">
        <f t="shared" si="215"/>
        <v>3.3047199728497745</v>
      </c>
    </row>
    <row r="745" spans="1:18" x14ac:dyDescent="0.2">
      <c r="A745" s="7">
        <v>9.53125</v>
      </c>
      <c r="B745" s="7">
        <v>39.28125</v>
      </c>
      <c r="C745" s="1">
        <v>42.970768</v>
      </c>
      <c r="D745" s="1">
        <f t="shared" si="206"/>
        <v>9.5312499999999996E-6</v>
      </c>
      <c r="E745" s="6">
        <f t="shared" si="201"/>
        <v>4.4877951341783204E-14</v>
      </c>
      <c r="F745" s="6">
        <f t="shared" si="207"/>
        <v>-2.9535064179687495E-5</v>
      </c>
      <c r="G745" s="13">
        <f t="shared" si="202"/>
        <v>3.9066314179687497E-5</v>
      </c>
      <c r="H745" s="6">
        <f t="shared" si="203"/>
        <v>46.184895854689444</v>
      </c>
      <c r="I745" s="6">
        <f t="shared" si="208"/>
        <v>3.2141278546894441</v>
      </c>
      <c r="J745" s="6">
        <f t="shared" si="209"/>
        <v>39.281969763506893</v>
      </c>
      <c r="K745" s="6">
        <f t="shared" si="210"/>
        <v>-3.5988175344670026E-4</v>
      </c>
      <c r="L745" s="6">
        <f t="shared" si="205"/>
        <v>1.0096957174830369E-5</v>
      </c>
      <c r="M745" s="14">
        <f t="shared" si="211"/>
        <v>-2.828535874151848E-7</v>
      </c>
      <c r="N745" s="6">
        <f t="shared" si="212"/>
        <v>9.437680744103858E-6</v>
      </c>
      <c r="O745" s="13">
        <f t="shared" si="204"/>
        <v>3.8972744923791352E-5</v>
      </c>
      <c r="P745" s="6">
        <f t="shared" si="213"/>
        <v>46.168887979885255</v>
      </c>
      <c r="Q745" s="7">
        <f t="shared" si="214"/>
        <v>46.288839174256879</v>
      </c>
      <c r="R745" s="7">
        <f t="shared" si="215"/>
        <v>3.3180711742568789</v>
      </c>
    </row>
    <row r="746" spans="1:18" x14ac:dyDescent="0.2">
      <c r="A746" s="7">
        <v>9.375</v>
      </c>
      <c r="B746" s="7">
        <v>39.28125</v>
      </c>
      <c r="C746" s="1">
        <v>42.923575999999997</v>
      </c>
      <c r="D746" s="1">
        <f t="shared" si="206"/>
        <v>9.3749999999999992E-6</v>
      </c>
      <c r="E746" s="6">
        <f t="shared" si="201"/>
        <v>4.4877951341783204E-14</v>
      </c>
      <c r="F746" s="6">
        <f t="shared" si="207"/>
        <v>-2.9535064179687495E-5</v>
      </c>
      <c r="G746" s="13">
        <f t="shared" si="202"/>
        <v>3.8910064179687496E-5</v>
      </c>
      <c r="H746" s="6">
        <f t="shared" si="203"/>
        <v>46.158163180332224</v>
      </c>
      <c r="I746" s="6">
        <f t="shared" si="208"/>
        <v>3.2345871803322268</v>
      </c>
      <c r="J746" s="6">
        <f t="shared" si="209"/>
        <v>39.281681858104136</v>
      </c>
      <c r="K746" s="6">
        <f t="shared" si="210"/>
        <v>-2.1592905206802016E-4</v>
      </c>
      <c r="L746" s="6">
        <f t="shared" si="205"/>
        <v>9.8394243048982219E-6</v>
      </c>
      <c r="M746" s="14">
        <f t="shared" si="211"/>
        <v>-2.3221215244911138E-7</v>
      </c>
      <c r="N746" s="6">
        <f t="shared" si="212"/>
        <v>9.3188584464623132E-6</v>
      </c>
      <c r="O746" s="13">
        <f t="shared" si="204"/>
        <v>3.8853922626149812E-5</v>
      </c>
      <c r="P746" s="6">
        <f t="shared" si="213"/>
        <v>46.14855633172948</v>
      </c>
      <c r="Q746" s="7">
        <f t="shared" si="214"/>
        <v>46.260782605751402</v>
      </c>
      <c r="R746" s="7">
        <f t="shared" si="215"/>
        <v>3.3372066057514047</v>
      </c>
    </row>
    <row r="747" spans="1:18" x14ac:dyDescent="0.2">
      <c r="A747" s="7">
        <v>9.375</v>
      </c>
      <c r="B747" s="7">
        <v>39.25</v>
      </c>
      <c r="C747" s="1">
        <v>42.881144999999997</v>
      </c>
      <c r="D747" s="1">
        <f t="shared" si="206"/>
        <v>9.3749999999999992E-6</v>
      </c>
      <c r="E747" s="6">
        <f t="shared" si="201"/>
        <v>4.4876805436625002E-14</v>
      </c>
      <c r="F747" s="6">
        <f t="shared" si="207"/>
        <v>-2.9543927499999999E-5</v>
      </c>
      <c r="G747" s="13">
        <f t="shared" si="202"/>
        <v>3.8918927499999996E-5</v>
      </c>
      <c r="H747" s="6">
        <f t="shared" si="203"/>
        <v>46.130576563839895</v>
      </c>
      <c r="I747" s="6">
        <f t="shared" si="208"/>
        <v>3.2494315638398987</v>
      </c>
      <c r="J747" s="6">
        <f t="shared" si="209"/>
        <v>39.275259114862479</v>
      </c>
      <c r="K747" s="6">
        <f t="shared" si="210"/>
        <v>-1.2629557431239391E-2</v>
      </c>
      <c r="L747" s="6">
        <f t="shared" si="205"/>
        <v>9.6536545829389328E-6</v>
      </c>
      <c r="M747" s="14">
        <f t="shared" si="211"/>
        <v>-1.3932729146946683E-7</v>
      </c>
      <c r="N747" s="6">
        <f t="shared" si="212"/>
        <v>6.0913150678777575E-6</v>
      </c>
      <c r="O747" s="13">
        <f t="shared" si="204"/>
        <v>3.5635242567877758E-5</v>
      </c>
      <c r="P747" s="6">
        <f t="shared" si="213"/>
        <v>45.56705309539484</v>
      </c>
      <c r="Q747" s="7">
        <f t="shared" si="214"/>
        <v>46.122036703680095</v>
      </c>
      <c r="R747" s="7">
        <f t="shared" si="215"/>
        <v>3.2408917036800986</v>
      </c>
    </row>
    <row r="748" spans="1:18" x14ac:dyDescent="0.2">
      <c r="A748" s="7">
        <v>8.75</v>
      </c>
      <c r="B748" s="7">
        <v>39.25</v>
      </c>
      <c r="C748" s="1">
        <v>42.830997000000004</v>
      </c>
      <c r="D748" s="1">
        <f t="shared" si="206"/>
        <v>8.7499999999999992E-6</v>
      </c>
      <c r="E748" s="6">
        <f t="shared" si="201"/>
        <v>4.4876805436625002E-14</v>
      </c>
      <c r="F748" s="6">
        <f t="shared" si="207"/>
        <v>-2.9543927499999999E-5</v>
      </c>
      <c r="G748" s="13">
        <f t="shared" si="202"/>
        <v>3.8293927500000001E-5</v>
      </c>
      <c r="H748" s="6">
        <f t="shared" si="203"/>
        <v>46.023548178015858</v>
      </c>
      <c r="I748" s="6">
        <f t="shared" si="208"/>
        <v>3.1925511780158544</v>
      </c>
      <c r="J748" s="6">
        <f t="shared" si="209"/>
        <v>39.265155468917484</v>
      </c>
      <c r="K748" s="6">
        <f t="shared" si="210"/>
        <v>-7.5777344587422135E-3</v>
      </c>
      <c r="L748" s="6">
        <f t="shared" si="205"/>
        <v>9.4171927497633597E-6</v>
      </c>
      <c r="M748" s="14">
        <f t="shared" si="211"/>
        <v>-3.3359637488168025E-7</v>
      </c>
      <c r="N748" s="6">
        <f t="shared" si="212"/>
        <v>6.7797890407270235E-6</v>
      </c>
      <c r="O748" s="13">
        <f t="shared" si="204"/>
        <v>3.6323716540727019E-5</v>
      </c>
      <c r="P748" s="6">
        <f t="shared" si="213"/>
        <v>45.685452005292973</v>
      </c>
      <c r="Q748" s="7">
        <f t="shared" si="214"/>
        <v>46.034719764002674</v>
      </c>
      <c r="R748" s="7">
        <f t="shared" si="215"/>
        <v>3.20372276400267</v>
      </c>
    </row>
    <row r="749" spans="1:18" x14ac:dyDescent="0.2">
      <c r="A749" s="7">
        <v>8.28125</v>
      </c>
      <c r="B749" s="7">
        <v>39.25</v>
      </c>
      <c r="C749" s="1">
        <v>42.783344</v>
      </c>
      <c r="D749" s="1">
        <f t="shared" si="206"/>
        <v>8.2812499999999997E-6</v>
      </c>
      <c r="E749" s="6">
        <f t="shared" si="201"/>
        <v>4.4876805436625002E-14</v>
      </c>
      <c r="F749" s="6">
        <f t="shared" si="207"/>
        <v>-2.9543927499999999E-5</v>
      </c>
      <c r="G749" s="13">
        <f t="shared" si="202"/>
        <v>3.78251775E-5</v>
      </c>
      <c r="H749" s="6">
        <f t="shared" si="203"/>
        <v>45.943206173286399</v>
      </c>
      <c r="I749" s="6">
        <f t="shared" si="208"/>
        <v>3.159862173286399</v>
      </c>
      <c r="J749" s="6">
        <f t="shared" si="209"/>
        <v>39.259093281350488</v>
      </c>
      <c r="K749" s="6">
        <f t="shared" si="210"/>
        <v>-4.546640675243907E-3</v>
      </c>
      <c r="L749" s="6">
        <f t="shared" si="205"/>
        <v>9.0565656498580156E-6</v>
      </c>
      <c r="M749" s="14">
        <f t="shared" si="211"/>
        <v>-3.8765782492900796E-7</v>
      </c>
      <c r="N749" s="6">
        <f t="shared" si="212"/>
        <v>7.0991234244365843E-6</v>
      </c>
      <c r="O749" s="13">
        <f t="shared" si="204"/>
        <v>3.6643050924436585E-5</v>
      </c>
      <c r="P749" s="6">
        <f t="shared" si="213"/>
        <v>45.740324136489278</v>
      </c>
      <c r="Q749" s="7">
        <f t="shared" si="214"/>
        <v>45.975840638499996</v>
      </c>
      <c r="R749" s="7">
        <f t="shared" si="215"/>
        <v>3.1924966384999962</v>
      </c>
    </row>
    <row r="750" spans="1:18" x14ac:dyDescent="0.2">
      <c r="A750" s="7">
        <v>7.8125</v>
      </c>
      <c r="B750" s="7">
        <v>39.25</v>
      </c>
      <c r="C750" s="1">
        <v>42.739544000000002</v>
      </c>
      <c r="D750" s="1">
        <f t="shared" si="206"/>
        <v>7.8125000000000002E-6</v>
      </c>
      <c r="E750" s="6">
        <f t="shared" si="201"/>
        <v>4.4876805436625002E-14</v>
      </c>
      <c r="F750" s="6">
        <f t="shared" si="207"/>
        <v>-2.9543927499999999E-5</v>
      </c>
      <c r="G750" s="13">
        <f t="shared" si="202"/>
        <v>3.7356427499999999E-5</v>
      </c>
      <c r="H750" s="6">
        <f t="shared" si="203"/>
        <v>45.862803436605191</v>
      </c>
      <c r="I750" s="6">
        <f t="shared" si="208"/>
        <v>3.1232594366051885</v>
      </c>
      <c r="J750" s="6">
        <f t="shared" si="209"/>
        <v>39.255455968810296</v>
      </c>
      <c r="K750" s="6">
        <f t="shared" si="210"/>
        <v>-2.7279844051477653E-3</v>
      </c>
      <c r="L750" s="6">
        <f t="shared" si="205"/>
        <v>8.6526893899148097E-6</v>
      </c>
      <c r="M750" s="14">
        <f t="shared" si="211"/>
        <v>-4.2009469495740476E-7</v>
      </c>
      <c r="N750" s="6">
        <f t="shared" si="212"/>
        <v>7.1032240546615813E-6</v>
      </c>
      <c r="O750" s="13">
        <f t="shared" si="204"/>
        <v>3.6647151554661578E-5</v>
      </c>
      <c r="P750" s="6">
        <f t="shared" si="213"/>
        <v>45.741028575207679</v>
      </c>
      <c r="Q750" s="7">
        <f t="shared" si="214"/>
        <v>45.92887822584153</v>
      </c>
      <c r="R750" s="7">
        <f t="shared" si="215"/>
        <v>3.1893342258415274</v>
      </c>
    </row>
    <row r="751" spans="1:18" x14ac:dyDescent="0.2">
      <c r="A751" s="7">
        <v>7.8125</v>
      </c>
      <c r="B751" s="7">
        <v>39.25</v>
      </c>
      <c r="C751" s="1">
        <v>42.694156999999997</v>
      </c>
      <c r="D751" s="1">
        <f t="shared" si="206"/>
        <v>7.8125000000000002E-6</v>
      </c>
      <c r="E751" s="6">
        <f t="shared" si="201"/>
        <v>4.4876805436625002E-14</v>
      </c>
      <c r="F751" s="6">
        <f t="shared" si="207"/>
        <v>-2.9543927499999999E-5</v>
      </c>
      <c r="G751" s="13">
        <f t="shared" si="202"/>
        <v>3.7356427499999999E-5</v>
      </c>
      <c r="H751" s="6">
        <f t="shared" si="203"/>
        <v>45.862803436605191</v>
      </c>
      <c r="I751" s="6">
        <f t="shared" si="208"/>
        <v>3.1686464366051936</v>
      </c>
      <c r="J751" s="6">
        <f t="shared" si="209"/>
        <v>39.25327358128618</v>
      </c>
      <c r="K751" s="6">
        <f t="shared" si="210"/>
        <v>-1.6367906430900803E-3</v>
      </c>
      <c r="L751" s="6">
        <f t="shared" si="205"/>
        <v>8.3166136339488852E-6</v>
      </c>
      <c r="M751" s="14">
        <f t="shared" si="211"/>
        <v>-2.5205681697444252E-7</v>
      </c>
      <c r="N751" s="6">
        <f t="shared" si="212"/>
        <v>7.3869344327965793E-6</v>
      </c>
      <c r="O751" s="13">
        <f t="shared" si="204"/>
        <v>3.6930861932796581E-5</v>
      </c>
      <c r="P751" s="6">
        <f t="shared" si="213"/>
        <v>45.78975525883294</v>
      </c>
      <c r="Q751" s="7">
        <f t="shared" si="214"/>
        <v>45.901053632439812</v>
      </c>
      <c r="R751" s="7">
        <f t="shared" si="215"/>
        <v>3.2068966324398147</v>
      </c>
    </row>
    <row r="752" spans="1:18" x14ac:dyDescent="0.2">
      <c r="A752" s="7">
        <v>7.34375</v>
      </c>
      <c r="B752" s="7">
        <v>39.25</v>
      </c>
      <c r="C752" s="1">
        <v>42.649676999999997</v>
      </c>
      <c r="D752" s="1">
        <f t="shared" si="206"/>
        <v>7.3437499999999998E-6</v>
      </c>
      <c r="E752" s="6">
        <f t="shared" si="201"/>
        <v>4.4876805436625002E-14</v>
      </c>
      <c r="F752" s="6">
        <f t="shared" si="207"/>
        <v>-2.9543927499999999E-5</v>
      </c>
      <c r="G752" s="13">
        <f t="shared" si="202"/>
        <v>3.6887677499999998E-5</v>
      </c>
      <c r="H752" s="6">
        <f t="shared" si="203"/>
        <v>45.782339860744685</v>
      </c>
      <c r="I752" s="6">
        <f t="shared" si="208"/>
        <v>3.1326628607446878</v>
      </c>
      <c r="J752" s="6">
        <f t="shared" si="209"/>
        <v>39.251964148771705</v>
      </c>
      <c r="K752" s="6">
        <f t="shared" si="210"/>
        <v>-9.8207438585262707E-4</v>
      </c>
      <c r="L752" s="6">
        <f t="shared" si="205"/>
        <v>8.0212181803693299E-6</v>
      </c>
      <c r="M752" s="14">
        <f t="shared" si="211"/>
        <v>-3.3873409018466507E-7</v>
      </c>
      <c r="N752" s="6">
        <f t="shared" si="212"/>
        <v>7.0884106596783171E-6</v>
      </c>
      <c r="O752" s="13">
        <f t="shared" si="204"/>
        <v>3.6632338159678317E-5</v>
      </c>
      <c r="P752" s="6">
        <f t="shared" si="213"/>
        <v>45.738483790933742</v>
      </c>
      <c r="Q752" s="7">
        <f t="shared" si="214"/>
        <v>45.868539664138595</v>
      </c>
      <c r="R752" s="7">
        <f t="shared" si="215"/>
        <v>3.218862664138598</v>
      </c>
    </row>
    <row r="753" spans="1:18" x14ac:dyDescent="0.2">
      <c r="A753" s="7">
        <v>7.65625</v>
      </c>
      <c r="B753" s="7">
        <v>39.25</v>
      </c>
      <c r="C753" s="1">
        <v>42.605193999999997</v>
      </c>
      <c r="D753" s="1">
        <f t="shared" si="206"/>
        <v>7.6562499999999998E-6</v>
      </c>
      <c r="E753" s="6">
        <f t="shared" si="201"/>
        <v>4.4876805436625002E-14</v>
      </c>
      <c r="F753" s="6">
        <f t="shared" si="207"/>
        <v>-2.9543927499999999E-5</v>
      </c>
      <c r="G753" s="13">
        <f t="shared" si="202"/>
        <v>3.7200177499999998E-5</v>
      </c>
      <c r="H753" s="6">
        <f t="shared" si="203"/>
        <v>45.83598900986425</v>
      </c>
      <c r="I753" s="6">
        <f t="shared" si="208"/>
        <v>3.2307950098642522</v>
      </c>
      <c r="J753" s="6">
        <f t="shared" si="209"/>
        <v>39.251178489263026</v>
      </c>
      <c r="K753" s="6">
        <f t="shared" si="210"/>
        <v>-5.8924463151299733E-4</v>
      </c>
      <c r="L753" s="6">
        <f t="shared" si="205"/>
        <v>7.812730908221597E-6</v>
      </c>
      <c r="M753" s="14">
        <f t="shared" si="211"/>
        <v>-7.824045411079863E-8</v>
      </c>
      <c r="N753" s="6">
        <f t="shared" si="212"/>
        <v>7.5030463958066208E-6</v>
      </c>
      <c r="O753" s="13">
        <f t="shared" si="204"/>
        <v>3.7046973895806621E-5</v>
      </c>
      <c r="P753" s="6">
        <f t="shared" si="213"/>
        <v>45.809690814876205</v>
      </c>
      <c r="Q753" s="7">
        <f t="shared" si="214"/>
        <v>45.856769894286117</v>
      </c>
      <c r="R753" s="7">
        <f t="shared" si="215"/>
        <v>3.2515758942861197</v>
      </c>
    </row>
    <row r="754" spans="1:18" x14ac:dyDescent="0.2">
      <c r="A754" s="7">
        <v>7.03125</v>
      </c>
      <c r="B754" s="7">
        <v>39.25</v>
      </c>
      <c r="C754" s="1">
        <v>42.563659999999999</v>
      </c>
      <c r="D754" s="1">
        <f t="shared" si="206"/>
        <v>7.0312499999999998E-6</v>
      </c>
      <c r="E754" s="6">
        <f t="shared" si="201"/>
        <v>4.4876805436625002E-14</v>
      </c>
      <c r="F754" s="6">
        <f t="shared" si="207"/>
        <v>-2.9543927499999999E-5</v>
      </c>
      <c r="G754" s="13">
        <f t="shared" si="202"/>
        <v>3.6575177499999997E-5</v>
      </c>
      <c r="H754" s="6">
        <f t="shared" si="203"/>
        <v>45.728663624206945</v>
      </c>
      <c r="I754" s="6">
        <f t="shared" si="208"/>
        <v>3.1650036242069461</v>
      </c>
      <c r="J754" s="6">
        <f t="shared" si="209"/>
        <v>39.250707093557814</v>
      </c>
      <c r="K754" s="6">
        <f t="shared" si="210"/>
        <v>-3.5354677890708786E-4</v>
      </c>
      <c r="L754" s="6">
        <f t="shared" si="205"/>
        <v>7.6251385449329586E-6</v>
      </c>
      <c r="M754" s="14">
        <f t="shared" si="211"/>
        <v>-2.9694427246647941E-7</v>
      </c>
      <c r="N754" s="6">
        <f t="shared" si="212"/>
        <v>6.9393278374841571E-6</v>
      </c>
      <c r="O754" s="13">
        <f t="shared" si="204"/>
        <v>3.6483255337484158E-5</v>
      </c>
      <c r="P754" s="6">
        <f t="shared" si="213"/>
        <v>45.71286954943713</v>
      </c>
      <c r="Q754" s="7">
        <f t="shared" si="214"/>
        <v>45.827989825316322</v>
      </c>
      <c r="R754" s="7">
        <f t="shared" si="215"/>
        <v>3.2643298253163238</v>
      </c>
    </row>
    <row r="755" spans="1:18" x14ac:dyDescent="0.2">
      <c r="A755" s="7">
        <v>6.875</v>
      </c>
      <c r="B755" s="7">
        <v>39.21875</v>
      </c>
      <c r="C755" s="1">
        <v>42.515994999999997</v>
      </c>
      <c r="D755" s="1">
        <f t="shared" si="206"/>
        <v>6.8749999999999994E-6</v>
      </c>
      <c r="E755" s="6">
        <f t="shared" si="201"/>
        <v>4.4875659010595695E-14</v>
      </c>
      <c r="F755" s="6">
        <f t="shared" si="207"/>
        <v>-2.9552765429687499E-5</v>
      </c>
      <c r="G755" s="13">
        <f t="shared" si="202"/>
        <v>3.6427765429687496E-5</v>
      </c>
      <c r="H755" s="6">
        <f t="shared" si="203"/>
        <v>45.674103727332238</v>
      </c>
      <c r="I755" s="6">
        <f t="shared" si="208"/>
        <v>3.158108727332241</v>
      </c>
      <c r="J755" s="6">
        <f t="shared" si="209"/>
        <v>39.244174256134684</v>
      </c>
      <c r="K755" s="6">
        <f t="shared" si="210"/>
        <v>-1.2712128067342121E-2</v>
      </c>
      <c r="L755" s="6">
        <f t="shared" si="205"/>
        <v>7.356333126959775E-6</v>
      </c>
      <c r="M755" s="14">
        <f t="shared" si="211"/>
        <v>-2.4066656347988781E-7</v>
      </c>
      <c r="N755" s="6">
        <f t="shared" si="212"/>
        <v>3.5698467024910482E-6</v>
      </c>
      <c r="O755" s="13">
        <f t="shared" si="204"/>
        <v>3.3122612132178549E-5</v>
      </c>
      <c r="P755" s="6">
        <f t="shared" si="213"/>
        <v>45.104423015701286</v>
      </c>
      <c r="Q755" s="7">
        <f t="shared" si="214"/>
        <v>45.683276463393319</v>
      </c>
      <c r="R755" s="7">
        <f t="shared" si="215"/>
        <v>3.1672814633933228</v>
      </c>
    </row>
    <row r="756" spans="1:18" x14ac:dyDescent="0.2">
      <c r="A756" s="7">
        <v>6.71875</v>
      </c>
      <c r="B756" s="7">
        <v>39.21875</v>
      </c>
      <c r="C756" s="1">
        <v>42.474457000000001</v>
      </c>
      <c r="D756" s="1">
        <f t="shared" si="206"/>
        <v>6.7187499999999998E-6</v>
      </c>
      <c r="E756" s="6">
        <f t="shared" si="201"/>
        <v>4.4875659010595695E-14</v>
      </c>
      <c r="F756" s="6">
        <f t="shared" si="207"/>
        <v>-2.9552765429687499E-5</v>
      </c>
      <c r="G756" s="13">
        <f t="shared" si="202"/>
        <v>3.6271515429687496E-5</v>
      </c>
      <c r="H756" s="6">
        <f t="shared" si="203"/>
        <v>45.647240966775598</v>
      </c>
      <c r="I756" s="6">
        <f t="shared" si="208"/>
        <v>3.1727839667755973</v>
      </c>
      <c r="J756" s="6">
        <f t="shared" si="209"/>
        <v>39.234004553680805</v>
      </c>
      <c r="K756" s="6">
        <f t="shared" si="210"/>
        <v>-7.6272768404024305E-3</v>
      </c>
      <c r="L756" s="6">
        <f t="shared" si="205"/>
        <v>7.1325498761758652E-6</v>
      </c>
      <c r="M756" s="14">
        <f t="shared" si="211"/>
        <v>-2.0689993808793268E-7</v>
      </c>
      <c r="N756" s="6">
        <f t="shared" si="212"/>
        <v>4.7356580214953681E-6</v>
      </c>
      <c r="O756" s="13">
        <f t="shared" si="204"/>
        <v>3.4288423451182865E-5</v>
      </c>
      <c r="P756" s="6">
        <f t="shared" si="213"/>
        <v>45.305712964674797</v>
      </c>
      <c r="Q756" s="7">
        <f t="shared" si="214"/>
        <v>45.607763763649615</v>
      </c>
      <c r="R756" s="7">
        <f t="shared" si="215"/>
        <v>3.1333067636496139</v>
      </c>
    </row>
    <row r="757" spans="1:18" x14ac:dyDescent="0.2">
      <c r="A757" s="7">
        <v>6.5625</v>
      </c>
      <c r="B757" s="7">
        <v>39.21875</v>
      </c>
      <c r="C757" s="1">
        <v>42.427016999999999</v>
      </c>
      <c r="D757" s="1">
        <f t="shared" si="206"/>
        <v>6.5624999999999994E-6</v>
      </c>
      <c r="E757" s="6">
        <f t="shared" si="201"/>
        <v>4.4875659010595695E-14</v>
      </c>
      <c r="F757" s="6">
        <f t="shared" si="207"/>
        <v>-2.9552765429687499E-5</v>
      </c>
      <c r="G757" s="13">
        <f t="shared" si="202"/>
        <v>3.6115265429687495E-5</v>
      </c>
      <c r="H757" s="6">
        <f t="shared" si="203"/>
        <v>45.620371413904536</v>
      </c>
      <c r="I757" s="6">
        <f t="shared" si="208"/>
        <v>3.1933544139045367</v>
      </c>
      <c r="J757" s="6">
        <f t="shared" si="209"/>
        <v>39.227902732208477</v>
      </c>
      <c r="K757" s="6">
        <f t="shared" si="210"/>
        <v>-4.5763661042386161E-3</v>
      </c>
      <c r="L757" s="6">
        <f t="shared" si="205"/>
        <v>6.9357799257055188E-6</v>
      </c>
      <c r="M757" s="14">
        <f t="shared" si="211"/>
        <v>-1.8663996285275969E-7</v>
      </c>
      <c r="N757" s="6">
        <f t="shared" si="212"/>
        <v>5.3726448128979595E-6</v>
      </c>
      <c r="O757" s="13">
        <f t="shared" si="204"/>
        <v>3.4925410242585456E-5</v>
      </c>
      <c r="P757" s="6">
        <f t="shared" si="213"/>
        <v>45.415534577011442</v>
      </c>
      <c r="Q757" s="7">
        <f t="shared" si="214"/>
        <v>45.569317926321986</v>
      </c>
      <c r="R757" s="7">
        <f t="shared" si="215"/>
        <v>3.1423009263219868</v>
      </c>
    </row>
    <row r="758" spans="1:18" x14ac:dyDescent="0.2">
      <c r="A758" s="7">
        <v>6.71875</v>
      </c>
      <c r="B758" s="7">
        <v>39.21875</v>
      </c>
      <c r="C758" s="1">
        <v>42.384338</v>
      </c>
      <c r="D758" s="1">
        <f t="shared" si="206"/>
        <v>6.7187499999999998E-6</v>
      </c>
      <c r="E758" s="6">
        <f t="shared" si="201"/>
        <v>4.4875659010595695E-14</v>
      </c>
      <c r="F758" s="6">
        <f t="shared" si="207"/>
        <v>-2.9552765429687499E-5</v>
      </c>
      <c r="G758" s="13">
        <f t="shared" si="202"/>
        <v>3.6271515429687496E-5</v>
      </c>
      <c r="H758" s="6">
        <f t="shared" si="203"/>
        <v>45.647240966775598</v>
      </c>
      <c r="I758" s="6">
        <f t="shared" si="208"/>
        <v>3.2629029667755987</v>
      </c>
      <c r="J758" s="6">
        <f t="shared" si="209"/>
        <v>39.224241639325086</v>
      </c>
      <c r="K758" s="6">
        <f t="shared" si="210"/>
        <v>-2.7458196625431697E-3</v>
      </c>
      <c r="L758" s="6">
        <f t="shared" si="205"/>
        <v>6.8177179554233115E-6</v>
      </c>
      <c r="M758" s="14">
        <f t="shared" si="211"/>
        <v>-4.9483977711655818E-8</v>
      </c>
      <c r="N758" s="6">
        <f t="shared" si="212"/>
        <v>6.0048368877387755E-6</v>
      </c>
      <c r="O758" s="13">
        <f t="shared" si="204"/>
        <v>3.5557602317426273E-5</v>
      </c>
      <c r="P758" s="6">
        <f t="shared" si="213"/>
        <v>45.52441735738779</v>
      </c>
      <c r="Q758" s="7">
        <f t="shared" si="214"/>
        <v>45.560337812535145</v>
      </c>
      <c r="R758" s="7">
        <f t="shared" si="215"/>
        <v>3.1759998125351458</v>
      </c>
    </row>
    <row r="759" spans="1:18" x14ac:dyDescent="0.2">
      <c r="A759" s="7">
        <v>6.71875</v>
      </c>
      <c r="B759" s="7">
        <v>39.21875</v>
      </c>
      <c r="C759" s="1">
        <v>42.340302000000001</v>
      </c>
      <c r="D759" s="1">
        <f t="shared" si="206"/>
        <v>6.7187499999999998E-6</v>
      </c>
      <c r="E759" s="6">
        <f t="shared" si="201"/>
        <v>4.4875659010595695E-14</v>
      </c>
      <c r="F759" s="6">
        <f t="shared" si="207"/>
        <v>-2.9552765429687499E-5</v>
      </c>
      <c r="G759" s="13">
        <f t="shared" si="202"/>
        <v>3.6271515429687496E-5</v>
      </c>
      <c r="H759" s="6">
        <f t="shared" si="203"/>
        <v>45.647240966775598</v>
      </c>
      <c r="I759" s="6">
        <f t="shared" si="208"/>
        <v>3.3069389667755971</v>
      </c>
      <c r="J759" s="6">
        <f t="shared" si="209"/>
        <v>39.222044983595055</v>
      </c>
      <c r="K759" s="6">
        <f t="shared" si="210"/>
        <v>-1.6474917975273229E-3</v>
      </c>
      <c r="L759" s="6">
        <f t="shared" si="205"/>
        <v>6.7781307732539872E-6</v>
      </c>
      <c r="M759" s="14">
        <f t="shared" si="211"/>
        <v>-2.969038662699366E-8</v>
      </c>
      <c r="N759" s="6">
        <f t="shared" si="212"/>
        <v>6.2904021326428959E-6</v>
      </c>
      <c r="O759" s="13">
        <f t="shared" si="204"/>
        <v>3.5843167562330394E-5</v>
      </c>
      <c r="P759" s="6">
        <f t="shared" si="213"/>
        <v>45.57356384132936</v>
      </c>
      <c r="Q759" s="7">
        <f t="shared" si="214"/>
        <v>45.562983018293991</v>
      </c>
      <c r="R759" s="7">
        <f t="shared" si="215"/>
        <v>3.22268101829399</v>
      </c>
    </row>
    <row r="760" spans="1:18" x14ac:dyDescent="0.2">
      <c r="A760" s="7">
        <v>6.09375</v>
      </c>
      <c r="B760" s="7">
        <v>39.21875</v>
      </c>
      <c r="C760" s="1">
        <v>42.296261000000001</v>
      </c>
      <c r="D760" s="1">
        <f t="shared" si="206"/>
        <v>6.0937499999999999E-6</v>
      </c>
      <c r="E760" s="6">
        <f t="shared" si="201"/>
        <v>4.4875659010595695E-14</v>
      </c>
      <c r="F760" s="6">
        <f t="shared" si="207"/>
        <v>-2.9552765429687499E-5</v>
      </c>
      <c r="G760" s="13">
        <f t="shared" si="202"/>
        <v>3.5646515429687501E-5</v>
      </c>
      <c r="H760" s="6">
        <f t="shared" si="203"/>
        <v>45.539721961298369</v>
      </c>
      <c r="I760" s="6">
        <f t="shared" si="208"/>
        <v>3.2434609612983678</v>
      </c>
      <c r="J760" s="6">
        <f t="shared" si="209"/>
        <v>39.220726990157033</v>
      </c>
      <c r="K760" s="6">
        <f t="shared" si="210"/>
        <v>-9.8849507851639373E-4</v>
      </c>
      <c r="L760" s="6">
        <f t="shared" si="205"/>
        <v>6.6293784639523927E-6</v>
      </c>
      <c r="M760" s="14">
        <f t="shared" si="211"/>
        <v>-2.6781423197619643E-7</v>
      </c>
      <c r="N760" s="6">
        <f t="shared" si="212"/>
        <v>5.8367412795857376E-6</v>
      </c>
      <c r="O760" s="13">
        <f t="shared" si="204"/>
        <v>3.5389506709273237E-5</v>
      </c>
      <c r="P760" s="6">
        <f t="shared" si="213"/>
        <v>45.495477052934007</v>
      </c>
      <c r="Q760" s="7">
        <f t="shared" si="214"/>
        <v>45.549481825222003</v>
      </c>
      <c r="R760" s="7">
        <f t="shared" si="215"/>
        <v>3.2532208252220016</v>
      </c>
    </row>
    <row r="761" spans="1:18" x14ac:dyDescent="0.2">
      <c r="A761" s="7">
        <v>6.25</v>
      </c>
      <c r="B761" s="7">
        <v>39.21875</v>
      </c>
      <c r="C761" s="1">
        <v>42.255169000000002</v>
      </c>
      <c r="D761" s="1">
        <f t="shared" si="206"/>
        <v>6.2499999999999995E-6</v>
      </c>
      <c r="E761" s="6">
        <f t="shared" si="201"/>
        <v>4.4875659010595695E-14</v>
      </c>
      <c r="F761" s="6">
        <f t="shared" si="207"/>
        <v>-2.9552765429687499E-5</v>
      </c>
      <c r="G761" s="13">
        <f t="shared" si="202"/>
        <v>3.5802765429687495E-5</v>
      </c>
      <c r="H761" s="6">
        <f t="shared" si="203"/>
        <v>45.566611915180317</v>
      </c>
      <c r="I761" s="6">
        <f t="shared" si="208"/>
        <v>3.3114429151803151</v>
      </c>
      <c r="J761" s="6">
        <f t="shared" si="209"/>
        <v>39.219936194094217</v>
      </c>
      <c r="K761" s="6">
        <f t="shared" si="210"/>
        <v>-5.9309704710841515E-4</v>
      </c>
      <c r="L761" s="6">
        <f t="shared" si="205"/>
        <v>6.4463770783714357E-6</v>
      </c>
      <c r="M761" s="14">
        <f t="shared" si="211"/>
        <v>-9.8188539185718117E-8</v>
      </c>
      <c r="N761" s="6">
        <f t="shared" si="212"/>
        <v>6.0957947677518115E-6</v>
      </c>
      <c r="O761" s="13">
        <f t="shared" si="204"/>
        <v>3.5648560197439308E-5</v>
      </c>
      <c r="P761" s="6">
        <f t="shared" si="213"/>
        <v>45.540073901002984</v>
      </c>
      <c r="Q761" s="7">
        <f t="shared" si="214"/>
        <v>45.547600240378202</v>
      </c>
      <c r="R761" s="7">
        <f t="shared" si="215"/>
        <v>3.2924312403781997</v>
      </c>
    </row>
    <row r="762" spans="1:18" x14ac:dyDescent="0.2">
      <c r="A762" s="7">
        <v>5.78125</v>
      </c>
      <c r="B762" s="7">
        <v>39.21875</v>
      </c>
      <c r="C762" s="1">
        <v>42.215209999999999</v>
      </c>
      <c r="D762" s="1">
        <f t="shared" si="206"/>
        <v>5.7812499999999999E-6</v>
      </c>
      <c r="E762" s="6">
        <f t="shared" si="201"/>
        <v>4.4875659010595695E-14</v>
      </c>
      <c r="F762" s="6">
        <f t="shared" si="207"/>
        <v>-2.9552765429687499E-5</v>
      </c>
      <c r="G762" s="13">
        <f t="shared" si="202"/>
        <v>3.53340154296875E-5</v>
      </c>
      <c r="H762" s="6">
        <f t="shared" si="203"/>
        <v>45.485921624395417</v>
      </c>
      <c r="I762" s="6">
        <f t="shared" si="208"/>
        <v>3.2707116243954175</v>
      </c>
      <c r="J762" s="6">
        <f t="shared" si="209"/>
        <v>39.219461716456529</v>
      </c>
      <c r="K762" s="6">
        <f t="shared" si="210"/>
        <v>-3.5585822826433855E-4</v>
      </c>
      <c r="L762" s="6">
        <f t="shared" si="205"/>
        <v>6.2740762470228611E-6</v>
      </c>
      <c r="M762" s="14">
        <f t="shared" si="211"/>
        <v>-2.464131235114306E-7</v>
      </c>
      <c r="N762" s="6">
        <f t="shared" si="212"/>
        <v>5.6887268606512716E-6</v>
      </c>
      <c r="O762" s="13">
        <f t="shared" si="204"/>
        <v>3.5241492290338767E-5</v>
      </c>
      <c r="P762" s="6">
        <f t="shared" si="213"/>
        <v>45.469987511042802</v>
      </c>
      <c r="Q762" s="7">
        <f t="shared" si="214"/>
        <v>45.532077694511123</v>
      </c>
      <c r="R762" s="7">
        <f t="shared" si="215"/>
        <v>3.3168676945111244</v>
      </c>
    </row>
    <row r="763" spans="1:18" x14ac:dyDescent="0.2">
      <c r="A763" s="7">
        <v>4.84375</v>
      </c>
      <c r="B763" s="7">
        <v>39.1875</v>
      </c>
      <c r="C763" s="1">
        <v>42.165035000000003</v>
      </c>
      <c r="D763" s="1">
        <f t="shared" si="206"/>
        <v>4.84375E-6</v>
      </c>
      <c r="E763" s="6">
        <f t="shared" si="201"/>
        <v>4.4874512063695309E-14</v>
      </c>
      <c r="F763" s="6">
        <f t="shared" si="207"/>
        <v>-2.9561577968749995E-5</v>
      </c>
      <c r="G763" s="13">
        <f t="shared" si="202"/>
        <v>3.4405327968749997E-5</v>
      </c>
      <c r="H763" s="6">
        <f t="shared" si="203"/>
        <v>45.296542288029855</v>
      </c>
      <c r="I763" s="6">
        <f t="shared" si="208"/>
        <v>3.1315072880298516</v>
      </c>
      <c r="J763" s="6">
        <f t="shared" si="209"/>
        <v>39.212927029873917</v>
      </c>
      <c r="K763" s="6">
        <f t="shared" si="210"/>
        <v>-1.2713514936958603E-2</v>
      </c>
      <c r="L763" s="6">
        <f t="shared" si="205"/>
        <v>5.8894457482137168E-6</v>
      </c>
      <c r="M763" s="14">
        <f t="shared" si="211"/>
        <v>-5.2284787410685841E-7</v>
      </c>
      <c r="N763" s="6">
        <f t="shared" si="212"/>
        <v>1.5382361163907635E-6</v>
      </c>
      <c r="O763" s="13">
        <f t="shared" si="204"/>
        <v>3.1099814085140758E-5</v>
      </c>
      <c r="P763" s="6">
        <f t="shared" si="213"/>
        <v>44.724748375262266</v>
      </c>
      <c r="Q763" s="7">
        <f t="shared" si="214"/>
        <v>45.370611830661353</v>
      </c>
      <c r="R763" s="7">
        <f t="shared" si="215"/>
        <v>3.2055768306613501</v>
      </c>
    </row>
    <row r="764" spans="1:18" x14ac:dyDescent="0.2">
      <c r="A764" s="7">
        <v>4.84375</v>
      </c>
      <c r="B764" s="7">
        <v>39.1875</v>
      </c>
      <c r="C764" s="1">
        <v>42.119853999999997</v>
      </c>
      <c r="D764" s="1">
        <f t="shared" si="206"/>
        <v>4.84375E-6</v>
      </c>
      <c r="E764" s="6">
        <f t="shared" si="201"/>
        <v>4.4874512063695309E-14</v>
      </c>
      <c r="F764" s="6">
        <f t="shared" si="207"/>
        <v>-2.9561577968749995E-5</v>
      </c>
      <c r="G764" s="13">
        <f t="shared" si="202"/>
        <v>3.4405327968749997E-5</v>
      </c>
      <c r="H764" s="6">
        <f t="shared" si="203"/>
        <v>45.296542288029855</v>
      </c>
      <c r="I764" s="6">
        <f t="shared" si="208"/>
        <v>3.1766882880298581</v>
      </c>
      <c r="J764" s="6">
        <f t="shared" si="209"/>
        <v>39.202756217924346</v>
      </c>
      <c r="K764" s="6">
        <f t="shared" si="210"/>
        <v>-7.6281089621730302E-3</v>
      </c>
      <c r="L764" s="6">
        <f t="shared" si="205"/>
        <v>5.4711674489282303E-6</v>
      </c>
      <c r="M764" s="14">
        <f t="shared" si="211"/>
        <v>-3.1370872446411513E-7</v>
      </c>
      <c r="N764" s="6">
        <f t="shared" si="212"/>
        <v>2.8604416698350123E-6</v>
      </c>
      <c r="O764" s="13">
        <f t="shared" si="204"/>
        <v>3.2422019638585004E-5</v>
      </c>
      <c r="P764" s="6">
        <f t="shared" si="213"/>
        <v>44.953836038197494</v>
      </c>
      <c r="Q764" s="7">
        <f t="shared" si="214"/>
        <v>45.287256672168581</v>
      </c>
      <c r="R764" s="7">
        <f t="shared" si="215"/>
        <v>3.1674026721685848</v>
      </c>
    </row>
    <row r="765" spans="1:18" x14ac:dyDescent="0.2">
      <c r="A765" s="7">
        <v>4.0625</v>
      </c>
      <c r="B765" s="7">
        <v>39.1875</v>
      </c>
      <c r="C765" s="1">
        <v>42.075122999999998</v>
      </c>
      <c r="D765" s="1">
        <f t="shared" si="206"/>
        <v>4.0624999999999996E-6</v>
      </c>
      <c r="E765" s="6">
        <f t="shared" si="201"/>
        <v>4.4874512063695309E-14</v>
      </c>
      <c r="F765" s="6">
        <f t="shared" si="207"/>
        <v>-2.9561577968749995E-5</v>
      </c>
      <c r="G765" s="13">
        <f t="shared" si="202"/>
        <v>3.3624077968749995E-5</v>
      </c>
      <c r="H765" s="6">
        <f t="shared" si="203"/>
        <v>45.161678117322424</v>
      </c>
      <c r="I765" s="6">
        <f t="shared" si="208"/>
        <v>3.0865551173224262</v>
      </c>
      <c r="J765" s="6">
        <f t="shared" si="209"/>
        <v>39.196653730754605</v>
      </c>
      <c r="K765" s="6">
        <f t="shared" si="210"/>
        <v>-4.5768653773023971E-3</v>
      </c>
      <c r="L765" s="6">
        <f t="shared" si="205"/>
        <v>5.0639504693569388E-6</v>
      </c>
      <c r="M765" s="14">
        <f t="shared" si="211"/>
        <v>-5.0072523467846956E-7</v>
      </c>
      <c r="N765" s="6">
        <f t="shared" si="212"/>
        <v>2.8725150019013766E-6</v>
      </c>
      <c r="O765" s="13">
        <f t="shared" si="204"/>
        <v>3.2434092970651368E-5</v>
      </c>
      <c r="P765" s="6">
        <f t="shared" si="213"/>
        <v>44.955925605754771</v>
      </c>
      <c r="Q765" s="7">
        <f t="shared" si="214"/>
        <v>45.220990458885822</v>
      </c>
      <c r="R765" s="7">
        <f t="shared" si="215"/>
        <v>3.1458674588858244</v>
      </c>
    </row>
    <row r="766" spans="1:18" x14ac:dyDescent="0.2">
      <c r="A766" s="7">
        <v>4.53125</v>
      </c>
      <c r="B766" s="7">
        <v>39.1875</v>
      </c>
      <c r="C766" s="1">
        <v>42.031300000000002</v>
      </c>
      <c r="D766" s="1">
        <f t="shared" si="206"/>
        <v>4.53125E-6</v>
      </c>
      <c r="E766" s="6">
        <f t="shared" si="201"/>
        <v>4.4874512063695309E-14</v>
      </c>
      <c r="F766" s="6">
        <f t="shared" si="207"/>
        <v>-2.9561577968749995E-5</v>
      </c>
      <c r="G766" s="13">
        <f t="shared" si="202"/>
        <v>3.4092827968749997E-5</v>
      </c>
      <c r="H766" s="6">
        <f t="shared" si="203"/>
        <v>45.242617183772836</v>
      </c>
      <c r="I766" s="6">
        <f t="shared" si="208"/>
        <v>3.2113171837728345</v>
      </c>
      <c r="J766" s="6">
        <f t="shared" si="209"/>
        <v>39.19299223845276</v>
      </c>
      <c r="K766" s="6">
        <f t="shared" si="210"/>
        <v>-2.7461192263800172E-3</v>
      </c>
      <c r="L766" s="6">
        <f t="shared" si="205"/>
        <v>4.7571202816141632E-6</v>
      </c>
      <c r="M766" s="14">
        <f t="shared" si="211"/>
        <v>-1.1293514080708158E-7</v>
      </c>
      <c r="N766" s="6">
        <f t="shared" si="212"/>
        <v>3.8172590011411958E-6</v>
      </c>
      <c r="O766" s="13">
        <f t="shared" si="204"/>
        <v>3.3378836969891192E-5</v>
      </c>
      <c r="P766" s="6">
        <f t="shared" si="213"/>
        <v>45.119307738854673</v>
      </c>
      <c r="Q766" s="7">
        <f t="shared" si="214"/>
        <v>45.200653914879595</v>
      </c>
      <c r="R766" s="7">
        <f t="shared" si="215"/>
        <v>3.1693539148795935</v>
      </c>
    </row>
    <row r="767" spans="1:18" x14ac:dyDescent="0.2">
      <c r="A767" s="7">
        <v>3.90625</v>
      </c>
      <c r="B767" s="7">
        <v>39.1875</v>
      </c>
      <c r="C767" s="1">
        <v>41.989970999999997</v>
      </c>
      <c r="D767" s="1">
        <f t="shared" si="206"/>
        <v>3.9062500000000001E-6</v>
      </c>
      <c r="E767" s="6">
        <f t="shared" si="201"/>
        <v>4.4874512063695309E-14</v>
      </c>
      <c r="F767" s="6">
        <f t="shared" si="207"/>
        <v>-2.9561577968749995E-5</v>
      </c>
      <c r="G767" s="13">
        <f t="shared" si="202"/>
        <v>3.3467827968749995E-5</v>
      </c>
      <c r="H767" s="6">
        <f t="shared" si="203"/>
        <v>45.134684702881771</v>
      </c>
      <c r="I767" s="6">
        <f t="shared" si="208"/>
        <v>3.1447137028817735</v>
      </c>
      <c r="J767" s="6">
        <f t="shared" si="209"/>
        <v>39.190795343071656</v>
      </c>
      <c r="K767" s="6">
        <f t="shared" si="210"/>
        <v>-1.6476715358280103E-3</v>
      </c>
      <c r="L767" s="6">
        <f t="shared" si="205"/>
        <v>4.5417721689684976E-6</v>
      </c>
      <c r="M767" s="14">
        <f t="shared" si="211"/>
        <v>-3.1776108448424876E-7</v>
      </c>
      <c r="N767" s="6">
        <f t="shared" si="212"/>
        <v>3.4778554006847175E-6</v>
      </c>
      <c r="O767" s="13">
        <f t="shared" si="204"/>
        <v>3.3039433369434712E-5</v>
      </c>
      <c r="P767" s="6">
        <f t="shared" si="213"/>
        <v>45.060640922872381</v>
      </c>
      <c r="Q767" s="7">
        <f t="shared" si="214"/>
        <v>45.172651316478159</v>
      </c>
      <c r="R767" s="7">
        <f t="shared" si="215"/>
        <v>3.1826803164781623</v>
      </c>
    </row>
    <row r="768" spans="1:18" x14ac:dyDescent="0.2">
      <c r="A768" s="7">
        <v>3.4375</v>
      </c>
      <c r="B768" s="7">
        <v>39.1875</v>
      </c>
      <c r="C768" s="1">
        <v>41.946373000000001</v>
      </c>
      <c r="D768" s="1">
        <f t="shared" si="206"/>
        <v>3.4374999999999997E-6</v>
      </c>
      <c r="E768" s="6">
        <f t="shared" si="201"/>
        <v>4.4874512063695309E-14</v>
      </c>
      <c r="F768" s="6">
        <f t="shared" si="207"/>
        <v>-2.9561577968749995E-5</v>
      </c>
      <c r="G768" s="13">
        <f t="shared" si="202"/>
        <v>3.2999077968749994E-5</v>
      </c>
      <c r="H768" s="6">
        <f t="shared" si="203"/>
        <v>45.053663225611729</v>
      </c>
      <c r="I768" s="6">
        <f t="shared" si="208"/>
        <v>3.1072902256117274</v>
      </c>
      <c r="J768" s="6">
        <f t="shared" si="209"/>
        <v>39.189477205842991</v>
      </c>
      <c r="K768" s="6">
        <f t="shared" si="210"/>
        <v>-9.8860292149538509E-4</v>
      </c>
      <c r="L768" s="6">
        <f t="shared" si="205"/>
        <v>4.1938133013810982E-6</v>
      </c>
      <c r="M768" s="14">
        <f t="shared" si="211"/>
        <v>-3.7815665069054924E-7</v>
      </c>
      <c r="N768" s="6">
        <f t="shared" si="212"/>
        <v>3.1804632404111997E-6</v>
      </c>
      <c r="O768" s="13">
        <f t="shared" si="204"/>
        <v>3.2742041209161198E-5</v>
      </c>
      <c r="P768" s="6">
        <f t="shared" si="213"/>
        <v>45.009209210666882</v>
      </c>
      <c r="Q768" s="7">
        <f t="shared" si="214"/>
        <v>45.139962895315904</v>
      </c>
      <c r="R768" s="7">
        <f t="shared" si="215"/>
        <v>3.1935898953159025</v>
      </c>
    </row>
    <row r="769" spans="1:18" x14ac:dyDescent="0.2">
      <c r="A769" s="7">
        <v>3.4375</v>
      </c>
      <c r="B769" s="7">
        <v>39.1875</v>
      </c>
      <c r="C769" s="1">
        <v>41.905723999999999</v>
      </c>
      <c r="D769" s="1">
        <f t="shared" si="206"/>
        <v>3.4374999999999997E-6</v>
      </c>
      <c r="E769" s="6">
        <f t="shared" si="201"/>
        <v>4.4874512063695309E-14</v>
      </c>
      <c r="F769" s="6">
        <f t="shared" si="207"/>
        <v>-2.9561577968749995E-5</v>
      </c>
      <c r="G769" s="13">
        <f t="shared" si="202"/>
        <v>3.2999077968749994E-5</v>
      </c>
      <c r="H769" s="6">
        <f t="shared" si="203"/>
        <v>45.053663225611729</v>
      </c>
      <c r="I769" s="6">
        <f t="shared" si="208"/>
        <v>3.1479392256117293</v>
      </c>
      <c r="J769" s="6">
        <f t="shared" si="209"/>
        <v>39.188686323505792</v>
      </c>
      <c r="K769" s="6">
        <f t="shared" si="210"/>
        <v>-5.9316175289580997E-4</v>
      </c>
      <c r="L769" s="6">
        <f t="shared" si="205"/>
        <v>3.8912879808286586E-6</v>
      </c>
      <c r="M769" s="14">
        <f t="shared" si="211"/>
        <v>-2.2689399041432946E-7</v>
      </c>
      <c r="N769" s="6">
        <f t="shared" si="212"/>
        <v>3.2832779442470893E-6</v>
      </c>
      <c r="O769" s="13">
        <f t="shared" si="204"/>
        <v>3.2844855912997086E-5</v>
      </c>
      <c r="P769" s="6">
        <f t="shared" si="213"/>
        <v>45.026993052603814</v>
      </c>
      <c r="Q769" s="7">
        <f t="shared" si="214"/>
        <v>45.117368926773487</v>
      </c>
      <c r="R769" s="7">
        <f t="shared" si="215"/>
        <v>3.2116449267734879</v>
      </c>
    </row>
    <row r="770" spans="1:18" x14ac:dyDescent="0.2">
      <c r="A770" s="7">
        <v>3.59375</v>
      </c>
      <c r="B770" s="7">
        <v>39.15625</v>
      </c>
      <c r="C770" s="1">
        <v>41.868251999999998</v>
      </c>
      <c r="D770" s="1">
        <f t="shared" si="206"/>
        <v>3.5937499999999997E-6</v>
      </c>
      <c r="E770" s="6">
        <f t="shared" si="201"/>
        <v>4.4873364595923825E-14</v>
      </c>
      <c r="F770" s="6">
        <f t="shared" si="207"/>
        <v>-2.9570365117187498E-5</v>
      </c>
      <c r="G770" s="13">
        <f t="shared" si="202"/>
        <v>3.31641151171875E-5</v>
      </c>
      <c r="H770" s="6">
        <f t="shared" si="203"/>
        <v>45.052797810885693</v>
      </c>
      <c r="I770" s="6">
        <f t="shared" si="208"/>
        <v>3.1845458108856946</v>
      </c>
      <c r="J770" s="6">
        <f t="shared" si="209"/>
        <v>39.181961794103472</v>
      </c>
      <c r="K770" s="6">
        <f t="shared" si="210"/>
        <v>-1.2855897051736065E-2</v>
      </c>
      <c r="L770" s="6">
        <f t="shared" si="205"/>
        <v>3.7410227884971951E-6</v>
      </c>
      <c r="M770" s="14">
        <f t="shared" si="211"/>
        <v>-7.3636394248597723E-8</v>
      </c>
      <c r="N770" s="6">
        <f t="shared" si="212"/>
        <v>2.512167665486231E-7</v>
      </c>
      <c r="O770" s="13">
        <f t="shared" si="204"/>
        <v>2.9821581883736122E-5</v>
      </c>
      <c r="P770" s="6">
        <f t="shared" si="213"/>
        <v>44.473233249059888</v>
      </c>
      <c r="Q770" s="7">
        <f t="shared" si="214"/>
        <v>44.988541791230773</v>
      </c>
      <c r="R770" s="7">
        <f t="shared" si="215"/>
        <v>3.1202897912307748</v>
      </c>
    </row>
    <row r="771" spans="1:18" x14ac:dyDescent="0.2">
      <c r="A771" s="7">
        <v>2.65625</v>
      </c>
      <c r="B771" s="7">
        <v>39.15625</v>
      </c>
      <c r="C771" s="1">
        <v>41.824421000000001</v>
      </c>
      <c r="D771" s="1">
        <f t="shared" si="206"/>
        <v>2.6562499999999998E-6</v>
      </c>
      <c r="E771" s="6">
        <f t="shared" si="201"/>
        <v>4.4873364595923825E-14</v>
      </c>
      <c r="F771" s="6">
        <f t="shared" si="207"/>
        <v>-2.9570365117187498E-5</v>
      </c>
      <c r="G771" s="13">
        <f t="shared" si="202"/>
        <v>3.2226615117187498E-5</v>
      </c>
      <c r="H771" s="6">
        <f t="shared" si="203"/>
        <v>44.890563458952442</v>
      </c>
      <c r="I771" s="6">
        <f t="shared" si="208"/>
        <v>3.0661424589524415</v>
      </c>
      <c r="J771" s="6">
        <f t="shared" si="209"/>
        <v>39.171677076462089</v>
      </c>
      <c r="K771" s="6">
        <f t="shared" si="210"/>
        <v>-7.7135382310444811E-3</v>
      </c>
      <c r="L771" s="6">
        <f t="shared" si="205"/>
        <v>3.4946136730983167E-6</v>
      </c>
      <c r="M771" s="14">
        <f t="shared" si="211"/>
        <v>-4.1918183654915847E-7</v>
      </c>
      <c r="N771" s="6">
        <f t="shared" si="212"/>
        <v>6.5073005992843478E-7</v>
      </c>
      <c r="O771" s="13">
        <f t="shared" si="204"/>
        <v>3.0221095177115932E-5</v>
      </c>
      <c r="P771" s="6">
        <f t="shared" si="213"/>
        <v>44.542672240789273</v>
      </c>
      <c r="Q771" s="7">
        <f t="shared" si="214"/>
        <v>44.899367881142481</v>
      </c>
      <c r="R771" s="7">
        <f t="shared" si="215"/>
        <v>3.0749468811424805</v>
      </c>
    </row>
    <row r="772" spans="1:18" x14ac:dyDescent="0.2">
      <c r="A772" s="7">
        <v>2.8125</v>
      </c>
      <c r="B772" s="7">
        <v>39.15625</v>
      </c>
      <c r="C772" s="1">
        <v>41.785587</v>
      </c>
      <c r="D772" s="1">
        <f t="shared" si="206"/>
        <v>2.8124999999999998E-6</v>
      </c>
      <c r="E772" s="6">
        <f t="shared" si="201"/>
        <v>4.4873364595923825E-14</v>
      </c>
      <c r="F772" s="6">
        <f t="shared" si="207"/>
        <v>-2.9570365117187498E-5</v>
      </c>
      <c r="G772" s="13">
        <f t="shared" si="202"/>
        <v>3.2382865117187498E-5</v>
      </c>
      <c r="H772" s="6">
        <f t="shared" si="203"/>
        <v>44.917619761026799</v>
      </c>
      <c r="I772" s="6">
        <f t="shared" si="208"/>
        <v>3.1320327610267995</v>
      </c>
      <c r="J772" s="6">
        <f t="shared" si="209"/>
        <v>39.165506245877253</v>
      </c>
      <c r="K772" s="6">
        <f t="shared" si="210"/>
        <v>-4.6281229386266887E-3</v>
      </c>
      <c r="L772" s="6">
        <f t="shared" si="205"/>
        <v>3.1905182038589899E-6</v>
      </c>
      <c r="M772" s="14">
        <f t="shared" si="211"/>
        <v>-1.8900910192949509E-7</v>
      </c>
      <c r="N772" s="6">
        <f t="shared" si="212"/>
        <v>1.6091880359570607E-6</v>
      </c>
      <c r="O772" s="13">
        <f t="shared" si="204"/>
        <v>3.117955315314456E-5</v>
      </c>
      <c r="P772" s="6">
        <f t="shared" si="213"/>
        <v>44.709075433905923</v>
      </c>
      <c r="Q772" s="7">
        <f t="shared" si="214"/>
        <v>44.861309391695173</v>
      </c>
      <c r="R772" s="7">
        <f t="shared" si="215"/>
        <v>3.075722391695173</v>
      </c>
    </row>
    <row r="773" spans="1:18" x14ac:dyDescent="0.2">
      <c r="A773" s="7">
        <v>2.65625</v>
      </c>
      <c r="B773" s="7">
        <v>39.15625</v>
      </c>
      <c r="C773" s="1">
        <v>41.740845</v>
      </c>
      <c r="D773" s="1">
        <f t="shared" si="206"/>
        <v>2.6562499999999998E-6</v>
      </c>
      <c r="E773" s="6">
        <f t="shared" si="201"/>
        <v>4.4873364595923825E-14</v>
      </c>
      <c r="F773" s="6">
        <f t="shared" si="207"/>
        <v>-2.9570365117187498E-5</v>
      </c>
      <c r="G773" s="13">
        <f t="shared" si="202"/>
        <v>3.2226615117187498E-5</v>
      </c>
      <c r="H773" s="6">
        <f t="shared" si="203"/>
        <v>44.890563458952442</v>
      </c>
      <c r="I773" s="6">
        <f t="shared" si="208"/>
        <v>3.1497184589524423</v>
      </c>
      <c r="J773" s="6">
        <f t="shared" si="209"/>
        <v>39.161803747526349</v>
      </c>
      <c r="K773" s="6">
        <f t="shared" si="210"/>
        <v>-2.7768737631745921E-3</v>
      </c>
      <c r="L773" s="6">
        <f t="shared" si="205"/>
        <v>3.0080609223153939E-6</v>
      </c>
      <c r="M773" s="14">
        <f t="shared" si="211"/>
        <v>-1.7590546115769709E-7</v>
      </c>
      <c r="N773" s="6">
        <f t="shared" si="212"/>
        <v>1.9342628215746059E-6</v>
      </c>
      <c r="O773" s="13">
        <f t="shared" si="204"/>
        <v>3.1504627938762106E-5</v>
      </c>
      <c r="P773" s="6">
        <f t="shared" si="213"/>
        <v>44.765454161141861</v>
      </c>
      <c r="Q773" s="7">
        <f t="shared" si="214"/>
        <v>44.842138345584516</v>
      </c>
      <c r="R773" s="7">
        <f t="shared" si="215"/>
        <v>3.1012933455845157</v>
      </c>
    </row>
    <row r="774" spans="1:18" x14ac:dyDescent="0.2">
      <c r="A774" s="7">
        <v>2.5</v>
      </c>
      <c r="B774" s="7">
        <v>39.15625</v>
      </c>
      <c r="C774" s="1">
        <v>41.704731000000002</v>
      </c>
      <c r="D774" s="1">
        <f t="shared" si="206"/>
        <v>2.4999999999999998E-6</v>
      </c>
      <c r="E774" s="6">
        <f t="shared" si="201"/>
        <v>4.4873364595923825E-14</v>
      </c>
      <c r="F774" s="6">
        <f t="shared" si="207"/>
        <v>-2.9570365117187498E-5</v>
      </c>
      <c r="G774" s="13">
        <f t="shared" si="202"/>
        <v>3.2070365117187498E-5</v>
      </c>
      <c r="H774" s="6">
        <f t="shared" si="203"/>
        <v>44.863500249925266</v>
      </c>
      <c r="I774" s="6">
        <f t="shared" si="208"/>
        <v>3.158769249925264</v>
      </c>
      <c r="J774" s="6">
        <f t="shared" si="209"/>
        <v>39.159582248515811</v>
      </c>
      <c r="K774" s="6">
        <f t="shared" si="210"/>
        <v>-1.6661242579054658E-3</v>
      </c>
      <c r="L774" s="6">
        <f t="shared" si="205"/>
        <v>2.8360865533892363E-6</v>
      </c>
      <c r="M774" s="14">
        <f t="shared" si="211"/>
        <v>-1.6804327669461825E-7</v>
      </c>
      <c r="N774" s="6">
        <f t="shared" si="212"/>
        <v>2.0668076929445788E-6</v>
      </c>
      <c r="O774" s="13">
        <f t="shared" si="204"/>
        <v>3.1637172810132078E-5</v>
      </c>
      <c r="P774" s="6">
        <f t="shared" si="213"/>
        <v>44.788433223134177</v>
      </c>
      <c r="Q774" s="7">
        <f t="shared" si="214"/>
        <v>44.831397321094457</v>
      </c>
      <c r="R774" s="7">
        <f t="shared" si="215"/>
        <v>3.1266663210944543</v>
      </c>
    </row>
    <row r="775" spans="1:18" x14ac:dyDescent="0.2">
      <c r="A775" s="7">
        <v>2.03125</v>
      </c>
      <c r="B775" s="7">
        <v>39.15625</v>
      </c>
      <c r="C775" s="1">
        <v>41.662483000000002</v>
      </c>
      <c r="D775" s="1">
        <f t="shared" si="206"/>
        <v>2.0312499999999998E-6</v>
      </c>
      <c r="E775" s="6">
        <f t="shared" si="201"/>
        <v>4.4873364595923825E-14</v>
      </c>
      <c r="F775" s="6">
        <f t="shared" si="207"/>
        <v>-2.9570365117187498E-5</v>
      </c>
      <c r="G775" s="13">
        <f t="shared" si="202"/>
        <v>3.1601615117187496E-5</v>
      </c>
      <c r="H775" s="6">
        <f t="shared" si="203"/>
        <v>44.782269139953257</v>
      </c>
      <c r="I775" s="6">
        <f t="shared" si="208"/>
        <v>3.1197861399532556</v>
      </c>
      <c r="J775" s="6">
        <f t="shared" si="209"/>
        <v>39.158249349109482</v>
      </c>
      <c r="K775" s="6">
        <f t="shared" si="210"/>
        <v>-9.9967455474114786E-4</v>
      </c>
      <c r="L775" s="6">
        <f t="shared" si="205"/>
        <v>2.6079019320335415E-6</v>
      </c>
      <c r="M775" s="14">
        <f t="shared" si="211"/>
        <v>-2.8832596601677085E-7</v>
      </c>
      <c r="N775" s="6">
        <f t="shared" si="212"/>
        <v>1.7713346157673015E-6</v>
      </c>
      <c r="O775" s="13">
        <f t="shared" si="204"/>
        <v>3.1341699732954796E-5</v>
      </c>
      <c r="P775" s="6">
        <f t="shared" si="213"/>
        <v>44.737200767227137</v>
      </c>
      <c r="Q775" s="7">
        <f t="shared" si="214"/>
        <v>44.812558010320991</v>
      </c>
      <c r="R775" s="7">
        <f t="shared" si="215"/>
        <v>3.1500750103209896</v>
      </c>
    </row>
    <row r="776" spans="1:18" x14ac:dyDescent="0.2">
      <c r="A776" s="7">
        <v>1.5625</v>
      </c>
      <c r="B776" s="7">
        <v>39.15625</v>
      </c>
      <c r="C776" s="1">
        <v>41.623866999999997</v>
      </c>
      <c r="D776" s="1">
        <f t="shared" si="206"/>
        <v>1.5624999999999999E-6</v>
      </c>
      <c r="E776" s="6">
        <f t="shared" si="201"/>
        <v>4.4873364595923825E-14</v>
      </c>
      <c r="F776" s="6">
        <f t="shared" si="207"/>
        <v>-2.9570365117187498E-5</v>
      </c>
      <c r="G776" s="13">
        <f t="shared" si="202"/>
        <v>3.1132865117187495E-5</v>
      </c>
      <c r="H776" s="6">
        <f t="shared" si="203"/>
        <v>44.700975719015958</v>
      </c>
      <c r="I776" s="6">
        <f t="shared" si="208"/>
        <v>3.0771087190159605</v>
      </c>
      <c r="J776" s="6">
        <f t="shared" si="209"/>
        <v>39.157449609465687</v>
      </c>
      <c r="K776" s="6">
        <f t="shared" si="210"/>
        <v>-5.9980473284326763E-4</v>
      </c>
      <c r="L776" s="6">
        <f t="shared" si="205"/>
        <v>2.2834911592201248E-6</v>
      </c>
      <c r="M776" s="14">
        <f t="shared" si="211"/>
        <v>-3.6049557961006249E-7</v>
      </c>
      <c r="N776" s="6">
        <f t="shared" si="212"/>
        <v>1.4065507694607502E-6</v>
      </c>
      <c r="O776" s="13">
        <f t="shared" si="204"/>
        <v>3.097691588664825E-5</v>
      </c>
      <c r="P776" s="6">
        <f t="shared" si="213"/>
        <v>44.673916240458993</v>
      </c>
      <c r="Q776" s="7">
        <f t="shared" si="214"/>
        <v>44.784829656348592</v>
      </c>
      <c r="R776" s="7">
        <f t="shared" si="215"/>
        <v>3.1609626563485946</v>
      </c>
    </row>
    <row r="777" spans="1:18" x14ac:dyDescent="0.2">
      <c r="A777" s="7">
        <v>1.40625</v>
      </c>
      <c r="B777" s="7">
        <v>39.15625</v>
      </c>
      <c r="C777" s="1">
        <v>41.582073000000001</v>
      </c>
      <c r="D777" s="1">
        <f t="shared" si="206"/>
        <v>1.4062499999999999E-6</v>
      </c>
      <c r="E777" s="6">
        <f t="shared" ref="E777:E840" si="216">$B$3*(1+$C$3*($B777-25)+$D$3*(($B777-25)^2))</f>
        <v>4.4873364595923825E-14</v>
      </c>
      <c r="F777" s="6">
        <f t="shared" si="207"/>
        <v>-2.9570365117187498E-5</v>
      </c>
      <c r="G777" s="13">
        <f t="shared" ref="G777:G840" si="217">($D777-$F777)+$H$3*($D777-$F777)^2</f>
        <v>3.0976615117187495E-5</v>
      </c>
      <c r="H777" s="6">
        <f t="shared" si="203"/>
        <v>44.673864045868527</v>
      </c>
      <c r="I777" s="6">
        <f t="shared" si="208"/>
        <v>3.0917910458685256</v>
      </c>
      <c r="J777" s="6">
        <f t="shared" si="209"/>
        <v>39.156969765679413</v>
      </c>
      <c r="K777" s="6">
        <f t="shared" si="210"/>
        <v>-3.5988283970667112E-4</v>
      </c>
      <c r="L777" s="6">
        <f t="shared" si="205"/>
        <v>1.9638446955320749E-6</v>
      </c>
      <c r="M777" s="14">
        <f t="shared" si="211"/>
        <v>-2.7879734776603753E-7</v>
      </c>
      <c r="N777" s="6">
        <f t="shared" si="212"/>
        <v>1.3126804616762655E-6</v>
      </c>
      <c r="O777" s="13">
        <f t="shared" si="204"/>
        <v>3.0883045578863765E-5</v>
      </c>
      <c r="P777" s="6">
        <f t="shared" si="213"/>
        <v>44.657625032619876</v>
      </c>
      <c r="Q777" s="7">
        <f t="shared" si="214"/>
        <v>44.759388731602854</v>
      </c>
      <c r="R777" s="7">
        <f t="shared" si="215"/>
        <v>3.1773157316028531</v>
      </c>
    </row>
    <row r="778" spans="1:18" x14ac:dyDescent="0.2">
      <c r="A778" s="7">
        <v>1.40625</v>
      </c>
      <c r="B778" s="7">
        <v>39.125</v>
      </c>
      <c r="C778" s="1">
        <v>41.544589999999999</v>
      </c>
      <c r="D778" s="1">
        <f t="shared" si="206"/>
        <v>1.4062499999999999E-6</v>
      </c>
      <c r="E778" s="6">
        <f t="shared" si="216"/>
        <v>4.4872216607281244E-14</v>
      </c>
      <c r="F778" s="6">
        <f t="shared" si="207"/>
        <v>-2.9579126875E-5</v>
      </c>
      <c r="G778" s="13">
        <f t="shared" si="217"/>
        <v>3.0985376875000001E-5</v>
      </c>
      <c r="H778" s="6">
        <f t="shared" ref="H778:H841" si="218">(((($B778+273.15)^(4))+($G778/$E778))^(0.25))-273.15</f>
        <v>44.645872316496593</v>
      </c>
      <c r="I778" s="6">
        <f t="shared" si="208"/>
        <v>3.1012823164965937</v>
      </c>
      <c r="J778" s="6">
        <f t="shared" si="209"/>
        <v>39.150431859407647</v>
      </c>
      <c r="K778" s="6">
        <f t="shared" si="210"/>
        <v>-1.2715929703823292E-2</v>
      </c>
      <c r="L778" s="6">
        <f t="shared" si="205"/>
        <v>1.740806817319245E-6</v>
      </c>
      <c r="M778" s="14">
        <f t="shared" si="211"/>
        <v>-1.6727840865962256E-7</v>
      </c>
      <c r="N778" s="6">
        <f t="shared" si="212"/>
        <v>-1.8998917229940559E-6</v>
      </c>
      <c r="O778" s="13">
        <f t="shared" ref="O778:O841" si="219">($N778-$F778)+$H$3*($N778-$F778)^2</f>
        <v>2.7679235152005944E-5</v>
      </c>
      <c r="P778" s="6">
        <f t="shared" si="213"/>
        <v>44.070407197768475</v>
      </c>
      <c r="Q778" s="7">
        <f t="shared" si="214"/>
        <v>44.621592424835981</v>
      </c>
      <c r="R778" s="7">
        <f t="shared" si="215"/>
        <v>3.0770024248359817</v>
      </c>
    </row>
    <row r="779" spans="1:18" x14ac:dyDescent="0.2">
      <c r="A779" s="7">
        <v>1.5625</v>
      </c>
      <c r="B779" s="7">
        <v>39.125</v>
      </c>
      <c r="C779" s="1">
        <v>41.506428</v>
      </c>
      <c r="D779" s="1">
        <f t="shared" si="206"/>
        <v>1.5624999999999999E-6</v>
      </c>
      <c r="E779" s="6">
        <f t="shared" si="216"/>
        <v>4.4872216607281244E-14</v>
      </c>
      <c r="F779" s="6">
        <f t="shared" si="207"/>
        <v>-2.9579126875E-5</v>
      </c>
      <c r="G779" s="13">
        <f t="shared" si="217"/>
        <v>3.1141626875000001E-5</v>
      </c>
      <c r="H779" s="6">
        <f t="shared" si="218"/>
        <v>44.672991846815933</v>
      </c>
      <c r="I779" s="6">
        <f t="shared" si="208"/>
        <v>3.1665638468159329</v>
      </c>
      <c r="J779" s="6">
        <f t="shared" si="209"/>
        <v>39.140259115644589</v>
      </c>
      <c r="K779" s="6">
        <f t="shared" si="210"/>
        <v>-7.6295578222946858E-3</v>
      </c>
      <c r="L779" s="6">
        <f t="shared" si="205"/>
        <v>1.6382340903915469E-6</v>
      </c>
      <c r="M779" s="14">
        <f t="shared" si="211"/>
        <v>-3.7867045195773543E-8</v>
      </c>
      <c r="N779" s="6">
        <f t="shared" si="212"/>
        <v>-4.2118503379661809E-7</v>
      </c>
      <c r="O779" s="13">
        <f t="shared" si="219"/>
        <v>2.9157941841203382E-5</v>
      </c>
      <c r="P779" s="6">
        <f t="shared" si="213"/>
        <v>44.328176888019584</v>
      </c>
      <c r="Q779" s="7">
        <f t="shared" si="214"/>
        <v>44.562909317472702</v>
      </c>
      <c r="R779" s="7">
        <f t="shared" si="215"/>
        <v>3.0564813174727021</v>
      </c>
    </row>
    <row r="780" spans="1:18" x14ac:dyDescent="0.2">
      <c r="A780" s="7">
        <v>1.5625</v>
      </c>
      <c r="B780" s="7">
        <v>39.125</v>
      </c>
      <c r="C780" s="1">
        <v>41.476669000000001</v>
      </c>
      <c r="D780" s="1">
        <f t="shared" si="206"/>
        <v>1.5624999999999999E-6</v>
      </c>
      <c r="E780" s="6">
        <f t="shared" si="216"/>
        <v>4.4872216607281244E-14</v>
      </c>
      <c r="F780" s="6">
        <f t="shared" si="207"/>
        <v>-2.9579126875E-5</v>
      </c>
      <c r="G780" s="13">
        <f t="shared" si="217"/>
        <v>3.1141626875000001E-5</v>
      </c>
      <c r="H780" s="6">
        <f t="shared" si="218"/>
        <v>44.672991846815933</v>
      </c>
      <c r="I780" s="6">
        <f t="shared" si="208"/>
        <v>3.1963228468159315</v>
      </c>
      <c r="J780" s="6">
        <f t="shared" si="209"/>
        <v>39.134155469386755</v>
      </c>
      <c r="K780" s="6">
        <f t="shared" si="210"/>
        <v>-4.577734693377522E-3</v>
      </c>
      <c r="L780" s="6">
        <f t="shared" ref="L780:L843" si="220">0.2*($D780+$D779)+0.6*L779</f>
        <v>1.6079404542349281E-6</v>
      </c>
      <c r="M780" s="14">
        <f t="shared" si="211"/>
        <v>-2.2720227117464104E-8</v>
      </c>
      <c r="N780" s="6">
        <f t="shared" si="212"/>
        <v>3.7228897972184419E-7</v>
      </c>
      <c r="O780" s="13">
        <f t="shared" si="219"/>
        <v>2.9951415854721845E-5</v>
      </c>
      <c r="P780" s="6">
        <f t="shared" si="213"/>
        <v>44.466237654436839</v>
      </c>
      <c r="Q780" s="7">
        <f t="shared" si="214"/>
        <v>44.543574984865529</v>
      </c>
      <c r="R780" s="7">
        <f t="shared" si="215"/>
        <v>3.066905984865528</v>
      </c>
    </row>
    <row r="781" spans="1:18" x14ac:dyDescent="0.2">
      <c r="A781" s="7">
        <v>1.25</v>
      </c>
      <c r="B781" s="7">
        <v>39.125</v>
      </c>
      <c r="C781" s="1">
        <v>41.434638999999997</v>
      </c>
      <c r="D781" s="1">
        <f t="shared" si="206"/>
        <v>1.2499999999999999E-6</v>
      </c>
      <c r="E781" s="6">
        <f t="shared" si="216"/>
        <v>4.4872216607281244E-14</v>
      </c>
      <c r="F781" s="6">
        <f t="shared" si="207"/>
        <v>-2.9579126875E-5</v>
      </c>
      <c r="G781" s="13">
        <f t="shared" si="217"/>
        <v>3.0829126875E-5</v>
      </c>
      <c r="H781" s="6">
        <f t="shared" si="218"/>
        <v>44.618745841556461</v>
      </c>
      <c r="I781" s="6">
        <f t="shared" si="208"/>
        <v>3.1841068415564635</v>
      </c>
      <c r="J781" s="6">
        <f t="shared" si="209"/>
        <v>39.130493281632056</v>
      </c>
      <c r="K781" s="6">
        <f t="shared" si="210"/>
        <v>-2.7466408160279343E-3</v>
      </c>
      <c r="L781" s="6">
        <f t="shared" si="220"/>
        <v>1.5272642725409569E-6</v>
      </c>
      <c r="M781" s="14">
        <f t="shared" si="211"/>
        <v>-1.3863213627047852E-7</v>
      </c>
      <c r="N781" s="6">
        <f t="shared" si="212"/>
        <v>5.3587338783273699E-7</v>
      </c>
      <c r="O781" s="13">
        <f t="shared" si="219"/>
        <v>3.0115000262832737E-5</v>
      </c>
      <c r="P781" s="6">
        <f t="shared" si="213"/>
        <v>44.494678203020896</v>
      </c>
      <c r="Q781" s="7">
        <f t="shared" si="214"/>
        <v>44.533795628496605</v>
      </c>
      <c r="R781" s="7">
        <f t="shared" si="215"/>
        <v>3.0991566284966083</v>
      </c>
    </row>
    <row r="782" spans="1:18" x14ac:dyDescent="0.2">
      <c r="A782" s="7">
        <v>0.625</v>
      </c>
      <c r="B782" s="7">
        <v>39.125</v>
      </c>
      <c r="C782" s="1">
        <v>41.395111</v>
      </c>
      <c r="D782" s="1">
        <f t="shared" si="206"/>
        <v>6.2499999999999995E-7</v>
      </c>
      <c r="E782" s="6">
        <f t="shared" si="216"/>
        <v>4.4872216607281244E-14</v>
      </c>
      <c r="F782" s="6">
        <f t="shared" si="207"/>
        <v>-2.9579126875E-5</v>
      </c>
      <c r="G782" s="13">
        <f t="shared" si="217"/>
        <v>3.0204126874999999E-5</v>
      </c>
      <c r="H782" s="6">
        <f t="shared" si="218"/>
        <v>44.510170412512593</v>
      </c>
      <c r="I782" s="6">
        <f t="shared" si="208"/>
        <v>3.1150594125125934</v>
      </c>
      <c r="J782" s="6">
        <f t="shared" si="209"/>
        <v>39.128295968979231</v>
      </c>
      <c r="K782" s="6">
        <f t="shared" si="210"/>
        <v>-1.6479844896153395E-3</v>
      </c>
      <c r="L782" s="6">
        <f t="shared" si="220"/>
        <v>1.291358563524574E-6</v>
      </c>
      <c r="M782" s="14">
        <f t="shared" si="211"/>
        <v>-3.3317928176228704E-7</v>
      </c>
      <c r="N782" s="6">
        <f t="shared" si="212"/>
        <v>1.9652403270001172E-7</v>
      </c>
      <c r="O782" s="13">
        <f t="shared" si="219"/>
        <v>2.9775650907700012E-5</v>
      </c>
      <c r="P782" s="6">
        <f t="shared" si="213"/>
        <v>44.435670898038836</v>
      </c>
      <c r="Q782" s="7">
        <f t="shared" si="214"/>
        <v>44.514170682405059</v>
      </c>
      <c r="R782" s="7">
        <f t="shared" si="215"/>
        <v>3.1190596824050587</v>
      </c>
    </row>
    <row r="783" spans="1:18" x14ac:dyDescent="0.2">
      <c r="A783" s="7">
        <v>0.15625</v>
      </c>
      <c r="B783" s="7">
        <v>39.125</v>
      </c>
      <c r="C783" s="1">
        <v>41.348762999999998</v>
      </c>
      <c r="D783" s="1">
        <f t="shared" ref="D783:D846" si="221">A783*0.000001</f>
        <v>1.5624999999999999E-7</v>
      </c>
      <c r="E783" s="6">
        <f t="shared" si="216"/>
        <v>4.4872216607281244E-14</v>
      </c>
      <c r="F783" s="6">
        <f t="shared" ref="F783:F846" si="222">($E$3+$F$3*(B783-25)+$G$3*((B783-25)^2))</f>
        <v>-2.9579126875E-5</v>
      </c>
      <c r="G783" s="13">
        <f t="shared" si="217"/>
        <v>2.9735376875000001E-5</v>
      </c>
      <c r="H783" s="6">
        <f t="shared" si="218"/>
        <v>44.428665718429386</v>
      </c>
      <c r="I783" s="6">
        <f t="shared" ref="I783:I846" si="223">H783-C783</f>
        <v>3.0799027184293877</v>
      </c>
      <c r="J783" s="6">
        <f t="shared" ref="J783:J846" si="224">0.2*(B783+B782)+0.6*J782</f>
        <v>39.126977581387536</v>
      </c>
      <c r="K783" s="6">
        <f t="shared" ref="K783:K846" si="225">(B783-J783)/2</f>
        <v>-9.8879069376778261E-4</v>
      </c>
      <c r="L783" s="6">
        <f t="shared" si="220"/>
        <v>9.3106513811474441E-7</v>
      </c>
      <c r="M783" s="14">
        <f t="shared" ref="M783:M846" si="226">($D783-L783)/2</f>
        <v>-3.8740756905737221E-7</v>
      </c>
      <c r="N783" s="6">
        <f t="shared" ref="N783:N846" si="227">$D783+$I$3*$K783+$J$3*M783</f>
        <v>-1.0083558037962349E-7</v>
      </c>
      <c r="O783" s="13">
        <f t="shared" si="219"/>
        <v>2.9478291294620377E-5</v>
      </c>
      <c r="P783" s="6">
        <f t="shared" ref="P783:P846" si="228">(((($B783+273.15)^(4))+(O783/$E783))^(0.25))-273.15</f>
        <v>44.383937871332989</v>
      </c>
      <c r="Q783" s="7">
        <f t="shared" ref="Q783:Q846" si="229">0.2*P783+0.8*Q782</f>
        <v>44.488124120190648</v>
      </c>
      <c r="R783" s="7">
        <f t="shared" ref="R783:R846" si="230">Q783-C783</f>
        <v>3.1393611201906495</v>
      </c>
    </row>
    <row r="784" spans="1:18" x14ac:dyDescent="0.2">
      <c r="A784" s="7">
        <v>0.3125</v>
      </c>
      <c r="B784" s="7">
        <v>39.125</v>
      </c>
      <c r="C784" s="1">
        <v>41.316043999999998</v>
      </c>
      <c r="D784" s="1">
        <f t="shared" si="221"/>
        <v>3.1249999999999997E-7</v>
      </c>
      <c r="E784" s="6">
        <f t="shared" si="216"/>
        <v>4.4872216607281244E-14</v>
      </c>
      <c r="F784" s="6">
        <f t="shared" si="222"/>
        <v>-2.9579126875E-5</v>
      </c>
      <c r="G784" s="13">
        <f t="shared" si="217"/>
        <v>2.9891626875000001E-5</v>
      </c>
      <c r="H784" s="6">
        <f t="shared" si="218"/>
        <v>44.455840922157961</v>
      </c>
      <c r="I784" s="6">
        <f t="shared" si="223"/>
        <v>3.1397969221579629</v>
      </c>
      <c r="J784" s="6">
        <f t="shared" si="224"/>
        <v>39.126186548832521</v>
      </c>
      <c r="K784" s="6">
        <f t="shared" si="225"/>
        <v>-5.9327441626066957E-4</v>
      </c>
      <c r="L784" s="6">
        <f t="shared" si="220"/>
        <v>6.5238908286884668E-7</v>
      </c>
      <c r="M784" s="14">
        <f t="shared" si="226"/>
        <v>-1.6994454143442335E-7</v>
      </c>
      <c r="N784" s="6">
        <f t="shared" si="227"/>
        <v>1.5824865177222589E-7</v>
      </c>
      <c r="O784" s="13">
        <f t="shared" si="219"/>
        <v>2.9737375526772225E-5</v>
      </c>
      <c r="P784" s="6">
        <f t="shared" si="228"/>
        <v>44.42901337060033</v>
      </c>
      <c r="Q784" s="7">
        <f t="shared" si="229"/>
        <v>44.476301970272587</v>
      </c>
      <c r="R784" s="7">
        <f t="shared" si="230"/>
        <v>3.160257970272589</v>
      </c>
    </row>
    <row r="785" spans="1:18" x14ac:dyDescent="0.2">
      <c r="A785" s="7">
        <v>0.15625</v>
      </c>
      <c r="B785" s="7">
        <v>39.125</v>
      </c>
      <c r="C785" s="1">
        <v>41.274918</v>
      </c>
      <c r="D785" s="1">
        <f t="shared" si="221"/>
        <v>1.5624999999999999E-7</v>
      </c>
      <c r="E785" s="6">
        <f t="shared" si="216"/>
        <v>4.4872216607281244E-14</v>
      </c>
      <c r="F785" s="6">
        <f t="shared" si="222"/>
        <v>-2.9579126875E-5</v>
      </c>
      <c r="G785" s="13">
        <f t="shared" si="217"/>
        <v>2.9735376875000001E-5</v>
      </c>
      <c r="H785" s="6">
        <f t="shared" si="218"/>
        <v>44.428665718429386</v>
      </c>
      <c r="I785" s="6">
        <f t="shared" si="223"/>
        <v>3.1537477184293863</v>
      </c>
      <c r="J785" s="6">
        <f t="shared" si="224"/>
        <v>39.125711929299513</v>
      </c>
      <c r="K785" s="6">
        <f t="shared" si="225"/>
        <v>-3.5596464975640174E-4</v>
      </c>
      <c r="L785" s="6">
        <f t="shared" si="220"/>
        <v>4.8518344972130798E-7</v>
      </c>
      <c r="M785" s="14">
        <f t="shared" si="226"/>
        <v>-1.64466724860654E-7</v>
      </c>
      <c r="N785" s="6">
        <f t="shared" si="227"/>
        <v>6.3699191063335537E-8</v>
      </c>
      <c r="O785" s="13">
        <f t="shared" si="219"/>
        <v>2.9642826066063337E-5</v>
      </c>
      <c r="P785" s="6">
        <f t="shared" si="228"/>
        <v>44.412565870627873</v>
      </c>
      <c r="Q785" s="7">
        <f t="shared" si="229"/>
        <v>44.463554750343647</v>
      </c>
      <c r="R785" s="7">
        <f t="shared" si="230"/>
        <v>3.1886367503436475</v>
      </c>
    </row>
    <row r="786" spans="1:18" x14ac:dyDescent="0.2">
      <c r="A786" s="7">
        <v>0.15625</v>
      </c>
      <c r="B786" s="7">
        <v>39.125</v>
      </c>
      <c r="C786" s="1">
        <v>41.234020000000001</v>
      </c>
      <c r="D786" s="1">
        <f t="shared" si="221"/>
        <v>1.5624999999999999E-7</v>
      </c>
      <c r="E786" s="6">
        <f t="shared" si="216"/>
        <v>4.4872216607281244E-14</v>
      </c>
      <c r="F786" s="6">
        <f t="shared" si="222"/>
        <v>-2.9579126875E-5</v>
      </c>
      <c r="G786" s="13">
        <f t="shared" si="217"/>
        <v>2.9735376875000001E-5</v>
      </c>
      <c r="H786" s="6">
        <f t="shared" si="218"/>
        <v>44.428665718429386</v>
      </c>
      <c r="I786" s="6">
        <f t="shared" si="223"/>
        <v>3.1946457184293848</v>
      </c>
      <c r="J786" s="6">
        <f t="shared" si="224"/>
        <v>39.125427157579708</v>
      </c>
      <c r="K786" s="6">
        <f t="shared" si="225"/>
        <v>-2.1357878985384104E-4</v>
      </c>
      <c r="L786" s="6">
        <f t="shared" si="220"/>
        <v>3.5361006983278478E-7</v>
      </c>
      <c r="M786" s="14">
        <f t="shared" si="226"/>
        <v>-9.8680034916392397E-8</v>
      </c>
      <c r="N786" s="6">
        <f t="shared" si="227"/>
        <v>1.0071951463800131E-7</v>
      </c>
      <c r="O786" s="13">
        <f t="shared" si="219"/>
        <v>2.9679846389638001E-5</v>
      </c>
      <c r="P786" s="6">
        <f t="shared" si="228"/>
        <v>44.419006103588288</v>
      </c>
      <c r="Q786" s="7">
        <f t="shared" si="229"/>
        <v>44.454645020992579</v>
      </c>
      <c r="R786" s="7">
        <f t="shared" si="230"/>
        <v>3.2206250209925784</v>
      </c>
    </row>
    <row r="787" spans="1:18" x14ac:dyDescent="0.2">
      <c r="A787" s="7">
        <v>-0.46875</v>
      </c>
      <c r="B787" s="7">
        <v>39.09375</v>
      </c>
      <c r="C787" s="1">
        <v>41.192889999999998</v>
      </c>
      <c r="D787" s="1">
        <f t="shared" si="221"/>
        <v>-4.6874999999999996E-7</v>
      </c>
      <c r="E787" s="6">
        <f t="shared" si="216"/>
        <v>4.4871068097767583E-14</v>
      </c>
      <c r="F787" s="6">
        <f t="shared" si="222"/>
        <v>-2.9587863242187496E-5</v>
      </c>
      <c r="G787" s="13">
        <f t="shared" si="217"/>
        <v>2.9119113242187495E-5</v>
      </c>
      <c r="H787" s="6">
        <f t="shared" si="218"/>
        <v>44.291805900017039</v>
      </c>
      <c r="I787" s="6">
        <f t="shared" si="223"/>
        <v>3.0989159000170403</v>
      </c>
      <c r="J787" s="6">
        <f t="shared" si="224"/>
        <v>39.119006294547823</v>
      </c>
      <c r="K787" s="6">
        <f t="shared" si="225"/>
        <v>-1.2628147273911594E-2</v>
      </c>
      <c r="L787" s="6">
        <f t="shared" si="220"/>
        <v>1.4966604189967088E-7</v>
      </c>
      <c r="M787" s="14">
        <f t="shared" si="226"/>
        <v>-3.0920802094983545E-7</v>
      </c>
      <c r="N787" s="6">
        <f t="shared" si="227"/>
        <v>-3.752068291217014E-6</v>
      </c>
      <c r="O787" s="13">
        <f t="shared" si="219"/>
        <v>2.5835794950970481E-5</v>
      </c>
      <c r="P787" s="6">
        <f t="shared" si="228"/>
        <v>43.718388131491224</v>
      </c>
      <c r="Q787" s="7">
        <f t="shared" si="229"/>
        <v>44.307393643092311</v>
      </c>
      <c r="R787" s="7">
        <f t="shared" si="230"/>
        <v>3.1145036430923128</v>
      </c>
    </row>
    <row r="788" spans="1:18" x14ac:dyDescent="0.2">
      <c r="A788" s="7">
        <v>0</v>
      </c>
      <c r="B788" s="7">
        <v>39.09375</v>
      </c>
      <c r="C788" s="1">
        <v>41.150627</v>
      </c>
      <c r="D788" s="1">
        <f t="shared" si="221"/>
        <v>0</v>
      </c>
      <c r="E788" s="6">
        <f t="shared" si="216"/>
        <v>4.4871068097767583E-14</v>
      </c>
      <c r="F788" s="6">
        <f t="shared" si="222"/>
        <v>-2.9587863242187496E-5</v>
      </c>
      <c r="G788" s="13">
        <f t="shared" si="217"/>
        <v>2.9587863242187496E-5</v>
      </c>
      <c r="H788" s="6">
        <f t="shared" si="218"/>
        <v>44.373418091661335</v>
      </c>
      <c r="I788" s="6">
        <f t="shared" si="223"/>
        <v>3.2227910916613354</v>
      </c>
      <c r="J788" s="6">
        <f t="shared" si="224"/>
        <v>39.108903776728695</v>
      </c>
      <c r="K788" s="6">
        <f t="shared" si="225"/>
        <v>-7.576888364347667E-3</v>
      </c>
      <c r="L788" s="6">
        <f t="shared" si="220"/>
        <v>-3.9503748601974795E-9</v>
      </c>
      <c r="M788" s="14">
        <f t="shared" si="226"/>
        <v>1.9751874300987397E-9</v>
      </c>
      <c r="N788" s="6">
        <f t="shared" si="227"/>
        <v>-1.9699909747303934E-6</v>
      </c>
      <c r="O788" s="13">
        <f t="shared" si="219"/>
        <v>2.7617872267457103E-5</v>
      </c>
      <c r="P788" s="6">
        <f t="shared" si="228"/>
        <v>44.030006323895577</v>
      </c>
      <c r="Q788" s="7">
        <f t="shared" si="229"/>
        <v>44.251916179252973</v>
      </c>
      <c r="R788" s="7">
        <f t="shared" si="230"/>
        <v>3.1012891792529729</v>
      </c>
    </row>
    <row r="789" spans="1:18" x14ac:dyDescent="0.2">
      <c r="A789" s="7">
        <v>-0.15625</v>
      </c>
      <c r="B789" s="7">
        <v>39.09375</v>
      </c>
      <c r="C789" s="1">
        <v>41.118130000000001</v>
      </c>
      <c r="D789" s="1">
        <f t="shared" si="221"/>
        <v>-1.5624999999999999E-7</v>
      </c>
      <c r="E789" s="6">
        <f t="shared" si="216"/>
        <v>4.4871068097767583E-14</v>
      </c>
      <c r="F789" s="6">
        <f t="shared" si="222"/>
        <v>-2.9587863242187496E-5</v>
      </c>
      <c r="G789" s="13">
        <f t="shared" si="217"/>
        <v>2.9431613242187496E-5</v>
      </c>
      <c r="H789" s="6">
        <f t="shared" si="218"/>
        <v>44.346221020167093</v>
      </c>
      <c r="I789" s="6">
        <f t="shared" si="223"/>
        <v>3.228091020167092</v>
      </c>
      <c r="J789" s="6">
        <f t="shared" si="224"/>
        <v>39.102842266037214</v>
      </c>
      <c r="K789" s="6">
        <f t="shared" si="225"/>
        <v>-4.5461330186071791E-3</v>
      </c>
      <c r="L789" s="6">
        <f t="shared" si="220"/>
        <v>-3.3620224916118488E-8</v>
      </c>
      <c r="M789" s="14">
        <f t="shared" si="226"/>
        <v>-6.1314887541940749E-8</v>
      </c>
      <c r="N789" s="6">
        <f t="shared" si="227"/>
        <v>-1.3382445848378665E-6</v>
      </c>
      <c r="O789" s="13">
        <f t="shared" si="219"/>
        <v>2.824961865734963E-5</v>
      </c>
      <c r="P789" s="6">
        <f t="shared" si="228"/>
        <v>44.140254783940406</v>
      </c>
      <c r="Q789" s="7">
        <f t="shared" si="229"/>
        <v>44.229583900190462</v>
      </c>
      <c r="R789" s="7">
        <f t="shared" si="230"/>
        <v>3.1114539001904618</v>
      </c>
    </row>
    <row r="790" spans="1:18" x14ac:dyDescent="0.2">
      <c r="A790" s="7">
        <v>-0.625</v>
      </c>
      <c r="B790" s="7">
        <v>39.09375</v>
      </c>
      <c r="C790" s="1">
        <v>41.083362999999999</v>
      </c>
      <c r="D790" s="1">
        <f t="shared" si="221"/>
        <v>-6.2499999999999995E-7</v>
      </c>
      <c r="E790" s="6">
        <f t="shared" si="216"/>
        <v>4.4871068097767583E-14</v>
      </c>
      <c r="F790" s="6">
        <f t="shared" si="222"/>
        <v>-2.9587863242187496E-5</v>
      </c>
      <c r="G790" s="13">
        <f t="shared" si="217"/>
        <v>2.8962863242187495E-5</v>
      </c>
      <c r="H790" s="6">
        <f t="shared" si="218"/>
        <v>44.264587842968808</v>
      </c>
      <c r="I790" s="6">
        <f t="shared" si="223"/>
        <v>3.1812248429688097</v>
      </c>
      <c r="J790" s="6">
        <f t="shared" si="224"/>
        <v>39.099205359622331</v>
      </c>
      <c r="K790" s="6">
        <f t="shared" si="225"/>
        <v>-2.7276798111657286E-3</v>
      </c>
      <c r="L790" s="6">
        <f t="shared" si="220"/>
        <v>-1.7642213494967108E-7</v>
      </c>
      <c r="M790" s="14">
        <f t="shared" si="226"/>
        <v>-2.2428893252516445E-7</v>
      </c>
      <c r="N790" s="6">
        <f t="shared" si="227"/>
        <v>-1.3341967509030893E-6</v>
      </c>
      <c r="O790" s="13">
        <f t="shared" si="219"/>
        <v>2.8253666491284406E-5</v>
      </c>
      <c r="P790" s="6">
        <f t="shared" si="228"/>
        <v>44.140960816351651</v>
      </c>
      <c r="Q790" s="7">
        <f t="shared" si="229"/>
        <v>44.211859283422704</v>
      </c>
      <c r="R790" s="7">
        <f t="shared" si="230"/>
        <v>3.1284962834227059</v>
      </c>
    </row>
    <row r="791" spans="1:18" x14ac:dyDescent="0.2">
      <c r="A791" s="7">
        <v>-0.9375</v>
      </c>
      <c r="B791" s="7">
        <v>39.09375</v>
      </c>
      <c r="C791" s="1">
        <v>41.047908999999997</v>
      </c>
      <c r="D791" s="1">
        <f t="shared" si="221"/>
        <v>-9.3749999999999992E-7</v>
      </c>
      <c r="E791" s="6">
        <f t="shared" si="216"/>
        <v>4.4871068097767583E-14</v>
      </c>
      <c r="F791" s="6">
        <f t="shared" si="222"/>
        <v>-2.9587863242187496E-5</v>
      </c>
      <c r="G791" s="13">
        <f t="shared" si="217"/>
        <v>2.8650363242187497E-5</v>
      </c>
      <c r="H791" s="6">
        <f t="shared" si="218"/>
        <v>44.210130713913259</v>
      </c>
      <c r="I791" s="6">
        <f t="shared" si="223"/>
        <v>3.1622217139132616</v>
      </c>
      <c r="J791" s="6">
        <f t="shared" si="224"/>
        <v>39.097023215773397</v>
      </c>
      <c r="K791" s="6">
        <f t="shared" si="225"/>
        <v>-1.6366078866987266E-3</v>
      </c>
      <c r="L791" s="6">
        <f t="shared" si="220"/>
        <v>-4.1835328096980261E-7</v>
      </c>
      <c r="M791" s="14">
        <f t="shared" si="226"/>
        <v>-2.5957335951509868E-7</v>
      </c>
      <c r="N791" s="6">
        <f t="shared" si="227"/>
        <v>-1.3630180505416688E-6</v>
      </c>
      <c r="O791" s="13">
        <f t="shared" si="219"/>
        <v>2.8224845191645827E-5</v>
      </c>
      <c r="P791" s="6">
        <f t="shared" si="228"/>
        <v>44.135933636951222</v>
      </c>
      <c r="Q791" s="7">
        <f t="shared" si="229"/>
        <v>44.196674154128416</v>
      </c>
      <c r="R791" s="7">
        <f t="shared" si="230"/>
        <v>3.1487651541284194</v>
      </c>
    </row>
    <row r="792" spans="1:18" x14ac:dyDescent="0.2">
      <c r="A792" s="7">
        <v>-1.09375</v>
      </c>
      <c r="B792" s="7">
        <v>39.09375</v>
      </c>
      <c r="C792" s="1">
        <v>41.005637999999998</v>
      </c>
      <c r="D792" s="1">
        <f t="shared" si="221"/>
        <v>-1.0937499999999999E-6</v>
      </c>
      <c r="E792" s="6">
        <f t="shared" si="216"/>
        <v>4.4871068097767583E-14</v>
      </c>
      <c r="F792" s="6">
        <f t="shared" si="222"/>
        <v>-2.9587863242187496E-5</v>
      </c>
      <c r="G792" s="13">
        <f t="shared" si="217"/>
        <v>2.8494113242187497E-5</v>
      </c>
      <c r="H792" s="6">
        <f t="shared" si="218"/>
        <v>44.182891633489248</v>
      </c>
      <c r="I792" s="6">
        <f t="shared" si="223"/>
        <v>3.1772536334892507</v>
      </c>
      <c r="J792" s="6">
        <f t="shared" si="224"/>
        <v>39.09571392946404</v>
      </c>
      <c r="K792" s="6">
        <f t="shared" si="225"/>
        <v>-9.819647320199465E-4</v>
      </c>
      <c r="L792" s="6">
        <f t="shared" si="220"/>
        <v>-6.572619685818815E-7</v>
      </c>
      <c r="M792" s="14">
        <f t="shared" si="226"/>
        <v>-2.182440157090592E-7</v>
      </c>
      <c r="N792" s="6">
        <f t="shared" si="227"/>
        <v>-1.349060830325186E-6</v>
      </c>
      <c r="O792" s="13">
        <f t="shared" si="219"/>
        <v>2.823880241186231E-5</v>
      </c>
      <c r="P792" s="6">
        <f t="shared" si="228"/>
        <v>44.138368166651674</v>
      </c>
      <c r="Q792" s="7">
        <f t="shared" si="229"/>
        <v>44.185012956633066</v>
      </c>
      <c r="R792" s="7">
        <f t="shared" si="230"/>
        <v>3.1793749566330689</v>
      </c>
    </row>
    <row r="793" spans="1:18" x14ac:dyDescent="0.2">
      <c r="A793" s="7">
        <v>-1.25</v>
      </c>
      <c r="B793" s="7">
        <v>39.09375</v>
      </c>
      <c r="C793" s="1">
        <v>40.965183000000003</v>
      </c>
      <c r="D793" s="1">
        <f t="shared" si="221"/>
        <v>-1.2499999999999999E-6</v>
      </c>
      <c r="E793" s="6">
        <f t="shared" si="216"/>
        <v>4.4871068097767583E-14</v>
      </c>
      <c r="F793" s="6">
        <f t="shared" si="222"/>
        <v>-2.9587863242187496E-5</v>
      </c>
      <c r="G793" s="13">
        <f t="shared" si="217"/>
        <v>2.8337863242187496E-5</v>
      </c>
      <c r="H793" s="6">
        <f t="shared" si="218"/>
        <v>44.155645536849931</v>
      </c>
      <c r="I793" s="6">
        <f t="shared" si="223"/>
        <v>3.1904625368499282</v>
      </c>
      <c r="J793" s="6">
        <f t="shared" si="224"/>
        <v>39.094928357678427</v>
      </c>
      <c r="K793" s="6">
        <f t="shared" si="225"/>
        <v>-5.8917883921338898E-4</v>
      </c>
      <c r="L793" s="6">
        <f t="shared" si="220"/>
        <v>-8.6310718114912878E-7</v>
      </c>
      <c r="M793" s="14">
        <f t="shared" si="226"/>
        <v>-1.9344640942543556E-7</v>
      </c>
      <c r="N793" s="6">
        <f t="shared" si="227"/>
        <v>-1.4031864981954811E-6</v>
      </c>
      <c r="O793" s="13">
        <f t="shared" si="219"/>
        <v>2.8184676743992015E-5</v>
      </c>
      <c r="P793" s="6">
        <f t="shared" si="228"/>
        <v>44.128926823106497</v>
      </c>
      <c r="Q793" s="7">
        <f t="shared" si="229"/>
        <v>44.173795729927761</v>
      </c>
      <c r="R793" s="7">
        <f t="shared" si="230"/>
        <v>3.2086127299277578</v>
      </c>
    </row>
    <row r="794" spans="1:18" x14ac:dyDescent="0.2">
      <c r="A794" s="7">
        <v>-1.25</v>
      </c>
      <c r="B794" s="7">
        <v>39.09375</v>
      </c>
      <c r="C794" s="1">
        <v>40.927909999999997</v>
      </c>
      <c r="D794" s="1">
        <f t="shared" si="221"/>
        <v>-1.2499999999999999E-6</v>
      </c>
      <c r="E794" s="6">
        <f t="shared" si="216"/>
        <v>4.4871068097767583E-14</v>
      </c>
      <c r="F794" s="6">
        <f t="shared" si="222"/>
        <v>-2.9587863242187496E-5</v>
      </c>
      <c r="G794" s="13">
        <f t="shared" si="217"/>
        <v>2.8337863242187496E-5</v>
      </c>
      <c r="H794" s="6">
        <f t="shared" si="218"/>
        <v>44.155645536849931</v>
      </c>
      <c r="I794" s="6">
        <f t="shared" si="223"/>
        <v>3.2277355368499343</v>
      </c>
      <c r="J794" s="6">
        <f t="shared" si="224"/>
        <v>39.094457014607059</v>
      </c>
      <c r="K794" s="6">
        <f t="shared" si="225"/>
        <v>-3.5350730352945448E-4</v>
      </c>
      <c r="L794" s="6">
        <f t="shared" si="220"/>
        <v>-1.0178643086894773E-6</v>
      </c>
      <c r="M794" s="14">
        <f t="shared" si="226"/>
        <v>-1.1606784565526127E-7</v>
      </c>
      <c r="N794" s="6">
        <f t="shared" si="227"/>
        <v>-1.3419118989176581E-6</v>
      </c>
      <c r="O794" s="13">
        <f t="shared" si="219"/>
        <v>2.8245951343269839E-5</v>
      </c>
      <c r="P794" s="6">
        <f t="shared" si="228"/>
        <v>44.139615118599352</v>
      </c>
      <c r="Q794" s="7">
        <f t="shared" si="229"/>
        <v>44.166959607662079</v>
      </c>
      <c r="R794" s="7">
        <f t="shared" si="230"/>
        <v>3.2390496076620821</v>
      </c>
    </row>
    <row r="795" spans="1:18" x14ac:dyDescent="0.2">
      <c r="A795" s="7">
        <v>-1.5625</v>
      </c>
      <c r="B795" s="7">
        <v>39.0625</v>
      </c>
      <c r="C795" s="1">
        <v>40.888362999999998</v>
      </c>
      <c r="D795" s="1">
        <f t="shared" si="221"/>
        <v>-1.5624999999999999E-6</v>
      </c>
      <c r="E795" s="6">
        <f t="shared" si="216"/>
        <v>4.4869919067382818E-14</v>
      </c>
      <c r="F795" s="6">
        <f t="shared" si="222"/>
        <v>-2.9596574218749999E-5</v>
      </c>
      <c r="G795" s="13">
        <f t="shared" si="217"/>
        <v>2.8034074218749998E-5</v>
      </c>
      <c r="H795" s="6">
        <f t="shared" si="218"/>
        <v>44.072984709462617</v>
      </c>
      <c r="I795" s="6">
        <f t="shared" si="223"/>
        <v>3.1846217094626184</v>
      </c>
      <c r="J795" s="6">
        <f t="shared" si="224"/>
        <v>39.087924208764235</v>
      </c>
      <c r="K795" s="6">
        <f t="shared" si="225"/>
        <v>-1.2712104382117673E-2</v>
      </c>
      <c r="L795" s="6">
        <f t="shared" si="220"/>
        <v>-1.1732185852136865E-6</v>
      </c>
      <c r="M795" s="14">
        <f t="shared" si="226"/>
        <v>-1.9464070739315667E-7</v>
      </c>
      <c r="N795" s="6">
        <f t="shared" si="227"/>
        <v>-4.8676471393505943E-6</v>
      </c>
      <c r="O795" s="13">
        <f t="shared" si="219"/>
        <v>2.4728927079399405E-5</v>
      </c>
      <c r="P795" s="6">
        <f t="shared" si="228"/>
        <v>43.494529599657596</v>
      </c>
      <c r="Q795" s="7">
        <f t="shared" si="229"/>
        <v>44.032473606061181</v>
      </c>
      <c r="R795" s="7">
        <f t="shared" si="230"/>
        <v>3.144110606061183</v>
      </c>
    </row>
    <row r="796" spans="1:18" x14ac:dyDescent="0.2">
      <c r="A796" s="7">
        <v>-1.40625</v>
      </c>
      <c r="B796" s="7">
        <v>39.0625</v>
      </c>
      <c r="C796" s="1">
        <v>40.854495999999997</v>
      </c>
      <c r="D796" s="1">
        <f t="shared" si="221"/>
        <v>-1.4062499999999999E-6</v>
      </c>
      <c r="E796" s="6">
        <f t="shared" si="216"/>
        <v>4.4869919067382818E-14</v>
      </c>
      <c r="F796" s="6">
        <f t="shared" si="222"/>
        <v>-2.9596574218749999E-5</v>
      </c>
      <c r="G796" s="13">
        <f t="shared" si="217"/>
        <v>2.8190324218749998E-5</v>
      </c>
      <c r="H796" s="6">
        <f t="shared" si="218"/>
        <v>44.100252805235527</v>
      </c>
      <c r="I796" s="6">
        <f t="shared" si="223"/>
        <v>3.2457568052355299</v>
      </c>
      <c r="J796" s="6">
        <f t="shared" si="224"/>
        <v>39.077754525258541</v>
      </c>
      <c r="K796" s="6">
        <f t="shared" si="225"/>
        <v>-7.6272626292706036E-3</v>
      </c>
      <c r="L796" s="6">
        <f t="shared" si="220"/>
        <v>-1.2976811511282118E-6</v>
      </c>
      <c r="M796" s="14">
        <f t="shared" si="226"/>
        <v>-5.4284424435894048E-8</v>
      </c>
      <c r="N796" s="6">
        <f t="shared" si="227"/>
        <v>-3.3893382836103566E-6</v>
      </c>
      <c r="O796" s="13">
        <f t="shared" si="219"/>
        <v>2.6207235935139642E-5</v>
      </c>
      <c r="P796" s="6">
        <f t="shared" si="228"/>
        <v>43.753649563332942</v>
      </c>
      <c r="Q796" s="7">
        <f t="shared" si="229"/>
        <v>43.976708797515542</v>
      </c>
      <c r="R796" s="7">
        <f t="shared" si="230"/>
        <v>3.1222127975155445</v>
      </c>
    </row>
    <row r="797" spans="1:18" x14ac:dyDescent="0.2">
      <c r="A797" s="7">
        <v>-2.1875</v>
      </c>
      <c r="B797" s="7">
        <v>39.0625</v>
      </c>
      <c r="C797" s="1">
        <v>40.818126999999997</v>
      </c>
      <c r="D797" s="1">
        <f t="shared" si="221"/>
        <v>-2.1874999999999998E-6</v>
      </c>
      <c r="E797" s="6">
        <f t="shared" si="216"/>
        <v>4.4869919067382818E-14</v>
      </c>
      <c r="F797" s="6">
        <f t="shared" si="222"/>
        <v>-2.9596574218749999E-5</v>
      </c>
      <c r="G797" s="13">
        <f t="shared" si="217"/>
        <v>2.740907421875E-5</v>
      </c>
      <c r="H797" s="6">
        <f t="shared" si="218"/>
        <v>43.963841947909486</v>
      </c>
      <c r="I797" s="6">
        <f t="shared" si="223"/>
        <v>3.1457149479094895</v>
      </c>
      <c r="J797" s="6">
        <f t="shared" si="224"/>
        <v>39.071652715155125</v>
      </c>
      <c r="K797" s="6">
        <f t="shared" si="225"/>
        <v>-4.5763575775623622E-3</v>
      </c>
      <c r="L797" s="6">
        <f t="shared" si="220"/>
        <v>-1.497358690676927E-6</v>
      </c>
      <c r="M797" s="14">
        <f t="shared" si="226"/>
        <v>-3.4507065466153638E-7</v>
      </c>
      <c r="N797" s="6">
        <f t="shared" si="227"/>
        <v>-3.3773529701662136E-6</v>
      </c>
      <c r="O797" s="13">
        <f t="shared" si="219"/>
        <v>2.6219221248583786E-5</v>
      </c>
      <c r="P797" s="6">
        <f t="shared" si="228"/>
        <v>43.755747769134757</v>
      </c>
      <c r="Q797" s="7">
        <f t="shared" si="229"/>
        <v>43.932516591839388</v>
      </c>
      <c r="R797" s="7">
        <f t="shared" si="230"/>
        <v>3.1143895918393909</v>
      </c>
    </row>
    <row r="798" spans="1:18" x14ac:dyDescent="0.2">
      <c r="A798" s="7">
        <v>-2.65625</v>
      </c>
      <c r="B798" s="7">
        <v>39.0625</v>
      </c>
      <c r="C798" s="1">
        <v>40.781078000000001</v>
      </c>
      <c r="D798" s="1">
        <f t="shared" si="221"/>
        <v>-2.6562499999999998E-6</v>
      </c>
      <c r="E798" s="6">
        <f t="shared" si="216"/>
        <v>4.4869919067382818E-14</v>
      </c>
      <c r="F798" s="6">
        <f t="shared" si="222"/>
        <v>-2.9596574218749999E-5</v>
      </c>
      <c r="G798" s="13">
        <f t="shared" si="217"/>
        <v>2.6940324218749998E-5</v>
      </c>
      <c r="H798" s="6">
        <f t="shared" si="218"/>
        <v>43.881910860562812</v>
      </c>
      <c r="I798" s="6">
        <f t="shared" si="223"/>
        <v>3.1008328605628108</v>
      </c>
      <c r="J798" s="6">
        <f t="shared" si="224"/>
        <v>39.067991629093072</v>
      </c>
      <c r="K798" s="6">
        <f t="shared" si="225"/>
        <v>-2.7458145465359962E-3</v>
      </c>
      <c r="L798" s="6">
        <f t="shared" si="220"/>
        <v>-1.867165214406156E-6</v>
      </c>
      <c r="M798" s="14">
        <f t="shared" si="226"/>
        <v>-3.9454239279692188E-7</v>
      </c>
      <c r="N798" s="6">
        <f t="shared" si="227"/>
        <v>-3.3701617820993587E-6</v>
      </c>
      <c r="O798" s="13">
        <f t="shared" si="219"/>
        <v>2.6226412436650641E-5</v>
      </c>
      <c r="P798" s="6">
        <f t="shared" si="228"/>
        <v>43.757006672611453</v>
      </c>
      <c r="Q798" s="7">
        <f t="shared" si="229"/>
        <v>43.897414607993802</v>
      </c>
      <c r="R798" s="7">
        <f t="shared" si="230"/>
        <v>3.1163366079938015</v>
      </c>
    </row>
    <row r="799" spans="1:18" x14ac:dyDescent="0.2">
      <c r="A799" s="7">
        <v>-3.28125</v>
      </c>
      <c r="B799" s="7">
        <v>39.0625</v>
      </c>
      <c r="C799" s="1">
        <v>40.748798000000001</v>
      </c>
      <c r="D799" s="1">
        <f t="shared" si="221"/>
        <v>-3.2812499999999997E-6</v>
      </c>
      <c r="E799" s="6">
        <f t="shared" si="216"/>
        <v>4.4869919067382818E-14</v>
      </c>
      <c r="F799" s="6">
        <f t="shared" si="222"/>
        <v>-2.9596574218749999E-5</v>
      </c>
      <c r="G799" s="13">
        <f t="shared" si="217"/>
        <v>2.631532421875E-5</v>
      </c>
      <c r="H799" s="6">
        <f t="shared" si="218"/>
        <v>43.772570504109297</v>
      </c>
      <c r="I799" s="6">
        <f t="shared" si="223"/>
        <v>3.0237725041092958</v>
      </c>
      <c r="J799" s="6">
        <f t="shared" si="224"/>
        <v>39.065794977455838</v>
      </c>
      <c r="K799" s="6">
        <f t="shared" si="225"/>
        <v>-1.6474887279187556E-3</v>
      </c>
      <c r="L799" s="6">
        <f t="shared" si="220"/>
        <v>-2.3077991286436938E-6</v>
      </c>
      <c r="M799" s="14">
        <f t="shared" si="226"/>
        <v>-4.8672543567815298E-7</v>
      </c>
      <c r="N799" s="6">
        <f t="shared" si="227"/>
        <v>-3.709597069258876E-6</v>
      </c>
      <c r="O799" s="13">
        <f t="shared" si="219"/>
        <v>2.5886977149491122E-5</v>
      </c>
      <c r="P799" s="6">
        <f t="shared" si="228"/>
        <v>43.697568099850173</v>
      </c>
      <c r="Q799" s="7">
        <f t="shared" si="229"/>
        <v>43.857445306365079</v>
      </c>
      <c r="R799" s="7">
        <f t="shared" si="230"/>
        <v>3.1086473063650786</v>
      </c>
    </row>
    <row r="800" spans="1:18" x14ac:dyDescent="0.2">
      <c r="A800" s="7">
        <v>-2.8125</v>
      </c>
      <c r="B800" s="7">
        <v>39.0625</v>
      </c>
      <c r="C800" s="1">
        <v>40.715839000000003</v>
      </c>
      <c r="D800" s="1">
        <f t="shared" si="221"/>
        <v>-2.8124999999999998E-6</v>
      </c>
      <c r="E800" s="6">
        <f t="shared" si="216"/>
        <v>4.4869919067382818E-14</v>
      </c>
      <c r="F800" s="6">
        <f t="shared" si="222"/>
        <v>-2.9596574218749999E-5</v>
      </c>
      <c r="G800" s="13">
        <f t="shared" si="217"/>
        <v>2.6784074218749998E-5</v>
      </c>
      <c r="H800" s="6">
        <f t="shared" si="218"/>
        <v>43.854586377117244</v>
      </c>
      <c r="I800" s="6">
        <f t="shared" si="223"/>
        <v>3.1387473771172409</v>
      </c>
      <c r="J800" s="6">
        <f t="shared" si="224"/>
        <v>39.064476986473501</v>
      </c>
      <c r="K800" s="6">
        <f t="shared" si="225"/>
        <v>-9.8849323675054279E-4</v>
      </c>
      <c r="L800" s="6">
        <f t="shared" si="220"/>
        <v>-2.6034294771862164E-6</v>
      </c>
      <c r="M800" s="14">
        <f t="shared" si="226"/>
        <v>-1.0453526140689168E-7</v>
      </c>
      <c r="N800" s="6">
        <f t="shared" si="227"/>
        <v>-3.0695082415551409E-6</v>
      </c>
      <c r="O800" s="13">
        <f t="shared" si="219"/>
        <v>2.6527065977194857E-5</v>
      </c>
      <c r="P800" s="6">
        <f t="shared" si="228"/>
        <v>43.809626250075553</v>
      </c>
      <c r="Q800" s="7">
        <f t="shared" si="229"/>
        <v>43.847881495107174</v>
      </c>
      <c r="R800" s="7">
        <f t="shared" si="230"/>
        <v>3.1320424951071715</v>
      </c>
    </row>
    <row r="801" spans="1:18" x14ac:dyDescent="0.2">
      <c r="A801" s="7">
        <v>-3.4375</v>
      </c>
      <c r="B801" s="7">
        <v>39.0625</v>
      </c>
      <c r="C801" s="1">
        <v>40.616706999999998</v>
      </c>
      <c r="D801" s="1">
        <f t="shared" si="221"/>
        <v>-3.4374999999999997E-6</v>
      </c>
      <c r="E801" s="6">
        <f t="shared" si="216"/>
        <v>4.4869919067382818E-14</v>
      </c>
      <c r="F801" s="6">
        <f t="shared" si="222"/>
        <v>-2.9596574218749999E-5</v>
      </c>
      <c r="G801" s="13">
        <f t="shared" si="217"/>
        <v>2.615907421875E-5</v>
      </c>
      <c r="H801" s="6">
        <f t="shared" si="218"/>
        <v>43.745217724646295</v>
      </c>
      <c r="I801" s="6">
        <f t="shared" si="223"/>
        <v>3.1285107246462971</v>
      </c>
      <c r="J801" s="6">
        <f t="shared" si="224"/>
        <v>39.063686191884102</v>
      </c>
      <c r="K801" s="6">
        <f t="shared" si="225"/>
        <v>-5.9309594205103622E-4</v>
      </c>
      <c r="L801" s="6">
        <f t="shared" si="220"/>
        <v>-2.8120576863117299E-6</v>
      </c>
      <c r="M801" s="14">
        <f t="shared" si="226"/>
        <v>-3.127211568441349E-7</v>
      </c>
      <c r="N801" s="6">
        <f t="shared" si="227"/>
        <v>-3.5917049449332689E-6</v>
      </c>
      <c r="O801" s="13">
        <f t="shared" si="219"/>
        <v>2.600486927381673E-5</v>
      </c>
      <c r="P801" s="6">
        <f t="shared" si="228"/>
        <v>43.718216001810788</v>
      </c>
      <c r="Q801" s="7">
        <f t="shared" si="229"/>
        <v>43.821948396447901</v>
      </c>
      <c r="R801" s="7">
        <f t="shared" si="230"/>
        <v>3.205241396447903</v>
      </c>
    </row>
    <row r="802" spans="1:18" x14ac:dyDescent="0.2">
      <c r="A802" s="7">
        <v>-3.59375</v>
      </c>
      <c r="B802" s="7">
        <v>39.0625</v>
      </c>
      <c r="C802" s="1">
        <v>40.582377999999999</v>
      </c>
      <c r="D802" s="1">
        <f t="shared" si="221"/>
        <v>-3.5937499999999997E-6</v>
      </c>
      <c r="E802" s="6">
        <f t="shared" si="216"/>
        <v>4.4869919067382818E-14</v>
      </c>
      <c r="F802" s="6">
        <f t="shared" si="222"/>
        <v>-2.9596574218749999E-5</v>
      </c>
      <c r="G802" s="13">
        <f t="shared" si="217"/>
        <v>2.6002824218749999E-5</v>
      </c>
      <c r="H802" s="6">
        <f t="shared" si="218"/>
        <v>43.717857860491335</v>
      </c>
      <c r="I802" s="6">
        <f t="shared" si="223"/>
        <v>3.135479860491337</v>
      </c>
      <c r="J802" s="6">
        <f t="shared" si="224"/>
        <v>39.063211715130464</v>
      </c>
      <c r="K802" s="6">
        <f t="shared" si="225"/>
        <v>-3.5585756523204282E-4</v>
      </c>
      <c r="L802" s="6">
        <f t="shared" si="220"/>
        <v>-3.0934846117870379E-6</v>
      </c>
      <c r="M802" s="14">
        <f t="shared" si="226"/>
        <v>-2.5013269410648089E-7</v>
      </c>
      <c r="N802" s="6">
        <f t="shared" si="227"/>
        <v>-3.686272966960331E-6</v>
      </c>
      <c r="O802" s="13">
        <f t="shared" si="219"/>
        <v>2.5910301251789669E-5</v>
      </c>
      <c r="P802" s="6">
        <f t="shared" si="228"/>
        <v>43.701653457909572</v>
      </c>
      <c r="Q802" s="7">
        <f t="shared" si="229"/>
        <v>43.79788940874024</v>
      </c>
      <c r="R802" s="7">
        <f t="shared" si="230"/>
        <v>3.215511408740241</v>
      </c>
    </row>
    <row r="803" spans="1:18" x14ac:dyDescent="0.2">
      <c r="A803" s="7">
        <v>-3.4375</v>
      </c>
      <c r="B803" s="7">
        <v>39.0625</v>
      </c>
      <c r="C803" s="1">
        <v>40.545318999999999</v>
      </c>
      <c r="D803" s="1">
        <f t="shared" si="221"/>
        <v>-3.4374999999999997E-6</v>
      </c>
      <c r="E803" s="6">
        <f t="shared" si="216"/>
        <v>4.4869919067382818E-14</v>
      </c>
      <c r="F803" s="6">
        <f t="shared" si="222"/>
        <v>-2.9596574218749999E-5</v>
      </c>
      <c r="G803" s="13">
        <f t="shared" si="217"/>
        <v>2.615907421875E-5</v>
      </c>
      <c r="H803" s="6">
        <f t="shared" si="218"/>
        <v>43.745217724646295</v>
      </c>
      <c r="I803" s="6">
        <f t="shared" si="223"/>
        <v>3.199898724646296</v>
      </c>
      <c r="J803" s="6">
        <f t="shared" si="224"/>
        <v>39.062927029078281</v>
      </c>
      <c r="K803" s="6">
        <f t="shared" si="225"/>
        <v>-2.1351453914064678E-4</v>
      </c>
      <c r="L803" s="6">
        <f t="shared" si="220"/>
        <v>-3.2623407670722225E-6</v>
      </c>
      <c r="M803" s="14">
        <f t="shared" si="226"/>
        <v>-8.7579616463888583E-8</v>
      </c>
      <c r="N803" s="6">
        <f t="shared" si="227"/>
        <v>-3.4930137801765677E-6</v>
      </c>
      <c r="O803" s="13">
        <f t="shared" si="219"/>
        <v>2.6103560438573432E-5</v>
      </c>
      <c r="P803" s="6">
        <f t="shared" si="228"/>
        <v>43.735497899572465</v>
      </c>
      <c r="Q803" s="7">
        <f t="shared" si="229"/>
        <v>43.785411106906693</v>
      </c>
      <c r="R803" s="7">
        <f t="shared" si="230"/>
        <v>3.2400921069066939</v>
      </c>
    </row>
    <row r="804" spans="1:18" x14ac:dyDescent="0.2">
      <c r="A804" s="7">
        <v>-3.28125</v>
      </c>
      <c r="B804" s="7">
        <v>39.03125</v>
      </c>
      <c r="C804" s="1">
        <v>40.510078</v>
      </c>
      <c r="D804" s="1">
        <f t="shared" si="221"/>
        <v>-3.2812499999999997E-6</v>
      </c>
      <c r="E804" s="6">
        <f t="shared" si="216"/>
        <v>4.4868769516126948E-14</v>
      </c>
      <c r="F804" s="6">
        <f t="shared" si="222"/>
        <v>-2.9605259804687501E-5</v>
      </c>
      <c r="G804" s="13">
        <f t="shared" si="217"/>
        <v>2.6324009804687502E-5</v>
      </c>
      <c r="H804" s="6">
        <f t="shared" si="218"/>
        <v>43.744332245324188</v>
      </c>
      <c r="I804" s="6">
        <f t="shared" si="223"/>
        <v>3.2342542453241876</v>
      </c>
      <c r="J804" s="6">
        <f t="shared" si="224"/>
        <v>39.056506217446966</v>
      </c>
      <c r="K804" s="6">
        <f t="shared" si="225"/>
        <v>-1.2628108723482967E-2</v>
      </c>
      <c r="L804" s="6">
        <f t="shared" si="220"/>
        <v>-3.3011544602433333E-6</v>
      </c>
      <c r="M804" s="14">
        <f t="shared" si="226"/>
        <v>9.9522301216668026E-9</v>
      </c>
      <c r="N804" s="6">
        <f t="shared" si="227"/>
        <v>-6.5645582681055704E-6</v>
      </c>
      <c r="O804" s="13">
        <f t="shared" si="219"/>
        <v>2.3040701536581929E-5</v>
      </c>
      <c r="P804" s="6">
        <f t="shared" si="228"/>
        <v>43.167898693211725</v>
      </c>
      <c r="Q804" s="7">
        <f t="shared" si="229"/>
        <v>43.661908624167701</v>
      </c>
      <c r="R804" s="7">
        <f t="shared" si="230"/>
        <v>3.151830624167701</v>
      </c>
    </row>
    <row r="805" spans="1:18" x14ac:dyDescent="0.2">
      <c r="A805" s="7">
        <v>-4.21875</v>
      </c>
      <c r="B805" s="7">
        <v>39.03125</v>
      </c>
      <c r="C805" s="1">
        <v>40.474151999999997</v>
      </c>
      <c r="D805" s="1">
        <f t="shared" si="221"/>
        <v>-4.2187500000000001E-6</v>
      </c>
      <c r="E805" s="6">
        <f t="shared" si="216"/>
        <v>4.4868769516126948E-14</v>
      </c>
      <c r="F805" s="6">
        <f t="shared" si="222"/>
        <v>-2.9605259804687501E-5</v>
      </c>
      <c r="G805" s="13">
        <f t="shared" si="217"/>
        <v>2.53865098046875E-5</v>
      </c>
      <c r="H805" s="6">
        <f t="shared" si="218"/>
        <v>43.580061049689334</v>
      </c>
      <c r="I805" s="6">
        <f t="shared" si="223"/>
        <v>3.1059090496893376</v>
      </c>
      <c r="J805" s="6">
        <f t="shared" si="224"/>
        <v>39.046403730468178</v>
      </c>
      <c r="K805" s="6">
        <f t="shared" si="225"/>
        <v>-7.5768652340890696E-3</v>
      </c>
      <c r="L805" s="6">
        <f t="shared" si="220"/>
        <v>-3.4806926761459998E-6</v>
      </c>
      <c r="M805" s="14">
        <f t="shared" si="226"/>
        <v>-3.6902866192700014E-7</v>
      </c>
      <c r="N805" s="6">
        <f t="shared" si="227"/>
        <v>-6.1887349608631574E-6</v>
      </c>
      <c r="O805" s="13">
        <f t="shared" si="219"/>
        <v>2.3416524843824343E-5</v>
      </c>
      <c r="P805" s="6">
        <f t="shared" si="228"/>
        <v>43.234039889544249</v>
      </c>
      <c r="Q805" s="7">
        <f t="shared" si="229"/>
        <v>43.576334877243013</v>
      </c>
      <c r="R805" s="7">
        <f t="shared" si="230"/>
        <v>3.1021828772430169</v>
      </c>
    </row>
    <row r="806" spans="1:18" x14ac:dyDescent="0.2">
      <c r="A806" s="7">
        <v>-3.75</v>
      </c>
      <c r="B806" s="7">
        <v>39.03125</v>
      </c>
      <c r="C806" s="1">
        <v>40.437775000000002</v>
      </c>
      <c r="D806" s="1">
        <f t="shared" si="221"/>
        <v>-3.7499999999999997E-6</v>
      </c>
      <c r="E806" s="6">
        <f t="shared" si="216"/>
        <v>4.4868769516126948E-14</v>
      </c>
      <c r="F806" s="6">
        <f t="shared" si="222"/>
        <v>-2.9605259804687501E-5</v>
      </c>
      <c r="G806" s="13">
        <f t="shared" si="217"/>
        <v>2.5855259804687501E-5</v>
      </c>
      <c r="H806" s="6">
        <f t="shared" si="218"/>
        <v>43.662228588774553</v>
      </c>
      <c r="I806" s="6">
        <f t="shared" si="223"/>
        <v>3.2244535887745513</v>
      </c>
      <c r="J806" s="6">
        <f t="shared" si="224"/>
        <v>39.040342238280907</v>
      </c>
      <c r="K806" s="6">
        <f t="shared" si="225"/>
        <v>-4.5461191404534418E-3</v>
      </c>
      <c r="L806" s="6">
        <f t="shared" si="220"/>
        <v>-3.6821656056875999E-6</v>
      </c>
      <c r="M806" s="14">
        <f t="shared" si="226"/>
        <v>-3.3917197156199888E-8</v>
      </c>
      <c r="N806" s="6">
        <f t="shared" si="227"/>
        <v>-4.9319909765178944E-6</v>
      </c>
      <c r="O806" s="13">
        <f t="shared" si="219"/>
        <v>2.4673268828169607E-5</v>
      </c>
      <c r="P806" s="6">
        <f t="shared" si="228"/>
        <v>43.454913690509159</v>
      </c>
      <c r="Q806" s="7">
        <f t="shared" si="229"/>
        <v>43.552050639896244</v>
      </c>
      <c r="R806" s="7">
        <f t="shared" si="230"/>
        <v>3.1142756398962419</v>
      </c>
    </row>
    <row r="807" spans="1:18" x14ac:dyDescent="0.2">
      <c r="A807" s="7">
        <v>-4.21875</v>
      </c>
      <c r="B807" s="7">
        <v>39.03125</v>
      </c>
      <c r="C807" s="1">
        <v>40.406624000000001</v>
      </c>
      <c r="D807" s="1">
        <f t="shared" si="221"/>
        <v>-4.2187500000000001E-6</v>
      </c>
      <c r="E807" s="6">
        <f t="shared" si="216"/>
        <v>4.4868769516126948E-14</v>
      </c>
      <c r="F807" s="6">
        <f t="shared" si="222"/>
        <v>-2.9605259804687501E-5</v>
      </c>
      <c r="G807" s="13">
        <f t="shared" si="217"/>
        <v>2.53865098046875E-5</v>
      </c>
      <c r="H807" s="6">
        <f t="shared" si="218"/>
        <v>43.580061049689334</v>
      </c>
      <c r="I807" s="6">
        <f t="shared" si="223"/>
        <v>3.1734370496893334</v>
      </c>
      <c r="J807" s="6">
        <f t="shared" si="224"/>
        <v>39.036705342968546</v>
      </c>
      <c r="K807" s="6">
        <f t="shared" si="225"/>
        <v>-2.7276714842727756E-3</v>
      </c>
      <c r="L807" s="6">
        <f t="shared" si="220"/>
        <v>-3.80304936341256E-6</v>
      </c>
      <c r="M807" s="14">
        <f t="shared" si="226"/>
        <v>-2.0785031829372004E-7</v>
      </c>
      <c r="N807" s="6">
        <f t="shared" si="227"/>
        <v>-4.9279445859109214E-6</v>
      </c>
      <c r="O807" s="13">
        <f t="shared" si="219"/>
        <v>2.4677315218776578E-5</v>
      </c>
      <c r="P807" s="6">
        <f t="shared" si="228"/>
        <v>43.455624100791795</v>
      </c>
      <c r="Q807" s="7">
        <f t="shared" si="229"/>
        <v>43.532765332075357</v>
      </c>
      <c r="R807" s="7">
        <f t="shared" si="230"/>
        <v>3.1261413320753562</v>
      </c>
    </row>
    <row r="808" spans="1:18" x14ac:dyDescent="0.2">
      <c r="A808" s="7">
        <v>-4.375</v>
      </c>
      <c r="B808" s="7">
        <v>39.03125</v>
      </c>
      <c r="C808" s="1">
        <v>40.371605000000002</v>
      </c>
      <c r="D808" s="1">
        <f t="shared" si="221"/>
        <v>-4.3749999999999996E-6</v>
      </c>
      <c r="E808" s="6">
        <f t="shared" si="216"/>
        <v>4.4868769516126948E-14</v>
      </c>
      <c r="F808" s="6">
        <f t="shared" si="222"/>
        <v>-2.9605259804687501E-5</v>
      </c>
      <c r="G808" s="13">
        <f t="shared" si="217"/>
        <v>2.5230259804687503E-5</v>
      </c>
      <c r="H808" s="6">
        <f t="shared" si="218"/>
        <v>43.552657653818073</v>
      </c>
      <c r="I808" s="6">
        <f t="shared" si="223"/>
        <v>3.181052653818071</v>
      </c>
      <c r="J808" s="6">
        <f t="shared" si="224"/>
        <v>39.034523205781127</v>
      </c>
      <c r="K808" s="6">
        <f t="shared" si="225"/>
        <v>-1.6366028905636654E-3</v>
      </c>
      <c r="L808" s="6">
        <f t="shared" si="220"/>
        <v>-4.0005796180475353E-6</v>
      </c>
      <c r="M808" s="14">
        <f t="shared" si="226"/>
        <v>-1.8721019097623215E-7</v>
      </c>
      <c r="N808" s="6">
        <f t="shared" si="227"/>
        <v>-4.8005167515465526E-6</v>
      </c>
      <c r="O808" s="13">
        <f t="shared" si="219"/>
        <v>2.4804743053140947E-5</v>
      </c>
      <c r="P808" s="6">
        <f t="shared" si="228"/>
        <v>43.477993702347078</v>
      </c>
      <c r="Q808" s="7">
        <f t="shared" si="229"/>
        <v>43.521811006129703</v>
      </c>
      <c r="R808" s="7">
        <f t="shared" si="230"/>
        <v>3.1502060061297001</v>
      </c>
    </row>
    <row r="809" spans="1:18" x14ac:dyDescent="0.2">
      <c r="A809" s="7">
        <v>-4.6875</v>
      </c>
      <c r="B809" s="7">
        <v>39.03125</v>
      </c>
      <c r="C809" s="1">
        <v>40.335448999999997</v>
      </c>
      <c r="D809" s="1">
        <f t="shared" si="221"/>
        <v>-4.6874999999999996E-6</v>
      </c>
      <c r="E809" s="6">
        <f t="shared" si="216"/>
        <v>4.4868769516126948E-14</v>
      </c>
      <c r="F809" s="6">
        <f t="shared" si="222"/>
        <v>-2.9605259804687501E-5</v>
      </c>
      <c r="G809" s="13">
        <f t="shared" si="217"/>
        <v>2.4917759804687502E-5</v>
      </c>
      <c r="H809" s="6">
        <f t="shared" si="218"/>
        <v>43.497829511969144</v>
      </c>
      <c r="I809" s="6">
        <f t="shared" si="223"/>
        <v>3.1623805119691468</v>
      </c>
      <c r="J809" s="6">
        <f t="shared" si="224"/>
        <v>39.033213923468679</v>
      </c>
      <c r="K809" s="6">
        <f t="shared" si="225"/>
        <v>-9.8196173433962031E-4</v>
      </c>
      <c r="L809" s="6">
        <f t="shared" si="220"/>
        <v>-4.212847770828521E-6</v>
      </c>
      <c r="M809" s="14">
        <f t="shared" si="226"/>
        <v>-2.3732611458573928E-7</v>
      </c>
      <c r="N809" s="6">
        <f t="shared" si="227"/>
        <v>-4.9428100509283008E-6</v>
      </c>
      <c r="O809" s="13">
        <f t="shared" si="219"/>
        <v>2.4662449753759201E-5</v>
      </c>
      <c r="P809" s="6">
        <f t="shared" si="228"/>
        <v>43.45301420094097</v>
      </c>
      <c r="Q809" s="7">
        <f t="shared" si="229"/>
        <v>43.508051645091953</v>
      </c>
      <c r="R809" s="7">
        <f t="shared" si="230"/>
        <v>3.1726026450919562</v>
      </c>
    </row>
    <row r="810" spans="1:18" x14ac:dyDescent="0.2">
      <c r="A810" s="7">
        <v>-5.15625</v>
      </c>
      <c r="B810" s="7">
        <v>39.03125</v>
      </c>
      <c r="C810" s="1">
        <v>40.300201000000001</v>
      </c>
      <c r="D810" s="1">
        <f t="shared" si="221"/>
        <v>-5.15625E-6</v>
      </c>
      <c r="E810" s="6">
        <f t="shared" si="216"/>
        <v>4.4868769516126948E-14</v>
      </c>
      <c r="F810" s="6">
        <f t="shared" si="222"/>
        <v>-2.9605259804687501E-5</v>
      </c>
      <c r="G810" s="13">
        <f t="shared" si="217"/>
        <v>2.4449009804687501E-5</v>
      </c>
      <c r="H810" s="6">
        <f t="shared" si="218"/>
        <v>43.415533859182801</v>
      </c>
      <c r="I810" s="6">
        <f t="shared" si="223"/>
        <v>3.1153328591828</v>
      </c>
      <c r="J810" s="6">
        <f t="shared" si="224"/>
        <v>39.032428354081205</v>
      </c>
      <c r="K810" s="6">
        <f t="shared" si="225"/>
        <v>-5.891770406023511E-4</v>
      </c>
      <c r="L810" s="6">
        <f t="shared" si="220"/>
        <v>-4.4964586624971129E-6</v>
      </c>
      <c r="M810" s="14">
        <f t="shared" si="226"/>
        <v>-3.2989566875144355E-7</v>
      </c>
      <c r="N810" s="6">
        <f t="shared" si="227"/>
        <v>-5.3094360305566116E-6</v>
      </c>
      <c r="O810" s="13">
        <f t="shared" si="219"/>
        <v>2.429582377413089E-5</v>
      </c>
      <c r="P810" s="6">
        <f t="shared" si="228"/>
        <v>43.388625978285859</v>
      </c>
      <c r="Q810" s="7">
        <f t="shared" si="229"/>
        <v>43.484166511730741</v>
      </c>
      <c r="R810" s="7">
        <f t="shared" si="230"/>
        <v>3.1839655117307402</v>
      </c>
    </row>
    <row r="811" spans="1:18" x14ac:dyDescent="0.2">
      <c r="A811" s="7">
        <v>-4.84375</v>
      </c>
      <c r="B811" s="7">
        <v>39.03125</v>
      </c>
      <c r="C811" s="1">
        <v>40.268818000000003</v>
      </c>
      <c r="D811" s="1">
        <f t="shared" si="221"/>
        <v>-4.84375E-6</v>
      </c>
      <c r="E811" s="6">
        <f t="shared" si="216"/>
        <v>4.4868769516126948E-14</v>
      </c>
      <c r="F811" s="6">
        <f t="shared" si="222"/>
        <v>-2.9605259804687501E-5</v>
      </c>
      <c r="G811" s="13">
        <f t="shared" si="217"/>
        <v>2.4761509804687501E-5</v>
      </c>
      <c r="H811" s="6">
        <f t="shared" si="218"/>
        <v>43.470404757362417</v>
      </c>
      <c r="I811" s="6">
        <f t="shared" si="223"/>
        <v>3.2015867573624135</v>
      </c>
      <c r="J811" s="6">
        <f t="shared" si="224"/>
        <v>39.031957012448721</v>
      </c>
      <c r="K811" s="6">
        <f t="shared" si="225"/>
        <v>-3.5350622436070012E-4</v>
      </c>
      <c r="L811" s="6">
        <f t="shared" si="220"/>
        <v>-4.6978751974982672E-6</v>
      </c>
      <c r="M811" s="14">
        <f t="shared" si="226"/>
        <v>-7.2937401250866395E-8</v>
      </c>
      <c r="N811" s="6">
        <f t="shared" si="227"/>
        <v>-4.9356616183337821E-6</v>
      </c>
      <c r="O811" s="13">
        <f t="shared" si="219"/>
        <v>2.4669598186353719E-5</v>
      </c>
      <c r="P811" s="6">
        <f t="shared" si="228"/>
        <v>43.454269244957402</v>
      </c>
      <c r="Q811" s="7">
        <f t="shared" si="229"/>
        <v>43.478187058376072</v>
      </c>
      <c r="R811" s="7">
        <f t="shared" si="230"/>
        <v>3.209369058376069</v>
      </c>
    </row>
    <row r="812" spans="1:18" x14ac:dyDescent="0.2">
      <c r="A812" s="7">
        <v>-5.15625</v>
      </c>
      <c r="B812" s="7">
        <v>39.03125</v>
      </c>
      <c r="C812" s="1">
        <v>40.236980000000003</v>
      </c>
      <c r="D812" s="1">
        <f t="shared" si="221"/>
        <v>-5.15625E-6</v>
      </c>
      <c r="E812" s="6">
        <f t="shared" si="216"/>
        <v>4.4868769516126948E-14</v>
      </c>
      <c r="F812" s="6">
        <f t="shared" si="222"/>
        <v>-2.9605259804687501E-5</v>
      </c>
      <c r="G812" s="13">
        <f t="shared" si="217"/>
        <v>2.4449009804687501E-5</v>
      </c>
      <c r="H812" s="6">
        <f t="shared" si="218"/>
        <v>43.415533859182801</v>
      </c>
      <c r="I812" s="6">
        <f t="shared" si="223"/>
        <v>3.1785538591827986</v>
      </c>
      <c r="J812" s="6">
        <f t="shared" si="224"/>
        <v>39.031674207469237</v>
      </c>
      <c r="K812" s="6">
        <f t="shared" si="225"/>
        <v>-2.121037346185517E-4</v>
      </c>
      <c r="L812" s="6">
        <f t="shared" si="220"/>
        <v>-4.81872511849896E-6</v>
      </c>
      <c r="M812" s="14">
        <f t="shared" si="226"/>
        <v>-1.6876244075052E-7</v>
      </c>
      <c r="N812" s="6">
        <f t="shared" si="227"/>
        <v>-5.2113969710008232E-6</v>
      </c>
      <c r="O812" s="13">
        <f t="shared" si="219"/>
        <v>2.4393862833686676E-5</v>
      </c>
      <c r="P812" s="6">
        <f t="shared" si="228"/>
        <v>43.405847812511865</v>
      </c>
      <c r="Q812" s="7">
        <f t="shared" si="229"/>
        <v>43.463719209203234</v>
      </c>
      <c r="R812" s="7">
        <f t="shared" si="230"/>
        <v>3.226739209203231</v>
      </c>
    </row>
    <row r="813" spans="1:18" x14ac:dyDescent="0.2">
      <c r="A813" s="7">
        <v>-5.78125</v>
      </c>
      <c r="B813" s="7">
        <v>39</v>
      </c>
      <c r="C813" s="1">
        <v>40.211739000000001</v>
      </c>
      <c r="D813" s="1">
        <f t="shared" si="221"/>
        <v>-5.7812499999999999E-6</v>
      </c>
      <c r="E813" s="6">
        <f t="shared" si="216"/>
        <v>4.4867619443999993E-14</v>
      </c>
      <c r="F813" s="6">
        <f t="shared" si="222"/>
        <v>-2.9613919999999996E-5</v>
      </c>
      <c r="G813" s="13">
        <f t="shared" si="217"/>
        <v>2.3832669999999998E-5</v>
      </c>
      <c r="H813" s="6">
        <f t="shared" si="218"/>
        <v>43.27733635615914</v>
      </c>
      <c r="I813" s="6">
        <f t="shared" si="223"/>
        <v>3.0655973561591381</v>
      </c>
      <c r="J813" s="6">
        <f t="shared" si="224"/>
        <v>39.025254524481539</v>
      </c>
      <c r="K813" s="6">
        <f t="shared" si="225"/>
        <v>-1.262726224076971E-2</v>
      </c>
      <c r="L813" s="6">
        <f t="shared" si="220"/>
        <v>-5.0787350710993765E-6</v>
      </c>
      <c r="M813" s="14">
        <f t="shared" si="226"/>
        <v>-3.5125746445031172E-7</v>
      </c>
      <c r="N813" s="6">
        <f t="shared" si="227"/>
        <v>-9.064338182600125E-6</v>
      </c>
      <c r="O813" s="13">
        <f t="shared" si="219"/>
        <v>2.0549581817399871E-5</v>
      </c>
      <c r="P813" s="6">
        <f t="shared" si="228"/>
        <v>42.698361527458019</v>
      </c>
      <c r="Q813" s="7">
        <f t="shared" si="229"/>
        <v>43.310647672854195</v>
      </c>
      <c r="R813" s="7">
        <f t="shared" si="230"/>
        <v>3.0989086728541935</v>
      </c>
    </row>
    <row r="814" spans="1:18" x14ac:dyDescent="0.2">
      <c r="A814" s="7">
        <v>-5.3125</v>
      </c>
      <c r="B814" s="7">
        <v>39</v>
      </c>
      <c r="C814" s="1">
        <v>40.180809000000004</v>
      </c>
      <c r="D814" s="1">
        <f t="shared" si="221"/>
        <v>-5.3124999999999995E-6</v>
      </c>
      <c r="E814" s="6">
        <f t="shared" si="216"/>
        <v>4.4867619443999993E-14</v>
      </c>
      <c r="F814" s="6">
        <f t="shared" si="222"/>
        <v>-2.9613919999999996E-5</v>
      </c>
      <c r="G814" s="13">
        <f t="shared" si="217"/>
        <v>2.4301419999999995E-5</v>
      </c>
      <c r="H814" s="6">
        <f t="shared" si="218"/>
        <v>43.359741937496892</v>
      </c>
      <c r="I814" s="6">
        <f t="shared" si="223"/>
        <v>3.1789329374968887</v>
      </c>
      <c r="J814" s="6">
        <f t="shared" si="224"/>
        <v>39.015152714688924</v>
      </c>
      <c r="K814" s="6">
        <f t="shared" si="225"/>
        <v>-7.576357344461826E-3</v>
      </c>
      <c r="L814" s="6">
        <f t="shared" si="220"/>
        <v>-5.2659910426596256E-6</v>
      </c>
      <c r="M814" s="14">
        <f t="shared" si="226"/>
        <v>-2.3254478670186965E-8</v>
      </c>
      <c r="N814" s="6">
        <f t="shared" si="227"/>
        <v>-7.2823529095600744E-6</v>
      </c>
      <c r="O814" s="13">
        <f t="shared" si="219"/>
        <v>2.2331567090439921E-5</v>
      </c>
      <c r="P814" s="6">
        <f t="shared" si="228"/>
        <v>43.013010481659649</v>
      </c>
      <c r="Q814" s="7">
        <f t="shared" si="229"/>
        <v>43.251120234615286</v>
      </c>
      <c r="R814" s="7">
        <f t="shared" si="230"/>
        <v>3.0703112346152821</v>
      </c>
    </row>
    <row r="815" spans="1:18" x14ac:dyDescent="0.2">
      <c r="A815" s="7">
        <v>-6.09375</v>
      </c>
      <c r="B815" s="7">
        <v>39</v>
      </c>
      <c r="C815" s="1">
        <v>40.143962999999999</v>
      </c>
      <c r="D815" s="1">
        <f t="shared" si="221"/>
        <v>-6.0937499999999999E-6</v>
      </c>
      <c r="E815" s="6">
        <f t="shared" si="216"/>
        <v>4.4867619443999993E-14</v>
      </c>
      <c r="F815" s="6">
        <f t="shared" si="222"/>
        <v>-2.9613919999999996E-5</v>
      </c>
      <c r="G815" s="13">
        <f t="shared" si="217"/>
        <v>2.3520169999999997E-5</v>
      </c>
      <c r="H815" s="6">
        <f t="shared" si="218"/>
        <v>43.222363513768187</v>
      </c>
      <c r="I815" s="6">
        <f t="shared" si="223"/>
        <v>3.0784005137681874</v>
      </c>
      <c r="J815" s="6">
        <f t="shared" si="224"/>
        <v>39.009091628813351</v>
      </c>
      <c r="K815" s="6">
        <f t="shared" si="225"/>
        <v>-4.5458144066756745E-3</v>
      </c>
      <c r="L815" s="6">
        <f t="shared" si="220"/>
        <v>-5.4408446255957751E-6</v>
      </c>
      <c r="M815" s="14">
        <f t="shared" si="226"/>
        <v>-3.2645268720211241E-7</v>
      </c>
      <c r="N815" s="6">
        <f t="shared" si="227"/>
        <v>-7.2756617457356753E-6</v>
      </c>
      <c r="O815" s="13">
        <f t="shared" si="219"/>
        <v>2.233825825426432E-5</v>
      </c>
      <c r="P815" s="6">
        <f t="shared" si="228"/>
        <v>43.014190185623647</v>
      </c>
      <c r="Q815" s="7">
        <f t="shared" si="229"/>
        <v>43.203734224816955</v>
      </c>
      <c r="R815" s="7">
        <f t="shared" si="230"/>
        <v>3.0597712248169557</v>
      </c>
    </row>
    <row r="816" spans="1:18" x14ac:dyDescent="0.2">
      <c r="A816" s="7">
        <v>-6.09375</v>
      </c>
      <c r="B816" s="7">
        <v>39</v>
      </c>
      <c r="C816" s="1">
        <v>40.109619000000002</v>
      </c>
      <c r="D816" s="1">
        <f t="shared" si="221"/>
        <v>-6.0937499999999999E-6</v>
      </c>
      <c r="E816" s="6">
        <f t="shared" si="216"/>
        <v>4.4867619443999993E-14</v>
      </c>
      <c r="F816" s="6">
        <f t="shared" si="222"/>
        <v>-2.9613919999999996E-5</v>
      </c>
      <c r="G816" s="13">
        <f t="shared" si="217"/>
        <v>2.3520169999999997E-5</v>
      </c>
      <c r="H816" s="6">
        <f t="shared" si="218"/>
        <v>43.222363513768187</v>
      </c>
      <c r="I816" s="6">
        <f t="shared" si="223"/>
        <v>3.1127445137681846</v>
      </c>
      <c r="J816" s="6">
        <f t="shared" si="224"/>
        <v>39.005454977288011</v>
      </c>
      <c r="K816" s="6">
        <f t="shared" si="225"/>
        <v>-2.7274886440054047E-3</v>
      </c>
      <c r="L816" s="6">
        <f t="shared" si="220"/>
        <v>-5.7020067753574652E-6</v>
      </c>
      <c r="M816" s="14">
        <f t="shared" si="226"/>
        <v>-1.9587161232126736E-7</v>
      </c>
      <c r="N816" s="6">
        <f t="shared" si="227"/>
        <v>-6.8028970474414046E-6</v>
      </c>
      <c r="O816" s="13">
        <f t="shared" si="219"/>
        <v>2.2811022952558591E-5</v>
      </c>
      <c r="P816" s="6">
        <f t="shared" si="228"/>
        <v>43.097508852848762</v>
      </c>
      <c r="Q816" s="7">
        <f t="shared" si="229"/>
        <v>43.182489150423322</v>
      </c>
      <c r="R816" s="7">
        <f t="shared" si="230"/>
        <v>3.07287015042332</v>
      </c>
    </row>
    <row r="817" spans="1:18" x14ac:dyDescent="0.2">
      <c r="A817" s="7">
        <v>-6.40625</v>
      </c>
      <c r="B817" s="7">
        <v>39</v>
      </c>
      <c r="C817" s="1">
        <v>40.075274999999998</v>
      </c>
      <c r="D817" s="1">
        <f t="shared" si="221"/>
        <v>-6.4062499999999999E-6</v>
      </c>
      <c r="E817" s="6">
        <f t="shared" si="216"/>
        <v>4.4867619443999993E-14</v>
      </c>
      <c r="F817" s="6">
        <f t="shared" si="222"/>
        <v>-2.9613919999999996E-5</v>
      </c>
      <c r="G817" s="13">
        <f t="shared" si="217"/>
        <v>2.3207669999999996E-5</v>
      </c>
      <c r="H817" s="6">
        <f t="shared" si="218"/>
        <v>43.167362000196988</v>
      </c>
      <c r="I817" s="6">
        <f t="shared" si="223"/>
        <v>3.0920870001969902</v>
      </c>
      <c r="J817" s="6">
        <f t="shared" si="224"/>
        <v>39.003272986372806</v>
      </c>
      <c r="K817" s="6">
        <f t="shared" si="225"/>
        <v>-1.6364931864032428E-3</v>
      </c>
      <c r="L817" s="6">
        <f t="shared" si="220"/>
        <v>-5.9212040652144789E-6</v>
      </c>
      <c r="M817" s="14">
        <f t="shared" si="226"/>
        <v>-2.4252296739276049E-7</v>
      </c>
      <c r="N817" s="6">
        <f t="shared" si="227"/>
        <v>-6.8317382284648427E-6</v>
      </c>
      <c r="O817" s="13">
        <f t="shared" si="219"/>
        <v>2.2782181771535154E-5</v>
      </c>
      <c r="P817" s="6">
        <f t="shared" si="228"/>
        <v>43.092427853393417</v>
      </c>
      <c r="Q817" s="7">
        <f t="shared" si="229"/>
        <v>43.164476891017344</v>
      </c>
      <c r="R817" s="7">
        <f t="shared" si="230"/>
        <v>3.0892018910173462</v>
      </c>
    </row>
    <row r="818" spans="1:18" x14ac:dyDescent="0.2">
      <c r="A818" s="7">
        <v>-6.25</v>
      </c>
      <c r="B818" s="7">
        <v>39</v>
      </c>
      <c r="C818" s="1">
        <v>40.044342</v>
      </c>
      <c r="D818" s="1">
        <f t="shared" si="221"/>
        <v>-6.2499999999999995E-6</v>
      </c>
      <c r="E818" s="6">
        <f t="shared" si="216"/>
        <v>4.4867619443999993E-14</v>
      </c>
      <c r="F818" s="6">
        <f t="shared" si="222"/>
        <v>-2.9613919999999996E-5</v>
      </c>
      <c r="G818" s="13">
        <f t="shared" si="217"/>
        <v>2.3363919999999996E-5</v>
      </c>
      <c r="H818" s="6">
        <f t="shared" si="218"/>
        <v>43.19486634306088</v>
      </c>
      <c r="I818" s="6">
        <f t="shared" si="223"/>
        <v>3.15052434306088</v>
      </c>
      <c r="J818" s="6">
        <f t="shared" si="224"/>
        <v>39.001963791823684</v>
      </c>
      <c r="K818" s="6">
        <f t="shared" si="225"/>
        <v>-9.8189591184194569E-4</v>
      </c>
      <c r="L818" s="6">
        <f t="shared" si="220"/>
        <v>-6.0839724391286874E-6</v>
      </c>
      <c r="M818" s="14">
        <f t="shared" si="226"/>
        <v>-8.3013780435656045E-8</v>
      </c>
      <c r="N818" s="6">
        <f t="shared" si="227"/>
        <v>-6.5052929370789057E-6</v>
      </c>
      <c r="O818" s="13">
        <f t="shared" si="219"/>
        <v>2.3108627062921088E-5</v>
      </c>
      <c r="P818" s="6">
        <f t="shared" si="228"/>
        <v>43.149923974453202</v>
      </c>
      <c r="Q818" s="7">
        <f t="shared" si="229"/>
        <v>43.161566307704518</v>
      </c>
      <c r="R818" s="7">
        <f t="shared" si="230"/>
        <v>3.1172243077045181</v>
      </c>
    </row>
    <row r="819" spans="1:18" x14ac:dyDescent="0.2">
      <c r="A819" s="7">
        <v>-6.40625</v>
      </c>
      <c r="B819" s="7">
        <v>39</v>
      </c>
      <c r="C819" s="1">
        <v>40.010452000000001</v>
      </c>
      <c r="D819" s="1">
        <f t="shared" si="221"/>
        <v>-6.4062499999999999E-6</v>
      </c>
      <c r="E819" s="6">
        <f t="shared" si="216"/>
        <v>4.4867619443999993E-14</v>
      </c>
      <c r="F819" s="6">
        <f t="shared" si="222"/>
        <v>-2.9613919999999996E-5</v>
      </c>
      <c r="G819" s="13">
        <f t="shared" si="217"/>
        <v>2.3207669999999996E-5</v>
      </c>
      <c r="H819" s="6">
        <f t="shared" si="218"/>
        <v>43.167362000196988</v>
      </c>
      <c r="I819" s="6">
        <f t="shared" si="223"/>
        <v>3.1569100001969872</v>
      </c>
      <c r="J819" s="6">
        <f t="shared" si="224"/>
        <v>39.001178275094212</v>
      </c>
      <c r="K819" s="6">
        <f t="shared" si="225"/>
        <v>-5.8913754710587796E-4</v>
      </c>
      <c r="L819" s="6">
        <f t="shared" si="220"/>
        <v>-6.1816334634772118E-6</v>
      </c>
      <c r="M819" s="14">
        <f t="shared" si="226"/>
        <v>-1.1230826826139404E-7</v>
      </c>
      <c r="N819" s="6">
        <f t="shared" si="227"/>
        <v>-6.5594257622475279E-6</v>
      </c>
      <c r="O819" s="13">
        <f t="shared" si="219"/>
        <v>2.305449423775247E-5</v>
      </c>
      <c r="P819" s="6">
        <f t="shared" si="228"/>
        <v>43.140391842538179</v>
      </c>
      <c r="Q819" s="7">
        <f t="shared" si="229"/>
        <v>43.157331414671255</v>
      </c>
      <c r="R819" s="7">
        <f t="shared" si="230"/>
        <v>3.146879414671254</v>
      </c>
    </row>
    <row r="820" spans="1:18" x14ac:dyDescent="0.2">
      <c r="A820" s="7">
        <v>-6.09375</v>
      </c>
      <c r="B820" s="7">
        <v>39</v>
      </c>
      <c r="C820" s="1">
        <v>39.977924000000002</v>
      </c>
      <c r="D820" s="1">
        <f t="shared" si="221"/>
        <v>-6.0937499999999999E-6</v>
      </c>
      <c r="E820" s="6">
        <f t="shared" si="216"/>
        <v>4.4867619443999993E-14</v>
      </c>
      <c r="F820" s="6">
        <f t="shared" si="222"/>
        <v>-2.9613919999999996E-5</v>
      </c>
      <c r="G820" s="13">
        <f t="shared" si="217"/>
        <v>2.3520169999999997E-5</v>
      </c>
      <c r="H820" s="6">
        <f t="shared" si="218"/>
        <v>43.222363513768187</v>
      </c>
      <c r="I820" s="6">
        <f t="shared" si="223"/>
        <v>3.2444395137681852</v>
      </c>
      <c r="J820" s="6">
        <f t="shared" si="224"/>
        <v>39.000706965056523</v>
      </c>
      <c r="K820" s="6">
        <f t="shared" si="225"/>
        <v>-3.5348252826139515E-4</v>
      </c>
      <c r="L820" s="6">
        <f t="shared" si="220"/>
        <v>-6.2089800780863272E-6</v>
      </c>
      <c r="M820" s="14">
        <f t="shared" si="226"/>
        <v>5.7615039043163647E-8</v>
      </c>
      <c r="N820" s="6">
        <f t="shared" si="227"/>
        <v>-6.1856554573479624E-6</v>
      </c>
      <c r="O820" s="13">
        <f t="shared" si="219"/>
        <v>2.3428264542652033E-5</v>
      </c>
      <c r="P820" s="6">
        <f t="shared" si="228"/>
        <v>43.206190685827551</v>
      </c>
      <c r="Q820" s="7">
        <f t="shared" si="229"/>
        <v>43.167103268902515</v>
      </c>
      <c r="R820" s="7">
        <f t="shared" si="230"/>
        <v>3.1891792689025138</v>
      </c>
    </row>
    <row r="821" spans="1:18" x14ac:dyDescent="0.2">
      <c r="A821" s="7">
        <v>-6.71875</v>
      </c>
      <c r="B821" s="7">
        <v>39</v>
      </c>
      <c r="C821" s="1">
        <v>39.949717999999997</v>
      </c>
      <c r="D821" s="1">
        <f t="shared" si="221"/>
        <v>-6.7187499999999998E-6</v>
      </c>
      <c r="E821" s="6">
        <f t="shared" si="216"/>
        <v>4.4867619443999993E-14</v>
      </c>
      <c r="F821" s="6">
        <f t="shared" si="222"/>
        <v>-2.9613919999999996E-5</v>
      </c>
      <c r="G821" s="13">
        <f t="shared" si="217"/>
        <v>2.2895169999999995E-5</v>
      </c>
      <c r="H821" s="6">
        <f t="shared" si="218"/>
        <v>43.112331780529871</v>
      </c>
      <c r="I821" s="6">
        <f t="shared" si="223"/>
        <v>3.162613780529874</v>
      </c>
      <c r="J821" s="6">
        <f t="shared" si="224"/>
        <v>39.000424179033914</v>
      </c>
      <c r="K821" s="6">
        <f t="shared" si="225"/>
        <v>-2.1208951695683709E-4</v>
      </c>
      <c r="L821" s="6">
        <f t="shared" si="220"/>
        <v>-6.2878880468517963E-6</v>
      </c>
      <c r="M821" s="14">
        <f t="shared" si="226"/>
        <v>-2.1543097657410179E-7</v>
      </c>
      <c r="N821" s="6">
        <f t="shared" si="227"/>
        <v>-6.7738932744087777E-6</v>
      </c>
      <c r="O821" s="13">
        <f t="shared" si="219"/>
        <v>2.2840026725591217E-5</v>
      </c>
      <c r="P821" s="6">
        <f t="shared" si="228"/>
        <v>43.102618249447687</v>
      </c>
      <c r="Q821" s="7">
        <f t="shared" si="229"/>
        <v>43.154206265011553</v>
      </c>
      <c r="R821" s="7">
        <f t="shared" si="230"/>
        <v>3.2044882650115554</v>
      </c>
    </row>
    <row r="822" spans="1:18" x14ac:dyDescent="0.2">
      <c r="A822" s="7">
        <v>-6.40625</v>
      </c>
      <c r="B822" s="7">
        <v>38.96875</v>
      </c>
      <c r="C822" s="1">
        <v>39.916733000000001</v>
      </c>
      <c r="D822" s="1">
        <f t="shared" si="221"/>
        <v>-6.4062499999999999E-6</v>
      </c>
      <c r="E822" s="6">
        <f t="shared" si="216"/>
        <v>4.4866468851001947E-14</v>
      </c>
      <c r="F822" s="6">
        <f t="shared" si="222"/>
        <v>-2.9622554804687498E-5</v>
      </c>
      <c r="G822" s="13">
        <f t="shared" si="217"/>
        <v>2.3216304804687498E-5</v>
      </c>
      <c r="H822" s="6">
        <f t="shared" si="218"/>
        <v>43.13895658439202</v>
      </c>
      <c r="I822" s="6">
        <f t="shared" si="223"/>
        <v>3.2222235843920188</v>
      </c>
      <c r="J822" s="6">
        <f t="shared" si="224"/>
        <v>38.994004507420343</v>
      </c>
      <c r="K822" s="6">
        <f t="shared" si="225"/>
        <v>-1.262725371017126E-2</v>
      </c>
      <c r="L822" s="6">
        <f t="shared" si="220"/>
        <v>-6.397732828111078E-6</v>
      </c>
      <c r="M822" s="14">
        <f t="shared" si="226"/>
        <v>-4.2585859444609155E-9</v>
      </c>
      <c r="N822" s="6">
        <f t="shared" si="227"/>
        <v>-9.689335964644527E-6</v>
      </c>
      <c r="O822" s="13">
        <f t="shared" si="219"/>
        <v>1.9933218840042971E-5</v>
      </c>
      <c r="P822" s="6">
        <f t="shared" si="228"/>
        <v>42.559204189832201</v>
      </c>
      <c r="Q822" s="7">
        <f t="shared" si="229"/>
        <v>43.035205849975682</v>
      </c>
      <c r="R822" s="7">
        <f t="shared" si="230"/>
        <v>3.1184728499756815</v>
      </c>
    </row>
    <row r="823" spans="1:18" x14ac:dyDescent="0.2">
      <c r="A823" s="7">
        <v>-7.1875</v>
      </c>
      <c r="B823" s="7">
        <v>38.96875</v>
      </c>
      <c r="C823" s="1">
        <v>39.885112999999997</v>
      </c>
      <c r="D823" s="1">
        <f t="shared" si="221"/>
        <v>-7.1874999999999994E-6</v>
      </c>
      <c r="E823" s="6">
        <f t="shared" si="216"/>
        <v>4.4866468851001947E-14</v>
      </c>
      <c r="F823" s="6">
        <f t="shared" si="222"/>
        <v>-2.9622554804687498E-5</v>
      </c>
      <c r="G823" s="13">
        <f t="shared" si="217"/>
        <v>2.2435054804687499E-5</v>
      </c>
      <c r="H823" s="6">
        <f t="shared" si="218"/>
        <v>43.001286485518165</v>
      </c>
      <c r="I823" s="6">
        <f t="shared" si="223"/>
        <v>3.1161734855181678</v>
      </c>
      <c r="J823" s="6">
        <f t="shared" si="224"/>
        <v>38.983902704452206</v>
      </c>
      <c r="K823" s="6">
        <f t="shared" si="225"/>
        <v>-7.576352226102756E-3</v>
      </c>
      <c r="L823" s="6">
        <f t="shared" si="220"/>
        <v>-6.5573896968666468E-6</v>
      </c>
      <c r="M823" s="14">
        <f t="shared" si="226"/>
        <v>-3.1505515156667627E-7</v>
      </c>
      <c r="N823" s="6">
        <f t="shared" si="227"/>
        <v>-9.1573515787867158E-6</v>
      </c>
      <c r="O823" s="13">
        <f t="shared" si="219"/>
        <v>2.0465203225900783E-5</v>
      </c>
      <c r="P823" s="6">
        <f t="shared" si="228"/>
        <v>42.6533630058114</v>
      </c>
      <c r="Q823" s="7">
        <f t="shared" si="229"/>
        <v>42.958837281142827</v>
      </c>
      <c r="R823" s="7">
        <f t="shared" si="230"/>
        <v>3.0737242811428303</v>
      </c>
    </row>
    <row r="824" spans="1:18" x14ac:dyDescent="0.2">
      <c r="A824" s="7">
        <v>-6.5625</v>
      </c>
      <c r="B824" s="7">
        <v>38.96875</v>
      </c>
      <c r="C824" s="1">
        <v>39.854855000000001</v>
      </c>
      <c r="D824" s="1">
        <f t="shared" si="221"/>
        <v>-6.5624999999999994E-6</v>
      </c>
      <c r="E824" s="6">
        <f t="shared" si="216"/>
        <v>4.4866468851001947E-14</v>
      </c>
      <c r="F824" s="6">
        <f t="shared" si="222"/>
        <v>-2.9622554804687498E-5</v>
      </c>
      <c r="G824" s="13">
        <f t="shared" si="217"/>
        <v>2.3060054804687497E-5</v>
      </c>
      <c r="H824" s="6">
        <f t="shared" si="218"/>
        <v>43.111436944939783</v>
      </c>
      <c r="I824" s="6">
        <f t="shared" si="223"/>
        <v>3.2565819449397821</v>
      </c>
      <c r="J824" s="6">
        <f t="shared" si="224"/>
        <v>38.97784162267132</v>
      </c>
      <c r="K824" s="6">
        <f t="shared" si="225"/>
        <v>-4.5458113356602325E-3</v>
      </c>
      <c r="L824" s="6">
        <f t="shared" si="220"/>
        <v>-6.6844338181199877E-6</v>
      </c>
      <c r="M824" s="14">
        <f t="shared" si="226"/>
        <v>6.0966909059994133E-8</v>
      </c>
      <c r="N824" s="6">
        <f t="shared" si="227"/>
        <v>-7.7444109472716603E-6</v>
      </c>
      <c r="O824" s="13">
        <f t="shared" si="219"/>
        <v>2.1878143857415837E-5</v>
      </c>
      <c r="P824" s="6">
        <f t="shared" si="228"/>
        <v>42.903038996182886</v>
      </c>
      <c r="Q824" s="7">
        <f t="shared" si="229"/>
        <v>42.947677624150842</v>
      </c>
      <c r="R824" s="7">
        <f t="shared" si="230"/>
        <v>3.0928226241508412</v>
      </c>
    </row>
    <row r="825" spans="1:18" x14ac:dyDescent="0.2">
      <c r="A825" s="7">
        <v>-7.1875</v>
      </c>
      <c r="B825" s="7">
        <v>38.96875</v>
      </c>
      <c r="C825" s="1">
        <v>39.817318</v>
      </c>
      <c r="D825" s="1">
        <f t="shared" si="221"/>
        <v>-7.1874999999999994E-6</v>
      </c>
      <c r="E825" s="6">
        <f t="shared" si="216"/>
        <v>4.4866468851001947E-14</v>
      </c>
      <c r="F825" s="6">
        <f t="shared" si="222"/>
        <v>-2.9622554804687498E-5</v>
      </c>
      <c r="G825" s="13">
        <f t="shared" si="217"/>
        <v>2.2435054804687499E-5</v>
      </c>
      <c r="H825" s="6">
        <f t="shared" si="218"/>
        <v>43.001286485518165</v>
      </c>
      <c r="I825" s="6">
        <f t="shared" si="223"/>
        <v>3.1839684855181645</v>
      </c>
      <c r="J825" s="6">
        <f t="shared" si="224"/>
        <v>38.974204973602795</v>
      </c>
      <c r="K825" s="6">
        <f t="shared" si="225"/>
        <v>-2.7274868013975606E-3</v>
      </c>
      <c r="L825" s="6">
        <f t="shared" si="220"/>
        <v>-6.7606602908719925E-6</v>
      </c>
      <c r="M825" s="14">
        <f t="shared" si="226"/>
        <v>-2.1341985456400341E-7</v>
      </c>
      <c r="N825" s="6">
        <f t="shared" si="227"/>
        <v>-7.8966465683633656E-6</v>
      </c>
      <c r="O825" s="13">
        <f t="shared" si="219"/>
        <v>2.1725908236324134E-5</v>
      </c>
      <c r="P825" s="6">
        <f t="shared" si="228"/>
        <v>42.876166384316434</v>
      </c>
      <c r="Q825" s="7">
        <f t="shared" si="229"/>
        <v>42.93337537618396</v>
      </c>
      <c r="R825" s="7">
        <f t="shared" si="230"/>
        <v>3.1160573761839601</v>
      </c>
    </row>
    <row r="826" spans="1:18" x14ac:dyDescent="0.2">
      <c r="A826" s="7">
        <v>-7.5</v>
      </c>
      <c r="B826" s="7">
        <v>38.96875</v>
      </c>
      <c r="C826" s="1">
        <v>39.786605999999999</v>
      </c>
      <c r="D826" s="1">
        <f t="shared" si="221"/>
        <v>-7.4999999999999993E-6</v>
      </c>
      <c r="E826" s="6">
        <f t="shared" si="216"/>
        <v>4.4866468851001947E-14</v>
      </c>
      <c r="F826" s="6">
        <f t="shared" si="222"/>
        <v>-2.9622554804687498E-5</v>
      </c>
      <c r="G826" s="13">
        <f t="shared" si="217"/>
        <v>2.2122554804687498E-5</v>
      </c>
      <c r="H826" s="6">
        <f t="shared" si="218"/>
        <v>42.946168053423264</v>
      </c>
      <c r="I826" s="6">
        <f t="shared" si="223"/>
        <v>3.1595620534232651</v>
      </c>
      <c r="J826" s="6">
        <f t="shared" si="224"/>
        <v>38.972022984161676</v>
      </c>
      <c r="K826" s="6">
        <f t="shared" si="225"/>
        <v>-1.6364920808378258E-3</v>
      </c>
      <c r="L826" s="6">
        <f t="shared" si="220"/>
        <v>-6.9938961745231953E-6</v>
      </c>
      <c r="M826" s="14">
        <f t="shared" si="226"/>
        <v>-2.5305191273840204E-7</v>
      </c>
      <c r="N826" s="6">
        <f t="shared" si="227"/>
        <v>-7.9254879410178342E-6</v>
      </c>
      <c r="O826" s="13">
        <f t="shared" si="219"/>
        <v>2.1697066863669663E-5</v>
      </c>
      <c r="P826" s="6">
        <f t="shared" si="228"/>
        <v>42.871074536539084</v>
      </c>
      <c r="Q826" s="7">
        <f t="shared" si="229"/>
        <v>42.920915208254989</v>
      </c>
      <c r="R826" s="7">
        <f t="shared" si="230"/>
        <v>3.1343092082549902</v>
      </c>
    </row>
    <row r="827" spans="1:18" x14ac:dyDescent="0.2">
      <c r="A827" s="7">
        <v>-7.8125</v>
      </c>
      <c r="B827" s="7">
        <v>38.96875</v>
      </c>
      <c r="C827" s="1">
        <v>39.758620999999998</v>
      </c>
      <c r="D827" s="1">
        <f t="shared" si="221"/>
        <v>-7.8125000000000002E-6</v>
      </c>
      <c r="E827" s="6">
        <f t="shared" si="216"/>
        <v>4.4866468851001947E-14</v>
      </c>
      <c r="F827" s="6">
        <f t="shared" si="222"/>
        <v>-2.9622554804687498E-5</v>
      </c>
      <c r="G827" s="13">
        <f t="shared" si="217"/>
        <v>2.1810054804687497E-5</v>
      </c>
      <c r="H827" s="6">
        <f t="shared" si="218"/>
        <v>42.891020772843888</v>
      </c>
      <c r="I827" s="6">
        <f t="shared" si="223"/>
        <v>3.1323997728438897</v>
      </c>
      <c r="J827" s="6">
        <f t="shared" si="224"/>
        <v>38.970713790497008</v>
      </c>
      <c r="K827" s="6">
        <f t="shared" si="225"/>
        <v>-9.8189524850411658E-4</v>
      </c>
      <c r="L827" s="6">
        <f t="shared" si="220"/>
        <v>-7.2588377047139169E-6</v>
      </c>
      <c r="M827" s="14">
        <f t="shared" si="226"/>
        <v>-2.7683114764304163E-7</v>
      </c>
      <c r="N827" s="6">
        <f t="shared" si="227"/>
        <v>-8.0677927646110704E-6</v>
      </c>
      <c r="O827" s="13">
        <f t="shared" si="219"/>
        <v>2.1554762040076427E-5</v>
      </c>
      <c r="P827" s="6">
        <f t="shared" si="228"/>
        <v>42.845947492544155</v>
      </c>
      <c r="Q827" s="7">
        <f t="shared" si="229"/>
        <v>42.905921665112828</v>
      </c>
      <c r="R827" s="7">
        <f t="shared" si="230"/>
        <v>3.1473006651128301</v>
      </c>
    </row>
    <row r="828" spans="1:18" x14ac:dyDescent="0.2">
      <c r="A828" s="7">
        <v>-7.8125</v>
      </c>
      <c r="B828" s="7">
        <v>38.96875</v>
      </c>
      <c r="C828" s="1">
        <v>39.727226000000002</v>
      </c>
      <c r="D828" s="1">
        <f t="shared" si="221"/>
        <v>-7.8125000000000002E-6</v>
      </c>
      <c r="E828" s="6">
        <f t="shared" si="216"/>
        <v>4.4866468851001947E-14</v>
      </c>
      <c r="F828" s="6">
        <f t="shared" si="222"/>
        <v>-2.9622554804687498E-5</v>
      </c>
      <c r="G828" s="13">
        <f t="shared" si="217"/>
        <v>2.1810054804687497E-5</v>
      </c>
      <c r="H828" s="6">
        <f t="shared" si="218"/>
        <v>42.891020772843888</v>
      </c>
      <c r="I828" s="6">
        <f t="shared" si="223"/>
        <v>3.163794772843886</v>
      </c>
      <c r="J828" s="6">
        <f t="shared" si="224"/>
        <v>38.969928274298205</v>
      </c>
      <c r="K828" s="6">
        <f t="shared" si="225"/>
        <v>-5.8913714910246995E-4</v>
      </c>
      <c r="L828" s="6">
        <f t="shared" si="220"/>
        <v>-7.4803026228283497E-6</v>
      </c>
      <c r="M828" s="14">
        <f t="shared" si="226"/>
        <v>-1.6609868858582524E-7</v>
      </c>
      <c r="N828" s="6">
        <f t="shared" si="227"/>
        <v>-7.965675658766643E-6</v>
      </c>
      <c r="O828" s="13">
        <f t="shared" si="219"/>
        <v>2.1656879145920855E-5</v>
      </c>
      <c r="P828" s="6">
        <f t="shared" si="228"/>
        <v>42.863979119087276</v>
      </c>
      <c r="Q828" s="7">
        <f t="shared" si="229"/>
        <v>42.897533155907723</v>
      </c>
      <c r="R828" s="7">
        <f t="shared" si="230"/>
        <v>3.1703071559077216</v>
      </c>
    </row>
    <row r="829" spans="1:18" x14ac:dyDescent="0.2">
      <c r="A829" s="7">
        <v>-7.96875</v>
      </c>
      <c r="B829" s="7">
        <v>38.96875</v>
      </c>
      <c r="C829" s="1">
        <v>39.697876000000001</v>
      </c>
      <c r="D829" s="1">
        <f t="shared" si="221"/>
        <v>-7.9687499999999989E-6</v>
      </c>
      <c r="E829" s="6">
        <f t="shared" si="216"/>
        <v>4.4866468851001947E-14</v>
      </c>
      <c r="F829" s="6">
        <f t="shared" si="222"/>
        <v>-2.9622554804687498E-5</v>
      </c>
      <c r="G829" s="13">
        <f t="shared" si="217"/>
        <v>2.1653804804687497E-5</v>
      </c>
      <c r="H829" s="6">
        <f t="shared" si="218"/>
        <v>42.863436303357616</v>
      </c>
      <c r="I829" s="6">
        <f t="shared" si="223"/>
        <v>3.1655603033576156</v>
      </c>
      <c r="J829" s="6">
        <f t="shared" si="224"/>
        <v>38.969456964578924</v>
      </c>
      <c r="K829" s="6">
        <f t="shared" si="225"/>
        <v>-3.5348228946219251E-4</v>
      </c>
      <c r="L829" s="6">
        <f t="shared" si="220"/>
        <v>-7.64443157369701E-6</v>
      </c>
      <c r="M829" s="14">
        <f t="shared" si="226"/>
        <v>-1.6215921315149446E-7</v>
      </c>
      <c r="N829" s="6">
        <f t="shared" si="227"/>
        <v>-8.0606553952601685E-6</v>
      </c>
      <c r="O829" s="13">
        <f t="shared" si="219"/>
        <v>2.1561899409427329E-5</v>
      </c>
      <c r="P829" s="6">
        <f t="shared" si="228"/>
        <v>42.847207894743804</v>
      </c>
      <c r="Q829" s="7">
        <f t="shared" si="229"/>
        <v>42.887468103674941</v>
      </c>
      <c r="R829" s="7">
        <f t="shared" si="230"/>
        <v>3.1895921036749399</v>
      </c>
    </row>
    <row r="830" spans="1:18" x14ac:dyDescent="0.2">
      <c r="A830" s="7">
        <v>-8.75</v>
      </c>
      <c r="B830" s="7">
        <v>38.96875</v>
      </c>
      <c r="C830" s="1">
        <v>39.67239</v>
      </c>
      <c r="D830" s="1">
        <f t="shared" si="221"/>
        <v>-8.7499999999999992E-6</v>
      </c>
      <c r="E830" s="6">
        <f t="shared" si="216"/>
        <v>4.4866468851001947E-14</v>
      </c>
      <c r="F830" s="6">
        <f t="shared" si="222"/>
        <v>-2.9622554804687498E-5</v>
      </c>
      <c r="G830" s="13">
        <f t="shared" si="217"/>
        <v>2.0872554804687498E-5</v>
      </c>
      <c r="H830" s="6">
        <f t="shared" si="218"/>
        <v>42.725405487303533</v>
      </c>
      <c r="I830" s="6">
        <f t="shared" si="223"/>
        <v>3.0530154873035329</v>
      </c>
      <c r="J830" s="6">
        <f t="shared" si="224"/>
        <v>38.969174178747352</v>
      </c>
      <c r="K830" s="6">
        <f t="shared" si="225"/>
        <v>-2.1208937367589442E-4</v>
      </c>
      <c r="L830" s="6">
        <f t="shared" si="220"/>
        <v>-7.9304089442182056E-6</v>
      </c>
      <c r="M830" s="14">
        <f t="shared" si="226"/>
        <v>-4.0979552789089682E-7</v>
      </c>
      <c r="N830" s="6">
        <f t="shared" si="227"/>
        <v>-8.8051432371557311E-6</v>
      </c>
      <c r="O830" s="13">
        <f t="shared" si="219"/>
        <v>2.0817411567531765E-5</v>
      </c>
      <c r="P830" s="6">
        <f t="shared" si="228"/>
        <v>42.715655971548813</v>
      </c>
      <c r="Q830" s="7">
        <f t="shared" si="229"/>
        <v>42.853105677249722</v>
      </c>
      <c r="R830" s="7">
        <f t="shared" si="230"/>
        <v>3.1807156772497223</v>
      </c>
    </row>
    <row r="831" spans="1:18" x14ac:dyDescent="0.2">
      <c r="A831" s="7">
        <v>-8.125</v>
      </c>
      <c r="B831" s="7">
        <v>38.96875</v>
      </c>
      <c r="C831" s="1">
        <v>39.640307999999997</v>
      </c>
      <c r="D831" s="1">
        <f t="shared" si="221"/>
        <v>-8.1249999999999993E-6</v>
      </c>
      <c r="E831" s="6">
        <f t="shared" si="216"/>
        <v>4.4866468851001947E-14</v>
      </c>
      <c r="F831" s="6">
        <f t="shared" si="222"/>
        <v>-2.9622554804687498E-5</v>
      </c>
      <c r="G831" s="13">
        <f t="shared" si="217"/>
        <v>2.1497554804687497E-5</v>
      </c>
      <c r="H831" s="6">
        <f t="shared" si="218"/>
        <v>42.835844608524269</v>
      </c>
      <c r="I831" s="6">
        <f t="shared" si="223"/>
        <v>3.1955366085242716</v>
      </c>
      <c r="J831" s="6">
        <f t="shared" si="224"/>
        <v>38.969004507248414</v>
      </c>
      <c r="K831" s="6">
        <f t="shared" si="225"/>
        <v>-1.2725362420695774E-4</v>
      </c>
      <c r="L831" s="6">
        <f t="shared" si="220"/>
        <v>-8.1332453665309227E-6</v>
      </c>
      <c r="M831" s="14">
        <f t="shared" si="226"/>
        <v>4.1226832654617186E-9</v>
      </c>
      <c r="N831" s="6">
        <f t="shared" si="227"/>
        <v>-8.1580859422938077E-6</v>
      </c>
      <c r="O831" s="13">
        <f t="shared" si="219"/>
        <v>2.146446886239369E-5</v>
      </c>
      <c r="P831" s="6">
        <f t="shared" si="228"/>
        <v>42.83000113891012</v>
      </c>
      <c r="Q831" s="7">
        <f t="shared" si="229"/>
        <v>42.848484769581809</v>
      </c>
      <c r="R831" s="7">
        <f t="shared" si="230"/>
        <v>3.2081767695818115</v>
      </c>
    </row>
    <row r="832" spans="1:18" x14ac:dyDescent="0.2">
      <c r="A832" s="7">
        <v>-8.75</v>
      </c>
      <c r="B832" s="7">
        <v>38.9375</v>
      </c>
      <c r="C832" s="1">
        <v>39.615051000000001</v>
      </c>
      <c r="D832" s="1">
        <f t="shared" si="221"/>
        <v>-8.7499999999999992E-6</v>
      </c>
      <c r="E832" s="6">
        <f t="shared" si="216"/>
        <v>4.4865317737132809E-14</v>
      </c>
      <c r="F832" s="6">
        <f t="shared" si="222"/>
        <v>-2.9631164218749999E-5</v>
      </c>
      <c r="G832" s="13">
        <f t="shared" si="217"/>
        <v>2.088116421875E-5</v>
      </c>
      <c r="H832" s="6">
        <f t="shared" si="218"/>
        <v>42.696874717736137</v>
      </c>
      <c r="I832" s="6">
        <f t="shared" si="223"/>
        <v>3.0818237177361354</v>
      </c>
      <c r="J832" s="6">
        <f t="shared" si="224"/>
        <v>38.962652704349047</v>
      </c>
      <c r="K832" s="6">
        <f t="shared" si="225"/>
        <v>-1.2576352174523464E-2</v>
      </c>
      <c r="L832" s="6">
        <f t="shared" si="220"/>
        <v>-8.2549472199185537E-6</v>
      </c>
      <c r="M832" s="14">
        <f t="shared" si="226"/>
        <v>-2.4752639004072278E-7</v>
      </c>
      <c r="N832" s="6">
        <f t="shared" si="227"/>
        <v>-1.2019851565376099E-5</v>
      </c>
      <c r="O832" s="13">
        <f t="shared" si="219"/>
        <v>1.7611312653373898E-5</v>
      </c>
      <c r="P832" s="6">
        <f t="shared" si="228"/>
        <v>42.117013976067597</v>
      </c>
      <c r="Q832" s="7">
        <f t="shared" si="229"/>
        <v>42.702190610878965</v>
      </c>
      <c r="R832" s="7">
        <f t="shared" si="230"/>
        <v>3.0871396108789639</v>
      </c>
    </row>
    <row r="833" spans="1:18" x14ac:dyDescent="0.2">
      <c r="A833" s="7">
        <v>-8.90625</v>
      </c>
      <c r="B833" s="7">
        <v>38.9375</v>
      </c>
      <c r="C833" s="1">
        <v>39.582058000000004</v>
      </c>
      <c r="D833" s="1">
        <f t="shared" si="221"/>
        <v>-8.9062499999999996E-6</v>
      </c>
      <c r="E833" s="6">
        <f t="shared" si="216"/>
        <v>4.4865317737132809E-14</v>
      </c>
      <c r="F833" s="6">
        <f t="shared" si="222"/>
        <v>-2.9631164218749999E-5</v>
      </c>
      <c r="G833" s="13">
        <f t="shared" si="217"/>
        <v>2.0724914218749999E-5</v>
      </c>
      <c r="H833" s="6">
        <f t="shared" si="218"/>
        <v>42.669238631728945</v>
      </c>
      <c r="I833" s="6">
        <f t="shared" si="223"/>
        <v>3.0871806317289412</v>
      </c>
      <c r="J833" s="6">
        <f t="shared" si="224"/>
        <v>38.952591622609425</v>
      </c>
      <c r="K833" s="6">
        <f t="shared" si="225"/>
        <v>-7.5458113047126574E-3</v>
      </c>
      <c r="L833" s="6">
        <f t="shared" si="220"/>
        <v>-8.4842183319511313E-6</v>
      </c>
      <c r="M833" s="14">
        <f t="shared" si="226"/>
        <v>-2.1101583402443417E-7</v>
      </c>
      <c r="N833" s="6">
        <f t="shared" si="227"/>
        <v>-1.086816093922529E-5</v>
      </c>
      <c r="O833" s="13">
        <f t="shared" si="219"/>
        <v>1.8763003279524709E-5</v>
      </c>
      <c r="P833" s="6">
        <f t="shared" si="228"/>
        <v>42.321614502117086</v>
      </c>
      <c r="Q833" s="7">
        <f t="shared" si="229"/>
        <v>42.626075389126591</v>
      </c>
      <c r="R833" s="7">
        <f t="shared" si="230"/>
        <v>3.0440173891265871</v>
      </c>
    </row>
    <row r="834" spans="1:18" x14ac:dyDescent="0.2">
      <c r="A834" s="7">
        <v>-9.375</v>
      </c>
      <c r="B834" s="7">
        <v>38.9375</v>
      </c>
      <c r="C834" s="1">
        <v>39.546562000000002</v>
      </c>
      <c r="D834" s="1">
        <f t="shared" si="221"/>
        <v>-9.3749999999999992E-6</v>
      </c>
      <c r="E834" s="6">
        <f t="shared" si="216"/>
        <v>4.4865317737132809E-14</v>
      </c>
      <c r="F834" s="6">
        <f t="shared" si="222"/>
        <v>-2.9631164218749999E-5</v>
      </c>
      <c r="G834" s="13">
        <f t="shared" si="217"/>
        <v>2.0256164218749998E-5</v>
      </c>
      <c r="H834" s="6">
        <f t="shared" si="218"/>
        <v>42.586286814648986</v>
      </c>
      <c r="I834" s="6">
        <f t="shared" si="223"/>
        <v>3.0397248146489844</v>
      </c>
      <c r="J834" s="6">
        <f t="shared" si="224"/>
        <v>38.946554973565654</v>
      </c>
      <c r="K834" s="6">
        <f t="shared" si="225"/>
        <v>-4.5274867828268839E-3</v>
      </c>
      <c r="L834" s="6">
        <f t="shared" si="220"/>
        <v>-8.7467809991706789E-6</v>
      </c>
      <c r="M834" s="14">
        <f t="shared" si="226"/>
        <v>-3.1410950041466015E-7</v>
      </c>
      <c r="N834" s="6">
        <f t="shared" si="227"/>
        <v>-1.0552146563534988E-5</v>
      </c>
      <c r="O834" s="13">
        <f t="shared" si="219"/>
        <v>1.9079017655215009E-5</v>
      </c>
      <c r="P834" s="6">
        <f t="shared" si="228"/>
        <v>42.377685650533522</v>
      </c>
      <c r="Q834" s="7">
        <f t="shared" si="229"/>
        <v>42.576397441407977</v>
      </c>
      <c r="R834" s="7">
        <f t="shared" si="230"/>
        <v>3.0298354414079753</v>
      </c>
    </row>
    <row r="835" spans="1:18" x14ac:dyDescent="0.2">
      <c r="A835" s="7">
        <v>-9.21875</v>
      </c>
      <c r="B835" s="7">
        <v>38.9375</v>
      </c>
      <c r="C835" s="1">
        <v>39.522666999999998</v>
      </c>
      <c r="D835" s="1">
        <f t="shared" si="221"/>
        <v>-9.2187499999999988E-6</v>
      </c>
      <c r="E835" s="6">
        <f t="shared" si="216"/>
        <v>4.4865317737132809E-14</v>
      </c>
      <c r="F835" s="6">
        <f t="shared" si="222"/>
        <v>-2.9631164218749999E-5</v>
      </c>
      <c r="G835" s="13">
        <f t="shared" si="217"/>
        <v>2.0412414218749999E-5</v>
      </c>
      <c r="H835" s="6">
        <f t="shared" si="218"/>
        <v>42.613944684635442</v>
      </c>
      <c r="I835" s="6">
        <f t="shared" si="223"/>
        <v>3.0912776846354433</v>
      </c>
      <c r="J835" s="6">
        <f t="shared" si="224"/>
        <v>38.942932984139389</v>
      </c>
      <c r="K835" s="6">
        <f t="shared" si="225"/>
        <v>-2.7164920696947092E-3</v>
      </c>
      <c r="L835" s="6">
        <f t="shared" si="220"/>
        <v>-8.9668185995024079E-6</v>
      </c>
      <c r="M835" s="14">
        <f t="shared" si="226"/>
        <v>-1.2596570024879542E-7</v>
      </c>
      <c r="N835" s="6">
        <f t="shared" si="227"/>
        <v>-9.9250379381206226E-6</v>
      </c>
      <c r="O835" s="13">
        <f t="shared" si="219"/>
        <v>1.9706126280629377E-5</v>
      </c>
      <c r="P835" s="6">
        <f t="shared" si="228"/>
        <v>42.488866523770355</v>
      </c>
      <c r="Q835" s="7">
        <f t="shared" si="229"/>
        <v>42.558891257880454</v>
      </c>
      <c r="R835" s="7">
        <f t="shared" si="230"/>
        <v>3.0362242578804555</v>
      </c>
    </row>
    <row r="836" spans="1:18" x14ac:dyDescent="0.2">
      <c r="A836" s="7">
        <v>-9.21875</v>
      </c>
      <c r="B836" s="7">
        <v>38.9375</v>
      </c>
      <c r="C836" s="1">
        <v>39.496268999999998</v>
      </c>
      <c r="D836" s="1">
        <f t="shared" si="221"/>
        <v>-9.2187499999999988E-6</v>
      </c>
      <c r="E836" s="6">
        <f t="shared" si="216"/>
        <v>4.4865317737132809E-14</v>
      </c>
      <c r="F836" s="6">
        <f t="shared" si="222"/>
        <v>-2.9631164218749999E-5</v>
      </c>
      <c r="G836" s="13">
        <f t="shared" si="217"/>
        <v>2.0412414218749999E-5</v>
      </c>
      <c r="H836" s="6">
        <f t="shared" si="218"/>
        <v>42.613944684635442</v>
      </c>
      <c r="I836" s="6">
        <f t="shared" si="223"/>
        <v>3.1176756846354436</v>
      </c>
      <c r="J836" s="6">
        <f t="shared" si="224"/>
        <v>38.940759790483632</v>
      </c>
      <c r="K836" s="6">
        <f t="shared" si="225"/>
        <v>-1.629895241816115E-3</v>
      </c>
      <c r="L836" s="6">
        <f t="shared" si="220"/>
        <v>-9.0675911597014449E-6</v>
      </c>
      <c r="M836" s="14">
        <f t="shared" si="226"/>
        <v>-7.5579420149276911E-8</v>
      </c>
      <c r="N836" s="6">
        <f t="shared" si="227"/>
        <v>-9.6425227628721888E-6</v>
      </c>
      <c r="O836" s="13">
        <f t="shared" si="219"/>
        <v>1.998864145587781E-5</v>
      </c>
      <c r="P836" s="6">
        <f t="shared" si="228"/>
        <v>42.538915629522364</v>
      </c>
      <c r="Q836" s="7">
        <f t="shared" si="229"/>
        <v>42.554896132208839</v>
      </c>
      <c r="R836" s="7">
        <f t="shared" si="230"/>
        <v>3.0586271322088407</v>
      </c>
    </row>
    <row r="837" spans="1:18" x14ac:dyDescent="0.2">
      <c r="A837" s="7">
        <v>-9.6875</v>
      </c>
      <c r="B837" s="7">
        <v>38.9375</v>
      </c>
      <c r="C837" s="1">
        <v>39.467140000000001</v>
      </c>
      <c r="D837" s="1">
        <f t="shared" si="221"/>
        <v>-9.6875E-6</v>
      </c>
      <c r="E837" s="6">
        <f t="shared" si="216"/>
        <v>4.4865317737132809E-14</v>
      </c>
      <c r="F837" s="6">
        <f t="shared" si="222"/>
        <v>-2.9631164218749999E-5</v>
      </c>
      <c r="G837" s="13">
        <f t="shared" si="217"/>
        <v>1.9943664218749997E-5</v>
      </c>
      <c r="H837" s="6">
        <f t="shared" si="218"/>
        <v>42.530949259513989</v>
      </c>
      <c r="I837" s="6">
        <f t="shared" si="223"/>
        <v>3.0638092595139881</v>
      </c>
      <c r="J837" s="6">
        <f t="shared" si="224"/>
        <v>38.939455874290182</v>
      </c>
      <c r="K837" s="6">
        <f t="shared" si="225"/>
        <v>-9.7793714509109009E-4</v>
      </c>
      <c r="L837" s="6">
        <f t="shared" si="220"/>
        <v>-9.2218046958208674E-6</v>
      </c>
      <c r="M837" s="14">
        <f t="shared" si="226"/>
        <v>-2.328476520895663E-7</v>
      </c>
      <c r="N837" s="6">
        <f t="shared" si="227"/>
        <v>-9.941763657723683E-6</v>
      </c>
      <c r="O837" s="13">
        <f t="shared" si="219"/>
        <v>1.9689400561026318E-5</v>
      </c>
      <c r="P837" s="6">
        <f t="shared" si="228"/>
        <v>42.48590272465384</v>
      </c>
      <c r="Q837" s="7">
        <f t="shared" si="229"/>
        <v>42.541097450697841</v>
      </c>
      <c r="R837" s="7">
        <f t="shared" si="230"/>
        <v>3.07395745069784</v>
      </c>
    </row>
    <row r="838" spans="1:18" x14ac:dyDescent="0.2">
      <c r="A838" s="7">
        <v>-9.375</v>
      </c>
      <c r="B838" s="7">
        <v>38.9375</v>
      </c>
      <c r="C838" s="1">
        <v>39.435054999999998</v>
      </c>
      <c r="D838" s="1">
        <f t="shared" si="221"/>
        <v>-9.3749999999999992E-6</v>
      </c>
      <c r="E838" s="6">
        <f t="shared" si="216"/>
        <v>4.4865317737132809E-14</v>
      </c>
      <c r="F838" s="6">
        <f t="shared" si="222"/>
        <v>-2.9631164218749999E-5</v>
      </c>
      <c r="G838" s="13">
        <f t="shared" si="217"/>
        <v>2.0256164218749998E-5</v>
      </c>
      <c r="H838" s="6">
        <f t="shared" si="218"/>
        <v>42.586286814648986</v>
      </c>
      <c r="I838" s="6">
        <f t="shared" si="223"/>
        <v>3.1512318146489875</v>
      </c>
      <c r="J838" s="6">
        <f t="shared" si="224"/>
        <v>38.938673524574106</v>
      </c>
      <c r="K838" s="6">
        <f t="shared" si="225"/>
        <v>-5.8676228705323297E-4</v>
      </c>
      <c r="L838" s="6">
        <f t="shared" si="220"/>
        <v>-9.3455828174925206E-6</v>
      </c>
      <c r="M838" s="14">
        <f t="shared" si="226"/>
        <v>-1.4708591253739282E-8</v>
      </c>
      <c r="N838" s="6">
        <f t="shared" si="227"/>
        <v>-9.5275581946338396E-6</v>
      </c>
      <c r="O838" s="13">
        <f t="shared" si="219"/>
        <v>2.0103606024116158E-5</v>
      </c>
      <c r="P838" s="6">
        <f t="shared" si="228"/>
        <v>42.559275417926131</v>
      </c>
      <c r="Q838" s="7">
        <f t="shared" si="229"/>
        <v>42.544733044143499</v>
      </c>
      <c r="R838" s="7">
        <f t="shared" si="230"/>
        <v>3.1096780441435001</v>
      </c>
    </row>
    <row r="839" spans="1:18" x14ac:dyDescent="0.2">
      <c r="A839" s="7">
        <v>-9.53125</v>
      </c>
      <c r="B839" s="7">
        <v>38.9375</v>
      </c>
      <c r="C839" s="1">
        <v>39.404102000000002</v>
      </c>
      <c r="D839" s="1">
        <f t="shared" si="221"/>
        <v>-9.5312499999999996E-6</v>
      </c>
      <c r="E839" s="6">
        <f t="shared" si="216"/>
        <v>4.4865317737132809E-14</v>
      </c>
      <c r="F839" s="6">
        <f t="shared" si="222"/>
        <v>-2.9631164218749999E-5</v>
      </c>
      <c r="G839" s="13">
        <f t="shared" si="217"/>
        <v>2.0099914218749998E-5</v>
      </c>
      <c r="H839" s="6">
        <f t="shared" si="218"/>
        <v>42.55862167442865</v>
      </c>
      <c r="I839" s="6">
        <f t="shared" si="223"/>
        <v>3.1545196744286486</v>
      </c>
      <c r="J839" s="6">
        <f t="shared" si="224"/>
        <v>38.938204114744465</v>
      </c>
      <c r="K839" s="6">
        <f t="shared" si="225"/>
        <v>-3.5205737223265032E-4</v>
      </c>
      <c r="L839" s="6">
        <f t="shared" si="220"/>
        <v>-9.3885996904955114E-6</v>
      </c>
      <c r="M839" s="14">
        <f t="shared" si="226"/>
        <v>-7.1325154752244072E-8</v>
      </c>
      <c r="N839" s="6">
        <f t="shared" si="227"/>
        <v>-9.6227849167804878E-6</v>
      </c>
      <c r="O839" s="13">
        <f t="shared" si="219"/>
        <v>2.0008379301969511E-5</v>
      </c>
      <c r="P839" s="6">
        <f t="shared" si="228"/>
        <v>42.542411407203758</v>
      </c>
      <c r="Q839" s="7">
        <f t="shared" si="229"/>
        <v>42.544268716755553</v>
      </c>
      <c r="R839" s="7">
        <f t="shared" si="230"/>
        <v>3.1401667167555516</v>
      </c>
    </row>
    <row r="840" spans="1:18" x14ac:dyDescent="0.2">
      <c r="A840" s="7">
        <v>-9.375</v>
      </c>
      <c r="B840" s="7">
        <v>38.9375</v>
      </c>
      <c r="C840" s="1">
        <v>39.363818999999999</v>
      </c>
      <c r="D840" s="1">
        <f t="shared" si="221"/>
        <v>-9.3749999999999992E-6</v>
      </c>
      <c r="E840" s="6">
        <f t="shared" si="216"/>
        <v>4.4865317737132809E-14</v>
      </c>
      <c r="F840" s="6">
        <f t="shared" si="222"/>
        <v>-2.9631164218749999E-5</v>
      </c>
      <c r="G840" s="13">
        <f t="shared" si="217"/>
        <v>2.0256164218749998E-5</v>
      </c>
      <c r="H840" s="6">
        <f t="shared" si="218"/>
        <v>42.586286814648986</v>
      </c>
      <c r="I840" s="6">
        <f t="shared" si="223"/>
        <v>3.2224678146489865</v>
      </c>
      <c r="J840" s="6">
        <f t="shared" si="224"/>
        <v>38.937922468846679</v>
      </c>
      <c r="K840" s="6">
        <f t="shared" si="225"/>
        <v>-2.1123442333959019E-4</v>
      </c>
      <c r="L840" s="6">
        <f t="shared" si="220"/>
        <v>-9.4144098142973063E-6</v>
      </c>
      <c r="M840" s="14">
        <f t="shared" si="226"/>
        <v>1.9704907148653551E-8</v>
      </c>
      <c r="N840" s="6">
        <f t="shared" si="227"/>
        <v>-9.4299209500682921E-6</v>
      </c>
      <c r="O840" s="13">
        <f t="shared" si="219"/>
        <v>2.0201243268681707E-5</v>
      </c>
      <c r="P840" s="6">
        <f t="shared" si="228"/>
        <v>42.576563510466258</v>
      </c>
      <c r="Q840" s="7">
        <f t="shared" si="229"/>
        <v>42.550727675497697</v>
      </c>
      <c r="R840" s="7">
        <f t="shared" si="230"/>
        <v>3.1869086754976976</v>
      </c>
    </row>
    <row r="841" spans="1:18" x14ac:dyDescent="0.2">
      <c r="A841" s="7">
        <v>-9.84375</v>
      </c>
      <c r="B841" s="7">
        <v>38.9375</v>
      </c>
      <c r="C841" s="1">
        <v>39.337189000000002</v>
      </c>
      <c r="D841" s="1">
        <f t="shared" si="221"/>
        <v>-9.8437499999999987E-6</v>
      </c>
      <c r="E841" s="6">
        <f t="shared" ref="E841:E904" si="231">$B$3*(1+$C$3*($B841-25)+$D$3*(($B841-25)^2))</f>
        <v>4.4865317737132809E-14</v>
      </c>
      <c r="F841" s="6">
        <f t="shared" si="222"/>
        <v>-2.9631164218749999E-5</v>
      </c>
      <c r="G841" s="13">
        <f t="shared" ref="G841:G904" si="232">($D841-$F841)+$H$3*($D841-$F841)^2</f>
        <v>1.978741421875E-5</v>
      </c>
      <c r="H841" s="6">
        <f t="shared" si="218"/>
        <v>42.503269565440121</v>
      </c>
      <c r="I841" s="6">
        <f t="shared" si="223"/>
        <v>3.1660805654401187</v>
      </c>
      <c r="J841" s="6">
        <f t="shared" si="224"/>
        <v>38.937753481308008</v>
      </c>
      <c r="K841" s="6">
        <f t="shared" si="225"/>
        <v>-1.2674065400375412E-4</v>
      </c>
      <c r="L841" s="6">
        <f t="shared" si="220"/>
        <v>-9.4923958885783823E-6</v>
      </c>
      <c r="M841" s="14">
        <f t="shared" si="226"/>
        <v>-1.7567705571080819E-7</v>
      </c>
      <c r="N841" s="6">
        <f t="shared" si="227"/>
        <v>-9.8767025700409748E-6</v>
      </c>
      <c r="O841" s="13">
        <f t="shared" si="219"/>
        <v>1.9754461648709024E-5</v>
      </c>
      <c r="P841" s="6">
        <f t="shared" si="228"/>
        <v>42.497431086397057</v>
      </c>
      <c r="Q841" s="7">
        <f t="shared" si="229"/>
        <v>42.540068357677569</v>
      </c>
      <c r="R841" s="7">
        <f t="shared" si="230"/>
        <v>3.2028793576775669</v>
      </c>
    </row>
    <row r="842" spans="1:18" x14ac:dyDescent="0.2">
      <c r="A842" s="7">
        <v>-9.84375</v>
      </c>
      <c r="B842" s="7">
        <v>38.9375</v>
      </c>
      <c r="C842" s="1">
        <v>39.307372999999998</v>
      </c>
      <c r="D842" s="1">
        <f t="shared" si="221"/>
        <v>-9.8437499999999987E-6</v>
      </c>
      <c r="E842" s="6">
        <f t="shared" si="231"/>
        <v>4.4865317737132809E-14</v>
      </c>
      <c r="F842" s="6">
        <f t="shared" si="222"/>
        <v>-2.9631164218749999E-5</v>
      </c>
      <c r="G842" s="13">
        <f t="shared" si="232"/>
        <v>1.978741421875E-5</v>
      </c>
      <c r="H842" s="6">
        <f t="shared" ref="H842:H905" si="233">(((($B842+273.15)^(4))+($G842/$E842))^(0.25))-273.15</f>
        <v>42.503269565440121</v>
      </c>
      <c r="I842" s="6">
        <f t="shared" si="223"/>
        <v>3.1958965654401226</v>
      </c>
      <c r="J842" s="6">
        <f t="shared" si="224"/>
        <v>38.937652088784802</v>
      </c>
      <c r="K842" s="6">
        <f t="shared" si="225"/>
        <v>-7.6044392400831384E-5</v>
      </c>
      <c r="L842" s="6">
        <f t="shared" si="220"/>
        <v>-9.6329375331470282E-6</v>
      </c>
      <c r="M842" s="14">
        <f t="shared" si="226"/>
        <v>-1.0540623342648525E-7</v>
      </c>
      <c r="N842" s="6">
        <f t="shared" si="227"/>
        <v>-9.8635215420242151E-6</v>
      </c>
      <c r="O842" s="13">
        <f t="shared" ref="O842:O905" si="234">($N842-$F842)+$H$3*($N842-$F842)^2</f>
        <v>1.9767642676725784E-5</v>
      </c>
      <c r="P842" s="6">
        <f t="shared" si="228"/>
        <v>42.499766516891782</v>
      </c>
      <c r="Q842" s="7">
        <f t="shared" si="229"/>
        <v>42.532007989520409</v>
      </c>
      <c r="R842" s="7">
        <f t="shared" si="230"/>
        <v>3.2246349895204105</v>
      </c>
    </row>
    <row r="843" spans="1:18" x14ac:dyDescent="0.2">
      <c r="A843" s="7">
        <v>-10</v>
      </c>
      <c r="B843" s="7">
        <v>38.90625</v>
      </c>
      <c r="C843" s="1">
        <v>39.276648999999999</v>
      </c>
      <c r="D843" s="1">
        <f t="shared" si="221"/>
        <v>-9.9999999999999991E-6</v>
      </c>
      <c r="E843" s="6">
        <f t="shared" si="231"/>
        <v>4.4864166102392579E-14</v>
      </c>
      <c r="F843" s="6">
        <f t="shared" si="222"/>
        <v>-2.9639748242187497E-5</v>
      </c>
      <c r="G843" s="13">
        <f t="shared" si="232"/>
        <v>1.9639748242187498E-5</v>
      </c>
      <c r="H843" s="6">
        <f t="shared" si="233"/>
        <v>42.446983019370577</v>
      </c>
      <c r="I843" s="6">
        <f t="shared" si="223"/>
        <v>3.1703340193705785</v>
      </c>
      <c r="J843" s="6">
        <f t="shared" si="224"/>
        <v>38.931341253270887</v>
      </c>
      <c r="K843" s="6">
        <f t="shared" si="225"/>
        <v>-1.2545626635443341E-2</v>
      </c>
      <c r="L843" s="6">
        <f t="shared" si="220"/>
        <v>-9.7485125198882158E-6</v>
      </c>
      <c r="M843" s="14">
        <f t="shared" si="226"/>
        <v>-1.2574374005589166E-7</v>
      </c>
      <c r="N843" s="6">
        <f t="shared" si="227"/>
        <v>-1.3261862925215268E-5</v>
      </c>
      <c r="O843" s="13">
        <f t="shared" si="234"/>
        <v>1.6377885316972228E-5</v>
      </c>
      <c r="P843" s="6">
        <f t="shared" si="228"/>
        <v>41.867147733660943</v>
      </c>
      <c r="Q843" s="7">
        <f t="shared" si="229"/>
        <v>42.399035938348518</v>
      </c>
      <c r="R843" s="7">
        <f t="shared" si="230"/>
        <v>3.1223869383485194</v>
      </c>
    </row>
    <row r="844" spans="1:18" x14ac:dyDescent="0.2">
      <c r="A844" s="7">
        <v>-9.6875</v>
      </c>
      <c r="B844" s="7">
        <v>38.90625</v>
      </c>
      <c r="C844" s="1">
        <v>39.246830000000003</v>
      </c>
      <c r="D844" s="1">
        <f t="shared" si="221"/>
        <v>-9.6875E-6</v>
      </c>
      <c r="E844" s="6">
        <f t="shared" si="231"/>
        <v>4.4864166102392579E-14</v>
      </c>
      <c r="F844" s="6">
        <f t="shared" si="222"/>
        <v>-2.9639748242187497E-5</v>
      </c>
      <c r="G844" s="13">
        <f t="shared" si="232"/>
        <v>1.9952248242187495E-5</v>
      </c>
      <c r="H844" s="6">
        <f t="shared" si="233"/>
        <v>42.502366160542635</v>
      </c>
      <c r="I844" s="6">
        <f t="shared" si="223"/>
        <v>3.2555361605426327</v>
      </c>
      <c r="J844" s="6">
        <f t="shared" si="224"/>
        <v>38.921304751962531</v>
      </c>
      <c r="K844" s="6">
        <f t="shared" si="225"/>
        <v>-7.5273759812652941E-3</v>
      </c>
      <c r="L844" s="6">
        <f t="shared" ref="L844:L907" si="235">0.2*($D844+$D843)+0.6*L843</f>
        <v>-9.7866075119329283E-6</v>
      </c>
      <c r="M844" s="14">
        <f t="shared" si="226"/>
        <v>4.9553755966464149E-8</v>
      </c>
      <c r="N844" s="6">
        <f t="shared" si="227"/>
        <v>-1.1644617755128976E-5</v>
      </c>
      <c r="O844" s="13">
        <f t="shared" si="234"/>
        <v>1.7995130487058522E-5</v>
      </c>
      <c r="P844" s="6">
        <f t="shared" si="228"/>
        <v>42.15503231105896</v>
      </c>
      <c r="Q844" s="7">
        <f t="shared" si="229"/>
        <v>42.35023521289061</v>
      </c>
      <c r="R844" s="7">
        <f t="shared" si="230"/>
        <v>3.1034052128906069</v>
      </c>
    </row>
    <row r="845" spans="1:18" x14ac:dyDescent="0.2">
      <c r="A845" s="7">
        <v>-10.15625</v>
      </c>
      <c r="B845" s="7">
        <v>38.90625</v>
      </c>
      <c r="C845" s="1">
        <v>39.221111000000001</v>
      </c>
      <c r="D845" s="1">
        <f t="shared" si="221"/>
        <v>-1.015625E-5</v>
      </c>
      <c r="E845" s="6">
        <f t="shared" si="231"/>
        <v>4.4864166102392579E-14</v>
      </c>
      <c r="F845" s="6">
        <f t="shared" si="222"/>
        <v>-2.9639748242187497E-5</v>
      </c>
      <c r="G845" s="13">
        <f t="shared" si="232"/>
        <v>1.9483498242187498E-5</v>
      </c>
      <c r="H845" s="6">
        <f t="shared" si="233"/>
        <v>42.419280511371994</v>
      </c>
      <c r="I845" s="6">
        <f t="shared" si="223"/>
        <v>3.1981695113719937</v>
      </c>
      <c r="J845" s="6">
        <f t="shared" si="224"/>
        <v>38.915282851177523</v>
      </c>
      <c r="K845" s="6">
        <f t="shared" si="225"/>
        <v>-4.5164255887613081E-3</v>
      </c>
      <c r="L845" s="6">
        <f t="shared" si="235"/>
        <v>-9.8407145071597579E-6</v>
      </c>
      <c r="M845" s="14">
        <f t="shared" si="226"/>
        <v>-1.5776774642012082E-7</v>
      </c>
      <c r="N845" s="6">
        <f t="shared" si="227"/>
        <v>-1.1330520653077939E-5</v>
      </c>
      <c r="O845" s="13">
        <f t="shared" si="234"/>
        <v>1.8309227589109556E-5</v>
      </c>
      <c r="P845" s="6">
        <f t="shared" si="228"/>
        <v>42.210853142861481</v>
      </c>
      <c r="Q845" s="7">
        <f t="shared" si="229"/>
        <v>42.322358798884785</v>
      </c>
      <c r="R845" s="7">
        <f t="shared" si="230"/>
        <v>3.1012477988847849</v>
      </c>
    </row>
    <row r="846" spans="1:18" x14ac:dyDescent="0.2">
      <c r="A846" s="7">
        <v>-10.9375</v>
      </c>
      <c r="B846" s="7">
        <v>38.90625</v>
      </c>
      <c r="C846" s="1">
        <v>39.190609000000002</v>
      </c>
      <c r="D846" s="1">
        <f t="shared" si="221"/>
        <v>-1.09375E-5</v>
      </c>
      <c r="E846" s="6">
        <f t="shared" si="231"/>
        <v>4.4864166102392579E-14</v>
      </c>
      <c r="F846" s="6">
        <f t="shared" si="222"/>
        <v>-2.9639748242187497E-5</v>
      </c>
      <c r="G846" s="13">
        <f t="shared" si="232"/>
        <v>1.8702248242187499E-5</v>
      </c>
      <c r="H846" s="6">
        <f t="shared" si="233"/>
        <v>42.280658417809434</v>
      </c>
      <c r="I846" s="6">
        <f t="shared" si="223"/>
        <v>3.090049417809432</v>
      </c>
      <c r="J846" s="6">
        <f t="shared" si="224"/>
        <v>38.911669710706512</v>
      </c>
      <c r="K846" s="6">
        <f t="shared" si="225"/>
        <v>-2.7098553532560743E-3</v>
      </c>
      <c r="L846" s="6">
        <f t="shared" si="235"/>
        <v>-1.0123178704295856E-5</v>
      </c>
      <c r="M846" s="14">
        <f t="shared" si="226"/>
        <v>-4.0716064785207212E-7</v>
      </c>
      <c r="N846" s="6">
        <f t="shared" si="227"/>
        <v>-1.1642062391846578E-5</v>
      </c>
      <c r="O846" s="13">
        <f t="shared" si="234"/>
        <v>1.799768585034092E-5</v>
      </c>
      <c r="P846" s="6">
        <f t="shared" si="228"/>
        <v>42.155486565742535</v>
      </c>
      <c r="Q846" s="7">
        <f t="shared" si="229"/>
        <v>42.288984352256335</v>
      </c>
      <c r="R846" s="7">
        <f t="shared" si="230"/>
        <v>3.0983753522563333</v>
      </c>
    </row>
    <row r="847" spans="1:18" x14ac:dyDescent="0.2">
      <c r="A847" s="7">
        <v>-11.25</v>
      </c>
      <c r="B847" s="7">
        <v>38.90625</v>
      </c>
      <c r="C847" s="1">
        <v>39.169894999999997</v>
      </c>
      <c r="D847" s="1">
        <f t="shared" ref="D847:D910" si="236">A847*0.000001</f>
        <v>-1.1249999999999999E-5</v>
      </c>
      <c r="E847" s="6">
        <f t="shared" si="231"/>
        <v>4.4864166102392579E-14</v>
      </c>
      <c r="F847" s="6">
        <f t="shared" ref="F847:F910" si="237">($E$3+$F$3*(B847-25)+$G$3*((B847-25)^2))</f>
        <v>-2.9639748242187497E-5</v>
      </c>
      <c r="G847" s="13">
        <f t="shared" si="232"/>
        <v>1.8389748242187498E-5</v>
      </c>
      <c r="H847" s="6">
        <f t="shared" si="233"/>
        <v>42.225158371443626</v>
      </c>
      <c r="I847" s="6">
        <f t="shared" ref="I847:I910" si="238">H847-C847</f>
        <v>3.0552633714436297</v>
      </c>
      <c r="J847" s="6">
        <f t="shared" ref="J847:J910" si="239">0.2*(B847+B846)+0.6*J846</f>
        <v>38.909501826423906</v>
      </c>
      <c r="K847" s="6">
        <f t="shared" ref="K847:K910" si="240">(B847-J847)/2</f>
        <v>-1.625913211952934E-3</v>
      </c>
      <c r="L847" s="6">
        <f t="shared" si="235"/>
        <v>-1.0511407222577512E-5</v>
      </c>
      <c r="M847" s="14">
        <f t="shared" ref="M847:M910" si="241">($D847-L847)/2</f>
        <v>-3.6929638871124343E-7</v>
      </c>
      <c r="N847" s="6">
        <f t="shared" ref="N847:N910" si="242">$D847+$I$3*$K847+$J$3*M847</f>
        <v>-1.1672737435107763E-5</v>
      </c>
      <c r="O847" s="13">
        <f t="shared" si="234"/>
        <v>1.7967010807079735E-5</v>
      </c>
      <c r="P847" s="6">
        <f t="shared" ref="P847:P910" si="243">(((($B847+273.15)^(4))+(O847/$E847))^(0.25))-273.15</f>
        <v>42.150033480639706</v>
      </c>
      <c r="Q847" s="7">
        <f t="shared" ref="Q847:Q910" si="244">0.2*P847+0.8*Q846</f>
        <v>42.261194177933007</v>
      </c>
      <c r="R847" s="7">
        <f t="shared" ref="R847:R910" si="245">Q847-C847</f>
        <v>3.0912991779330099</v>
      </c>
    </row>
    <row r="848" spans="1:18" x14ac:dyDescent="0.2">
      <c r="A848" s="7">
        <v>-11.5625</v>
      </c>
      <c r="B848" s="7">
        <v>38.90625</v>
      </c>
      <c r="C848" s="1">
        <v>39.143261000000003</v>
      </c>
      <c r="D848" s="1">
        <f t="shared" si="236"/>
        <v>-1.15625E-5</v>
      </c>
      <c r="E848" s="6">
        <f t="shared" si="231"/>
        <v>4.4864166102392579E-14</v>
      </c>
      <c r="F848" s="6">
        <f t="shared" si="237"/>
        <v>-2.9639748242187497E-5</v>
      </c>
      <c r="G848" s="13">
        <f t="shared" si="232"/>
        <v>1.8077248242187497E-5</v>
      </c>
      <c r="H848" s="6">
        <f t="shared" si="233"/>
        <v>42.169629008732045</v>
      </c>
      <c r="I848" s="6">
        <f t="shared" si="238"/>
        <v>3.0263680087320424</v>
      </c>
      <c r="J848" s="6">
        <f t="shared" si="239"/>
        <v>38.908201095854338</v>
      </c>
      <c r="K848" s="6">
        <f t="shared" si="240"/>
        <v>-9.7554792716891825E-4</v>
      </c>
      <c r="L848" s="6">
        <f t="shared" si="235"/>
        <v>-1.0869344333546507E-5</v>
      </c>
      <c r="M848" s="14">
        <f t="shared" si="241"/>
        <v>-3.4657783322674622E-7</v>
      </c>
      <c r="N848" s="6">
        <f t="shared" si="242"/>
        <v>-1.1816142461063918E-5</v>
      </c>
      <c r="O848" s="13">
        <f t="shared" si="234"/>
        <v>1.7823605781123579E-5</v>
      </c>
      <c r="P848" s="6">
        <f t="shared" si="243"/>
        <v>42.124536696336406</v>
      </c>
      <c r="Q848" s="7">
        <f t="shared" si="244"/>
        <v>42.233862681613687</v>
      </c>
      <c r="R848" s="7">
        <f t="shared" si="245"/>
        <v>3.0906016816136841</v>
      </c>
    </row>
    <row r="849" spans="1:18" x14ac:dyDescent="0.2">
      <c r="A849" s="7">
        <v>-11.71875</v>
      </c>
      <c r="B849" s="7">
        <v>38.90625</v>
      </c>
      <c r="C849" s="1">
        <v>39.117538000000003</v>
      </c>
      <c r="D849" s="1">
        <f t="shared" si="236"/>
        <v>-1.171875E-5</v>
      </c>
      <c r="E849" s="6">
        <f t="shared" si="231"/>
        <v>4.4864166102392579E-14</v>
      </c>
      <c r="F849" s="6">
        <f t="shared" si="237"/>
        <v>-2.9639748242187497E-5</v>
      </c>
      <c r="G849" s="13">
        <f t="shared" si="232"/>
        <v>1.7920998242187497E-5</v>
      </c>
      <c r="H849" s="6">
        <f t="shared" si="233"/>
        <v>42.141853322449833</v>
      </c>
      <c r="I849" s="6">
        <f t="shared" si="238"/>
        <v>3.02431532244983</v>
      </c>
      <c r="J849" s="6">
        <f t="shared" si="239"/>
        <v>38.907420657512603</v>
      </c>
      <c r="K849" s="6">
        <f t="shared" si="240"/>
        <v>-5.8532875630135095E-4</v>
      </c>
      <c r="L849" s="6">
        <f t="shared" si="235"/>
        <v>-1.1177856600127905E-5</v>
      </c>
      <c r="M849" s="14">
        <f t="shared" si="241"/>
        <v>-2.7044669993604773E-7</v>
      </c>
      <c r="N849" s="6">
        <f t="shared" si="242"/>
        <v>-1.1870935476638351E-5</v>
      </c>
      <c r="O849" s="13">
        <f t="shared" si="234"/>
        <v>1.7768812765549148E-5</v>
      </c>
      <c r="P849" s="6">
        <f t="shared" si="243"/>
        <v>42.114793105101057</v>
      </c>
      <c r="Q849" s="7">
        <f t="shared" si="244"/>
        <v>42.210048766311168</v>
      </c>
      <c r="R849" s="7">
        <f t="shared" si="245"/>
        <v>3.0925107663111646</v>
      </c>
    </row>
    <row r="850" spans="1:18" x14ac:dyDescent="0.2">
      <c r="A850" s="7">
        <v>-11.71875</v>
      </c>
      <c r="B850" s="7">
        <v>38.90625</v>
      </c>
      <c r="C850" s="1">
        <v>39.089993</v>
      </c>
      <c r="D850" s="1">
        <f t="shared" si="236"/>
        <v>-1.171875E-5</v>
      </c>
      <c r="E850" s="6">
        <f t="shared" si="231"/>
        <v>4.4864166102392579E-14</v>
      </c>
      <c r="F850" s="6">
        <f t="shared" si="237"/>
        <v>-2.9639748242187497E-5</v>
      </c>
      <c r="G850" s="13">
        <f t="shared" si="232"/>
        <v>1.7920998242187497E-5</v>
      </c>
      <c r="H850" s="6">
        <f t="shared" si="233"/>
        <v>42.141853322449833</v>
      </c>
      <c r="I850" s="6">
        <f t="shared" si="238"/>
        <v>3.0518603224498335</v>
      </c>
      <c r="J850" s="6">
        <f t="shared" si="239"/>
        <v>38.906952394507556</v>
      </c>
      <c r="K850" s="6">
        <f t="shared" si="240"/>
        <v>-3.511972537779684E-4</v>
      </c>
      <c r="L850" s="6">
        <f t="shared" si="235"/>
        <v>-1.1394213960076744E-5</v>
      </c>
      <c r="M850" s="14">
        <f t="shared" si="241"/>
        <v>-1.622680199616283E-7</v>
      </c>
      <c r="N850" s="6">
        <f t="shared" si="242"/>
        <v>-1.1810061285982273E-5</v>
      </c>
      <c r="O850" s="13">
        <f t="shared" si="234"/>
        <v>1.7829686956205226E-5</v>
      </c>
      <c r="P850" s="6">
        <f t="shared" si="243"/>
        <v>42.125618028182146</v>
      </c>
      <c r="Q850" s="7">
        <f t="shared" si="244"/>
        <v>42.193162618685363</v>
      </c>
      <c r="R850" s="7">
        <f t="shared" si="245"/>
        <v>3.1031696186853637</v>
      </c>
    </row>
    <row r="851" spans="1:18" x14ac:dyDescent="0.2">
      <c r="A851" s="7">
        <v>-11.40625</v>
      </c>
      <c r="B851" s="7">
        <v>38.90625</v>
      </c>
      <c r="C851" s="1">
        <v>39.064953000000003</v>
      </c>
      <c r="D851" s="1">
        <f t="shared" si="236"/>
        <v>-1.1406249999999999E-5</v>
      </c>
      <c r="E851" s="6">
        <f t="shared" si="231"/>
        <v>4.4864166102392579E-14</v>
      </c>
      <c r="F851" s="6">
        <f t="shared" si="237"/>
        <v>-2.9639748242187497E-5</v>
      </c>
      <c r="G851" s="13">
        <f t="shared" si="232"/>
        <v>1.8233498242187498E-5</v>
      </c>
      <c r="H851" s="6">
        <f t="shared" si="233"/>
        <v>42.197397356889041</v>
      </c>
      <c r="I851" s="6">
        <f t="shared" si="238"/>
        <v>3.1324443568890388</v>
      </c>
      <c r="J851" s="6">
        <f t="shared" si="239"/>
        <v>38.906671436704528</v>
      </c>
      <c r="K851" s="6">
        <f t="shared" si="240"/>
        <v>-2.1071835226393887E-4</v>
      </c>
      <c r="L851" s="6">
        <f t="shared" si="235"/>
        <v>-1.1461528376046045E-5</v>
      </c>
      <c r="M851" s="14">
        <f t="shared" si="241"/>
        <v>2.7639188023023011E-8</v>
      </c>
      <c r="N851" s="6">
        <f t="shared" si="242"/>
        <v>-1.1461036771588623E-5</v>
      </c>
      <c r="O851" s="13">
        <f t="shared" si="234"/>
        <v>1.8178711470598874E-5</v>
      </c>
      <c r="P851" s="6">
        <f t="shared" si="243"/>
        <v>42.187661627869261</v>
      </c>
      <c r="Q851" s="7">
        <f t="shared" si="244"/>
        <v>42.192062420522149</v>
      </c>
      <c r="R851" s="7">
        <f t="shared" si="245"/>
        <v>3.1271094205221459</v>
      </c>
    </row>
    <row r="852" spans="1:18" x14ac:dyDescent="0.2">
      <c r="A852" s="7">
        <v>-12.1875</v>
      </c>
      <c r="B852" s="7">
        <v>38.875</v>
      </c>
      <c r="C852" s="1">
        <v>39.036724</v>
      </c>
      <c r="D852" s="1">
        <f t="shared" si="236"/>
        <v>-1.21875E-5</v>
      </c>
      <c r="E852" s="6">
        <f t="shared" si="231"/>
        <v>4.4863013946781251E-14</v>
      </c>
      <c r="F852" s="6">
        <f t="shared" si="237"/>
        <v>-2.9648306874999998E-5</v>
      </c>
      <c r="G852" s="13">
        <f t="shared" si="232"/>
        <v>1.7460806875E-5</v>
      </c>
      <c r="H852" s="6">
        <f t="shared" si="233"/>
        <v>42.029763634852316</v>
      </c>
      <c r="I852" s="6">
        <f t="shared" si="238"/>
        <v>2.9930396348523161</v>
      </c>
      <c r="J852" s="6">
        <f t="shared" si="239"/>
        <v>38.900252862022718</v>
      </c>
      <c r="K852" s="6">
        <f t="shared" si="240"/>
        <v>-1.2626431011359074E-2</v>
      </c>
      <c r="L852" s="6">
        <f t="shared" si="235"/>
        <v>-1.1595667025627627E-5</v>
      </c>
      <c r="M852" s="14">
        <f t="shared" si="241"/>
        <v>-2.959164871861865E-7</v>
      </c>
      <c r="N852" s="6">
        <f t="shared" si="242"/>
        <v>-1.5470372062953359E-5</v>
      </c>
      <c r="O852" s="13">
        <f t="shared" si="234"/>
        <v>1.4177934812046639E-5</v>
      </c>
      <c r="P852" s="6">
        <f t="shared" si="243"/>
        <v>41.443838980551618</v>
      </c>
      <c r="Q852" s="7">
        <f t="shared" si="244"/>
        <v>42.042417732528051</v>
      </c>
      <c r="R852" s="7">
        <f t="shared" si="245"/>
        <v>3.0056937325280515</v>
      </c>
    </row>
    <row r="853" spans="1:18" x14ac:dyDescent="0.2">
      <c r="A853" s="7">
        <v>-12.03125</v>
      </c>
      <c r="B853" s="7">
        <v>38.875</v>
      </c>
      <c r="C853" s="1">
        <v>39.009174000000002</v>
      </c>
      <c r="D853" s="1">
        <f t="shared" si="236"/>
        <v>-1.2031249999999999E-5</v>
      </c>
      <c r="E853" s="6">
        <f t="shared" si="231"/>
        <v>4.4863013946781251E-14</v>
      </c>
      <c r="F853" s="6">
        <f t="shared" si="237"/>
        <v>-2.9648306874999998E-5</v>
      </c>
      <c r="G853" s="13">
        <f t="shared" si="232"/>
        <v>1.7617056875000001E-5</v>
      </c>
      <c r="H853" s="6">
        <f t="shared" si="233"/>
        <v>42.057569674649756</v>
      </c>
      <c r="I853" s="6">
        <f t="shared" si="238"/>
        <v>3.048395674649754</v>
      </c>
      <c r="J853" s="6">
        <f t="shared" si="239"/>
        <v>38.890151717213627</v>
      </c>
      <c r="K853" s="6">
        <f t="shared" si="240"/>
        <v>-7.5758586068133127E-3</v>
      </c>
      <c r="L853" s="6">
        <f t="shared" si="235"/>
        <v>-1.1801150215376577E-5</v>
      </c>
      <c r="M853" s="14">
        <f t="shared" si="241"/>
        <v>-1.150498923117114E-7</v>
      </c>
      <c r="N853" s="6">
        <f t="shared" si="242"/>
        <v>-1.400097323777146E-5</v>
      </c>
      <c r="O853" s="13">
        <f t="shared" si="234"/>
        <v>1.5647333637228536E-5</v>
      </c>
      <c r="P853" s="6">
        <f t="shared" si="243"/>
        <v>41.706500677068959</v>
      </c>
      <c r="Q853" s="7">
        <f t="shared" si="244"/>
        <v>41.975234321436233</v>
      </c>
      <c r="R853" s="7">
        <f t="shared" si="245"/>
        <v>2.9660603214362311</v>
      </c>
    </row>
    <row r="854" spans="1:18" x14ac:dyDescent="0.2">
      <c r="A854" s="7">
        <v>-12.03125</v>
      </c>
      <c r="B854" s="7">
        <v>38.875</v>
      </c>
      <c r="C854" s="1">
        <v>38.985270999999997</v>
      </c>
      <c r="D854" s="1">
        <f t="shared" si="236"/>
        <v>-1.2031249999999999E-5</v>
      </c>
      <c r="E854" s="6">
        <f t="shared" si="231"/>
        <v>4.4863013946781251E-14</v>
      </c>
      <c r="F854" s="6">
        <f t="shared" si="237"/>
        <v>-2.9648306874999998E-5</v>
      </c>
      <c r="G854" s="13">
        <f t="shared" si="232"/>
        <v>1.7617056875000001E-5</v>
      </c>
      <c r="H854" s="6">
        <f t="shared" si="233"/>
        <v>42.057569674649756</v>
      </c>
      <c r="I854" s="6">
        <f t="shared" si="238"/>
        <v>3.0722986746497583</v>
      </c>
      <c r="J854" s="6">
        <f t="shared" si="239"/>
        <v>38.884091030328179</v>
      </c>
      <c r="K854" s="6">
        <f t="shared" si="240"/>
        <v>-4.5455151640894087E-3</v>
      </c>
      <c r="L854" s="6">
        <f t="shared" si="235"/>
        <v>-1.1893190129225946E-5</v>
      </c>
      <c r="M854" s="14">
        <f t="shared" si="241"/>
        <v>-6.9029935387026671E-8</v>
      </c>
      <c r="N854" s="6">
        <f t="shared" si="242"/>
        <v>-1.3213083942663246E-5</v>
      </c>
      <c r="O854" s="13">
        <f t="shared" si="234"/>
        <v>1.6435222932336753E-5</v>
      </c>
      <c r="P854" s="6">
        <f t="shared" si="243"/>
        <v>41.847069154824339</v>
      </c>
      <c r="Q854" s="7">
        <f t="shared" si="244"/>
        <v>41.949601288113854</v>
      </c>
      <c r="R854" s="7">
        <f t="shared" si="245"/>
        <v>2.9643302881138567</v>
      </c>
    </row>
    <row r="855" spans="1:18" x14ac:dyDescent="0.2">
      <c r="A855" s="7">
        <v>-12.03125</v>
      </c>
      <c r="B855" s="7">
        <v>38.875</v>
      </c>
      <c r="C855" s="1">
        <v>38.950665000000001</v>
      </c>
      <c r="D855" s="1">
        <f t="shared" si="236"/>
        <v>-1.2031249999999999E-5</v>
      </c>
      <c r="E855" s="6">
        <f t="shared" si="231"/>
        <v>4.4863013946781251E-14</v>
      </c>
      <c r="F855" s="6">
        <f t="shared" si="237"/>
        <v>-2.9648306874999998E-5</v>
      </c>
      <c r="G855" s="13">
        <f t="shared" si="232"/>
        <v>1.7617056875000001E-5</v>
      </c>
      <c r="H855" s="6">
        <f t="shared" si="233"/>
        <v>42.057569674649756</v>
      </c>
      <c r="I855" s="6">
        <f t="shared" si="238"/>
        <v>3.1069046746497548</v>
      </c>
      <c r="J855" s="6">
        <f t="shared" si="239"/>
        <v>38.880454618196907</v>
      </c>
      <c r="K855" s="6">
        <f t="shared" si="240"/>
        <v>-2.7273090984536452E-3</v>
      </c>
      <c r="L855" s="6">
        <f t="shared" si="235"/>
        <v>-1.1948414077535567E-5</v>
      </c>
      <c r="M855" s="14">
        <f t="shared" si="241"/>
        <v>-4.1417961232216172E-8</v>
      </c>
      <c r="N855" s="6">
        <f t="shared" si="242"/>
        <v>-1.2740350365597947E-5</v>
      </c>
      <c r="O855" s="13">
        <f t="shared" si="234"/>
        <v>1.6907956509402051E-5</v>
      </c>
      <c r="P855" s="6">
        <f t="shared" si="243"/>
        <v>41.931319994727119</v>
      </c>
      <c r="Q855" s="7">
        <f t="shared" si="244"/>
        <v>41.945945029436508</v>
      </c>
      <c r="R855" s="7">
        <f t="shared" si="245"/>
        <v>2.9952800294365076</v>
      </c>
    </row>
    <row r="856" spans="1:18" x14ac:dyDescent="0.2">
      <c r="A856" s="7">
        <v>-12.1875</v>
      </c>
      <c r="B856" s="7">
        <v>38.875</v>
      </c>
      <c r="C856" s="1">
        <v>38.922890000000002</v>
      </c>
      <c r="D856" s="1">
        <f t="shared" si="236"/>
        <v>-1.21875E-5</v>
      </c>
      <c r="E856" s="6">
        <f t="shared" si="231"/>
        <v>4.4863013946781251E-14</v>
      </c>
      <c r="F856" s="6">
        <f t="shared" si="237"/>
        <v>-2.9648306874999998E-5</v>
      </c>
      <c r="G856" s="13">
        <f t="shared" si="232"/>
        <v>1.7460806875E-5</v>
      </c>
      <c r="H856" s="6">
        <f t="shared" si="233"/>
        <v>42.029763634852316</v>
      </c>
      <c r="I856" s="6">
        <f t="shared" si="238"/>
        <v>3.1068736348523132</v>
      </c>
      <c r="J856" s="6">
        <f t="shared" si="239"/>
        <v>38.878272770918144</v>
      </c>
      <c r="K856" s="6">
        <f t="shared" si="240"/>
        <v>-1.6363854590721871E-3</v>
      </c>
      <c r="L856" s="6">
        <f t="shared" si="235"/>
        <v>-1.2012798446521339E-5</v>
      </c>
      <c r="M856" s="14">
        <f t="shared" si="241"/>
        <v>-8.7350776739330545E-8</v>
      </c>
      <c r="N856" s="6">
        <f t="shared" si="242"/>
        <v>-1.2612960219358768E-5</v>
      </c>
      <c r="O856" s="13">
        <f t="shared" si="234"/>
        <v>1.703534665564123E-5</v>
      </c>
      <c r="P856" s="6">
        <f t="shared" si="243"/>
        <v>41.954011981061797</v>
      </c>
      <c r="Q856" s="7">
        <f t="shared" si="244"/>
        <v>41.947558419761563</v>
      </c>
      <c r="R856" s="7">
        <f t="shared" si="245"/>
        <v>3.0246684197615608</v>
      </c>
    </row>
    <row r="857" spans="1:18" x14ac:dyDescent="0.2">
      <c r="A857" s="7">
        <v>-12.65625</v>
      </c>
      <c r="B857" s="7">
        <v>38.875</v>
      </c>
      <c r="C857" s="1">
        <v>38.892605000000003</v>
      </c>
      <c r="D857" s="1">
        <f t="shared" si="236"/>
        <v>-1.2656249999999999E-5</v>
      </c>
      <c r="E857" s="6">
        <f t="shared" si="231"/>
        <v>4.4863013946781251E-14</v>
      </c>
      <c r="F857" s="6">
        <f t="shared" si="237"/>
        <v>-2.9648306874999998E-5</v>
      </c>
      <c r="G857" s="13">
        <f t="shared" si="232"/>
        <v>1.6992056874999999E-5</v>
      </c>
      <c r="H857" s="6">
        <f t="shared" si="233"/>
        <v>41.946301329291487</v>
      </c>
      <c r="I857" s="6">
        <f t="shared" si="238"/>
        <v>3.0536963292914834</v>
      </c>
      <c r="J857" s="6">
        <f t="shared" si="239"/>
        <v>38.876963662550885</v>
      </c>
      <c r="K857" s="6">
        <f t="shared" si="240"/>
        <v>-9.8183127544260174E-4</v>
      </c>
      <c r="L857" s="6">
        <f t="shared" si="235"/>
        <v>-1.2176429067912801E-5</v>
      </c>
      <c r="M857" s="14">
        <f t="shared" si="241"/>
        <v>-2.3991046604359899E-7</v>
      </c>
      <c r="N857" s="6">
        <f t="shared" si="242"/>
        <v>-1.2911526131615076E-5</v>
      </c>
      <c r="O857" s="13">
        <f t="shared" si="234"/>
        <v>1.6736780743384925E-5</v>
      </c>
      <c r="P857" s="6">
        <f t="shared" si="243"/>
        <v>41.900820760716499</v>
      </c>
      <c r="Q857" s="7">
        <f t="shared" si="244"/>
        <v>41.93821088795255</v>
      </c>
      <c r="R857" s="7">
        <f t="shared" si="245"/>
        <v>3.0456058879525472</v>
      </c>
    </row>
    <row r="858" spans="1:18" x14ac:dyDescent="0.2">
      <c r="A858" s="7">
        <v>-12.8125</v>
      </c>
      <c r="B858" s="7">
        <v>38.875</v>
      </c>
      <c r="C858" s="1">
        <v>38.870063999999999</v>
      </c>
      <c r="D858" s="1">
        <f t="shared" si="236"/>
        <v>-1.28125E-5</v>
      </c>
      <c r="E858" s="6">
        <f t="shared" si="231"/>
        <v>4.4863013946781251E-14</v>
      </c>
      <c r="F858" s="6">
        <f t="shared" si="237"/>
        <v>-2.9648306874999998E-5</v>
      </c>
      <c r="G858" s="13">
        <f t="shared" si="232"/>
        <v>1.6835806874999999E-5</v>
      </c>
      <c r="H858" s="6">
        <f t="shared" si="233"/>
        <v>41.918465816870707</v>
      </c>
      <c r="I858" s="6">
        <f t="shared" si="238"/>
        <v>3.0484018168707081</v>
      </c>
      <c r="J858" s="6">
        <f t="shared" si="239"/>
        <v>38.876178197530535</v>
      </c>
      <c r="K858" s="6">
        <f t="shared" si="240"/>
        <v>-5.8909876526769267E-4</v>
      </c>
      <c r="L858" s="6">
        <f t="shared" si="235"/>
        <v>-1.239960744074768E-5</v>
      </c>
      <c r="M858" s="14">
        <f t="shared" si="241"/>
        <v>-2.064462796261599E-7</v>
      </c>
      <c r="N858" s="6">
        <f t="shared" si="242"/>
        <v>-1.2965665678969599E-5</v>
      </c>
      <c r="O858" s="13">
        <f t="shared" si="234"/>
        <v>1.6682641196030401E-5</v>
      </c>
      <c r="P858" s="6">
        <f t="shared" si="243"/>
        <v>41.891172605396889</v>
      </c>
      <c r="Q858" s="7">
        <f t="shared" si="244"/>
        <v>41.928803231441421</v>
      </c>
      <c r="R858" s="7">
        <f t="shared" si="245"/>
        <v>3.0587392314414217</v>
      </c>
    </row>
    <row r="859" spans="1:18" x14ac:dyDescent="0.2">
      <c r="A859" s="7">
        <v>-12.1875</v>
      </c>
      <c r="B859" s="7">
        <v>38.875</v>
      </c>
      <c r="C859" s="1">
        <v>38.841830999999999</v>
      </c>
      <c r="D859" s="1">
        <f t="shared" si="236"/>
        <v>-1.21875E-5</v>
      </c>
      <c r="E859" s="6">
        <f t="shared" si="231"/>
        <v>4.4863013946781251E-14</v>
      </c>
      <c r="F859" s="6">
        <f t="shared" si="237"/>
        <v>-2.9648306874999998E-5</v>
      </c>
      <c r="G859" s="13">
        <f t="shared" si="232"/>
        <v>1.7460806875E-5</v>
      </c>
      <c r="H859" s="6">
        <f t="shared" si="233"/>
        <v>42.029763634852316</v>
      </c>
      <c r="I859" s="6">
        <f t="shared" si="238"/>
        <v>3.1879326348523165</v>
      </c>
      <c r="J859" s="6">
        <f t="shared" si="239"/>
        <v>38.875706918518318</v>
      </c>
      <c r="K859" s="6">
        <f t="shared" si="240"/>
        <v>-3.5345925915919452E-4</v>
      </c>
      <c r="L859" s="6">
        <f t="shared" si="235"/>
        <v>-1.2439764464448606E-5</v>
      </c>
      <c r="M859" s="14">
        <f t="shared" si="241"/>
        <v>1.2613223222430319E-7</v>
      </c>
      <c r="N859" s="6">
        <f t="shared" si="242"/>
        <v>-1.2279399407381391E-5</v>
      </c>
      <c r="O859" s="13">
        <f t="shared" si="234"/>
        <v>1.7368907467618608E-5</v>
      </c>
      <c r="P859" s="6">
        <f t="shared" si="243"/>
        <v>42.013405902188879</v>
      </c>
      <c r="Q859" s="7">
        <f t="shared" si="244"/>
        <v>41.945723765590913</v>
      </c>
      <c r="R859" s="7">
        <f t="shared" si="245"/>
        <v>3.1038927655909134</v>
      </c>
    </row>
    <row r="860" spans="1:18" x14ac:dyDescent="0.2">
      <c r="A860" s="7">
        <v>-12.65625</v>
      </c>
      <c r="B860" s="7">
        <v>38.875</v>
      </c>
      <c r="C860" s="1">
        <v>38.818607</v>
      </c>
      <c r="D860" s="1">
        <f t="shared" si="236"/>
        <v>-1.2656249999999999E-5</v>
      </c>
      <c r="E860" s="6">
        <f t="shared" si="231"/>
        <v>4.4863013946781251E-14</v>
      </c>
      <c r="F860" s="6">
        <f t="shared" si="237"/>
        <v>-2.9648306874999998E-5</v>
      </c>
      <c r="G860" s="13">
        <f t="shared" si="232"/>
        <v>1.6992056874999999E-5</v>
      </c>
      <c r="H860" s="6">
        <f t="shared" si="233"/>
        <v>41.946301329291487</v>
      </c>
      <c r="I860" s="6">
        <f t="shared" si="238"/>
        <v>3.1276943292914865</v>
      </c>
      <c r="J860" s="6">
        <f t="shared" si="239"/>
        <v>38.875424151110991</v>
      </c>
      <c r="K860" s="6">
        <f t="shared" si="240"/>
        <v>-2.1207555549551671E-4</v>
      </c>
      <c r="L860" s="6">
        <f t="shared" si="235"/>
        <v>-1.2432608678669163E-5</v>
      </c>
      <c r="M860" s="14">
        <f t="shared" si="241"/>
        <v>-1.1182066066541841E-7</v>
      </c>
      <c r="N860" s="6">
        <f t="shared" si="242"/>
        <v>-1.2711389644428834E-5</v>
      </c>
      <c r="O860" s="13">
        <f t="shared" si="234"/>
        <v>1.6936917230571164E-5</v>
      </c>
      <c r="P860" s="6">
        <f t="shared" si="243"/>
        <v>41.936479193954369</v>
      </c>
      <c r="Q860" s="7">
        <f t="shared" si="244"/>
        <v>41.943874851263608</v>
      </c>
      <c r="R860" s="7">
        <f t="shared" si="245"/>
        <v>3.1252678512636081</v>
      </c>
    </row>
    <row r="861" spans="1:18" x14ac:dyDescent="0.2">
      <c r="A861" s="7">
        <v>-12.65625</v>
      </c>
      <c r="B861" s="7">
        <v>38.875</v>
      </c>
      <c r="C861" s="1">
        <v>38.793331000000002</v>
      </c>
      <c r="D861" s="1">
        <f t="shared" si="236"/>
        <v>-1.2656249999999999E-5</v>
      </c>
      <c r="E861" s="6">
        <f t="shared" si="231"/>
        <v>4.4863013946781251E-14</v>
      </c>
      <c r="F861" s="6">
        <f t="shared" si="237"/>
        <v>-2.9648306874999998E-5</v>
      </c>
      <c r="G861" s="13">
        <f t="shared" si="232"/>
        <v>1.6992056874999999E-5</v>
      </c>
      <c r="H861" s="6">
        <f t="shared" si="233"/>
        <v>41.946301329291487</v>
      </c>
      <c r="I861" s="6">
        <f t="shared" si="238"/>
        <v>3.1529703292914846</v>
      </c>
      <c r="J861" s="6">
        <f t="shared" si="239"/>
        <v>38.875254490666592</v>
      </c>
      <c r="K861" s="6">
        <f t="shared" si="240"/>
        <v>-1.2724533329588894E-4</v>
      </c>
      <c r="L861" s="6">
        <f t="shared" si="235"/>
        <v>-1.2522065207201499E-5</v>
      </c>
      <c r="M861" s="14">
        <f t="shared" si="241"/>
        <v>-6.7092396399250366E-8</v>
      </c>
      <c r="N861" s="6">
        <f t="shared" si="242"/>
        <v>-1.2689333786656931E-5</v>
      </c>
      <c r="O861" s="13">
        <f t="shared" si="234"/>
        <v>1.6958973088343067E-5</v>
      </c>
      <c r="P861" s="6">
        <f t="shared" si="243"/>
        <v>41.940408158314597</v>
      </c>
      <c r="Q861" s="7">
        <f t="shared" si="244"/>
        <v>41.94318151267381</v>
      </c>
      <c r="R861" s="7">
        <f t="shared" si="245"/>
        <v>3.1498505126738081</v>
      </c>
    </row>
    <row r="862" spans="1:18" x14ac:dyDescent="0.2">
      <c r="A862" s="7">
        <v>-13.28125</v>
      </c>
      <c r="B862" s="7">
        <v>38.875</v>
      </c>
      <c r="C862" s="1">
        <v>38.764865999999998</v>
      </c>
      <c r="D862" s="1">
        <f t="shared" si="236"/>
        <v>-1.3281249999999999E-5</v>
      </c>
      <c r="E862" s="6">
        <f t="shared" si="231"/>
        <v>4.4863013946781251E-14</v>
      </c>
      <c r="F862" s="6">
        <f t="shared" si="237"/>
        <v>-2.9648306874999998E-5</v>
      </c>
      <c r="G862" s="13">
        <f t="shared" si="232"/>
        <v>1.6367056874999997E-5</v>
      </c>
      <c r="H862" s="6">
        <f t="shared" si="233"/>
        <v>41.834914984037539</v>
      </c>
      <c r="I862" s="6">
        <f t="shared" si="238"/>
        <v>3.0700489840375411</v>
      </c>
      <c r="J862" s="6">
        <f t="shared" si="239"/>
        <v>38.875152694399958</v>
      </c>
      <c r="K862" s="6">
        <f t="shared" si="240"/>
        <v>-7.634719997895445E-5</v>
      </c>
      <c r="L862" s="6">
        <f t="shared" si="235"/>
        <v>-1.27007391243209E-5</v>
      </c>
      <c r="M862" s="14">
        <f t="shared" si="241"/>
        <v>-2.9025543783954986E-7</v>
      </c>
      <c r="N862" s="6">
        <f t="shared" si="242"/>
        <v>-1.3301100271994528E-5</v>
      </c>
      <c r="O862" s="13">
        <f t="shared" si="234"/>
        <v>1.634720660300547E-5</v>
      </c>
      <c r="P862" s="6">
        <f t="shared" si="243"/>
        <v>41.831375368617273</v>
      </c>
      <c r="Q862" s="7">
        <f t="shared" si="244"/>
        <v>41.920820283862504</v>
      </c>
      <c r="R862" s="7">
        <f t="shared" si="245"/>
        <v>3.1559542838625063</v>
      </c>
    </row>
    <row r="863" spans="1:18" x14ac:dyDescent="0.2">
      <c r="A863" s="7">
        <v>-13.125</v>
      </c>
      <c r="B863" s="7">
        <v>38.84375</v>
      </c>
      <c r="C863" s="1">
        <v>38.742325000000001</v>
      </c>
      <c r="D863" s="1">
        <f t="shared" si="236"/>
        <v>-1.3124999999999999E-5</v>
      </c>
      <c r="E863" s="6">
        <f t="shared" si="231"/>
        <v>4.4861861270298832E-14</v>
      </c>
      <c r="F863" s="6">
        <f t="shared" si="237"/>
        <v>-2.9656840117187499E-5</v>
      </c>
      <c r="G863" s="13">
        <f t="shared" si="232"/>
        <v>1.6531840117187502E-5</v>
      </c>
      <c r="H863" s="6">
        <f t="shared" si="233"/>
        <v>41.83400094762942</v>
      </c>
      <c r="I863" s="6">
        <f t="shared" si="238"/>
        <v>3.0916759476294189</v>
      </c>
      <c r="J863" s="6">
        <f t="shared" si="239"/>
        <v>38.868841616639976</v>
      </c>
      <c r="K863" s="6">
        <f t="shared" si="240"/>
        <v>-1.2545808319988083E-2</v>
      </c>
      <c r="L863" s="6">
        <f t="shared" si="235"/>
        <v>-1.290169347459254E-5</v>
      </c>
      <c r="M863" s="14">
        <f t="shared" si="241"/>
        <v>-1.1165326270372958E-7</v>
      </c>
      <c r="N863" s="6">
        <f t="shared" si="242"/>
        <v>-1.6386910163196901E-5</v>
      </c>
      <c r="O863" s="13">
        <f t="shared" si="234"/>
        <v>1.3269929953990599E-5</v>
      </c>
      <c r="P863" s="6">
        <f t="shared" si="243"/>
        <v>41.25072275738313</v>
      </c>
      <c r="Q863" s="7">
        <f t="shared" si="244"/>
        <v>41.786800778566629</v>
      </c>
      <c r="R863" s="7">
        <f t="shared" si="245"/>
        <v>3.0444757785666283</v>
      </c>
    </row>
    <row r="864" spans="1:18" x14ac:dyDescent="0.2">
      <c r="A864" s="7">
        <v>-13.125</v>
      </c>
      <c r="B864" s="7">
        <v>38.84375</v>
      </c>
      <c r="C864" s="1">
        <v>38.718639000000003</v>
      </c>
      <c r="D864" s="1">
        <f t="shared" si="236"/>
        <v>-1.3124999999999999E-5</v>
      </c>
      <c r="E864" s="6">
        <f t="shared" si="231"/>
        <v>4.4861861270298832E-14</v>
      </c>
      <c r="F864" s="6">
        <f t="shared" si="237"/>
        <v>-2.9656840117187499E-5</v>
      </c>
      <c r="G864" s="13">
        <f t="shared" si="232"/>
        <v>1.6531840117187502E-5</v>
      </c>
      <c r="H864" s="6">
        <f t="shared" si="233"/>
        <v>41.83400094762942</v>
      </c>
      <c r="I864" s="6">
        <f t="shared" si="238"/>
        <v>3.1153619476294168</v>
      </c>
      <c r="J864" s="6">
        <f t="shared" si="239"/>
        <v>38.858804969983986</v>
      </c>
      <c r="K864" s="6">
        <f t="shared" si="240"/>
        <v>-7.5274849919928499E-3</v>
      </c>
      <c r="L864" s="6">
        <f t="shared" si="235"/>
        <v>-1.2991016084755525E-5</v>
      </c>
      <c r="M864" s="14">
        <f t="shared" si="241"/>
        <v>-6.6991957622237072E-8</v>
      </c>
      <c r="N864" s="6">
        <f t="shared" si="242"/>
        <v>-1.5082146097918139E-5</v>
      </c>
      <c r="O864" s="13">
        <f t="shared" si="234"/>
        <v>1.4574694019269361E-5</v>
      </c>
      <c r="P864" s="6">
        <f t="shared" si="243"/>
        <v>41.484423396657689</v>
      </c>
      <c r="Q864" s="7">
        <f t="shared" si="244"/>
        <v>41.726325302184847</v>
      </c>
      <c r="R864" s="7">
        <f t="shared" si="245"/>
        <v>3.0076863021848439</v>
      </c>
    </row>
    <row r="865" spans="1:18" x14ac:dyDescent="0.2">
      <c r="A865" s="7">
        <v>-13.59375</v>
      </c>
      <c r="B865" s="7">
        <v>38.84375</v>
      </c>
      <c r="C865" s="1">
        <v>38.691085999999999</v>
      </c>
      <c r="D865" s="1">
        <f t="shared" si="236"/>
        <v>-1.359375E-5</v>
      </c>
      <c r="E865" s="6">
        <f t="shared" si="231"/>
        <v>4.4861861270298832E-14</v>
      </c>
      <c r="F865" s="6">
        <f t="shared" si="237"/>
        <v>-2.9656840117187499E-5</v>
      </c>
      <c r="G865" s="13">
        <f t="shared" si="232"/>
        <v>1.6063090117187501E-5</v>
      </c>
      <c r="H865" s="6">
        <f t="shared" si="233"/>
        <v>41.750380697745186</v>
      </c>
      <c r="I865" s="6">
        <f t="shared" si="238"/>
        <v>3.0592946977451874</v>
      </c>
      <c r="J865" s="6">
        <f t="shared" si="239"/>
        <v>38.852782981990387</v>
      </c>
      <c r="K865" s="6">
        <f t="shared" si="240"/>
        <v>-4.5164909951935783E-3</v>
      </c>
      <c r="L865" s="6">
        <f t="shared" si="235"/>
        <v>-1.3138359650853314E-5</v>
      </c>
      <c r="M865" s="14">
        <f t="shared" si="241"/>
        <v>-2.2769517457334307E-7</v>
      </c>
      <c r="N865" s="6">
        <f t="shared" si="242"/>
        <v>-1.476803765875033E-5</v>
      </c>
      <c r="O865" s="13">
        <f t="shared" si="234"/>
        <v>1.488880245843717E-5</v>
      </c>
      <c r="P865" s="6">
        <f t="shared" si="243"/>
        <v>41.540606702958144</v>
      </c>
      <c r="Q865" s="7">
        <f t="shared" si="244"/>
        <v>41.689181582339515</v>
      </c>
      <c r="R865" s="7">
        <f t="shared" si="245"/>
        <v>2.9980955823395163</v>
      </c>
    </row>
    <row r="866" spans="1:18" x14ac:dyDescent="0.2">
      <c r="A866" s="7">
        <v>-13.75</v>
      </c>
      <c r="B866" s="7">
        <v>38.84375</v>
      </c>
      <c r="C866" s="1">
        <v>38.669224</v>
      </c>
      <c r="D866" s="1">
        <f t="shared" si="236"/>
        <v>-1.3749999999999999E-5</v>
      </c>
      <c r="E866" s="6">
        <f t="shared" si="231"/>
        <v>4.4861861270298832E-14</v>
      </c>
      <c r="F866" s="6">
        <f t="shared" si="237"/>
        <v>-2.9656840117187499E-5</v>
      </c>
      <c r="G866" s="13">
        <f t="shared" si="232"/>
        <v>1.5906840117187501E-5</v>
      </c>
      <c r="H866" s="6">
        <f t="shared" si="233"/>
        <v>41.722492472139095</v>
      </c>
      <c r="I866" s="6">
        <f t="shared" si="238"/>
        <v>3.053268472139095</v>
      </c>
      <c r="J866" s="6">
        <f t="shared" si="239"/>
        <v>38.849169789194235</v>
      </c>
      <c r="K866" s="6">
        <f t="shared" si="240"/>
        <v>-2.7098945971175681E-3</v>
      </c>
      <c r="L866" s="6">
        <f t="shared" si="235"/>
        <v>-1.3351765790511988E-5</v>
      </c>
      <c r="M866" s="14">
        <f t="shared" si="241"/>
        <v>-1.991171047440055E-7</v>
      </c>
      <c r="N866" s="6">
        <f t="shared" si="242"/>
        <v>-1.4454572595250566E-5</v>
      </c>
      <c r="O866" s="13">
        <f t="shared" si="234"/>
        <v>1.5202267521936933E-5</v>
      </c>
      <c r="P866" s="6">
        <f t="shared" si="243"/>
        <v>41.596644947608581</v>
      </c>
      <c r="Q866" s="7">
        <f t="shared" si="244"/>
        <v>41.67067425539333</v>
      </c>
      <c r="R866" s="7">
        <f t="shared" si="245"/>
        <v>3.0014502553933298</v>
      </c>
    </row>
    <row r="867" spans="1:18" x14ac:dyDescent="0.2">
      <c r="A867" s="7">
        <v>-13.90625</v>
      </c>
      <c r="B867" s="7">
        <v>38.84375</v>
      </c>
      <c r="C867" s="1">
        <v>38.640072000000004</v>
      </c>
      <c r="D867" s="1">
        <f t="shared" si="236"/>
        <v>-1.3906249999999999E-5</v>
      </c>
      <c r="E867" s="6">
        <f t="shared" si="231"/>
        <v>4.4861861270298832E-14</v>
      </c>
      <c r="F867" s="6">
        <f t="shared" si="237"/>
        <v>-2.9656840117187499E-5</v>
      </c>
      <c r="G867" s="13">
        <f t="shared" si="232"/>
        <v>1.57505901171875E-5</v>
      </c>
      <c r="H867" s="6">
        <f t="shared" si="233"/>
        <v>41.694596834390893</v>
      </c>
      <c r="I867" s="6">
        <f t="shared" si="238"/>
        <v>3.0545248343908895</v>
      </c>
      <c r="J867" s="6">
        <f t="shared" si="239"/>
        <v>38.847001873516547</v>
      </c>
      <c r="K867" s="6">
        <f t="shared" si="240"/>
        <v>-1.625936758273383E-3</v>
      </c>
      <c r="L867" s="6">
        <f t="shared" si="235"/>
        <v>-1.3542309474307194E-5</v>
      </c>
      <c r="M867" s="14">
        <f t="shared" si="241"/>
        <v>-1.8197026284640279E-7</v>
      </c>
      <c r="N867" s="6">
        <f t="shared" si="242"/>
        <v>-1.4328993557151078E-5</v>
      </c>
      <c r="O867" s="13">
        <f t="shared" si="234"/>
        <v>1.5327846560036421E-5</v>
      </c>
      <c r="P867" s="6">
        <f t="shared" si="243"/>
        <v>41.619086355375032</v>
      </c>
      <c r="Q867" s="7">
        <f t="shared" si="244"/>
        <v>41.660356675389671</v>
      </c>
      <c r="R867" s="7">
        <f t="shared" si="245"/>
        <v>3.0202846753896679</v>
      </c>
    </row>
    <row r="868" spans="1:18" x14ac:dyDescent="0.2">
      <c r="A868" s="7">
        <v>-14.375</v>
      </c>
      <c r="B868" s="7">
        <v>38.84375</v>
      </c>
      <c r="C868" s="1">
        <v>38.615932000000001</v>
      </c>
      <c r="D868" s="1">
        <f t="shared" si="236"/>
        <v>-1.4374999999999999E-5</v>
      </c>
      <c r="E868" s="6">
        <f t="shared" si="231"/>
        <v>4.4861861270298832E-14</v>
      </c>
      <c r="F868" s="6">
        <f t="shared" si="237"/>
        <v>-2.9656840117187499E-5</v>
      </c>
      <c r="G868" s="13">
        <f t="shared" si="232"/>
        <v>1.5281840117187499E-5</v>
      </c>
      <c r="H868" s="6">
        <f t="shared" si="233"/>
        <v>41.610865402290869</v>
      </c>
      <c r="I868" s="6">
        <f t="shared" si="238"/>
        <v>2.9949334022908687</v>
      </c>
      <c r="J868" s="6">
        <f t="shared" si="239"/>
        <v>38.845701124109929</v>
      </c>
      <c r="K868" s="6">
        <f t="shared" si="240"/>
        <v>-9.7556205496474035E-4</v>
      </c>
      <c r="L868" s="6">
        <f t="shared" si="235"/>
        <v>-1.3781635684584316E-5</v>
      </c>
      <c r="M868" s="14">
        <f t="shared" si="241"/>
        <v>-2.9668215770784132E-7</v>
      </c>
      <c r="N868" s="6">
        <f t="shared" si="242"/>
        <v>-1.4628646134290831E-5</v>
      </c>
      <c r="O868" s="13">
        <f t="shared" si="234"/>
        <v>1.5028193982896668E-5</v>
      </c>
      <c r="P868" s="6">
        <f t="shared" si="243"/>
        <v>41.565529464198107</v>
      </c>
      <c r="Q868" s="7">
        <f t="shared" si="244"/>
        <v>41.64139123315136</v>
      </c>
      <c r="R868" s="7">
        <f t="shared" si="245"/>
        <v>3.0254592331513592</v>
      </c>
    </row>
    <row r="869" spans="1:18" x14ac:dyDescent="0.2">
      <c r="A869" s="7">
        <v>-14.0625</v>
      </c>
      <c r="B869" s="7">
        <v>38.84375</v>
      </c>
      <c r="C869" s="1">
        <v>38.593842000000002</v>
      </c>
      <c r="D869" s="1">
        <f t="shared" si="236"/>
        <v>-1.40625E-5</v>
      </c>
      <c r="E869" s="6">
        <f t="shared" si="231"/>
        <v>4.4861861270298832E-14</v>
      </c>
      <c r="F869" s="6">
        <f t="shared" si="237"/>
        <v>-2.9656840117187499E-5</v>
      </c>
      <c r="G869" s="13">
        <f t="shared" si="232"/>
        <v>1.55943401171875E-5</v>
      </c>
      <c r="H869" s="6">
        <f t="shared" si="233"/>
        <v>41.666693779902857</v>
      </c>
      <c r="I869" s="6">
        <f t="shared" si="238"/>
        <v>3.0728517799028552</v>
      </c>
      <c r="J869" s="6">
        <f t="shared" si="239"/>
        <v>38.844920674465953</v>
      </c>
      <c r="K869" s="6">
        <f t="shared" si="240"/>
        <v>-5.8533723297671258E-4</v>
      </c>
      <c r="L869" s="6">
        <f t="shared" si="235"/>
        <v>-1.3956481410750588E-5</v>
      </c>
      <c r="M869" s="14">
        <f t="shared" si="241"/>
        <v>-5.3009294624705648E-8</v>
      </c>
      <c r="N869" s="6">
        <f t="shared" si="242"/>
        <v>-1.4214687680573945E-5</v>
      </c>
      <c r="O869" s="13">
        <f t="shared" si="234"/>
        <v>1.5442152436613556E-5</v>
      </c>
      <c r="P869" s="6">
        <f t="shared" si="243"/>
        <v>41.639509038191477</v>
      </c>
      <c r="Q869" s="7">
        <f t="shared" si="244"/>
        <v>41.641014794159389</v>
      </c>
      <c r="R869" s="7">
        <f t="shared" si="245"/>
        <v>3.0471727941593869</v>
      </c>
    </row>
    <row r="870" spans="1:18" x14ac:dyDescent="0.2">
      <c r="A870" s="7">
        <v>-14.21875</v>
      </c>
      <c r="B870" s="7">
        <v>38.84375</v>
      </c>
      <c r="C870" s="1">
        <v>38.563094999999997</v>
      </c>
      <c r="D870" s="1">
        <f t="shared" si="236"/>
        <v>-1.421875E-5</v>
      </c>
      <c r="E870" s="6">
        <f t="shared" si="231"/>
        <v>4.4861861270298832E-14</v>
      </c>
      <c r="F870" s="6">
        <f t="shared" si="237"/>
        <v>-2.9656840117187499E-5</v>
      </c>
      <c r="G870" s="13">
        <f t="shared" si="232"/>
        <v>1.5438090117187499E-5</v>
      </c>
      <c r="H870" s="6">
        <f t="shared" si="233"/>
        <v>41.638783304071922</v>
      </c>
      <c r="I870" s="6">
        <f t="shared" si="238"/>
        <v>3.0756883040719245</v>
      </c>
      <c r="J870" s="6">
        <f t="shared" si="239"/>
        <v>38.844452404679572</v>
      </c>
      <c r="K870" s="6">
        <f t="shared" si="240"/>
        <v>-3.5120233978602755E-4</v>
      </c>
      <c r="L870" s="6">
        <f t="shared" si="235"/>
        <v>-1.4030138846450353E-5</v>
      </c>
      <c r="M870" s="14">
        <f t="shared" si="241"/>
        <v>-9.4305576774823383E-8</v>
      </c>
      <c r="N870" s="6">
        <f t="shared" si="242"/>
        <v>-1.4310062608344367E-5</v>
      </c>
      <c r="O870" s="13">
        <f t="shared" si="234"/>
        <v>1.5346777508843134E-5</v>
      </c>
      <c r="P870" s="6">
        <f t="shared" si="243"/>
        <v>41.622468965002838</v>
      </c>
      <c r="Q870" s="7">
        <f t="shared" si="244"/>
        <v>41.637305628328086</v>
      </c>
      <c r="R870" s="7">
        <f t="shared" si="245"/>
        <v>3.074210628328089</v>
      </c>
    </row>
    <row r="871" spans="1:18" x14ac:dyDescent="0.2">
      <c r="A871" s="7">
        <v>-14.375</v>
      </c>
      <c r="B871" s="7">
        <v>38.84375</v>
      </c>
      <c r="C871" s="1">
        <v>38.541457999999999</v>
      </c>
      <c r="D871" s="1">
        <f t="shared" si="236"/>
        <v>-1.4374999999999999E-5</v>
      </c>
      <c r="E871" s="6">
        <f t="shared" si="231"/>
        <v>4.4861861270298832E-14</v>
      </c>
      <c r="F871" s="6">
        <f t="shared" si="237"/>
        <v>-2.9656840117187499E-5</v>
      </c>
      <c r="G871" s="13">
        <f t="shared" si="232"/>
        <v>1.5281840117187499E-5</v>
      </c>
      <c r="H871" s="6">
        <f t="shared" si="233"/>
        <v>41.610865402290869</v>
      </c>
      <c r="I871" s="6">
        <f t="shared" si="238"/>
        <v>3.0694074022908708</v>
      </c>
      <c r="J871" s="6">
        <f t="shared" si="239"/>
        <v>38.844171442807749</v>
      </c>
      <c r="K871" s="6">
        <f t="shared" si="240"/>
        <v>-2.107214038744587E-4</v>
      </c>
      <c r="L871" s="6">
        <f t="shared" si="235"/>
        <v>-1.4136833307870212E-5</v>
      </c>
      <c r="M871" s="14">
        <f t="shared" si="241"/>
        <v>-1.1908334606489352E-7</v>
      </c>
      <c r="N871" s="6">
        <f t="shared" si="242"/>
        <v>-1.4429787565007357E-5</v>
      </c>
      <c r="O871" s="13">
        <f t="shared" si="234"/>
        <v>1.5227052552180142E-5</v>
      </c>
      <c r="P871" s="6">
        <f t="shared" si="243"/>
        <v>41.601074498315199</v>
      </c>
      <c r="Q871" s="7">
        <f t="shared" si="244"/>
        <v>41.630059402325514</v>
      </c>
      <c r="R871" s="7">
        <f t="shared" si="245"/>
        <v>3.0886014023255157</v>
      </c>
    </row>
    <row r="872" spans="1:18" x14ac:dyDescent="0.2">
      <c r="A872" s="7">
        <v>-14.84375</v>
      </c>
      <c r="B872" s="7">
        <v>38.8125</v>
      </c>
      <c r="C872" s="1">
        <v>38.513900999999997</v>
      </c>
      <c r="D872" s="1">
        <f t="shared" si="236"/>
        <v>-1.484375E-5</v>
      </c>
      <c r="E872" s="6">
        <f t="shared" si="231"/>
        <v>4.4860708072945302E-14</v>
      </c>
      <c r="F872" s="6">
        <f t="shared" si="237"/>
        <v>-2.9665347968749997E-5</v>
      </c>
      <c r="G872" s="13">
        <f t="shared" si="232"/>
        <v>1.4821597968749997E-5</v>
      </c>
      <c r="H872" s="6">
        <f t="shared" si="233"/>
        <v>41.498200020769616</v>
      </c>
      <c r="I872" s="6">
        <f t="shared" si="238"/>
        <v>2.9842990207696189</v>
      </c>
      <c r="J872" s="6">
        <f t="shared" si="239"/>
        <v>38.837752865684649</v>
      </c>
      <c r="K872" s="6">
        <f t="shared" si="240"/>
        <v>-1.2626432842324675E-2</v>
      </c>
      <c r="L872" s="6">
        <f t="shared" si="235"/>
        <v>-1.4325849984722127E-5</v>
      </c>
      <c r="M872" s="14">
        <f t="shared" si="241"/>
        <v>-2.5895000763893643E-7</v>
      </c>
      <c r="N872" s="6">
        <f t="shared" si="242"/>
        <v>-1.8126622539004416E-5</v>
      </c>
      <c r="O872" s="13">
        <f t="shared" si="234"/>
        <v>1.1538725429745581E-5</v>
      </c>
      <c r="P872" s="6">
        <f t="shared" si="243"/>
        <v>40.909259179240735</v>
      </c>
      <c r="Q872" s="7">
        <f t="shared" si="244"/>
        <v>41.485899357708561</v>
      </c>
      <c r="R872" s="7">
        <f t="shared" si="245"/>
        <v>2.9719983577085642</v>
      </c>
    </row>
    <row r="873" spans="1:18" x14ac:dyDescent="0.2">
      <c r="A873" s="7">
        <v>-14.53125</v>
      </c>
      <c r="B873" s="7">
        <v>38.8125</v>
      </c>
      <c r="C873" s="1">
        <v>38.490211000000002</v>
      </c>
      <c r="D873" s="1">
        <f t="shared" si="236"/>
        <v>-1.4531249999999999E-5</v>
      </c>
      <c r="E873" s="6">
        <f t="shared" si="231"/>
        <v>4.4860708072945302E-14</v>
      </c>
      <c r="F873" s="6">
        <f t="shared" si="237"/>
        <v>-2.9665347968749997E-5</v>
      </c>
      <c r="G873" s="13">
        <f t="shared" si="232"/>
        <v>1.5134097968749998E-5</v>
      </c>
      <c r="H873" s="6">
        <f t="shared" si="233"/>
        <v>41.554089805878448</v>
      </c>
      <c r="I873" s="6">
        <f t="shared" si="238"/>
        <v>3.0638788058784456</v>
      </c>
      <c r="J873" s="6">
        <f t="shared" si="239"/>
        <v>38.827651719410788</v>
      </c>
      <c r="K873" s="6">
        <f t="shared" si="240"/>
        <v>-7.5758597053940946E-3</v>
      </c>
      <c r="L873" s="6">
        <f t="shared" si="235"/>
        <v>-1.4470509990833276E-5</v>
      </c>
      <c r="M873" s="14">
        <f t="shared" si="241"/>
        <v>-3.0370004583361531E-8</v>
      </c>
      <c r="N873" s="6">
        <f t="shared" si="242"/>
        <v>-1.6500973523402464E-5</v>
      </c>
      <c r="O873" s="13">
        <f t="shared" si="234"/>
        <v>1.3164374445347533E-5</v>
      </c>
      <c r="P873" s="6">
        <f t="shared" si="243"/>
        <v>41.201311134679429</v>
      </c>
      <c r="Q873" s="7">
        <f t="shared" si="244"/>
        <v>41.428981713102743</v>
      </c>
      <c r="R873" s="7">
        <f t="shared" si="245"/>
        <v>2.9387707131027412</v>
      </c>
    </row>
    <row r="874" spans="1:18" x14ac:dyDescent="0.2">
      <c r="A874" s="7">
        <v>-15</v>
      </c>
      <c r="B874" s="7">
        <v>38.8125</v>
      </c>
      <c r="C874" s="1">
        <v>38.473129</v>
      </c>
      <c r="D874" s="1">
        <f t="shared" si="236"/>
        <v>-1.4999999999999999E-5</v>
      </c>
      <c r="E874" s="6">
        <f t="shared" si="231"/>
        <v>4.4860708072945302E-14</v>
      </c>
      <c r="F874" s="6">
        <f t="shared" si="237"/>
        <v>-2.9665347968749997E-5</v>
      </c>
      <c r="G874" s="13">
        <f t="shared" si="232"/>
        <v>1.4665347968749998E-5</v>
      </c>
      <c r="H874" s="6">
        <f t="shared" si="233"/>
        <v>41.470243956146362</v>
      </c>
      <c r="I874" s="6">
        <f t="shared" si="238"/>
        <v>2.9971149561463619</v>
      </c>
      <c r="J874" s="6">
        <f t="shared" si="239"/>
        <v>38.82159103164647</v>
      </c>
      <c r="K874" s="6">
        <f t="shared" si="240"/>
        <v>-4.5455158232350357E-3</v>
      </c>
      <c r="L874" s="6">
        <f t="shared" si="235"/>
        <v>-1.4588555994499965E-5</v>
      </c>
      <c r="M874" s="14">
        <f t="shared" si="241"/>
        <v>-2.0572200275001673E-7</v>
      </c>
      <c r="N874" s="6">
        <f t="shared" si="242"/>
        <v>-1.6181834114041109E-5</v>
      </c>
      <c r="O874" s="13">
        <f t="shared" si="234"/>
        <v>1.3483513854708888E-5</v>
      </c>
      <c r="P874" s="6">
        <f t="shared" si="243"/>
        <v>41.258549849911503</v>
      </c>
      <c r="Q874" s="7">
        <f t="shared" si="244"/>
        <v>41.394895340464494</v>
      </c>
      <c r="R874" s="7">
        <f t="shared" si="245"/>
        <v>2.9217663404644938</v>
      </c>
    </row>
    <row r="875" spans="1:18" x14ac:dyDescent="0.2">
      <c r="A875" s="7">
        <v>-14.84375</v>
      </c>
      <c r="B875" s="7">
        <v>38.8125</v>
      </c>
      <c r="C875" s="1">
        <v>38.448757000000001</v>
      </c>
      <c r="D875" s="1">
        <f t="shared" si="236"/>
        <v>-1.484375E-5</v>
      </c>
      <c r="E875" s="6">
        <f t="shared" si="231"/>
        <v>4.4860708072945302E-14</v>
      </c>
      <c r="F875" s="6">
        <f t="shared" si="237"/>
        <v>-2.9665347968749997E-5</v>
      </c>
      <c r="G875" s="13">
        <f t="shared" si="232"/>
        <v>1.4821597968749997E-5</v>
      </c>
      <c r="H875" s="6">
        <f t="shared" si="233"/>
        <v>41.498200020769616</v>
      </c>
      <c r="I875" s="6">
        <f t="shared" si="238"/>
        <v>3.0494430207696155</v>
      </c>
      <c r="J875" s="6">
        <f t="shared" si="239"/>
        <v>38.817954618987883</v>
      </c>
      <c r="K875" s="6">
        <f t="shared" si="240"/>
        <v>-2.7273094939417319E-3</v>
      </c>
      <c r="L875" s="6">
        <f t="shared" si="235"/>
        <v>-1.4721883596699979E-5</v>
      </c>
      <c r="M875" s="14">
        <f t="shared" si="241"/>
        <v>-6.0933201650010723E-8</v>
      </c>
      <c r="N875" s="6">
        <f t="shared" si="242"/>
        <v>-1.5552850468424851E-5</v>
      </c>
      <c r="O875" s="13">
        <f t="shared" si="234"/>
        <v>1.4112497500325146E-5</v>
      </c>
      <c r="P875" s="6">
        <f t="shared" si="243"/>
        <v>41.371268726962171</v>
      </c>
      <c r="Q875" s="7">
        <f t="shared" si="244"/>
        <v>41.390170017764035</v>
      </c>
      <c r="R875" s="7">
        <f t="shared" si="245"/>
        <v>2.9414130177640345</v>
      </c>
    </row>
    <row r="876" spans="1:18" x14ac:dyDescent="0.2">
      <c r="A876" s="7">
        <v>-15.15625</v>
      </c>
      <c r="B876" s="7">
        <v>38.8125</v>
      </c>
      <c r="C876" s="1">
        <v>38.423931000000003</v>
      </c>
      <c r="D876" s="1">
        <f t="shared" si="236"/>
        <v>-1.5156249999999999E-5</v>
      </c>
      <c r="E876" s="6">
        <f t="shared" si="231"/>
        <v>4.4860708072945302E-14</v>
      </c>
      <c r="F876" s="6">
        <f t="shared" si="237"/>
        <v>-2.9665347968749997E-5</v>
      </c>
      <c r="G876" s="13">
        <f t="shared" si="232"/>
        <v>1.4509097968749998E-5</v>
      </c>
      <c r="H876" s="6">
        <f t="shared" si="233"/>
        <v>41.442280437298848</v>
      </c>
      <c r="I876" s="6">
        <f t="shared" si="238"/>
        <v>3.0183494372988449</v>
      </c>
      <c r="J876" s="6">
        <f t="shared" si="239"/>
        <v>38.81577277139273</v>
      </c>
      <c r="K876" s="6">
        <f t="shared" si="240"/>
        <v>-1.6363856963650392E-3</v>
      </c>
      <c r="L876" s="6">
        <f t="shared" si="235"/>
        <v>-1.4833130158019987E-5</v>
      </c>
      <c r="M876" s="14">
        <f t="shared" si="241"/>
        <v>-1.6155992099000591E-7</v>
      </c>
      <c r="N876" s="6">
        <f t="shared" si="242"/>
        <v>-1.5581710281054908E-5</v>
      </c>
      <c r="O876" s="13">
        <f t="shared" si="234"/>
        <v>1.4083637687695089E-5</v>
      </c>
      <c r="P876" s="6">
        <f t="shared" si="243"/>
        <v>41.366099470947631</v>
      </c>
      <c r="Q876" s="7">
        <f t="shared" si="244"/>
        <v>41.385355908400754</v>
      </c>
      <c r="R876" s="7">
        <f t="shared" si="245"/>
        <v>2.9614249084007511</v>
      </c>
    </row>
    <row r="877" spans="1:18" x14ac:dyDescent="0.2">
      <c r="A877" s="7">
        <v>-14.6875</v>
      </c>
      <c r="B877" s="7">
        <v>38.8125</v>
      </c>
      <c r="C877" s="1">
        <v>38.398646999999997</v>
      </c>
      <c r="D877" s="1">
        <f t="shared" si="236"/>
        <v>-1.46875E-5</v>
      </c>
      <c r="E877" s="6">
        <f t="shared" si="231"/>
        <v>4.4860708072945302E-14</v>
      </c>
      <c r="F877" s="6">
        <f t="shared" si="237"/>
        <v>-2.9665347968749997E-5</v>
      </c>
      <c r="G877" s="13">
        <f t="shared" si="232"/>
        <v>1.4977847968749997E-5</v>
      </c>
      <c r="H877" s="6">
        <f t="shared" si="233"/>
        <v>41.526148635803622</v>
      </c>
      <c r="I877" s="6">
        <f t="shared" si="238"/>
        <v>3.1275016358036254</v>
      </c>
      <c r="J877" s="6">
        <f t="shared" si="239"/>
        <v>38.814463662835635</v>
      </c>
      <c r="K877" s="6">
        <f t="shared" si="240"/>
        <v>-9.8183141781760241E-4</v>
      </c>
      <c r="L877" s="6">
        <f t="shared" si="235"/>
        <v>-1.4868628094811991E-5</v>
      </c>
      <c r="M877" s="14">
        <f t="shared" si="241"/>
        <v>9.0564047405995757E-8</v>
      </c>
      <c r="N877" s="6">
        <f t="shared" si="242"/>
        <v>-1.4942776168632575E-5</v>
      </c>
      <c r="O877" s="13">
        <f t="shared" si="234"/>
        <v>1.4722571800117421E-5</v>
      </c>
      <c r="P877" s="6">
        <f t="shared" si="243"/>
        <v>41.480483241004777</v>
      </c>
      <c r="Q877" s="7">
        <f t="shared" si="244"/>
        <v>41.404381374921563</v>
      </c>
      <c r="R877" s="7">
        <f t="shared" si="245"/>
        <v>3.0057343749215661</v>
      </c>
    </row>
    <row r="878" spans="1:18" x14ac:dyDescent="0.2">
      <c r="A878" s="7">
        <v>-15.15625</v>
      </c>
      <c r="B878" s="7">
        <v>38.8125</v>
      </c>
      <c r="C878" s="1">
        <v>38.376548999999997</v>
      </c>
      <c r="D878" s="1">
        <f t="shared" si="236"/>
        <v>-1.5156249999999999E-5</v>
      </c>
      <c r="E878" s="6">
        <f t="shared" si="231"/>
        <v>4.4860708072945302E-14</v>
      </c>
      <c r="F878" s="6">
        <f t="shared" si="237"/>
        <v>-2.9665347968749997E-5</v>
      </c>
      <c r="G878" s="13">
        <f t="shared" si="232"/>
        <v>1.4509097968749998E-5</v>
      </c>
      <c r="H878" s="6">
        <f t="shared" si="233"/>
        <v>41.442280437298848</v>
      </c>
      <c r="I878" s="6">
        <f t="shared" si="238"/>
        <v>3.0657314372988509</v>
      </c>
      <c r="J878" s="6">
        <f t="shared" si="239"/>
        <v>38.813678197701378</v>
      </c>
      <c r="K878" s="6">
        <f t="shared" si="240"/>
        <v>-5.8909885068914036E-4</v>
      </c>
      <c r="L878" s="6">
        <f t="shared" si="235"/>
        <v>-1.4889926856887194E-5</v>
      </c>
      <c r="M878" s="14">
        <f t="shared" si="241"/>
        <v>-1.331615715564027E-7</v>
      </c>
      <c r="N878" s="6">
        <f t="shared" si="242"/>
        <v>-1.5309415701179177E-5</v>
      </c>
      <c r="O878" s="13">
        <f t="shared" si="234"/>
        <v>1.435593226757082E-5</v>
      </c>
      <c r="P878" s="6">
        <f t="shared" si="243"/>
        <v>41.414861665244132</v>
      </c>
      <c r="Q878" s="7">
        <f t="shared" si="244"/>
        <v>41.40647743298608</v>
      </c>
      <c r="R878" s="7">
        <f t="shared" si="245"/>
        <v>3.0299284329860825</v>
      </c>
    </row>
    <row r="879" spans="1:18" x14ac:dyDescent="0.2">
      <c r="A879" s="7">
        <v>-15.78125</v>
      </c>
      <c r="B879" s="7">
        <v>38.8125</v>
      </c>
      <c r="C879" s="1">
        <v>38.356048999999999</v>
      </c>
      <c r="D879" s="1">
        <f t="shared" si="236"/>
        <v>-1.5781250000000001E-5</v>
      </c>
      <c r="E879" s="6">
        <f t="shared" si="231"/>
        <v>4.4860708072945302E-14</v>
      </c>
      <c r="F879" s="6">
        <f t="shared" si="237"/>
        <v>-2.9665347968749997E-5</v>
      </c>
      <c r="G879" s="13">
        <f t="shared" si="232"/>
        <v>1.3884097968749996E-5</v>
      </c>
      <c r="H879" s="6">
        <f t="shared" si="233"/>
        <v>41.330351726810477</v>
      </c>
      <c r="I879" s="6">
        <f t="shared" si="238"/>
        <v>2.9743027268104782</v>
      </c>
      <c r="J879" s="6">
        <f t="shared" si="239"/>
        <v>38.813206918620828</v>
      </c>
      <c r="K879" s="6">
        <f t="shared" si="240"/>
        <v>-3.5345931041419476E-4</v>
      </c>
      <c r="L879" s="6">
        <f t="shared" si="235"/>
        <v>-1.5121456114132317E-5</v>
      </c>
      <c r="M879" s="14">
        <f t="shared" si="241"/>
        <v>-3.2989694293384211E-7</v>
      </c>
      <c r="N879" s="6">
        <f t="shared" si="242"/>
        <v>-1.5873149420707692E-5</v>
      </c>
      <c r="O879" s="13">
        <f t="shared" si="234"/>
        <v>1.3792198548042305E-5</v>
      </c>
      <c r="P879" s="6">
        <f t="shared" si="243"/>
        <v>41.313883750937407</v>
      </c>
      <c r="Q879" s="7">
        <f t="shared" si="244"/>
        <v>41.387958696576348</v>
      </c>
      <c r="R879" s="7">
        <f t="shared" si="245"/>
        <v>3.0319096965763492</v>
      </c>
    </row>
    <row r="880" spans="1:18" x14ac:dyDescent="0.2">
      <c r="A880" s="7">
        <v>-15.46875</v>
      </c>
      <c r="B880" s="7">
        <v>38.8125</v>
      </c>
      <c r="C880" s="1">
        <v>38.328941</v>
      </c>
      <c r="D880" s="1">
        <f t="shared" si="236"/>
        <v>-1.546875E-5</v>
      </c>
      <c r="E880" s="6">
        <f t="shared" si="231"/>
        <v>4.4860708072945302E-14</v>
      </c>
      <c r="F880" s="6">
        <f t="shared" si="237"/>
        <v>-2.9665347968749997E-5</v>
      </c>
      <c r="G880" s="13">
        <f t="shared" si="232"/>
        <v>1.4196597968749997E-5</v>
      </c>
      <c r="H880" s="6">
        <f t="shared" si="233"/>
        <v>41.386331018368992</v>
      </c>
      <c r="I880" s="6">
        <f t="shared" si="238"/>
        <v>3.0573900183689915</v>
      </c>
      <c r="J880" s="6">
        <f t="shared" si="239"/>
        <v>38.812924151172496</v>
      </c>
      <c r="K880" s="6">
        <f t="shared" si="240"/>
        <v>-2.1207558624780631E-4</v>
      </c>
      <c r="L880" s="6">
        <f t="shared" si="235"/>
        <v>-1.5322873668479389E-5</v>
      </c>
      <c r="M880" s="14">
        <f t="shared" si="241"/>
        <v>-7.2938165760305274E-8</v>
      </c>
      <c r="N880" s="6">
        <f t="shared" si="242"/>
        <v>-1.5523889652424429E-5</v>
      </c>
      <c r="O880" s="13">
        <f t="shared" si="234"/>
        <v>1.4141458316325567E-5</v>
      </c>
      <c r="P880" s="6">
        <f t="shared" si="243"/>
        <v>41.376455818101022</v>
      </c>
      <c r="Q880" s="7">
        <f t="shared" si="244"/>
        <v>41.385658120881281</v>
      </c>
      <c r="R880" s="7">
        <f t="shared" si="245"/>
        <v>3.0567171208812809</v>
      </c>
    </row>
    <row r="881" spans="1:18" x14ac:dyDescent="0.2">
      <c r="A881" s="7">
        <v>-15.46875</v>
      </c>
      <c r="B881" s="7">
        <v>38.8125</v>
      </c>
      <c r="C881" s="1">
        <v>38.300694</v>
      </c>
      <c r="D881" s="1">
        <f t="shared" si="236"/>
        <v>-1.546875E-5</v>
      </c>
      <c r="E881" s="6">
        <f t="shared" si="231"/>
        <v>4.4860708072945302E-14</v>
      </c>
      <c r="F881" s="6">
        <f t="shared" si="237"/>
        <v>-2.9665347968749997E-5</v>
      </c>
      <c r="G881" s="13">
        <f t="shared" si="232"/>
        <v>1.4196597968749997E-5</v>
      </c>
      <c r="H881" s="6">
        <f t="shared" si="233"/>
        <v>41.386331018368992</v>
      </c>
      <c r="I881" s="6">
        <f t="shared" si="238"/>
        <v>3.0856370183689918</v>
      </c>
      <c r="J881" s="6">
        <f t="shared" si="239"/>
        <v>38.812754490703497</v>
      </c>
      <c r="K881" s="6">
        <f t="shared" si="240"/>
        <v>-1.2724535174868379E-4</v>
      </c>
      <c r="L881" s="6">
        <f t="shared" si="235"/>
        <v>-1.5381224201087634E-5</v>
      </c>
      <c r="M881" s="14">
        <f t="shared" si="241"/>
        <v>-4.3762899456182826E-8</v>
      </c>
      <c r="N881" s="6">
        <f t="shared" si="242"/>
        <v>-1.5501833791454658E-5</v>
      </c>
      <c r="O881" s="13">
        <f t="shared" si="234"/>
        <v>1.4163514177295338E-5</v>
      </c>
      <c r="P881" s="6">
        <f t="shared" si="243"/>
        <v>41.380406009826061</v>
      </c>
      <c r="Q881" s="7">
        <f t="shared" si="244"/>
        <v>41.384607698670237</v>
      </c>
      <c r="R881" s="7">
        <f t="shared" si="245"/>
        <v>3.0839136986702371</v>
      </c>
    </row>
    <row r="882" spans="1:18" x14ac:dyDescent="0.2">
      <c r="A882" s="7">
        <v>-15.625</v>
      </c>
      <c r="B882" s="7">
        <v>38.8125</v>
      </c>
      <c r="C882" s="1">
        <v>38.274493999999997</v>
      </c>
      <c r="D882" s="1">
        <f t="shared" si="236"/>
        <v>-1.5625E-5</v>
      </c>
      <c r="E882" s="6">
        <f t="shared" si="231"/>
        <v>4.4860708072945302E-14</v>
      </c>
      <c r="F882" s="6">
        <f t="shared" si="237"/>
        <v>-2.9665347968749997E-5</v>
      </c>
      <c r="G882" s="13">
        <f t="shared" si="232"/>
        <v>1.4040347968749996E-5</v>
      </c>
      <c r="H882" s="6">
        <f t="shared" si="233"/>
        <v>41.358345108994172</v>
      </c>
      <c r="I882" s="6">
        <f t="shared" si="238"/>
        <v>3.0838511089941747</v>
      </c>
      <c r="J882" s="6">
        <f t="shared" si="239"/>
        <v>38.812652694422098</v>
      </c>
      <c r="K882" s="6">
        <f t="shared" si="240"/>
        <v>-7.6347211049210273E-5</v>
      </c>
      <c r="L882" s="6">
        <f t="shared" si="235"/>
        <v>-1.5447484520652579E-5</v>
      </c>
      <c r="M882" s="14">
        <f t="shared" si="241"/>
        <v>-8.8757739673710537E-8</v>
      </c>
      <c r="N882" s="6">
        <f t="shared" si="242"/>
        <v>-1.5644850274872796E-5</v>
      </c>
      <c r="O882" s="13">
        <f t="shared" si="234"/>
        <v>1.4020497693877201E-5</v>
      </c>
      <c r="P882" s="6">
        <f t="shared" si="243"/>
        <v>41.354789194948125</v>
      </c>
      <c r="Q882" s="7">
        <f t="shared" si="244"/>
        <v>41.378643997925813</v>
      </c>
      <c r="R882" s="7">
        <f t="shared" si="245"/>
        <v>3.1041499979258163</v>
      </c>
    </row>
    <row r="883" spans="1:18" x14ac:dyDescent="0.2">
      <c r="A883" s="7">
        <v>-16.40625</v>
      </c>
      <c r="B883" s="7">
        <v>38.8125</v>
      </c>
      <c r="C883" s="1">
        <v>38.251258999999997</v>
      </c>
      <c r="D883" s="1">
        <f t="shared" si="236"/>
        <v>-1.6406249999999999E-5</v>
      </c>
      <c r="E883" s="6">
        <f t="shared" si="231"/>
        <v>4.4860708072945302E-14</v>
      </c>
      <c r="F883" s="6">
        <f t="shared" si="237"/>
        <v>-2.9665347968749997E-5</v>
      </c>
      <c r="G883" s="13">
        <f t="shared" si="232"/>
        <v>1.3259097968749998E-5</v>
      </c>
      <c r="H883" s="6">
        <f t="shared" si="233"/>
        <v>41.218303376764993</v>
      </c>
      <c r="I883" s="6">
        <f t="shared" si="238"/>
        <v>2.9670443767649957</v>
      </c>
      <c r="J883" s="6">
        <f t="shared" si="239"/>
        <v>38.812591616653258</v>
      </c>
      <c r="K883" s="6">
        <f t="shared" si="240"/>
        <v>-4.5808326628815621E-5</v>
      </c>
      <c r="L883" s="6">
        <f t="shared" si="235"/>
        <v>-1.5674740712391548E-5</v>
      </c>
      <c r="M883" s="14">
        <f t="shared" si="241"/>
        <v>-3.6575464380422545E-7</v>
      </c>
      <c r="N883" s="6">
        <f t="shared" si="242"/>
        <v>-1.641816016492349E-5</v>
      </c>
      <c r="O883" s="13">
        <f t="shared" si="234"/>
        <v>1.3247187803826507E-5</v>
      </c>
      <c r="P883" s="6">
        <f t="shared" si="243"/>
        <v>41.21616699022411</v>
      </c>
      <c r="Q883" s="7">
        <f t="shared" si="244"/>
        <v>41.346148596385476</v>
      </c>
      <c r="R883" s="7">
        <f t="shared" si="245"/>
        <v>3.0948895963854781</v>
      </c>
    </row>
    <row r="884" spans="1:18" x14ac:dyDescent="0.2">
      <c r="A884" s="7">
        <v>-16.09375</v>
      </c>
      <c r="B884" s="7">
        <v>38.78125</v>
      </c>
      <c r="C884" s="1">
        <v>38.224376999999997</v>
      </c>
      <c r="D884" s="1">
        <f t="shared" si="236"/>
        <v>-1.6093749999999998E-5</v>
      </c>
      <c r="E884" s="6">
        <f t="shared" si="231"/>
        <v>4.4859554354720693E-14</v>
      </c>
      <c r="F884" s="6">
        <f t="shared" si="237"/>
        <v>-2.9673830429687497E-5</v>
      </c>
      <c r="G884" s="13">
        <f t="shared" si="232"/>
        <v>1.3580080429687499E-5</v>
      </c>
      <c r="H884" s="6">
        <f t="shared" si="233"/>
        <v>41.245404744176653</v>
      </c>
      <c r="I884" s="6">
        <f t="shared" si="238"/>
        <v>3.0210277441766564</v>
      </c>
      <c r="J884" s="6">
        <f t="shared" si="239"/>
        <v>38.806304969991956</v>
      </c>
      <c r="K884" s="6">
        <f t="shared" si="240"/>
        <v>-1.2527484995978E-2</v>
      </c>
      <c r="L884" s="6">
        <f t="shared" si="235"/>
        <v>-1.5904844427434927E-5</v>
      </c>
      <c r="M884" s="14">
        <f t="shared" si="241"/>
        <v>-9.4452786282535618E-8</v>
      </c>
      <c r="N884" s="6">
        <f t="shared" si="242"/>
        <v>-1.9350896098954279E-5</v>
      </c>
      <c r="O884" s="13">
        <f t="shared" si="234"/>
        <v>1.0322934330733219E-5</v>
      </c>
      <c r="P884" s="6">
        <f t="shared" si="243"/>
        <v>40.659661079791647</v>
      </c>
      <c r="Q884" s="7">
        <f t="shared" si="244"/>
        <v>41.208851093066713</v>
      </c>
      <c r="R884" s="7">
        <f t="shared" si="245"/>
        <v>2.9844740930667157</v>
      </c>
    </row>
    <row r="885" spans="1:18" x14ac:dyDescent="0.2">
      <c r="A885" s="7">
        <v>-16.25</v>
      </c>
      <c r="B885" s="7">
        <v>38.78125</v>
      </c>
      <c r="C885" s="1">
        <v>38.198630999999999</v>
      </c>
      <c r="D885" s="1">
        <f t="shared" si="236"/>
        <v>-1.6249999999999999E-5</v>
      </c>
      <c r="E885" s="6">
        <f t="shared" si="231"/>
        <v>4.4859554354720693E-14</v>
      </c>
      <c r="F885" s="6">
        <f t="shared" si="237"/>
        <v>-2.9673830429687497E-5</v>
      </c>
      <c r="G885" s="13">
        <f t="shared" si="232"/>
        <v>1.3423830429687499E-5</v>
      </c>
      <c r="H885" s="6">
        <f t="shared" si="233"/>
        <v>41.21738045673959</v>
      </c>
      <c r="I885" s="6">
        <f t="shared" si="238"/>
        <v>3.0187494567395916</v>
      </c>
      <c r="J885" s="6">
        <f t="shared" si="239"/>
        <v>38.796282981995176</v>
      </c>
      <c r="K885" s="6">
        <f t="shared" si="240"/>
        <v>-7.516490997588221E-3</v>
      </c>
      <c r="L885" s="6">
        <f t="shared" si="235"/>
        <v>-1.6011656656460957E-5</v>
      </c>
      <c r="M885" s="14">
        <f t="shared" si="241"/>
        <v>-1.1917167176952086E-7</v>
      </c>
      <c r="N885" s="6">
        <f t="shared" si="242"/>
        <v>-1.8204287659372936E-5</v>
      </c>
      <c r="O885" s="13">
        <f t="shared" si="234"/>
        <v>1.1469542770314562E-5</v>
      </c>
      <c r="P885" s="6">
        <f t="shared" si="243"/>
        <v>40.866233555906376</v>
      </c>
      <c r="Q885" s="7">
        <f t="shared" si="244"/>
        <v>41.140327585634651</v>
      </c>
      <c r="R885" s="7">
        <f t="shared" si="245"/>
        <v>2.9416965856346522</v>
      </c>
    </row>
    <row r="886" spans="1:18" x14ac:dyDescent="0.2">
      <c r="A886" s="7">
        <v>-15.78125</v>
      </c>
      <c r="B886" s="7">
        <v>38.78125</v>
      </c>
      <c r="C886" s="1">
        <v>38.178127000000003</v>
      </c>
      <c r="D886" s="1">
        <f t="shared" si="236"/>
        <v>-1.5781250000000001E-5</v>
      </c>
      <c r="E886" s="6">
        <f t="shared" si="231"/>
        <v>4.4859554354720693E-14</v>
      </c>
      <c r="F886" s="6">
        <f t="shared" si="237"/>
        <v>-2.9673830429687497E-5</v>
      </c>
      <c r="G886" s="13">
        <f t="shared" si="232"/>
        <v>1.3892580429687497E-5</v>
      </c>
      <c r="H886" s="6">
        <f t="shared" si="233"/>
        <v>41.301430847704921</v>
      </c>
      <c r="I886" s="6">
        <f t="shared" si="238"/>
        <v>3.1233038477049178</v>
      </c>
      <c r="J886" s="6">
        <f t="shared" si="239"/>
        <v>38.790269789197104</v>
      </c>
      <c r="K886" s="6">
        <f t="shared" si="240"/>
        <v>-4.5098945985522221E-3</v>
      </c>
      <c r="L886" s="6">
        <f t="shared" si="235"/>
        <v>-1.6013243993876573E-5</v>
      </c>
      <c r="M886" s="14">
        <f t="shared" si="241"/>
        <v>1.1599699693828628E-7</v>
      </c>
      <c r="N886" s="6">
        <f t="shared" si="242"/>
        <v>-1.6953822595623577E-5</v>
      </c>
      <c r="O886" s="13">
        <f t="shared" si="234"/>
        <v>1.272000783406392E-5</v>
      </c>
      <c r="P886" s="6">
        <f t="shared" si="243"/>
        <v>41.091053039005374</v>
      </c>
      <c r="Q886" s="7">
        <f t="shared" si="244"/>
        <v>41.130472676308798</v>
      </c>
      <c r="R886" s="7">
        <f t="shared" si="245"/>
        <v>2.952345676308795</v>
      </c>
    </row>
    <row r="887" spans="1:18" x14ac:dyDescent="0.2">
      <c r="A887" s="7">
        <v>-16.09375</v>
      </c>
      <c r="B887" s="7">
        <v>38.78125</v>
      </c>
      <c r="C887" s="1">
        <v>38.156708000000002</v>
      </c>
      <c r="D887" s="1">
        <f t="shared" si="236"/>
        <v>-1.6093749999999998E-5</v>
      </c>
      <c r="E887" s="6">
        <f t="shared" si="231"/>
        <v>4.4859554354720693E-14</v>
      </c>
      <c r="F887" s="6">
        <f t="shared" si="237"/>
        <v>-2.9673830429687497E-5</v>
      </c>
      <c r="G887" s="13">
        <f t="shared" si="232"/>
        <v>1.3580080429687499E-5</v>
      </c>
      <c r="H887" s="6">
        <f t="shared" si="233"/>
        <v>41.245404744176653</v>
      </c>
      <c r="I887" s="6">
        <f t="shared" si="238"/>
        <v>3.0886967441766515</v>
      </c>
      <c r="J887" s="6">
        <f t="shared" si="239"/>
        <v>38.786661873518263</v>
      </c>
      <c r="K887" s="6">
        <f t="shared" si="240"/>
        <v>-2.7059367591313332E-3</v>
      </c>
      <c r="L887" s="6">
        <f t="shared" si="235"/>
        <v>-1.5982946396325945E-5</v>
      </c>
      <c r="M887" s="14">
        <f t="shared" si="241"/>
        <v>-5.5401801837026525E-8</v>
      </c>
      <c r="N887" s="6">
        <f t="shared" si="242"/>
        <v>-1.6797293557374144E-5</v>
      </c>
      <c r="O887" s="13">
        <f t="shared" si="234"/>
        <v>1.2876536872313353E-5</v>
      </c>
      <c r="P887" s="6">
        <f t="shared" si="243"/>
        <v>41.119161232636259</v>
      </c>
      <c r="Q887" s="7">
        <f t="shared" si="244"/>
        <v>41.128210387574292</v>
      </c>
      <c r="R887" s="7">
        <f t="shared" si="245"/>
        <v>2.9715023875742901</v>
      </c>
    </row>
    <row r="888" spans="1:18" x14ac:dyDescent="0.2">
      <c r="A888" s="7">
        <v>-16.25</v>
      </c>
      <c r="B888" s="7">
        <v>38.78125</v>
      </c>
      <c r="C888" s="1">
        <v>38.138027000000001</v>
      </c>
      <c r="D888" s="1">
        <f t="shared" si="236"/>
        <v>-1.6249999999999999E-5</v>
      </c>
      <c r="E888" s="6">
        <f t="shared" si="231"/>
        <v>4.4859554354720693E-14</v>
      </c>
      <c r="F888" s="6">
        <f t="shared" si="237"/>
        <v>-2.9673830429687497E-5</v>
      </c>
      <c r="G888" s="13">
        <f t="shared" si="232"/>
        <v>1.3423830429687499E-5</v>
      </c>
      <c r="H888" s="6">
        <f t="shared" si="233"/>
        <v>41.21738045673959</v>
      </c>
      <c r="I888" s="6">
        <f t="shared" si="238"/>
        <v>3.0793534567395895</v>
      </c>
      <c r="J888" s="6">
        <f t="shared" si="239"/>
        <v>38.784497124110956</v>
      </c>
      <c r="K888" s="6">
        <f t="shared" si="240"/>
        <v>-1.6235620554780894E-3</v>
      </c>
      <c r="L888" s="6">
        <f t="shared" si="235"/>
        <v>-1.6058517837795567E-5</v>
      </c>
      <c r="M888" s="14">
        <f t="shared" si="241"/>
        <v>-9.574108110221574E-8</v>
      </c>
      <c r="N888" s="6">
        <f t="shared" si="242"/>
        <v>-1.6672126134424302E-5</v>
      </c>
      <c r="O888" s="13">
        <f t="shared" si="234"/>
        <v>1.3001704295263196E-5</v>
      </c>
      <c r="P888" s="6">
        <f t="shared" si="243"/>
        <v>41.141632340561898</v>
      </c>
      <c r="Q888" s="7">
        <f t="shared" si="244"/>
        <v>41.130894778171815</v>
      </c>
      <c r="R888" s="7">
        <f t="shared" si="245"/>
        <v>2.9928677781718136</v>
      </c>
    </row>
    <row r="889" spans="1:18" x14ac:dyDescent="0.2">
      <c r="A889" s="7">
        <v>-16.40625</v>
      </c>
      <c r="B889" s="7">
        <v>38.78125</v>
      </c>
      <c r="C889" s="1">
        <v>38.112965000000003</v>
      </c>
      <c r="D889" s="1">
        <f t="shared" si="236"/>
        <v>-1.6406249999999999E-5</v>
      </c>
      <c r="E889" s="6">
        <f t="shared" si="231"/>
        <v>4.4859554354720693E-14</v>
      </c>
      <c r="F889" s="6">
        <f t="shared" si="237"/>
        <v>-2.9673830429687497E-5</v>
      </c>
      <c r="G889" s="13">
        <f t="shared" si="232"/>
        <v>1.3267580429687498E-5</v>
      </c>
      <c r="H889" s="6">
        <f t="shared" si="233"/>
        <v>41.189348672620213</v>
      </c>
      <c r="I889" s="6">
        <f t="shared" si="238"/>
        <v>3.0763836726202101</v>
      </c>
      <c r="J889" s="6">
        <f t="shared" si="239"/>
        <v>38.783198274466571</v>
      </c>
      <c r="K889" s="6">
        <f t="shared" si="240"/>
        <v>-9.7413723328543256E-4</v>
      </c>
      <c r="L889" s="6">
        <f t="shared" si="235"/>
        <v>-1.6166360702677339E-5</v>
      </c>
      <c r="M889" s="14">
        <f t="shared" si="241"/>
        <v>-1.1994464866132995E-7</v>
      </c>
      <c r="N889" s="6">
        <f t="shared" si="242"/>
        <v>-1.6659525680654213E-5</v>
      </c>
      <c r="O889" s="13">
        <f t="shared" si="234"/>
        <v>1.3014304749033284E-5</v>
      </c>
      <c r="P889" s="6">
        <f t="shared" si="243"/>
        <v>41.143894212930093</v>
      </c>
      <c r="Q889" s="7">
        <f t="shared" si="244"/>
        <v>41.133494665123472</v>
      </c>
      <c r="R889" s="7">
        <f t="shared" si="245"/>
        <v>3.020529665123469</v>
      </c>
    </row>
    <row r="890" spans="1:18" x14ac:dyDescent="0.2">
      <c r="A890" s="7">
        <v>-16.5625</v>
      </c>
      <c r="B890" s="7">
        <v>38.78125</v>
      </c>
      <c r="C890" s="1">
        <v>38.088585000000002</v>
      </c>
      <c r="D890" s="1">
        <f t="shared" si="236"/>
        <v>-1.6562499999999999E-5</v>
      </c>
      <c r="E890" s="6">
        <f t="shared" si="231"/>
        <v>4.4859554354720693E-14</v>
      </c>
      <c r="F890" s="6">
        <f t="shared" si="237"/>
        <v>-2.9673830429687497E-5</v>
      </c>
      <c r="G890" s="13">
        <f t="shared" si="232"/>
        <v>1.3111330429687498E-5</v>
      </c>
      <c r="H890" s="6">
        <f t="shared" si="233"/>
        <v>41.161309387137919</v>
      </c>
      <c r="I890" s="6">
        <f t="shared" si="238"/>
        <v>3.0727243871379173</v>
      </c>
      <c r="J890" s="6">
        <f t="shared" si="239"/>
        <v>38.782418964679941</v>
      </c>
      <c r="K890" s="6">
        <f t="shared" si="240"/>
        <v>-5.8448233997054899E-4</v>
      </c>
      <c r="L890" s="6">
        <f t="shared" si="235"/>
        <v>-1.6293566421606404E-5</v>
      </c>
      <c r="M890" s="14">
        <f t="shared" si="241"/>
        <v>-1.3446678919679779E-7</v>
      </c>
      <c r="N890" s="6">
        <f t="shared" si="242"/>
        <v>-1.6714465408392343E-5</v>
      </c>
      <c r="O890" s="13">
        <f t="shared" si="234"/>
        <v>1.2959365021295155E-5</v>
      </c>
      <c r="P890" s="6">
        <f t="shared" si="243"/>
        <v>41.134031777643486</v>
      </c>
      <c r="Q890" s="7">
        <f t="shared" si="244"/>
        <v>41.13360208762748</v>
      </c>
      <c r="R890" s="7">
        <f t="shared" si="245"/>
        <v>3.0450170876274782</v>
      </c>
    </row>
    <row r="891" spans="1:18" x14ac:dyDescent="0.2">
      <c r="A891" s="7">
        <v>-16.40625</v>
      </c>
      <c r="B891" s="7">
        <v>38.78125</v>
      </c>
      <c r="C891" s="1">
        <v>38.063746999999999</v>
      </c>
      <c r="D891" s="1">
        <f t="shared" si="236"/>
        <v>-1.6406249999999999E-5</v>
      </c>
      <c r="E891" s="6">
        <f t="shared" si="231"/>
        <v>4.4859554354720693E-14</v>
      </c>
      <c r="F891" s="6">
        <f t="shared" si="237"/>
        <v>-2.9673830429687497E-5</v>
      </c>
      <c r="G891" s="13">
        <f t="shared" si="232"/>
        <v>1.3267580429687498E-5</v>
      </c>
      <c r="H891" s="6">
        <f t="shared" si="233"/>
        <v>41.189348672620213</v>
      </c>
      <c r="I891" s="6">
        <f t="shared" si="238"/>
        <v>3.1256016726202134</v>
      </c>
      <c r="J891" s="6">
        <f t="shared" si="239"/>
        <v>38.781951378807968</v>
      </c>
      <c r="K891" s="6">
        <f t="shared" si="240"/>
        <v>-3.5068940398375048E-4</v>
      </c>
      <c r="L891" s="6">
        <f t="shared" si="235"/>
        <v>-1.6369889852963842E-5</v>
      </c>
      <c r="M891" s="14">
        <f t="shared" si="241"/>
        <v>-1.8180073518078512E-8</v>
      </c>
      <c r="N891" s="6">
        <f t="shared" si="242"/>
        <v>-1.6497429245035774E-5</v>
      </c>
      <c r="O891" s="13">
        <f t="shared" si="234"/>
        <v>1.3176401184651723E-5</v>
      </c>
      <c r="P891" s="6">
        <f t="shared" si="243"/>
        <v>41.17298733876828</v>
      </c>
      <c r="Q891" s="7">
        <f t="shared" si="244"/>
        <v>41.141479137855647</v>
      </c>
      <c r="R891" s="7">
        <f t="shared" si="245"/>
        <v>3.0777321378556479</v>
      </c>
    </row>
    <row r="892" spans="1:18" x14ac:dyDescent="0.2">
      <c r="A892" s="7">
        <v>-16.40625</v>
      </c>
      <c r="B892" s="7">
        <v>38.78125</v>
      </c>
      <c r="C892" s="1">
        <v>38.038913999999998</v>
      </c>
      <c r="D892" s="1">
        <f t="shared" si="236"/>
        <v>-1.6406249999999999E-5</v>
      </c>
      <c r="E892" s="6">
        <f t="shared" si="231"/>
        <v>4.4859554354720693E-14</v>
      </c>
      <c r="F892" s="6">
        <f t="shared" si="237"/>
        <v>-2.9673830429687497E-5</v>
      </c>
      <c r="G892" s="13">
        <f t="shared" si="232"/>
        <v>1.3267580429687498E-5</v>
      </c>
      <c r="H892" s="6">
        <f t="shared" si="233"/>
        <v>41.189348672620213</v>
      </c>
      <c r="I892" s="6">
        <f t="shared" si="238"/>
        <v>3.1504346726202144</v>
      </c>
      <c r="J892" s="6">
        <f t="shared" si="239"/>
        <v>38.781670827284778</v>
      </c>
      <c r="K892" s="6">
        <f t="shared" si="240"/>
        <v>-2.104136423888292E-4</v>
      </c>
      <c r="L892" s="6">
        <f t="shared" si="235"/>
        <v>-1.6384433911778305E-5</v>
      </c>
      <c r="M892" s="14">
        <f t="shared" si="241"/>
        <v>-1.0908044110847107E-8</v>
      </c>
      <c r="N892" s="6">
        <f t="shared" si="242"/>
        <v>-1.6460957547021094E-5</v>
      </c>
      <c r="O892" s="13">
        <f t="shared" si="234"/>
        <v>1.3212872882666404E-5</v>
      </c>
      <c r="P892" s="6">
        <f t="shared" si="243"/>
        <v>41.179532178899024</v>
      </c>
      <c r="Q892" s="7">
        <f t="shared" si="244"/>
        <v>41.14908974606432</v>
      </c>
      <c r="R892" s="7">
        <f t="shared" si="245"/>
        <v>3.1101757460643213</v>
      </c>
    </row>
    <row r="893" spans="1:18" x14ac:dyDescent="0.2">
      <c r="A893" s="7">
        <v>-16.71875</v>
      </c>
      <c r="B893" s="7">
        <v>38.78125</v>
      </c>
      <c r="C893" s="1">
        <v>38.020000000000003</v>
      </c>
      <c r="D893" s="1">
        <f t="shared" si="236"/>
        <v>-1.671875E-5</v>
      </c>
      <c r="E893" s="6">
        <f t="shared" si="231"/>
        <v>4.4859554354720693E-14</v>
      </c>
      <c r="F893" s="6">
        <f t="shared" si="237"/>
        <v>-2.9673830429687497E-5</v>
      </c>
      <c r="G893" s="13">
        <f t="shared" si="232"/>
        <v>1.2955080429687498E-5</v>
      </c>
      <c r="H893" s="6">
        <f t="shared" si="233"/>
        <v>41.133262595606652</v>
      </c>
      <c r="I893" s="6">
        <f t="shared" si="238"/>
        <v>3.1132625956066491</v>
      </c>
      <c r="J893" s="6">
        <f t="shared" si="239"/>
        <v>38.781502496370869</v>
      </c>
      <c r="K893" s="6">
        <f t="shared" si="240"/>
        <v>-1.2624818543471861E-4</v>
      </c>
      <c r="L893" s="6">
        <f t="shared" si="235"/>
        <v>-1.6455660347066983E-5</v>
      </c>
      <c r="M893" s="14">
        <f t="shared" si="241"/>
        <v>-1.3154482646650859E-7</v>
      </c>
      <c r="N893" s="6">
        <f t="shared" si="242"/>
        <v>-1.6751574528213025E-5</v>
      </c>
      <c r="O893" s="13">
        <f t="shared" si="234"/>
        <v>1.2922255901474472E-5</v>
      </c>
      <c r="P893" s="6">
        <f t="shared" si="243"/>
        <v>41.127369655834343</v>
      </c>
      <c r="Q893" s="7">
        <f t="shared" si="244"/>
        <v>41.144745728018322</v>
      </c>
      <c r="R893" s="7">
        <f t="shared" si="245"/>
        <v>3.1247457280183184</v>
      </c>
    </row>
    <row r="894" spans="1:18" x14ac:dyDescent="0.2">
      <c r="A894" s="7">
        <v>-16.5625</v>
      </c>
      <c r="B894" s="7">
        <v>38.78125</v>
      </c>
      <c r="C894" s="1">
        <v>37.996074999999998</v>
      </c>
      <c r="D894" s="1">
        <f t="shared" si="236"/>
        <v>-1.6562499999999999E-5</v>
      </c>
      <c r="E894" s="6">
        <f t="shared" si="231"/>
        <v>4.4859554354720693E-14</v>
      </c>
      <c r="F894" s="6">
        <f t="shared" si="237"/>
        <v>-2.9673830429687497E-5</v>
      </c>
      <c r="G894" s="13">
        <f t="shared" si="232"/>
        <v>1.3111330429687498E-5</v>
      </c>
      <c r="H894" s="6">
        <f t="shared" si="233"/>
        <v>41.161309387137919</v>
      </c>
      <c r="I894" s="6">
        <f t="shared" si="238"/>
        <v>3.1652343871379216</v>
      </c>
      <c r="J894" s="6">
        <f t="shared" si="239"/>
        <v>38.781401497822522</v>
      </c>
      <c r="K894" s="6">
        <f t="shared" si="240"/>
        <v>-7.5748911260831164E-5</v>
      </c>
      <c r="L894" s="6">
        <f t="shared" si="235"/>
        <v>-1.6529646208240188E-5</v>
      </c>
      <c r="M894" s="14">
        <f t="shared" si="241"/>
        <v>-1.6426895879905669E-8</v>
      </c>
      <c r="N894" s="6">
        <f t="shared" si="242"/>
        <v>-1.6582194716927815E-5</v>
      </c>
      <c r="O894" s="13">
        <f t="shared" si="234"/>
        <v>1.3091635712759683E-5</v>
      </c>
      <c r="P894" s="6">
        <f t="shared" si="243"/>
        <v>41.157774609494766</v>
      </c>
      <c r="Q894" s="7">
        <f t="shared" si="244"/>
        <v>41.147351504313612</v>
      </c>
      <c r="R894" s="7">
        <f t="shared" si="245"/>
        <v>3.1512765043136142</v>
      </c>
    </row>
    <row r="895" spans="1:18" x14ac:dyDescent="0.2">
      <c r="A895" s="7">
        <v>-17.1875</v>
      </c>
      <c r="B895" s="7">
        <v>38.78125</v>
      </c>
      <c r="C895" s="1">
        <v>37.976933000000002</v>
      </c>
      <c r="D895" s="1">
        <f t="shared" si="236"/>
        <v>-1.7187499999999998E-5</v>
      </c>
      <c r="E895" s="6">
        <f t="shared" si="231"/>
        <v>4.4859554354720693E-14</v>
      </c>
      <c r="F895" s="6">
        <f t="shared" si="237"/>
        <v>-2.9673830429687497E-5</v>
      </c>
      <c r="G895" s="13">
        <f t="shared" si="232"/>
        <v>1.24863304296875E-5</v>
      </c>
      <c r="H895" s="6">
        <f t="shared" si="233"/>
        <v>41.049077137795621</v>
      </c>
      <c r="I895" s="6">
        <f t="shared" si="238"/>
        <v>3.0721441377956182</v>
      </c>
      <c r="J895" s="6">
        <f t="shared" si="239"/>
        <v>38.781340898693514</v>
      </c>
      <c r="K895" s="6">
        <f t="shared" si="240"/>
        <v>-4.5449346757209241E-5</v>
      </c>
      <c r="L895" s="6">
        <f t="shared" si="235"/>
        <v>-1.6667787724944113E-5</v>
      </c>
      <c r="M895" s="14">
        <f t="shared" si="241"/>
        <v>-2.5985613752794236E-7</v>
      </c>
      <c r="N895" s="6">
        <f t="shared" si="242"/>
        <v>-1.7199316830156873E-5</v>
      </c>
      <c r="O895" s="13">
        <f t="shared" si="234"/>
        <v>1.2474513599530624E-5</v>
      </c>
      <c r="P895" s="6">
        <f t="shared" si="243"/>
        <v>41.046954011966079</v>
      </c>
      <c r="Q895" s="7">
        <f t="shared" si="244"/>
        <v>41.127272005844105</v>
      </c>
      <c r="R895" s="7">
        <f t="shared" si="245"/>
        <v>3.1503390058441028</v>
      </c>
    </row>
    <row r="896" spans="1:18" x14ac:dyDescent="0.2">
      <c r="A896" s="7">
        <v>-17.34375</v>
      </c>
      <c r="B896" s="7">
        <v>38.78125</v>
      </c>
      <c r="C896" s="1">
        <v>37.950954000000003</v>
      </c>
      <c r="D896" s="1">
        <f t="shared" si="236"/>
        <v>-1.7343749999999998E-5</v>
      </c>
      <c r="E896" s="6">
        <f t="shared" si="231"/>
        <v>4.4859554354720693E-14</v>
      </c>
      <c r="F896" s="6">
        <f t="shared" si="237"/>
        <v>-2.9673830429687497E-5</v>
      </c>
      <c r="G896" s="13">
        <f t="shared" si="232"/>
        <v>1.2330080429687499E-5</v>
      </c>
      <c r="H896" s="6">
        <f t="shared" si="233"/>
        <v>41.02100027512148</v>
      </c>
      <c r="I896" s="6">
        <f t="shared" si="238"/>
        <v>3.0700462751214772</v>
      </c>
      <c r="J896" s="6">
        <f t="shared" si="239"/>
        <v>38.781304539216109</v>
      </c>
      <c r="K896" s="6">
        <f t="shared" si="240"/>
        <v>-2.7269608054325545E-5</v>
      </c>
      <c r="L896" s="6">
        <f t="shared" si="235"/>
        <v>-1.6906922634966468E-5</v>
      </c>
      <c r="M896" s="14">
        <f t="shared" si="241"/>
        <v>-2.1841368251676524E-7</v>
      </c>
      <c r="N896" s="6">
        <f t="shared" si="242"/>
        <v>-1.7350840098094123E-5</v>
      </c>
      <c r="O896" s="13">
        <f t="shared" si="234"/>
        <v>1.2322990331593375E-5</v>
      </c>
      <c r="P896" s="6">
        <f t="shared" si="243"/>
        <v>41.019726063225164</v>
      </c>
      <c r="Q896" s="7">
        <f t="shared" si="244"/>
        <v>41.105762817320318</v>
      </c>
      <c r="R896" s="7">
        <f t="shared" si="245"/>
        <v>3.1548088173203155</v>
      </c>
    </row>
    <row r="897" spans="1:18" x14ac:dyDescent="0.2">
      <c r="A897" s="7">
        <v>-17.5</v>
      </c>
      <c r="B897" s="7">
        <v>38.75</v>
      </c>
      <c r="C897" s="1">
        <v>37.933407000000003</v>
      </c>
      <c r="D897" s="1">
        <f t="shared" si="236"/>
        <v>-1.7499999999999998E-5</v>
      </c>
      <c r="E897" s="6">
        <f t="shared" si="231"/>
        <v>4.4858400115624998E-14</v>
      </c>
      <c r="F897" s="6">
        <f t="shared" si="237"/>
        <v>-2.9682287500000001E-5</v>
      </c>
      <c r="G897" s="13">
        <f t="shared" si="232"/>
        <v>1.2182287500000003E-5</v>
      </c>
      <c r="H897" s="6">
        <f t="shared" si="233"/>
        <v>40.963898481076114</v>
      </c>
      <c r="I897" s="6">
        <f t="shared" si="238"/>
        <v>3.0304914810761119</v>
      </c>
      <c r="J897" s="6">
        <f t="shared" si="239"/>
        <v>38.775032723529662</v>
      </c>
      <c r="K897" s="6">
        <f t="shared" si="240"/>
        <v>-1.2516361764831174E-2</v>
      </c>
      <c r="L897" s="6">
        <f t="shared" si="235"/>
        <v>-1.711290358097988E-5</v>
      </c>
      <c r="M897" s="14">
        <f t="shared" si="241"/>
        <v>-1.9354820951005931E-7</v>
      </c>
      <c r="N897" s="6">
        <f t="shared" si="242"/>
        <v>-2.0754254058856104E-5</v>
      </c>
      <c r="O897" s="13">
        <f t="shared" si="234"/>
        <v>8.9280334411438969E-6</v>
      </c>
      <c r="P897" s="6">
        <f t="shared" si="243"/>
        <v>40.377080493745154</v>
      </c>
      <c r="Q897" s="7">
        <f t="shared" si="244"/>
        <v>40.96002635260529</v>
      </c>
      <c r="R897" s="7">
        <f t="shared" si="245"/>
        <v>3.0266193526052874</v>
      </c>
    </row>
    <row r="898" spans="1:18" x14ac:dyDescent="0.2">
      <c r="A898" s="7">
        <v>-17.34375</v>
      </c>
      <c r="B898" s="7">
        <v>38.75</v>
      </c>
      <c r="C898" s="1">
        <v>37.908569</v>
      </c>
      <c r="D898" s="1">
        <f t="shared" si="236"/>
        <v>-1.7343749999999998E-5</v>
      </c>
      <c r="E898" s="6">
        <f t="shared" si="231"/>
        <v>4.4858400115624998E-14</v>
      </c>
      <c r="F898" s="6">
        <f t="shared" si="237"/>
        <v>-2.9682287500000001E-5</v>
      </c>
      <c r="G898" s="13">
        <f t="shared" si="232"/>
        <v>1.2338537500000003E-5</v>
      </c>
      <c r="H898" s="6">
        <f t="shared" si="233"/>
        <v>40.991991378548448</v>
      </c>
      <c r="I898" s="6">
        <f t="shared" si="238"/>
        <v>3.0834223785484483</v>
      </c>
      <c r="J898" s="6">
        <f t="shared" si="239"/>
        <v>38.765019634117792</v>
      </c>
      <c r="K898" s="6">
        <f t="shared" si="240"/>
        <v>-7.5098170588958624E-3</v>
      </c>
      <c r="L898" s="6">
        <f t="shared" si="235"/>
        <v>-1.7236492148587927E-5</v>
      </c>
      <c r="M898" s="14">
        <f t="shared" si="241"/>
        <v>-5.3628925706035422E-8</v>
      </c>
      <c r="N898" s="6">
        <f t="shared" si="242"/>
        <v>-1.9296302435312921E-5</v>
      </c>
      <c r="O898" s="13">
        <f t="shared" si="234"/>
        <v>1.038598506468708E-5</v>
      </c>
      <c r="P898" s="6">
        <f t="shared" si="243"/>
        <v>40.640390342831154</v>
      </c>
      <c r="Q898" s="7">
        <f t="shared" si="244"/>
        <v>40.896099150650464</v>
      </c>
      <c r="R898" s="7">
        <f t="shared" si="245"/>
        <v>2.9875301506504641</v>
      </c>
    </row>
    <row r="899" spans="1:18" x14ac:dyDescent="0.2">
      <c r="A899" s="7">
        <v>-17.34375</v>
      </c>
      <c r="B899" s="7">
        <v>38.75</v>
      </c>
      <c r="C899" s="1">
        <v>37.885323</v>
      </c>
      <c r="D899" s="1">
        <f t="shared" si="236"/>
        <v>-1.7343749999999998E-5</v>
      </c>
      <c r="E899" s="6">
        <f t="shared" si="231"/>
        <v>4.4858400115624998E-14</v>
      </c>
      <c r="F899" s="6">
        <f t="shared" si="237"/>
        <v>-2.9682287500000001E-5</v>
      </c>
      <c r="G899" s="13">
        <f t="shared" si="232"/>
        <v>1.2338537500000003E-5</v>
      </c>
      <c r="H899" s="6">
        <f t="shared" si="233"/>
        <v>40.991991378548448</v>
      </c>
      <c r="I899" s="6">
        <f t="shared" si="238"/>
        <v>3.1066683785484486</v>
      </c>
      <c r="J899" s="6">
        <f t="shared" si="239"/>
        <v>38.759011780470672</v>
      </c>
      <c r="K899" s="6">
        <f t="shared" si="240"/>
        <v>-4.5058902353360963E-3</v>
      </c>
      <c r="L899" s="6">
        <f t="shared" si="235"/>
        <v>-1.7279395289152758E-5</v>
      </c>
      <c r="M899" s="14">
        <f t="shared" si="241"/>
        <v>-3.2177355423620237E-8</v>
      </c>
      <c r="N899" s="6">
        <f t="shared" si="242"/>
        <v>-1.8515281461187383E-5</v>
      </c>
      <c r="O899" s="13">
        <f t="shared" si="234"/>
        <v>1.1167006038812618E-5</v>
      </c>
      <c r="P899" s="6">
        <f t="shared" si="243"/>
        <v>40.781172543044931</v>
      </c>
      <c r="Q899" s="7">
        <f t="shared" si="244"/>
        <v>40.873113829129359</v>
      </c>
      <c r="R899" s="7">
        <f t="shared" si="245"/>
        <v>2.9877908291293593</v>
      </c>
    </row>
    <row r="900" spans="1:18" x14ac:dyDescent="0.2">
      <c r="A900" s="7">
        <v>-18.125</v>
      </c>
      <c r="B900" s="7">
        <v>38.75</v>
      </c>
      <c r="C900" s="1">
        <v>37.866863000000002</v>
      </c>
      <c r="D900" s="1">
        <f t="shared" si="236"/>
        <v>-1.8125E-5</v>
      </c>
      <c r="E900" s="6">
        <f t="shared" si="231"/>
        <v>4.4858400115624998E-14</v>
      </c>
      <c r="F900" s="6">
        <f t="shared" si="237"/>
        <v>-2.9682287500000001E-5</v>
      </c>
      <c r="G900" s="13">
        <f t="shared" si="232"/>
        <v>1.1557287500000001E-5</v>
      </c>
      <c r="H900" s="6">
        <f t="shared" si="233"/>
        <v>40.851451448730472</v>
      </c>
      <c r="I900" s="6">
        <f t="shared" si="238"/>
        <v>2.9845884487304701</v>
      </c>
      <c r="J900" s="6">
        <f t="shared" si="239"/>
        <v>38.755407068282402</v>
      </c>
      <c r="K900" s="6">
        <f t="shared" si="240"/>
        <v>-2.7035341412009473E-3</v>
      </c>
      <c r="L900" s="6">
        <f t="shared" si="235"/>
        <v>-1.7461387173491653E-5</v>
      </c>
      <c r="M900" s="14">
        <f t="shared" si="241"/>
        <v>-3.3180641325417364E-7</v>
      </c>
      <c r="N900" s="6">
        <f t="shared" si="242"/>
        <v>-1.8827918876712245E-5</v>
      </c>
      <c r="O900" s="13">
        <f t="shared" si="234"/>
        <v>1.0854368623287756E-5</v>
      </c>
      <c r="P900" s="6">
        <f t="shared" si="243"/>
        <v>40.724841116507719</v>
      </c>
      <c r="Q900" s="7">
        <f t="shared" si="244"/>
        <v>40.843459286605032</v>
      </c>
      <c r="R900" s="7">
        <f t="shared" si="245"/>
        <v>2.9765962866050302</v>
      </c>
    </row>
    <row r="901" spans="1:18" x14ac:dyDescent="0.2">
      <c r="A901" s="7">
        <v>-17.5</v>
      </c>
      <c r="B901" s="7">
        <v>38.75</v>
      </c>
      <c r="C901" s="1">
        <v>37.845897999999998</v>
      </c>
      <c r="D901" s="1">
        <f t="shared" si="236"/>
        <v>-1.7499999999999998E-5</v>
      </c>
      <c r="E901" s="6">
        <f t="shared" si="231"/>
        <v>4.4858400115624998E-14</v>
      </c>
      <c r="F901" s="6">
        <f t="shared" si="237"/>
        <v>-2.9682287500000001E-5</v>
      </c>
      <c r="G901" s="13">
        <f t="shared" si="232"/>
        <v>1.2182287500000003E-5</v>
      </c>
      <c r="H901" s="6">
        <f t="shared" si="233"/>
        <v>40.963898481076114</v>
      </c>
      <c r="I901" s="6">
        <f t="shared" si="238"/>
        <v>3.1180004810761162</v>
      </c>
      <c r="J901" s="6">
        <f t="shared" si="239"/>
        <v>38.753244240969437</v>
      </c>
      <c r="K901" s="6">
        <f t="shared" si="240"/>
        <v>-1.6221204847184367E-3</v>
      </c>
      <c r="L901" s="6">
        <f t="shared" si="235"/>
        <v>-1.7601832304094991E-5</v>
      </c>
      <c r="M901" s="14">
        <f t="shared" si="241"/>
        <v>5.0916152047496472E-8</v>
      </c>
      <c r="N901" s="6">
        <f t="shared" si="242"/>
        <v>-1.7921751326026791E-5</v>
      </c>
      <c r="O901" s="13">
        <f t="shared" si="234"/>
        <v>1.176053617397321E-5</v>
      </c>
      <c r="P901" s="6">
        <f t="shared" si="243"/>
        <v>40.888032239639188</v>
      </c>
      <c r="Q901" s="7">
        <f t="shared" si="244"/>
        <v>40.852373877211861</v>
      </c>
      <c r="R901" s="7">
        <f t="shared" si="245"/>
        <v>3.0064758772118623</v>
      </c>
    </row>
    <row r="902" spans="1:18" x14ac:dyDescent="0.2">
      <c r="A902" s="7">
        <v>-18.125</v>
      </c>
      <c r="B902" s="7">
        <v>38.75</v>
      </c>
      <c r="C902" s="1">
        <v>37.826526999999999</v>
      </c>
      <c r="D902" s="1">
        <f t="shared" si="236"/>
        <v>-1.8125E-5</v>
      </c>
      <c r="E902" s="6">
        <f t="shared" si="231"/>
        <v>4.4858400115624998E-14</v>
      </c>
      <c r="F902" s="6">
        <f t="shared" si="237"/>
        <v>-2.9682287500000001E-5</v>
      </c>
      <c r="G902" s="13">
        <f t="shared" si="232"/>
        <v>1.1557287500000001E-5</v>
      </c>
      <c r="H902" s="6">
        <f t="shared" si="233"/>
        <v>40.851451448730472</v>
      </c>
      <c r="I902" s="6">
        <f t="shared" si="238"/>
        <v>3.0249244487304736</v>
      </c>
      <c r="J902" s="6">
        <f t="shared" si="239"/>
        <v>38.751946544581656</v>
      </c>
      <c r="K902" s="6">
        <f t="shared" si="240"/>
        <v>-9.7327229082821987E-4</v>
      </c>
      <c r="L902" s="6">
        <f t="shared" si="235"/>
        <v>-1.7686099382456996E-5</v>
      </c>
      <c r="M902" s="14">
        <f t="shared" si="241"/>
        <v>-2.1945030877150209E-7</v>
      </c>
      <c r="N902" s="6">
        <f t="shared" si="242"/>
        <v>-1.8378050795615336E-5</v>
      </c>
      <c r="O902" s="13">
        <f t="shared" si="234"/>
        <v>1.1304236704384665E-5</v>
      </c>
      <c r="P902" s="6">
        <f t="shared" si="243"/>
        <v>40.805889373684806</v>
      </c>
      <c r="Q902" s="7">
        <f t="shared" si="244"/>
        <v>40.843076976506453</v>
      </c>
      <c r="R902" s="7">
        <f t="shared" si="245"/>
        <v>3.0165499765064538</v>
      </c>
    </row>
    <row r="903" spans="1:18" x14ac:dyDescent="0.2">
      <c r="A903" s="7">
        <v>-18.28125</v>
      </c>
      <c r="B903" s="7">
        <v>38.75</v>
      </c>
      <c r="C903" s="1">
        <v>37.807609999999997</v>
      </c>
      <c r="D903" s="1">
        <f t="shared" si="236"/>
        <v>-1.8281250000000001E-5</v>
      </c>
      <c r="E903" s="6">
        <f t="shared" si="231"/>
        <v>4.4858400115624998E-14</v>
      </c>
      <c r="F903" s="6">
        <f t="shared" si="237"/>
        <v>-2.9682287500000001E-5</v>
      </c>
      <c r="G903" s="13">
        <f t="shared" si="232"/>
        <v>1.1401037500000001E-5</v>
      </c>
      <c r="H903" s="6">
        <f t="shared" si="233"/>
        <v>40.823320806379684</v>
      </c>
      <c r="I903" s="6">
        <f t="shared" si="238"/>
        <v>3.0157108063796869</v>
      </c>
      <c r="J903" s="6">
        <f t="shared" si="239"/>
        <v>38.751167926748991</v>
      </c>
      <c r="K903" s="6">
        <f t="shared" si="240"/>
        <v>-5.8396337449551083E-4</v>
      </c>
      <c r="L903" s="6">
        <f t="shared" si="235"/>
        <v>-1.7892909629474199E-5</v>
      </c>
      <c r="M903" s="14">
        <f t="shared" si="241"/>
        <v>-1.9417018526290074E-7</v>
      </c>
      <c r="N903" s="6">
        <f t="shared" si="242"/>
        <v>-1.8433080477368833E-5</v>
      </c>
      <c r="O903" s="13">
        <f t="shared" si="234"/>
        <v>1.1249207022631168E-5</v>
      </c>
      <c r="P903" s="6">
        <f t="shared" si="243"/>
        <v>40.795978592417669</v>
      </c>
      <c r="Q903" s="7">
        <f t="shared" si="244"/>
        <v>40.833657299688696</v>
      </c>
      <c r="R903" s="7">
        <f t="shared" si="245"/>
        <v>3.0260472996886989</v>
      </c>
    </row>
    <row r="904" spans="1:18" x14ac:dyDescent="0.2">
      <c r="A904" s="7">
        <v>-17.5</v>
      </c>
      <c r="B904" s="7">
        <v>38.75</v>
      </c>
      <c r="C904" s="1">
        <v>37.785732000000003</v>
      </c>
      <c r="D904" s="1">
        <f t="shared" si="236"/>
        <v>-1.7499999999999998E-5</v>
      </c>
      <c r="E904" s="6">
        <f t="shared" si="231"/>
        <v>4.4858400115624998E-14</v>
      </c>
      <c r="F904" s="6">
        <f t="shared" si="237"/>
        <v>-2.9682287500000001E-5</v>
      </c>
      <c r="G904" s="13">
        <f t="shared" si="232"/>
        <v>1.2182287500000003E-5</v>
      </c>
      <c r="H904" s="6">
        <f t="shared" si="233"/>
        <v>40.963898481076114</v>
      </c>
      <c r="I904" s="6">
        <f t="shared" si="238"/>
        <v>3.1781664810761114</v>
      </c>
      <c r="J904" s="6">
        <f t="shared" si="239"/>
        <v>38.750700756049397</v>
      </c>
      <c r="K904" s="6">
        <f t="shared" si="240"/>
        <v>-3.5037802469872759E-4</v>
      </c>
      <c r="L904" s="6">
        <f t="shared" si="235"/>
        <v>-1.7891995777684521E-5</v>
      </c>
      <c r="M904" s="14">
        <f t="shared" si="241"/>
        <v>1.9599788884226105E-7</v>
      </c>
      <c r="N904" s="6">
        <f t="shared" si="242"/>
        <v>-1.7591098286421666E-5</v>
      </c>
      <c r="O904" s="13">
        <f t="shared" si="234"/>
        <v>1.2091189213578335E-5</v>
      </c>
      <c r="P904" s="6">
        <f t="shared" si="243"/>
        <v>40.947516027221639</v>
      </c>
      <c r="Q904" s="7">
        <f t="shared" si="244"/>
        <v>40.856429045195284</v>
      </c>
      <c r="R904" s="7">
        <f t="shared" si="245"/>
        <v>3.0706970451952813</v>
      </c>
    </row>
    <row r="905" spans="1:18" x14ac:dyDescent="0.2">
      <c r="A905" s="7">
        <v>-17.96875</v>
      </c>
      <c r="B905" s="7">
        <v>38.75</v>
      </c>
      <c r="C905" s="1">
        <v>37.763393000000001</v>
      </c>
      <c r="D905" s="1">
        <f t="shared" si="236"/>
        <v>-1.796875E-5</v>
      </c>
      <c r="E905" s="6">
        <f t="shared" ref="E905:E968" si="246">$B$3*(1+$C$3*($B905-25)+$D$3*(($B905-25)^2))</f>
        <v>4.4858400115624998E-14</v>
      </c>
      <c r="F905" s="6">
        <f t="shared" si="237"/>
        <v>-2.9682287500000001E-5</v>
      </c>
      <c r="G905" s="13">
        <f t="shared" ref="G905:G968" si="247">($D905-$F905)+$H$3*($D905-$F905)^2</f>
        <v>1.1713537500000002E-5</v>
      </c>
      <c r="H905" s="6">
        <f t="shared" si="233"/>
        <v>40.879574532640788</v>
      </c>
      <c r="I905" s="6">
        <f t="shared" si="238"/>
        <v>3.1161815326407876</v>
      </c>
      <c r="J905" s="6">
        <f t="shared" si="239"/>
        <v>38.750420453629637</v>
      </c>
      <c r="K905" s="6">
        <f t="shared" si="240"/>
        <v>-2.1022681481852601E-4</v>
      </c>
      <c r="L905" s="6">
        <f t="shared" si="235"/>
        <v>-1.7828947466610711E-5</v>
      </c>
      <c r="M905" s="14">
        <f t="shared" si="241"/>
        <v>-6.99012666946442E-8</v>
      </c>
      <c r="N905" s="6">
        <f t="shared" si="242"/>
        <v>-1.8023408971852816E-5</v>
      </c>
      <c r="O905" s="13">
        <f t="shared" si="234"/>
        <v>1.1658878528147185E-5</v>
      </c>
      <c r="P905" s="6">
        <f t="shared" si="243"/>
        <v>40.869737447258046</v>
      </c>
      <c r="Q905" s="7">
        <f t="shared" si="244"/>
        <v>40.859090725607842</v>
      </c>
      <c r="R905" s="7">
        <f t="shared" si="245"/>
        <v>3.0956977256078417</v>
      </c>
    </row>
    <row r="906" spans="1:18" x14ac:dyDescent="0.2">
      <c r="A906" s="7">
        <v>-18.125</v>
      </c>
      <c r="B906" s="7">
        <v>38.75</v>
      </c>
      <c r="C906" s="1">
        <v>37.749263999999997</v>
      </c>
      <c r="D906" s="1">
        <f t="shared" si="236"/>
        <v>-1.8125E-5</v>
      </c>
      <c r="E906" s="6">
        <f t="shared" si="246"/>
        <v>4.4858400115624998E-14</v>
      </c>
      <c r="F906" s="6">
        <f t="shared" si="237"/>
        <v>-2.9682287500000001E-5</v>
      </c>
      <c r="G906" s="13">
        <f t="shared" si="247"/>
        <v>1.1557287500000001E-5</v>
      </c>
      <c r="H906" s="6">
        <f t="shared" ref="H906:H969" si="248">(((($B906+273.15)^(4))+($G906/$E906))^(0.25))-273.15</f>
        <v>40.851451448730472</v>
      </c>
      <c r="I906" s="6">
        <f t="shared" si="238"/>
        <v>3.1021874487304757</v>
      </c>
      <c r="J906" s="6">
        <f t="shared" si="239"/>
        <v>38.750252272177782</v>
      </c>
      <c r="K906" s="6">
        <f t="shared" si="240"/>
        <v>-1.2613608889111561E-4</v>
      </c>
      <c r="L906" s="6">
        <f t="shared" si="235"/>
        <v>-1.7916118479966427E-5</v>
      </c>
      <c r="M906" s="14">
        <f t="shared" si="241"/>
        <v>-1.0444076001678634E-7</v>
      </c>
      <c r="N906" s="6">
        <f t="shared" si="242"/>
        <v>-1.8157795383111691E-5</v>
      </c>
      <c r="O906" s="13">
        <f t="shared" ref="O906:O969" si="249">($N906-$F906)+$H$3*($N906-$F906)^2</f>
        <v>1.152449211688831E-5</v>
      </c>
      <c r="P906" s="6">
        <f t="shared" si="243"/>
        <v>40.845547722385845</v>
      </c>
      <c r="Q906" s="7">
        <f t="shared" si="244"/>
        <v>40.856382124963446</v>
      </c>
      <c r="R906" s="7">
        <f t="shared" si="245"/>
        <v>3.1071181249634492</v>
      </c>
    </row>
    <row r="907" spans="1:18" x14ac:dyDescent="0.2">
      <c r="A907" s="7">
        <v>-18.28125</v>
      </c>
      <c r="B907" s="7">
        <v>38.75</v>
      </c>
      <c r="C907" s="1">
        <v>37.725104999999999</v>
      </c>
      <c r="D907" s="1">
        <f t="shared" si="236"/>
        <v>-1.8281250000000001E-5</v>
      </c>
      <c r="E907" s="6">
        <f t="shared" si="246"/>
        <v>4.4858400115624998E-14</v>
      </c>
      <c r="F907" s="6">
        <f t="shared" si="237"/>
        <v>-2.9682287500000001E-5</v>
      </c>
      <c r="G907" s="13">
        <f t="shared" si="247"/>
        <v>1.1401037500000001E-5</v>
      </c>
      <c r="H907" s="6">
        <f t="shared" si="248"/>
        <v>40.823320806379684</v>
      </c>
      <c r="I907" s="6">
        <f t="shared" si="238"/>
        <v>3.0982158063796845</v>
      </c>
      <c r="J907" s="6">
        <f t="shared" si="239"/>
        <v>38.750151363306671</v>
      </c>
      <c r="K907" s="6">
        <f t="shared" si="240"/>
        <v>-7.5681653335379906E-5</v>
      </c>
      <c r="L907" s="6">
        <f t="shared" si="235"/>
        <v>-1.8030921087979857E-5</v>
      </c>
      <c r="M907" s="14">
        <f t="shared" si="241"/>
        <v>-1.2516445601007197E-7</v>
      </c>
      <c r="N907" s="6">
        <f t="shared" si="242"/>
        <v>-1.8300927229867198E-5</v>
      </c>
      <c r="O907" s="13">
        <f t="shared" si="249"/>
        <v>1.1381360270132803E-5</v>
      </c>
      <c r="P907" s="6">
        <f t="shared" si="243"/>
        <v>40.819777658330565</v>
      </c>
      <c r="Q907" s="7">
        <f t="shared" si="244"/>
        <v>40.849061231636867</v>
      </c>
      <c r="R907" s="7">
        <f t="shared" si="245"/>
        <v>3.1239562316368676</v>
      </c>
    </row>
    <row r="908" spans="1:18" x14ac:dyDescent="0.2">
      <c r="A908" s="7">
        <v>-18.28125</v>
      </c>
      <c r="B908" s="7">
        <v>38.75</v>
      </c>
      <c r="C908" s="1">
        <v>37.697066999999997</v>
      </c>
      <c r="D908" s="1">
        <f t="shared" si="236"/>
        <v>-1.8281250000000001E-5</v>
      </c>
      <c r="E908" s="6">
        <f t="shared" si="246"/>
        <v>4.4858400115624998E-14</v>
      </c>
      <c r="F908" s="6">
        <f t="shared" si="237"/>
        <v>-2.9682287500000001E-5</v>
      </c>
      <c r="G908" s="13">
        <f t="shared" si="247"/>
        <v>1.1401037500000001E-5</v>
      </c>
      <c r="H908" s="6">
        <f t="shared" si="248"/>
        <v>40.823320806379684</v>
      </c>
      <c r="I908" s="6">
        <f t="shared" si="238"/>
        <v>3.1262538063796868</v>
      </c>
      <c r="J908" s="6">
        <f t="shared" si="239"/>
        <v>38.750090817984002</v>
      </c>
      <c r="K908" s="6">
        <f t="shared" si="240"/>
        <v>-4.5408992001227944E-5</v>
      </c>
      <c r="L908" s="6">
        <f t="shared" ref="L908:L971" si="250">0.2*($D908+$D907)+0.6*L907</f>
        <v>-1.8131052652787915E-5</v>
      </c>
      <c r="M908" s="14">
        <f t="shared" si="241"/>
        <v>-7.5098673606042844E-8</v>
      </c>
      <c r="N908" s="6">
        <f t="shared" si="242"/>
        <v>-1.829305633792032E-5</v>
      </c>
      <c r="O908" s="13">
        <f t="shared" si="249"/>
        <v>1.1389231162079681E-5</v>
      </c>
      <c r="P908" s="6">
        <f t="shared" si="243"/>
        <v>40.82119493194466</v>
      </c>
      <c r="Q908" s="7">
        <f t="shared" si="244"/>
        <v>40.843487971698423</v>
      </c>
      <c r="R908" s="7">
        <f t="shared" si="245"/>
        <v>3.1464209716984257</v>
      </c>
    </row>
    <row r="909" spans="1:18" x14ac:dyDescent="0.2">
      <c r="A909" s="7">
        <v>-18.59375</v>
      </c>
      <c r="B909" s="7">
        <v>38.75</v>
      </c>
      <c r="C909" s="1">
        <v>37.678607999999997</v>
      </c>
      <c r="D909" s="1">
        <f t="shared" si="236"/>
        <v>-1.8593749999999998E-5</v>
      </c>
      <c r="E909" s="6">
        <f t="shared" si="246"/>
        <v>4.4858400115624998E-14</v>
      </c>
      <c r="F909" s="6">
        <f t="shared" si="237"/>
        <v>-2.9682287500000001E-5</v>
      </c>
      <c r="G909" s="13">
        <f t="shared" si="247"/>
        <v>1.1088537500000003E-5</v>
      </c>
      <c r="H909" s="6">
        <f t="shared" si="248"/>
        <v>40.767036827385141</v>
      </c>
      <c r="I909" s="6">
        <f t="shared" si="238"/>
        <v>3.0884288273851439</v>
      </c>
      <c r="J909" s="6">
        <f t="shared" si="239"/>
        <v>38.750054490790404</v>
      </c>
      <c r="K909" s="6">
        <f t="shared" si="240"/>
        <v>-2.7245395202157852E-5</v>
      </c>
      <c r="L909" s="6">
        <f t="shared" si="250"/>
        <v>-1.825363159167275E-5</v>
      </c>
      <c r="M909" s="14">
        <f t="shared" si="241"/>
        <v>-1.70059204163624E-7</v>
      </c>
      <c r="N909" s="6">
        <f t="shared" si="242"/>
        <v>-1.8600833802752559E-5</v>
      </c>
      <c r="O909" s="13">
        <f t="shared" si="249"/>
        <v>1.1081453697247443E-5</v>
      </c>
      <c r="P909" s="6">
        <f t="shared" si="243"/>
        <v>40.765760621691925</v>
      </c>
      <c r="Q909" s="7">
        <f t="shared" si="244"/>
        <v>40.827942501697123</v>
      </c>
      <c r="R909" s="7">
        <f t="shared" si="245"/>
        <v>3.1493345016971261</v>
      </c>
    </row>
    <row r="910" spans="1:18" x14ac:dyDescent="0.2">
      <c r="A910" s="7">
        <v>-18.4375</v>
      </c>
      <c r="B910" s="7">
        <v>38.71875</v>
      </c>
      <c r="C910" s="1">
        <v>37.657634999999999</v>
      </c>
      <c r="D910" s="1">
        <f t="shared" si="236"/>
        <v>-1.8437499999999998E-5</v>
      </c>
      <c r="E910" s="6">
        <f t="shared" si="246"/>
        <v>4.4857245355658206E-14</v>
      </c>
      <c r="F910" s="6">
        <f t="shared" si="237"/>
        <v>-2.9690719179687498E-5</v>
      </c>
      <c r="G910" s="13">
        <f t="shared" si="247"/>
        <v>1.1253219179687501E-5</v>
      </c>
      <c r="H910" s="6">
        <f t="shared" si="248"/>
        <v>40.766110723509826</v>
      </c>
      <c r="I910" s="6">
        <f t="shared" si="238"/>
        <v>3.1084757235098266</v>
      </c>
      <c r="J910" s="6">
        <f t="shared" si="239"/>
        <v>38.743782694474241</v>
      </c>
      <c r="K910" s="6">
        <f t="shared" si="240"/>
        <v>-1.2516347237120584E-2</v>
      </c>
      <c r="L910" s="6">
        <f t="shared" si="250"/>
        <v>-1.8358428955003648E-5</v>
      </c>
      <c r="M910" s="14">
        <f t="shared" si="241"/>
        <v>-3.9535522498174914E-8</v>
      </c>
      <c r="N910" s="6">
        <f t="shared" si="242"/>
        <v>-2.1691750281651348E-5</v>
      </c>
      <c r="O910" s="13">
        <f t="shared" si="249"/>
        <v>7.9989688980361501E-6</v>
      </c>
      <c r="P910" s="6">
        <f t="shared" si="243"/>
        <v>40.178164173021059</v>
      </c>
      <c r="Q910" s="7">
        <f t="shared" si="244"/>
        <v>40.697986835961913</v>
      </c>
      <c r="R910" s="7">
        <f t="shared" si="245"/>
        <v>3.0403518359619142</v>
      </c>
    </row>
    <row r="911" spans="1:18" x14ac:dyDescent="0.2">
      <c r="A911" s="7">
        <v>-18.75</v>
      </c>
      <c r="B911" s="7">
        <v>38.71875</v>
      </c>
      <c r="C911" s="1">
        <v>37.632336000000002</v>
      </c>
      <c r="D911" s="1">
        <f t="shared" ref="D911:D974" si="251">A911*0.000001</f>
        <v>-1.8749999999999998E-5</v>
      </c>
      <c r="E911" s="6">
        <f t="shared" si="246"/>
        <v>4.4857245355658206E-14</v>
      </c>
      <c r="F911" s="6">
        <f t="shared" ref="F911:F974" si="252">($E$3+$F$3*(B911-25)+$G$3*((B911-25)^2))</f>
        <v>-2.9690719179687498E-5</v>
      </c>
      <c r="G911" s="13">
        <f t="shared" si="247"/>
        <v>1.09407191796875E-5</v>
      </c>
      <c r="H911" s="6">
        <f t="shared" si="248"/>
        <v>40.709794505101911</v>
      </c>
      <c r="I911" s="6">
        <f t="shared" ref="I911:I974" si="253">H911-C911</f>
        <v>3.0774585051019088</v>
      </c>
      <c r="J911" s="6">
        <f t="shared" ref="J911:J974" si="254">0.2*(B911+B910)+0.6*J910</f>
        <v>38.73376961668454</v>
      </c>
      <c r="K911" s="6">
        <f t="shared" ref="K911:K974" si="255">(B911-J911)/2</f>
        <v>-7.5098083422702189E-3</v>
      </c>
      <c r="L911" s="6">
        <f t="shared" si="250"/>
        <v>-1.8452557373002189E-5</v>
      </c>
      <c r="M911" s="14">
        <f t="shared" ref="M911:M974" si="256">($D911-L911)/2</f>
        <v>-1.487213134989046E-7</v>
      </c>
      <c r="N911" s="6">
        <f t="shared" ref="N911:N974" si="257">$D911+$I$3*$K911+$J$3*M911</f>
        <v>-2.0702550168990256E-5</v>
      </c>
      <c r="O911" s="13">
        <f t="shared" si="249"/>
        <v>8.9881690106972417E-6</v>
      </c>
      <c r="P911" s="6">
        <f t="shared" ref="P911:P974" si="258">(((($B911+273.15)^(4))+(O911/$E911))^(0.25))-273.15</f>
        <v>40.357233407609499</v>
      </c>
      <c r="Q911" s="7">
        <f t="shared" ref="Q911:Q974" si="259">0.2*P911+0.8*Q910</f>
        <v>40.629836150291432</v>
      </c>
      <c r="R911" s="7">
        <f t="shared" ref="R911:R974" si="260">Q911-C911</f>
        <v>2.9975001502914296</v>
      </c>
    </row>
    <row r="912" spans="1:18" x14ac:dyDescent="0.2">
      <c r="A912" s="7">
        <v>-18.59375</v>
      </c>
      <c r="B912" s="7">
        <v>38.71875</v>
      </c>
      <c r="C912" s="1">
        <v>37.612273999999999</v>
      </c>
      <c r="D912" s="1">
        <f t="shared" si="251"/>
        <v>-1.8593749999999998E-5</v>
      </c>
      <c r="E912" s="6">
        <f t="shared" si="246"/>
        <v>4.4857245355658206E-14</v>
      </c>
      <c r="F912" s="6">
        <f t="shared" si="252"/>
        <v>-2.9690719179687498E-5</v>
      </c>
      <c r="G912" s="13">
        <f t="shared" si="247"/>
        <v>1.10969691796875E-5</v>
      </c>
      <c r="H912" s="6">
        <f t="shared" si="248"/>
        <v>40.737956403297005</v>
      </c>
      <c r="I912" s="6">
        <f t="shared" si="253"/>
        <v>3.1256824032970059</v>
      </c>
      <c r="J912" s="6">
        <f t="shared" si="254"/>
        <v>38.727761770010723</v>
      </c>
      <c r="K912" s="6">
        <f t="shared" si="255"/>
        <v>-4.5058850053614208E-3</v>
      </c>
      <c r="L912" s="6">
        <f t="shared" si="250"/>
        <v>-1.8540284423801313E-5</v>
      </c>
      <c r="M912" s="14">
        <f t="shared" si="256"/>
        <v>-2.6732788099342595E-8</v>
      </c>
      <c r="N912" s="6">
        <f t="shared" si="257"/>
        <v>-1.9765280101393968E-5</v>
      </c>
      <c r="O912" s="13">
        <f t="shared" si="249"/>
        <v>9.9254390782935303E-6</v>
      </c>
      <c r="P912" s="6">
        <f t="shared" si="258"/>
        <v>40.52661940483074</v>
      </c>
      <c r="Q912" s="7">
        <f t="shared" si="259"/>
        <v>40.609192801199292</v>
      </c>
      <c r="R912" s="7">
        <f t="shared" si="260"/>
        <v>2.9969188011992927</v>
      </c>
    </row>
    <row r="913" spans="1:18" x14ac:dyDescent="0.2">
      <c r="A913" s="7">
        <v>-19.375</v>
      </c>
      <c r="B913" s="7">
        <v>38.71875</v>
      </c>
      <c r="C913" s="1">
        <v>37.588799000000002</v>
      </c>
      <c r="D913" s="1">
        <f t="shared" si="251"/>
        <v>-1.9375E-5</v>
      </c>
      <c r="E913" s="6">
        <f t="shared" si="246"/>
        <v>4.4857245355658206E-14</v>
      </c>
      <c r="F913" s="6">
        <f t="shared" si="252"/>
        <v>-2.9690719179687498E-5</v>
      </c>
      <c r="G913" s="13">
        <f t="shared" si="247"/>
        <v>1.0315719179687498E-5</v>
      </c>
      <c r="H913" s="6">
        <f t="shared" si="248"/>
        <v>40.597071037210014</v>
      </c>
      <c r="I913" s="6">
        <f t="shared" si="253"/>
        <v>3.0082720372100127</v>
      </c>
      <c r="J913" s="6">
        <f t="shared" si="254"/>
        <v>38.724157062006434</v>
      </c>
      <c r="K913" s="6">
        <f t="shared" si="255"/>
        <v>-2.7035310032168525E-3</v>
      </c>
      <c r="L913" s="6">
        <f t="shared" si="250"/>
        <v>-1.8717920654280789E-5</v>
      </c>
      <c r="M913" s="14">
        <f t="shared" si="256"/>
        <v>-3.285396728596057E-7</v>
      </c>
      <c r="N913" s="6">
        <f t="shared" si="257"/>
        <v>-2.0077918060836382E-5</v>
      </c>
      <c r="O913" s="13">
        <f t="shared" si="249"/>
        <v>9.6128011188511162E-6</v>
      </c>
      <c r="P913" s="6">
        <f t="shared" si="258"/>
        <v>40.470149123905173</v>
      </c>
      <c r="Q913" s="7">
        <f t="shared" si="259"/>
        <v>40.581384065740465</v>
      </c>
      <c r="R913" s="7">
        <f t="shared" si="260"/>
        <v>2.9925850657404638</v>
      </c>
    </row>
    <row r="914" spans="1:18" x14ac:dyDescent="0.2">
      <c r="A914" s="7">
        <v>-18.90625</v>
      </c>
      <c r="B914" s="7">
        <v>38.71875</v>
      </c>
      <c r="C914" s="1">
        <v>37.571243000000003</v>
      </c>
      <c r="D914" s="1">
        <f t="shared" si="251"/>
        <v>-1.8906249999999999E-5</v>
      </c>
      <c r="E914" s="6">
        <f t="shared" si="246"/>
        <v>4.4857245355658206E-14</v>
      </c>
      <c r="F914" s="6">
        <f t="shared" si="252"/>
        <v>-2.9690719179687498E-5</v>
      </c>
      <c r="G914" s="13">
        <f t="shared" si="247"/>
        <v>1.0784469179687499E-5</v>
      </c>
      <c r="H914" s="6">
        <f t="shared" si="248"/>
        <v>40.681625024163679</v>
      </c>
      <c r="I914" s="6">
        <f t="shared" si="253"/>
        <v>3.1103820241636768</v>
      </c>
      <c r="J914" s="6">
        <f t="shared" si="254"/>
        <v>38.721994237203859</v>
      </c>
      <c r="K914" s="6">
        <f t="shared" si="255"/>
        <v>-1.6221186019294009E-3</v>
      </c>
      <c r="L914" s="6">
        <f t="shared" si="250"/>
        <v>-1.8887002392568474E-5</v>
      </c>
      <c r="M914" s="14">
        <f t="shared" si="256"/>
        <v>-9.6238037157622501E-9</v>
      </c>
      <c r="N914" s="6">
        <f t="shared" si="257"/>
        <v>-1.9328000836501643E-5</v>
      </c>
      <c r="O914" s="13">
        <f t="shared" si="249"/>
        <v>1.0362718343185855E-5</v>
      </c>
      <c r="P914" s="6">
        <f t="shared" si="258"/>
        <v>40.605551916600291</v>
      </c>
      <c r="Q914" s="7">
        <f t="shared" si="259"/>
        <v>40.586217635912433</v>
      </c>
      <c r="R914" s="7">
        <f t="shared" si="260"/>
        <v>3.0149746359124308</v>
      </c>
    </row>
    <row r="915" spans="1:18" x14ac:dyDescent="0.2">
      <c r="A915" s="7">
        <v>-19.6875</v>
      </c>
      <c r="B915" s="7">
        <v>38.71875</v>
      </c>
      <c r="C915" s="1">
        <v>37.550499000000002</v>
      </c>
      <c r="D915" s="1">
        <f t="shared" si="251"/>
        <v>-1.9687499999999997E-5</v>
      </c>
      <c r="E915" s="6">
        <f t="shared" si="246"/>
        <v>4.4857245355658206E-14</v>
      </c>
      <c r="F915" s="6">
        <f t="shared" si="252"/>
        <v>-2.9690719179687498E-5</v>
      </c>
      <c r="G915" s="13">
        <f t="shared" si="247"/>
        <v>1.0003219179687501E-5</v>
      </c>
      <c r="H915" s="6">
        <f t="shared" si="248"/>
        <v>40.540663711362697</v>
      </c>
      <c r="I915" s="6">
        <f t="shared" si="253"/>
        <v>2.990164711362695</v>
      </c>
      <c r="J915" s="6">
        <f t="shared" si="254"/>
        <v>38.720696542322315</v>
      </c>
      <c r="K915" s="6">
        <f t="shared" si="255"/>
        <v>-9.7327116115764056E-4</v>
      </c>
      <c r="L915" s="6">
        <f t="shared" si="250"/>
        <v>-1.9050951435541086E-5</v>
      </c>
      <c r="M915" s="14">
        <f t="shared" si="256"/>
        <v>-3.182742822294558E-7</v>
      </c>
      <c r="N915" s="6">
        <f t="shared" si="257"/>
        <v>-1.9940550501900984E-5</v>
      </c>
      <c r="O915" s="13">
        <f t="shared" si="249"/>
        <v>9.7501686777865142E-6</v>
      </c>
      <c r="P915" s="6">
        <f t="shared" si="258"/>
        <v>40.494964917704976</v>
      </c>
      <c r="Q915" s="7">
        <f t="shared" si="259"/>
        <v>40.567967092270941</v>
      </c>
      <c r="R915" s="7">
        <f t="shared" si="260"/>
        <v>3.0174680922709385</v>
      </c>
    </row>
    <row r="916" spans="1:18" x14ac:dyDescent="0.2">
      <c r="A916" s="7">
        <v>-19.53125</v>
      </c>
      <c r="B916" s="7">
        <v>38.71875</v>
      </c>
      <c r="C916" s="1">
        <v>37.52816</v>
      </c>
      <c r="D916" s="1">
        <f t="shared" si="251"/>
        <v>-1.953125E-5</v>
      </c>
      <c r="E916" s="6">
        <f t="shared" si="246"/>
        <v>4.4857245355658206E-14</v>
      </c>
      <c r="F916" s="6">
        <f t="shared" si="252"/>
        <v>-2.9690719179687498E-5</v>
      </c>
      <c r="G916" s="13">
        <f t="shared" si="247"/>
        <v>1.0159469179687498E-5</v>
      </c>
      <c r="H916" s="6">
        <f t="shared" si="248"/>
        <v>40.568871177595668</v>
      </c>
      <c r="I916" s="6">
        <f t="shared" si="253"/>
        <v>3.0407111775956679</v>
      </c>
      <c r="J916" s="6">
        <f t="shared" si="254"/>
        <v>38.719917925393389</v>
      </c>
      <c r="K916" s="6">
        <f t="shared" si="255"/>
        <v>-5.8396269669458434E-4</v>
      </c>
      <c r="L916" s="6">
        <f t="shared" si="250"/>
        <v>-1.927432086132465E-5</v>
      </c>
      <c r="M916" s="14">
        <f t="shared" si="256"/>
        <v>-1.2846456933767501E-7</v>
      </c>
      <c r="N916" s="6">
        <f t="shared" si="257"/>
        <v>-1.9683080301140592E-5</v>
      </c>
      <c r="O916" s="13">
        <f t="shared" si="249"/>
        <v>1.0007638878546906E-5</v>
      </c>
      <c r="P916" s="6">
        <f t="shared" si="258"/>
        <v>40.541461694384225</v>
      </c>
      <c r="Q916" s="7">
        <f t="shared" si="259"/>
        <v>40.562666012693597</v>
      </c>
      <c r="R916" s="7">
        <f t="shared" si="260"/>
        <v>3.0345060126935977</v>
      </c>
    </row>
    <row r="917" spans="1:18" x14ac:dyDescent="0.2">
      <c r="A917" s="7">
        <v>-19.53125</v>
      </c>
      <c r="B917" s="7">
        <v>38.71875</v>
      </c>
      <c r="C917" s="1">
        <v>37.519497000000001</v>
      </c>
      <c r="D917" s="1">
        <f t="shared" si="251"/>
        <v>-1.953125E-5</v>
      </c>
      <c r="E917" s="6">
        <f t="shared" si="246"/>
        <v>4.4857245355658206E-14</v>
      </c>
      <c r="F917" s="6">
        <f t="shared" si="252"/>
        <v>-2.9690719179687498E-5</v>
      </c>
      <c r="G917" s="13">
        <f t="shared" si="247"/>
        <v>1.0159469179687498E-5</v>
      </c>
      <c r="H917" s="6">
        <f t="shared" si="248"/>
        <v>40.568871177595668</v>
      </c>
      <c r="I917" s="6">
        <f t="shared" si="253"/>
        <v>3.0493741775956664</v>
      </c>
      <c r="J917" s="6">
        <f t="shared" si="254"/>
        <v>38.719450755236032</v>
      </c>
      <c r="K917" s="6">
        <f t="shared" si="255"/>
        <v>-3.5037761801604006E-4</v>
      </c>
      <c r="L917" s="6">
        <f t="shared" si="250"/>
        <v>-1.937709251679479E-5</v>
      </c>
      <c r="M917" s="14">
        <f t="shared" si="256"/>
        <v>-7.7078741602605005E-8</v>
      </c>
      <c r="N917" s="6">
        <f t="shared" si="257"/>
        <v>-1.9622348180684171E-5</v>
      </c>
      <c r="O917" s="13">
        <f t="shared" si="249"/>
        <v>1.0068370999003328E-5</v>
      </c>
      <c r="P917" s="6">
        <f t="shared" si="258"/>
        <v>40.552426349835912</v>
      </c>
      <c r="Q917" s="7">
        <f t="shared" si="259"/>
        <v>40.560618080122062</v>
      </c>
      <c r="R917" s="7">
        <f t="shared" si="260"/>
        <v>3.0411210801220605</v>
      </c>
    </row>
    <row r="918" spans="1:18" x14ac:dyDescent="0.2">
      <c r="A918" s="7">
        <v>-19.375</v>
      </c>
      <c r="B918" s="7">
        <v>38.71875</v>
      </c>
      <c r="C918" s="1">
        <v>37.500576000000002</v>
      </c>
      <c r="D918" s="1">
        <f t="shared" si="251"/>
        <v>-1.9375E-5</v>
      </c>
      <c r="E918" s="6">
        <f t="shared" si="246"/>
        <v>4.4857245355658206E-14</v>
      </c>
      <c r="F918" s="6">
        <f t="shared" si="252"/>
        <v>-2.9690719179687498E-5</v>
      </c>
      <c r="G918" s="13">
        <f t="shared" si="247"/>
        <v>1.0315719179687498E-5</v>
      </c>
      <c r="H918" s="6">
        <f t="shared" si="248"/>
        <v>40.597071037210014</v>
      </c>
      <c r="I918" s="6">
        <f t="shared" si="253"/>
        <v>3.096495037210012</v>
      </c>
      <c r="J918" s="6">
        <f t="shared" si="254"/>
        <v>38.719170453141615</v>
      </c>
      <c r="K918" s="6">
        <f t="shared" si="255"/>
        <v>-2.1022657080749241E-4</v>
      </c>
      <c r="L918" s="6">
        <f t="shared" si="250"/>
        <v>-1.9407505510076875E-5</v>
      </c>
      <c r="M918" s="14">
        <f t="shared" si="256"/>
        <v>1.62527550384375E-8</v>
      </c>
      <c r="N918" s="6">
        <f t="shared" si="257"/>
        <v>-1.9429658908409947E-5</v>
      </c>
      <c r="O918" s="13">
        <f t="shared" si="249"/>
        <v>1.0261060271277551E-5</v>
      </c>
      <c r="P918" s="6">
        <f t="shared" si="258"/>
        <v>40.587207111274154</v>
      </c>
      <c r="Q918" s="7">
        <f t="shared" si="259"/>
        <v>40.565935886352477</v>
      </c>
      <c r="R918" s="7">
        <f t="shared" si="260"/>
        <v>3.0653598863524749</v>
      </c>
    </row>
    <row r="919" spans="1:18" x14ac:dyDescent="0.2">
      <c r="A919" s="7">
        <v>-20.3125</v>
      </c>
      <c r="B919" s="7">
        <v>38.71875</v>
      </c>
      <c r="C919" s="1">
        <v>37.479832000000002</v>
      </c>
      <c r="D919" s="1">
        <f t="shared" si="251"/>
        <v>-2.0312499999999999E-5</v>
      </c>
      <c r="E919" s="6">
        <f t="shared" si="246"/>
        <v>4.4857245355658206E-14</v>
      </c>
      <c r="F919" s="6">
        <f t="shared" si="252"/>
        <v>-2.9690719179687498E-5</v>
      </c>
      <c r="G919" s="13">
        <f t="shared" si="247"/>
        <v>9.378219179687499E-6</v>
      </c>
      <c r="H919" s="6">
        <f t="shared" si="248"/>
        <v>40.427757684388268</v>
      </c>
      <c r="I919" s="6">
        <f t="shared" si="253"/>
        <v>2.9479256843882666</v>
      </c>
      <c r="J919" s="6">
        <f t="shared" si="254"/>
        <v>38.719002271884968</v>
      </c>
      <c r="K919" s="6">
        <f t="shared" si="255"/>
        <v>-1.261359424837849E-4</v>
      </c>
      <c r="L919" s="6">
        <f t="shared" si="250"/>
        <v>-1.9582003306046124E-5</v>
      </c>
      <c r="M919" s="14">
        <f t="shared" si="256"/>
        <v>-3.6524834697693747E-7</v>
      </c>
      <c r="N919" s="6">
        <f t="shared" si="257"/>
        <v>-2.0345295345045782E-5</v>
      </c>
      <c r="O919" s="13">
        <f t="shared" si="249"/>
        <v>9.3454238346417157E-6</v>
      </c>
      <c r="P919" s="6">
        <f t="shared" si="258"/>
        <v>40.421829848430434</v>
      </c>
      <c r="Q919" s="7">
        <f t="shared" si="259"/>
        <v>40.53711467876807</v>
      </c>
      <c r="R919" s="7">
        <f t="shared" si="260"/>
        <v>3.0572826787680683</v>
      </c>
    </row>
    <row r="920" spans="1:18" x14ac:dyDescent="0.2">
      <c r="A920" s="7">
        <v>-19.84375</v>
      </c>
      <c r="B920" s="7">
        <v>38.71875</v>
      </c>
      <c r="C920" s="1">
        <v>37.464328999999999</v>
      </c>
      <c r="D920" s="1">
        <f t="shared" si="251"/>
        <v>-1.9843749999999998E-5</v>
      </c>
      <c r="E920" s="6">
        <f t="shared" si="246"/>
        <v>4.4857245355658206E-14</v>
      </c>
      <c r="F920" s="6">
        <f t="shared" si="252"/>
        <v>-2.9690719179687498E-5</v>
      </c>
      <c r="G920" s="13">
        <f t="shared" si="247"/>
        <v>9.8469691796875002E-6</v>
      </c>
      <c r="H920" s="6">
        <f t="shared" si="248"/>
        <v>40.512448633721931</v>
      </c>
      <c r="I920" s="6">
        <f t="shared" si="253"/>
        <v>3.0481196337219316</v>
      </c>
      <c r="J920" s="6">
        <f t="shared" si="254"/>
        <v>38.718901363130982</v>
      </c>
      <c r="K920" s="6">
        <f t="shared" si="255"/>
        <v>-7.5681565490981484E-5</v>
      </c>
      <c r="L920" s="6">
        <f t="shared" si="250"/>
        <v>-1.9780451983627673E-5</v>
      </c>
      <c r="M920" s="14">
        <f t="shared" si="256"/>
        <v>-3.1649008186162327E-8</v>
      </c>
      <c r="N920" s="6">
        <f t="shared" si="257"/>
        <v>-1.9863427207027653E-5</v>
      </c>
      <c r="O920" s="13">
        <f t="shared" si="249"/>
        <v>9.8272919726598446E-6</v>
      </c>
      <c r="P920" s="6">
        <f t="shared" si="258"/>
        <v>40.508894852742912</v>
      </c>
      <c r="Q920" s="7">
        <f t="shared" si="259"/>
        <v>40.531470713563039</v>
      </c>
      <c r="R920" s="7">
        <f t="shared" si="260"/>
        <v>3.0671417135630392</v>
      </c>
    </row>
    <row r="921" spans="1:18" x14ac:dyDescent="0.2">
      <c r="A921" s="7">
        <v>-20</v>
      </c>
      <c r="B921" s="7">
        <v>38.71875</v>
      </c>
      <c r="C921" s="1">
        <v>37.440845000000003</v>
      </c>
      <c r="D921" s="1">
        <f t="shared" si="251"/>
        <v>-1.9999999999999998E-5</v>
      </c>
      <c r="E921" s="6">
        <f t="shared" si="246"/>
        <v>4.4857245355658206E-14</v>
      </c>
      <c r="F921" s="6">
        <f t="shared" si="252"/>
        <v>-2.9690719179687498E-5</v>
      </c>
      <c r="G921" s="13">
        <f t="shared" si="247"/>
        <v>9.6907191796874998E-6</v>
      </c>
      <c r="H921" s="6">
        <f t="shared" si="248"/>
        <v>40.484225939879195</v>
      </c>
      <c r="I921" s="6">
        <f t="shared" si="253"/>
        <v>3.0433809398791922</v>
      </c>
      <c r="J921" s="6">
        <f t="shared" si="254"/>
        <v>38.718840817878586</v>
      </c>
      <c r="K921" s="6">
        <f t="shared" si="255"/>
        <v>-4.5408939293167805E-5</v>
      </c>
      <c r="L921" s="6">
        <f t="shared" si="250"/>
        <v>-1.98370211901766E-5</v>
      </c>
      <c r="M921" s="14">
        <f t="shared" si="256"/>
        <v>-8.1489404911698916E-8</v>
      </c>
      <c r="N921" s="6">
        <f t="shared" si="257"/>
        <v>-2.0011806324216223E-5</v>
      </c>
      <c r="O921" s="13">
        <f t="shared" si="249"/>
        <v>9.6789128554712751E-6</v>
      </c>
      <c r="P921" s="6">
        <f t="shared" si="258"/>
        <v>40.482093110108451</v>
      </c>
      <c r="Q921" s="7">
        <f t="shared" si="259"/>
        <v>40.521595192872127</v>
      </c>
      <c r="R921" s="7">
        <f t="shared" si="260"/>
        <v>3.0807501928721237</v>
      </c>
    </row>
    <row r="922" spans="1:18" x14ac:dyDescent="0.2">
      <c r="A922" s="7">
        <v>-20.15625</v>
      </c>
      <c r="B922" s="7">
        <v>38.71875</v>
      </c>
      <c r="C922" s="1">
        <v>37.423290000000001</v>
      </c>
      <c r="D922" s="1">
        <f t="shared" si="251"/>
        <v>-2.0156249999999999E-5</v>
      </c>
      <c r="E922" s="6">
        <f t="shared" si="246"/>
        <v>4.4857245355658206E-14</v>
      </c>
      <c r="F922" s="6">
        <f t="shared" si="252"/>
        <v>-2.9690719179687498E-5</v>
      </c>
      <c r="G922" s="13">
        <f t="shared" si="247"/>
        <v>9.5344691796874994E-6</v>
      </c>
      <c r="H922" s="6">
        <f t="shared" si="248"/>
        <v>40.455995625035655</v>
      </c>
      <c r="I922" s="6">
        <f t="shared" si="253"/>
        <v>3.0327056250356534</v>
      </c>
      <c r="J922" s="6">
        <f t="shared" si="254"/>
        <v>38.718804490727152</v>
      </c>
      <c r="K922" s="6">
        <f t="shared" si="255"/>
        <v>-2.7245363575900683E-5</v>
      </c>
      <c r="L922" s="6">
        <f t="shared" si="250"/>
        <v>-1.993346271410596E-5</v>
      </c>
      <c r="M922" s="14">
        <f t="shared" si="256"/>
        <v>-1.1139364294701917E-7</v>
      </c>
      <c r="N922" s="6">
        <f t="shared" si="257"/>
        <v>-2.0163333794529733E-5</v>
      </c>
      <c r="O922" s="13">
        <f t="shared" si="249"/>
        <v>9.5273853851577653E-6</v>
      </c>
      <c r="P922" s="6">
        <f t="shared" si="258"/>
        <v>40.454715586773204</v>
      </c>
      <c r="Q922" s="7">
        <f t="shared" si="259"/>
        <v>40.508219271652344</v>
      </c>
      <c r="R922" s="7">
        <f t="shared" si="260"/>
        <v>3.0849292716523422</v>
      </c>
    </row>
    <row r="923" spans="1:18" x14ac:dyDescent="0.2">
      <c r="A923" s="7">
        <v>-20.15625</v>
      </c>
      <c r="B923" s="7">
        <v>38.71875</v>
      </c>
      <c r="C923" s="1">
        <v>37.405281000000002</v>
      </c>
      <c r="D923" s="1">
        <f t="shared" si="251"/>
        <v>-2.0156249999999999E-5</v>
      </c>
      <c r="E923" s="6">
        <f t="shared" si="246"/>
        <v>4.4857245355658206E-14</v>
      </c>
      <c r="F923" s="6">
        <f t="shared" si="252"/>
        <v>-2.9690719179687498E-5</v>
      </c>
      <c r="G923" s="13">
        <f t="shared" si="247"/>
        <v>9.5344691796874994E-6</v>
      </c>
      <c r="H923" s="6">
        <f t="shared" si="248"/>
        <v>40.455995625035655</v>
      </c>
      <c r="I923" s="6">
        <f t="shared" si="253"/>
        <v>3.0507146250356527</v>
      </c>
      <c r="J923" s="6">
        <f t="shared" si="254"/>
        <v>38.718782694436293</v>
      </c>
      <c r="K923" s="6">
        <f t="shared" si="255"/>
        <v>-1.6347218146250952E-5</v>
      </c>
      <c r="L923" s="6">
        <f t="shared" si="250"/>
        <v>-2.0022577628463574E-5</v>
      </c>
      <c r="M923" s="14">
        <f t="shared" si="256"/>
        <v>-6.6836185768212521E-8</v>
      </c>
      <c r="N923" s="6">
        <f t="shared" si="257"/>
        <v>-2.0160500276718025E-5</v>
      </c>
      <c r="O923" s="13">
        <f t="shared" si="249"/>
        <v>9.5302189029694733E-6</v>
      </c>
      <c r="P923" s="6">
        <f t="shared" si="258"/>
        <v>40.455227603959088</v>
      </c>
      <c r="Q923" s="7">
        <f t="shared" si="259"/>
        <v>40.497620938113691</v>
      </c>
      <c r="R923" s="7">
        <f t="shared" si="260"/>
        <v>3.0923399381136889</v>
      </c>
    </row>
    <row r="924" spans="1:18" x14ac:dyDescent="0.2">
      <c r="A924" s="7">
        <v>-20.15625</v>
      </c>
      <c r="B924" s="7">
        <v>38.6875</v>
      </c>
      <c r="C924" s="1">
        <v>37.384987000000002</v>
      </c>
      <c r="D924" s="1">
        <f t="shared" si="251"/>
        <v>-2.0156249999999999E-5</v>
      </c>
      <c r="E924" s="6">
        <f t="shared" si="246"/>
        <v>4.4856090074820309E-14</v>
      </c>
      <c r="F924" s="6">
        <f t="shared" si="252"/>
        <v>-2.9699125468749998E-5</v>
      </c>
      <c r="G924" s="13">
        <f t="shared" si="247"/>
        <v>9.5428754687499995E-6</v>
      </c>
      <c r="H924" s="6">
        <f t="shared" si="248"/>
        <v>40.426826053699131</v>
      </c>
      <c r="I924" s="6">
        <f t="shared" si="253"/>
        <v>3.0418390536991282</v>
      </c>
      <c r="J924" s="6">
        <f t="shared" si="254"/>
        <v>38.712519616661773</v>
      </c>
      <c r="K924" s="6">
        <f t="shared" si="255"/>
        <v>-1.2509808330886329E-2</v>
      </c>
      <c r="L924" s="6">
        <f t="shared" si="250"/>
        <v>-2.0076046577078141E-5</v>
      </c>
      <c r="M924" s="14">
        <f t="shared" si="256"/>
        <v>-4.0101711460928868E-8</v>
      </c>
      <c r="N924" s="6">
        <f t="shared" si="257"/>
        <v>-2.3408800166030443E-5</v>
      </c>
      <c r="O924" s="13">
        <f t="shared" si="249"/>
        <v>6.2903253027195547E-6</v>
      </c>
      <c r="P924" s="6">
        <f t="shared" si="258"/>
        <v>39.837255594482315</v>
      </c>
      <c r="Q924" s="7">
        <f t="shared" si="259"/>
        <v>40.36554786938742</v>
      </c>
      <c r="R924" s="7">
        <f t="shared" si="260"/>
        <v>2.9805608693874177</v>
      </c>
    </row>
    <row r="925" spans="1:18" x14ac:dyDescent="0.2">
      <c r="A925" s="7">
        <v>-20.3125</v>
      </c>
      <c r="B925" s="7">
        <v>38.6875</v>
      </c>
      <c r="C925" s="1">
        <v>37.359451</v>
      </c>
      <c r="D925" s="1">
        <f t="shared" si="251"/>
        <v>-2.0312499999999999E-5</v>
      </c>
      <c r="E925" s="6">
        <f t="shared" si="246"/>
        <v>4.4856090074820309E-14</v>
      </c>
      <c r="F925" s="6">
        <f t="shared" si="252"/>
        <v>-2.9699125468749998E-5</v>
      </c>
      <c r="G925" s="13">
        <f t="shared" si="247"/>
        <v>9.3866254687499991E-6</v>
      </c>
      <c r="H925" s="6">
        <f t="shared" si="248"/>
        <v>40.398579503064695</v>
      </c>
      <c r="I925" s="6">
        <f t="shared" si="253"/>
        <v>3.0391285030646955</v>
      </c>
      <c r="J925" s="6">
        <f t="shared" si="254"/>
        <v>38.702511769997059</v>
      </c>
      <c r="K925" s="6">
        <f t="shared" si="255"/>
        <v>-7.5058849985296661E-3</v>
      </c>
      <c r="L925" s="6">
        <f t="shared" si="250"/>
        <v>-2.0139377946246885E-5</v>
      </c>
      <c r="M925" s="14">
        <f t="shared" si="256"/>
        <v>-8.6561026876557146E-8</v>
      </c>
      <c r="N925" s="6">
        <f t="shared" si="257"/>
        <v>-2.2264030099617713E-5</v>
      </c>
      <c r="O925" s="13">
        <f t="shared" si="249"/>
        <v>7.4350953691322852E-6</v>
      </c>
      <c r="P925" s="6">
        <f t="shared" si="258"/>
        <v>40.045141111504108</v>
      </c>
      <c r="Q925" s="7">
        <f t="shared" si="259"/>
        <v>40.301466517810759</v>
      </c>
      <c r="R925" s="7">
        <f t="shared" si="260"/>
        <v>2.9420155178107592</v>
      </c>
    </row>
    <row r="926" spans="1:18" x14ac:dyDescent="0.2">
      <c r="A926" s="7">
        <v>-20.9375</v>
      </c>
      <c r="B926" s="7">
        <v>38.6875</v>
      </c>
      <c r="C926" s="1">
        <v>37.331634999999999</v>
      </c>
      <c r="D926" s="1">
        <f t="shared" si="251"/>
        <v>-2.0937500000000001E-5</v>
      </c>
      <c r="E926" s="6">
        <f t="shared" si="246"/>
        <v>4.4856090074820309E-14</v>
      </c>
      <c r="F926" s="6">
        <f t="shared" si="252"/>
        <v>-2.9699125468749998E-5</v>
      </c>
      <c r="G926" s="13">
        <f t="shared" si="247"/>
        <v>8.7616254687499974E-6</v>
      </c>
      <c r="H926" s="6">
        <f t="shared" si="248"/>
        <v>40.285516892542944</v>
      </c>
      <c r="I926" s="6">
        <f t="shared" si="253"/>
        <v>2.9538818925429453</v>
      </c>
      <c r="J926" s="6">
        <f t="shared" si="254"/>
        <v>38.696507061998233</v>
      </c>
      <c r="K926" s="6">
        <f t="shared" si="255"/>
        <v>-4.5035309991163786E-3</v>
      </c>
      <c r="L926" s="6">
        <f t="shared" si="250"/>
        <v>-2.0333626767748131E-5</v>
      </c>
      <c r="M926" s="14">
        <f t="shared" si="256"/>
        <v>-3.019366161259346E-7</v>
      </c>
      <c r="N926" s="6">
        <f t="shared" si="257"/>
        <v>-2.2108418059770259E-5</v>
      </c>
      <c r="O926" s="13">
        <f t="shared" si="249"/>
        <v>7.5907074089797391E-6</v>
      </c>
      <c r="P926" s="6">
        <f t="shared" si="258"/>
        <v>40.073367676563123</v>
      </c>
      <c r="Q926" s="7">
        <f t="shared" si="259"/>
        <v>40.255846749561236</v>
      </c>
      <c r="R926" s="7">
        <f t="shared" si="260"/>
        <v>2.9242117495612376</v>
      </c>
    </row>
    <row r="927" spans="1:18" x14ac:dyDescent="0.2">
      <c r="A927" s="7">
        <v>-20.46875</v>
      </c>
      <c r="B927" s="7">
        <v>38.6875</v>
      </c>
      <c r="C927" s="1">
        <v>37.305186999999997</v>
      </c>
      <c r="D927" s="1">
        <f t="shared" si="251"/>
        <v>-2.0468749999999999E-5</v>
      </c>
      <c r="E927" s="6">
        <f t="shared" si="246"/>
        <v>4.4856090074820309E-14</v>
      </c>
      <c r="F927" s="6">
        <f t="shared" si="252"/>
        <v>-2.9699125468749998E-5</v>
      </c>
      <c r="G927" s="13">
        <f t="shared" si="247"/>
        <v>9.2303754687499987E-6</v>
      </c>
      <c r="H927" s="6">
        <f t="shared" si="248"/>
        <v>40.370325316452636</v>
      </c>
      <c r="I927" s="6">
        <f t="shared" si="253"/>
        <v>3.0651383164526393</v>
      </c>
      <c r="J927" s="6">
        <f t="shared" si="254"/>
        <v>38.692904237198945</v>
      </c>
      <c r="K927" s="6">
        <f t="shared" si="255"/>
        <v>-2.7021185994726693E-3</v>
      </c>
      <c r="L927" s="6">
        <f t="shared" si="250"/>
        <v>-2.0481426060648878E-5</v>
      </c>
      <c r="M927" s="14">
        <f t="shared" si="256"/>
        <v>6.3380303244393903E-9</v>
      </c>
      <c r="N927" s="6">
        <f t="shared" si="257"/>
        <v>-2.1171300835862892E-5</v>
      </c>
      <c r="O927" s="13">
        <f t="shared" si="249"/>
        <v>8.5278246328871064E-6</v>
      </c>
      <c r="P927" s="6">
        <f t="shared" si="258"/>
        <v>40.243190816941762</v>
      </c>
      <c r="Q927" s="7">
        <f t="shared" si="259"/>
        <v>40.253315563037347</v>
      </c>
      <c r="R927" s="7">
        <f t="shared" si="260"/>
        <v>2.9481285630373506</v>
      </c>
    </row>
    <row r="928" spans="1:18" x14ac:dyDescent="0.2">
      <c r="A928" s="7">
        <v>-20.9375</v>
      </c>
      <c r="B928" s="7">
        <v>38.6875</v>
      </c>
      <c r="C928" s="1">
        <v>37.289226999999997</v>
      </c>
      <c r="D928" s="1">
        <f t="shared" si="251"/>
        <v>-2.0937500000000001E-5</v>
      </c>
      <c r="E928" s="6">
        <f t="shared" si="246"/>
        <v>4.4856090074820309E-14</v>
      </c>
      <c r="F928" s="6">
        <f t="shared" si="252"/>
        <v>-2.9699125468749998E-5</v>
      </c>
      <c r="G928" s="13">
        <f t="shared" si="247"/>
        <v>8.7616254687499974E-6</v>
      </c>
      <c r="H928" s="6">
        <f t="shared" si="248"/>
        <v>40.285516892542944</v>
      </c>
      <c r="I928" s="6">
        <f t="shared" si="253"/>
        <v>2.9962898925429471</v>
      </c>
      <c r="J928" s="6">
        <f t="shared" si="254"/>
        <v>38.69074254231937</v>
      </c>
      <c r="K928" s="6">
        <f t="shared" si="255"/>
        <v>-1.6212711596850227E-3</v>
      </c>
      <c r="L928" s="6">
        <f t="shared" si="250"/>
        <v>-2.0570105636389326E-5</v>
      </c>
      <c r="M928" s="14">
        <f t="shared" si="256"/>
        <v>-1.836971818053372E-7</v>
      </c>
      <c r="N928" s="6">
        <f t="shared" si="257"/>
        <v>-2.1359030501518107E-5</v>
      </c>
      <c r="O928" s="13">
        <f t="shared" si="249"/>
        <v>8.3400949672318914E-6</v>
      </c>
      <c r="P928" s="6">
        <f t="shared" si="258"/>
        <v>40.20919280650071</v>
      </c>
      <c r="Q928" s="7">
        <f t="shared" si="259"/>
        <v>40.24449101173002</v>
      </c>
      <c r="R928" s="7">
        <f t="shared" si="260"/>
        <v>2.9552640117300228</v>
      </c>
    </row>
    <row r="929" spans="1:18" x14ac:dyDescent="0.2">
      <c r="A929" s="7">
        <v>-20.9375</v>
      </c>
      <c r="B929" s="7">
        <v>38.6875</v>
      </c>
      <c r="C929" s="1">
        <v>37.276913</v>
      </c>
      <c r="D929" s="1">
        <f t="shared" si="251"/>
        <v>-2.0937500000000001E-5</v>
      </c>
      <c r="E929" s="6">
        <f t="shared" si="246"/>
        <v>4.4856090074820309E-14</v>
      </c>
      <c r="F929" s="6">
        <f t="shared" si="252"/>
        <v>-2.9699125468749998E-5</v>
      </c>
      <c r="G929" s="13">
        <f t="shared" si="247"/>
        <v>8.7616254687499974E-6</v>
      </c>
      <c r="H929" s="6">
        <f t="shared" si="248"/>
        <v>40.285516892542944</v>
      </c>
      <c r="I929" s="6">
        <f t="shared" si="253"/>
        <v>3.0086038925429435</v>
      </c>
      <c r="J929" s="6">
        <f t="shared" si="254"/>
        <v>38.689445525391619</v>
      </c>
      <c r="K929" s="6">
        <f t="shared" si="255"/>
        <v>-9.7276269580959251E-4</v>
      </c>
      <c r="L929" s="6">
        <f t="shared" si="250"/>
        <v>-2.0717063381833593E-5</v>
      </c>
      <c r="M929" s="14">
        <f t="shared" si="256"/>
        <v>-1.1021830908320367E-7</v>
      </c>
      <c r="N929" s="6">
        <f t="shared" si="257"/>
        <v>-2.1190418300910496E-5</v>
      </c>
      <c r="O929" s="13">
        <f t="shared" si="249"/>
        <v>8.5087071678395018E-6</v>
      </c>
      <c r="P929" s="6">
        <f t="shared" si="258"/>
        <v>40.239729132904415</v>
      </c>
      <c r="Q929" s="7">
        <f t="shared" si="259"/>
        <v>40.243538635964903</v>
      </c>
      <c r="R929" s="7">
        <f t="shared" si="260"/>
        <v>2.9666256359649026</v>
      </c>
    </row>
    <row r="930" spans="1:18" x14ac:dyDescent="0.2">
      <c r="A930" s="7">
        <v>-20.78125</v>
      </c>
      <c r="B930" s="7">
        <v>38.6875</v>
      </c>
      <c r="C930" s="1">
        <v>37.268932</v>
      </c>
      <c r="D930" s="1">
        <f t="shared" si="251"/>
        <v>-2.078125E-5</v>
      </c>
      <c r="E930" s="6">
        <f t="shared" si="246"/>
        <v>4.4856090074820309E-14</v>
      </c>
      <c r="F930" s="6">
        <f t="shared" si="252"/>
        <v>-2.9699125468749998E-5</v>
      </c>
      <c r="G930" s="13">
        <f t="shared" si="247"/>
        <v>8.9178754687499978E-6</v>
      </c>
      <c r="H930" s="6">
        <f t="shared" si="248"/>
        <v>40.313794016017368</v>
      </c>
      <c r="I930" s="6">
        <f t="shared" si="253"/>
        <v>3.0448620160173689</v>
      </c>
      <c r="J930" s="6">
        <f t="shared" si="254"/>
        <v>38.688667315234973</v>
      </c>
      <c r="K930" s="6">
        <f t="shared" si="255"/>
        <v>-5.8365761748646605E-4</v>
      </c>
      <c r="L930" s="6">
        <f t="shared" si="250"/>
        <v>-2.0773988029100158E-5</v>
      </c>
      <c r="M930" s="14">
        <f t="shared" si="256"/>
        <v>-3.6309854499213623E-9</v>
      </c>
      <c r="N930" s="6">
        <f t="shared" si="257"/>
        <v>-2.0933000980546483E-5</v>
      </c>
      <c r="O930" s="13">
        <f t="shared" si="249"/>
        <v>8.7661244882035155E-6</v>
      </c>
      <c r="P930" s="6">
        <f t="shared" si="258"/>
        <v>40.286331203261454</v>
      </c>
      <c r="Q930" s="7">
        <f t="shared" si="259"/>
        <v>40.252097149424216</v>
      </c>
      <c r="R930" s="7">
        <f t="shared" si="260"/>
        <v>2.9831651494242166</v>
      </c>
    </row>
    <row r="931" spans="1:18" x14ac:dyDescent="0.2">
      <c r="A931" s="7">
        <v>-20.78125</v>
      </c>
      <c r="B931" s="7">
        <v>38.6875</v>
      </c>
      <c r="C931" s="1">
        <v>37.246814999999998</v>
      </c>
      <c r="D931" s="1">
        <f t="shared" si="251"/>
        <v>-2.078125E-5</v>
      </c>
      <c r="E931" s="6">
        <f t="shared" si="246"/>
        <v>4.4856090074820309E-14</v>
      </c>
      <c r="F931" s="6">
        <f t="shared" si="252"/>
        <v>-2.9699125468749998E-5</v>
      </c>
      <c r="G931" s="13">
        <f t="shared" si="247"/>
        <v>8.9178754687499978E-6</v>
      </c>
      <c r="H931" s="6">
        <f t="shared" si="248"/>
        <v>40.313794016017368</v>
      </c>
      <c r="I931" s="6">
        <f t="shared" si="253"/>
        <v>3.0669790160173704</v>
      </c>
      <c r="J931" s="6">
        <f t="shared" si="254"/>
        <v>38.688200389140988</v>
      </c>
      <c r="K931" s="6">
        <f t="shared" si="255"/>
        <v>-3.5019457049401126E-4</v>
      </c>
      <c r="L931" s="6">
        <f t="shared" si="250"/>
        <v>-2.0776892817460095E-5</v>
      </c>
      <c r="M931" s="14">
        <f t="shared" si="256"/>
        <v>-2.1785912699524786E-9</v>
      </c>
      <c r="N931" s="6">
        <f t="shared" si="257"/>
        <v>-2.0872300588328445E-5</v>
      </c>
      <c r="O931" s="13">
        <f t="shared" si="249"/>
        <v>8.8268248804215534E-6</v>
      </c>
      <c r="P931" s="6">
        <f t="shared" si="258"/>
        <v>40.297317194593234</v>
      </c>
      <c r="Q931" s="7">
        <f t="shared" si="259"/>
        <v>40.261141158458024</v>
      </c>
      <c r="R931" s="7">
        <f t="shared" si="260"/>
        <v>3.0143261584580259</v>
      </c>
    </row>
    <row r="932" spans="1:18" x14ac:dyDescent="0.2">
      <c r="A932" s="7">
        <v>-21.40625</v>
      </c>
      <c r="B932" s="7">
        <v>38.6875</v>
      </c>
      <c r="C932" s="1">
        <v>37.226978000000003</v>
      </c>
      <c r="D932" s="1">
        <f t="shared" si="251"/>
        <v>-2.1406249999999999E-5</v>
      </c>
      <c r="E932" s="6">
        <f t="shared" si="246"/>
        <v>4.4856090074820309E-14</v>
      </c>
      <c r="F932" s="6">
        <f t="shared" si="252"/>
        <v>-2.9699125468749998E-5</v>
      </c>
      <c r="G932" s="13">
        <f t="shared" si="247"/>
        <v>8.2928754687499996E-6</v>
      </c>
      <c r="H932" s="6">
        <f t="shared" si="248"/>
        <v>40.200639571086128</v>
      </c>
      <c r="I932" s="6">
        <f t="shared" si="253"/>
        <v>2.9736615710861258</v>
      </c>
      <c r="J932" s="6">
        <f t="shared" si="254"/>
        <v>38.68792023348459</v>
      </c>
      <c r="K932" s="6">
        <f t="shared" si="255"/>
        <v>-2.1011674229498567E-4</v>
      </c>
      <c r="L932" s="6">
        <f t="shared" si="250"/>
        <v>-2.0903635690476058E-5</v>
      </c>
      <c r="M932" s="14">
        <f t="shared" si="256"/>
        <v>-2.5130715476197045E-7</v>
      </c>
      <c r="N932" s="6">
        <f t="shared" si="257"/>
        <v>-2.1460880352996693E-5</v>
      </c>
      <c r="O932" s="13">
        <f t="shared" si="249"/>
        <v>8.238245115753305E-6</v>
      </c>
      <c r="P932" s="6">
        <f t="shared" si="258"/>
        <v>40.190743075888861</v>
      </c>
      <c r="Q932" s="7">
        <f t="shared" si="259"/>
        <v>40.247061541944198</v>
      </c>
      <c r="R932" s="7">
        <f t="shared" si="260"/>
        <v>3.0200835419441958</v>
      </c>
    </row>
    <row r="933" spans="1:18" x14ac:dyDescent="0.2">
      <c r="A933" s="7">
        <v>-21.25</v>
      </c>
      <c r="B933" s="7">
        <v>38.6875</v>
      </c>
      <c r="C933" s="1">
        <v>37.205086000000001</v>
      </c>
      <c r="D933" s="1">
        <f t="shared" si="251"/>
        <v>-2.1249999999999998E-5</v>
      </c>
      <c r="E933" s="6">
        <f t="shared" si="246"/>
        <v>4.4856090074820309E-14</v>
      </c>
      <c r="F933" s="6">
        <f t="shared" si="252"/>
        <v>-2.9699125468749998E-5</v>
      </c>
      <c r="G933" s="13">
        <f t="shared" si="247"/>
        <v>8.44912546875E-6</v>
      </c>
      <c r="H933" s="6">
        <f t="shared" si="248"/>
        <v>40.228939674917228</v>
      </c>
      <c r="I933" s="6">
        <f t="shared" si="253"/>
        <v>3.0238536749172269</v>
      </c>
      <c r="J933" s="6">
        <f t="shared" si="254"/>
        <v>38.687752140090751</v>
      </c>
      <c r="K933" s="6">
        <f t="shared" si="255"/>
        <v>-1.2607004537557032E-4</v>
      </c>
      <c r="L933" s="6">
        <f t="shared" si="250"/>
        <v>-2.1073431414285633E-5</v>
      </c>
      <c r="M933" s="14">
        <f t="shared" si="256"/>
        <v>-8.8284292857182783E-8</v>
      </c>
      <c r="N933" s="6">
        <f t="shared" si="257"/>
        <v>-2.1282778211797646E-5</v>
      </c>
      <c r="O933" s="13">
        <f t="shared" si="249"/>
        <v>8.4163472569523519E-6</v>
      </c>
      <c r="P933" s="6">
        <f t="shared" si="258"/>
        <v>40.223003498897185</v>
      </c>
      <c r="Q933" s="7">
        <f t="shared" si="259"/>
        <v>40.242249933334797</v>
      </c>
      <c r="R933" s="7">
        <f t="shared" si="260"/>
        <v>3.0371639333347957</v>
      </c>
    </row>
    <row r="934" spans="1:18" x14ac:dyDescent="0.2">
      <c r="A934" s="7">
        <v>-21.5625</v>
      </c>
      <c r="B934" s="7">
        <v>38.6875</v>
      </c>
      <c r="C934" s="1">
        <v>37.188437999999998</v>
      </c>
      <c r="D934" s="1">
        <f t="shared" si="251"/>
        <v>-2.1562499999999999E-5</v>
      </c>
      <c r="E934" s="6">
        <f t="shared" si="246"/>
        <v>4.4856090074820309E-14</v>
      </c>
      <c r="F934" s="6">
        <f t="shared" si="252"/>
        <v>-2.9699125468749998E-5</v>
      </c>
      <c r="G934" s="13">
        <f t="shared" si="247"/>
        <v>8.1366254687499992E-6</v>
      </c>
      <c r="H934" s="6">
        <f t="shared" si="248"/>
        <v>40.172331797448408</v>
      </c>
      <c r="I934" s="6">
        <f t="shared" si="253"/>
        <v>2.9838937974484097</v>
      </c>
      <c r="J934" s="6">
        <f t="shared" si="254"/>
        <v>38.687651284054454</v>
      </c>
      <c r="K934" s="6">
        <f t="shared" si="255"/>
        <v>-7.5642027226763275E-5</v>
      </c>
      <c r="L934" s="6">
        <f t="shared" si="250"/>
        <v>-2.1206558848571379E-5</v>
      </c>
      <c r="M934" s="14">
        <f t="shared" si="256"/>
        <v>-1.7797057571431E-7</v>
      </c>
      <c r="N934" s="6">
        <f t="shared" si="257"/>
        <v>-2.1582166927078959E-5</v>
      </c>
      <c r="O934" s="13">
        <f t="shared" si="249"/>
        <v>8.1169585416710396E-6</v>
      </c>
      <c r="P934" s="6">
        <f t="shared" si="258"/>
        <v>40.168768201468993</v>
      </c>
      <c r="Q934" s="7">
        <f t="shared" si="259"/>
        <v>40.227553586961633</v>
      </c>
      <c r="R934" s="7">
        <f t="shared" si="260"/>
        <v>3.0391155869616355</v>
      </c>
    </row>
    <row r="935" spans="1:18" x14ac:dyDescent="0.2">
      <c r="A935" s="7">
        <v>-21.25</v>
      </c>
      <c r="B935" s="7">
        <v>38.6875</v>
      </c>
      <c r="C935" s="1">
        <v>37.170650000000002</v>
      </c>
      <c r="D935" s="1">
        <f t="shared" si="251"/>
        <v>-2.1249999999999998E-5</v>
      </c>
      <c r="E935" s="6">
        <f t="shared" si="246"/>
        <v>4.4856090074820309E-14</v>
      </c>
      <c r="F935" s="6">
        <f t="shared" si="252"/>
        <v>-2.9699125468749998E-5</v>
      </c>
      <c r="G935" s="13">
        <f t="shared" si="247"/>
        <v>8.44912546875E-6</v>
      </c>
      <c r="H935" s="6">
        <f t="shared" si="248"/>
        <v>40.228939674917228</v>
      </c>
      <c r="I935" s="6">
        <f t="shared" si="253"/>
        <v>3.0582896749172264</v>
      </c>
      <c r="J935" s="6">
        <f t="shared" si="254"/>
        <v>38.687590770432678</v>
      </c>
      <c r="K935" s="6">
        <f t="shared" si="255"/>
        <v>-4.5385216338900136E-5</v>
      </c>
      <c r="L935" s="6">
        <f t="shared" si="250"/>
        <v>-2.1286435309142827E-5</v>
      </c>
      <c r="M935" s="14">
        <f t="shared" si="256"/>
        <v>1.8217654571414329E-8</v>
      </c>
      <c r="N935" s="6">
        <f t="shared" si="257"/>
        <v>-2.1261800156248112E-5</v>
      </c>
      <c r="O935" s="13">
        <f t="shared" si="249"/>
        <v>8.4373253125018857E-6</v>
      </c>
      <c r="P935" s="6">
        <f t="shared" si="258"/>
        <v>40.226802690411205</v>
      </c>
      <c r="Q935" s="7">
        <f t="shared" si="259"/>
        <v>40.227403407651551</v>
      </c>
      <c r="R935" s="7">
        <f t="shared" si="260"/>
        <v>3.0567534076515486</v>
      </c>
    </row>
    <row r="936" spans="1:18" x14ac:dyDescent="0.2">
      <c r="A936" s="7">
        <v>-21.5625</v>
      </c>
      <c r="B936" s="7">
        <v>38.65625</v>
      </c>
      <c r="C936" s="1">
        <v>37.152408999999999</v>
      </c>
      <c r="D936" s="1">
        <f t="shared" si="251"/>
        <v>-2.1562499999999999E-5</v>
      </c>
      <c r="E936" s="6">
        <f t="shared" si="246"/>
        <v>4.4854934273111327E-14</v>
      </c>
      <c r="F936" s="6">
        <f t="shared" si="252"/>
        <v>-2.9707506367187501E-5</v>
      </c>
      <c r="G936" s="13">
        <f t="shared" si="247"/>
        <v>8.1450063671875025E-6</v>
      </c>
      <c r="H936" s="6">
        <f t="shared" si="248"/>
        <v>40.143081110145545</v>
      </c>
      <c r="I936" s="6">
        <f t="shared" si="253"/>
        <v>2.990672110145546</v>
      </c>
      <c r="J936" s="6">
        <f t="shared" si="254"/>
        <v>38.681304462259604</v>
      </c>
      <c r="K936" s="6">
        <f t="shared" si="255"/>
        <v>-1.2527231129801919E-2</v>
      </c>
      <c r="L936" s="6">
        <f t="shared" si="250"/>
        <v>-2.1334361185485698E-5</v>
      </c>
      <c r="M936" s="14">
        <f t="shared" si="256"/>
        <v>-1.1406940725715071E-7</v>
      </c>
      <c r="N936" s="6">
        <f t="shared" si="257"/>
        <v>-2.4819580093748496E-5</v>
      </c>
      <c r="O936" s="13">
        <f t="shared" si="249"/>
        <v>4.8879262734390055E-6</v>
      </c>
      <c r="P936" s="6">
        <f t="shared" si="258"/>
        <v>39.55106024285476</v>
      </c>
      <c r="Q936" s="7">
        <f t="shared" si="259"/>
        <v>40.092134774692198</v>
      </c>
      <c r="R936" s="7">
        <f t="shared" si="260"/>
        <v>2.9397257746921994</v>
      </c>
    </row>
    <row r="937" spans="1:18" x14ac:dyDescent="0.2">
      <c r="A937" s="7">
        <v>-22.1875</v>
      </c>
      <c r="B937" s="7">
        <v>38.65625</v>
      </c>
      <c r="C937" s="1">
        <v>37.134391999999998</v>
      </c>
      <c r="D937" s="1">
        <f t="shared" si="251"/>
        <v>-2.2187500000000001E-5</v>
      </c>
      <c r="E937" s="6">
        <f t="shared" si="246"/>
        <v>4.4854934273111327E-14</v>
      </c>
      <c r="F937" s="6">
        <f t="shared" si="252"/>
        <v>-2.9707506367187501E-5</v>
      </c>
      <c r="G937" s="13">
        <f t="shared" si="247"/>
        <v>7.5200063671875008E-6</v>
      </c>
      <c r="H937" s="6">
        <f t="shared" si="248"/>
        <v>40.029738535345757</v>
      </c>
      <c r="I937" s="6">
        <f t="shared" si="253"/>
        <v>2.8953465353457588</v>
      </c>
      <c r="J937" s="6">
        <f t="shared" si="254"/>
        <v>38.671282677355762</v>
      </c>
      <c r="K937" s="6">
        <f t="shared" si="255"/>
        <v>-7.5163386778811514E-3</v>
      </c>
      <c r="L937" s="6">
        <f t="shared" si="250"/>
        <v>-2.1550616711291418E-5</v>
      </c>
      <c r="M937" s="14">
        <f t="shared" si="256"/>
        <v>-3.1844164435429108E-7</v>
      </c>
      <c r="N937" s="6">
        <f t="shared" si="257"/>
        <v>-2.4141748056249101E-5</v>
      </c>
      <c r="O937" s="13">
        <f t="shared" si="249"/>
        <v>5.5657583109384006E-6</v>
      </c>
      <c r="P937" s="6">
        <f t="shared" si="258"/>
        <v>39.674543072959068</v>
      </c>
      <c r="Q937" s="7">
        <f t="shared" si="259"/>
        <v>40.008616434345569</v>
      </c>
      <c r="R937" s="7">
        <f t="shared" si="260"/>
        <v>2.874224434345571</v>
      </c>
    </row>
    <row r="938" spans="1:18" x14ac:dyDescent="0.2">
      <c r="A938" s="7">
        <v>-21.875</v>
      </c>
      <c r="B938" s="7">
        <v>38.65625</v>
      </c>
      <c r="C938" s="1">
        <v>37.118656000000001</v>
      </c>
      <c r="D938" s="1">
        <f t="shared" si="251"/>
        <v>-2.1875E-5</v>
      </c>
      <c r="E938" s="6">
        <f t="shared" si="246"/>
        <v>4.4854934273111327E-14</v>
      </c>
      <c r="F938" s="6">
        <f t="shared" si="252"/>
        <v>-2.9707506367187501E-5</v>
      </c>
      <c r="G938" s="13">
        <f t="shared" si="247"/>
        <v>7.8325063671875016E-6</v>
      </c>
      <c r="H938" s="6">
        <f t="shared" si="248"/>
        <v>40.086425202349403</v>
      </c>
      <c r="I938" s="6">
        <f t="shared" si="253"/>
        <v>2.9677692023494018</v>
      </c>
      <c r="J938" s="6">
        <f t="shared" si="254"/>
        <v>38.66526960641346</v>
      </c>
      <c r="K938" s="6">
        <f t="shared" si="255"/>
        <v>-4.5098032067301119E-3</v>
      </c>
      <c r="L938" s="6">
        <f t="shared" si="250"/>
        <v>-2.174287002677485E-5</v>
      </c>
      <c r="M938" s="14">
        <f t="shared" si="256"/>
        <v>-6.6064986612575E-8</v>
      </c>
      <c r="N938" s="6">
        <f t="shared" si="257"/>
        <v>-2.3047548833749828E-5</v>
      </c>
      <c r="O938" s="13">
        <f t="shared" si="249"/>
        <v>6.6599575334376735E-6</v>
      </c>
      <c r="P938" s="6">
        <f t="shared" si="258"/>
        <v>39.873568832442402</v>
      </c>
      <c r="Q938" s="7">
        <f t="shared" si="259"/>
        <v>39.981606913964939</v>
      </c>
      <c r="R938" s="7">
        <f t="shared" si="260"/>
        <v>2.8629509139649372</v>
      </c>
    </row>
    <row r="939" spans="1:18" x14ac:dyDescent="0.2">
      <c r="A939" s="7">
        <v>-21.875</v>
      </c>
      <c r="B939" s="7">
        <v>38.65625</v>
      </c>
      <c r="C939" s="1">
        <v>37.104519000000003</v>
      </c>
      <c r="D939" s="1">
        <f t="shared" si="251"/>
        <v>-2.1875E-5</v>
      </c>
      <c r="E939" s="6">
        <f t="shared" si="246"/>
        <v>4.4854934273111327E-14</v>
      </c>
      <c r="F939" s="6">
        <f t="shared" si="252"/>
        <v>-2.9707506367187501E-5</v>
      </c>
      <c r="G939" s="13">
        <f t="shared" si="247"/>
        <v>7.8325063671875016E-6</v>
      </c>
      <c r="H939" s="6">
        <f t="shared" si="248"/>
        <v>40.086425202349403</v>
      </c>
      <c r="I939" s="6">
        <f t="shared" si="253"/>
        <v>2.9819062023493998</v>
      </c>
      <c r="J939" s="6">
        <f t="shared" si="254"/>
        <v>38.661661763848073</v>
      </c>
      <c r="K939" s="6">
        <f t="shared" si="255"/>
        <v>-2.7058819240366461E-3</v>
      </c>
      <c r="L939" s="6">
        <f t="shared" si="250"/>
        <v>-2.179572201606491E-5</v>
      </c>
      <c r="M939" s="14">
        <f t="shared" si="256"/>
        <v>-3.9638991967544661E-8</v>
      </c>
      <c r="N939" s="6">
        <f t="shared" si="257"/>
        <v>-2.2578529300249527E-5</v>
      </c>
      <c r="O939" s="13">
        <f t="shared" si="249"/>
        <v>7.1289770669379741E-6</v>
      </c>
      <c r="P939" s="6">
        <f t="shared" si="258"/>
        <v>39.958763478269191</v>
      </c>
      <c r="Q939" s="7">
        <f t="shared" si="259"/>
        <v>39.97703822682579</v>
      </c>
      <c r="R939" s="7">
        <f t="shared" si="260"/>
        <v>2.8725192268257871</v>
      </c>
    </row>
    <row r="940" spans="1:18" x14ac:dyDescent="0.2">
      <c r="A940" s="7">
        <v>-22.03125</v>
      </c>
      <c r="B940" s="7">
        <v>38.65625</v>
      </c>
      <c r="C940" s="1">
        <v>37.081485999999998</v>
      </c>
      <c r="D940" s="1">
        <f t="shared" si="251"/>
        <v>-2.203125E-5</v>
      </c>
      <c r="E940" s="6">
        <f t="shared" si="246"/>
        <v>4.4854934273111327E-14</v>
      </c>
      <c r="F940" s="6">
        <f t="shared" si="252"/>
        <v>-2.9707506367187501E-5</v>
      </c>
      <c r="G940" s="13">
        <f t="shared" si="247"/>
        <v>7.6762563671875012E-6</v>
      </c>
      <c r="H940" s="6">
        <f t="shared" si="248"/>
        <v>40.058085716183768</v>
      </c>
      <c r="I940" s="6">
        <f t="shared" si="253"/>
        <v>2.9765997161837703</v>
      </c>
      <c r="J940" s="6">
        <f t="shared" si="254"/>
        <v>38.659497058308844</v>
      </c>
      <c r="K940" s="6">
        <f t="shared" si="255"/>
        <v>-1.6235291544219876E-3</v>
      </c>
      <c r="L940" s="6">
        <f t="shared" si="250"/>
        <v>-2.1858683209638948E-5</v>
      </c>
      <c r="M940" s="14">
        <f t="shared" si="256"/>
        <v>-8.6283395180525944E-8</v>
      </c>
      <c r="N940" s="6">
        <f t="shared" si="257"/>
        <v>-2.2453367580149715E-5</v>
      </c>
      <c r="O940" s="13">
        <f t="shared" si="249"/>
        <v>7.2541387870377861E-6</v>
      </c>
      <c r="P940" s="6">
        <f t="shared" si="258"/>
        <v>39.98148661915917</v>
      </c>
      <c r="Q940" s="7">
        <f t="shared" si="259"/>
        <v>39.977927905292468</v>
      </c>
      <c r="R940" s="7">
        <f t="shared" si="260"/>
        <v>2.8964419052924697</v>
      </c>
    </row>
    <row r="941" spans="1:18" x14ac:dyDescent="0.2">
      <c r="A941" s="7">
        <v>-22.03125</v>
      </c>
      <c r="B941" s="7">
        <v>38.65625</v>
      </c>
      <c r="C941" s="1">
        <v>37.062786000000003</v>
      </c>
      <c r="D941" s="1">
        <f t="shared" si="251"/>
        <v>-2.203125E-5</v>
      </c>
      <c r="E941" s="6">
        <f t="shared" si="246"/>
        <v>4.4854934273111327E-14</v>
      </c>
      <c r="F941" s="6">
        <f t="shared" si="252"/>
        <v>-2.9707506367187501E-5</v>
      </c>
      <c r="G941" s="13">
        <f t="shared" si="247"/>
        <v>7.6762563671875012E-6</v>
      </c>
      <c r="H941" s="6">
        <f t="shared" si="248"/>
        <v>40.058085716183768</v>
      </c>
      <c r="I941" s="6">
        <f t="shared" si="253"/>
        <v>2.9952997161837658</v>
      </c>
      <c r="J941" s="6">
        <f t="shared" si="254"/>
        <v>38.658198234985306</v>
      </c>
      <c r="K941" s="6">
        <f t="shared" si="255"/>
        <v>-9.7411749265319258E-4</v>
      </c>
      <c r="L941" s="6">
        <f t="shared" si="250"/>
        <v>-2.192770992578337E-5</v>
      </c>
      <c r="M941" s="14">
        <f t="shared" si="256"/>
        <v>-5.1770037108314889E-8</v>
      </c>
      <c r="N941" s="6">
        <f t="shared" si="257"/>
        <v>-2.2284520548089831E-5</v>
      </c>
      <c r="O941" s="13">
        <f t="shared" si="249"/>
        <v>7.4229858190976708E-6</v>
      </c>
      <c r="P941" s="6">
        <f t="shared" si="258"/>
        <v>40.012133003167264</v>
      </c>
      <c r="Q941" s="7">
        <f t="shared" si="259"/>
        <v>39.984768924867431</v>
      </c>
      <c r="R941" s="7">
        <f t="shared" si="260"/>
        <v>2.9219829248674287</v>
      </c>
    </row>
    <row r="942" spans="1:18" x14ac:dyDescent="0.2">
      <c r="A942" s="7">
        <v>-21.875</v>
      </c>
      <c r="B942" s="7">
        <v>38.65625</v>
      </c>
      <c r="C942" s="1">
        <v>37.046135</v>
      </c>
      <c r="D942" s="1">
        <f t="shared" si="251"/>
        <v>-2.1875E-5</v>
      </c>
      <c r="E942" s="6">
        <f t="shared" si="246"/>
        <v>4.4854934273111327E-14</v>
      </c>
      <c r="F942" s="6">
        <f t="shared" si="252"/>
        <v>-2.9707506367187501E-5</v>
      </c>
      <c r="G942" s="13">
        <f t="shared" si="247"/>
        <v>7.8325063671875016E-6</v>
      </c>
      <c r="H942" s="6">
        <f t="shared" si="248"/>
        <v>40.086425202349403</v>
      </c>
      <c r="I942" s="6">
        <f t="shared" si="253"/>
        <v>3.0402902023494036</v>
      </c>
      <c r="J942" s="6">
        <f t="shared" si="254"/>
        <v>38.657418940991185</v>
      </c>
      <c r="K942" s="6">
        <f t="shared" si="255"/>
        <v>-5.8447049559262609E-4</v>
      </c>
      <c r="L942" s="6">
        <f t="shared" si="250"/>
        <v>-2.1937875955470021E-5</v>
      </c>
      <c r="M942" s="14">
        <f t="shared" si="256"/>
        <v>3.1437977735010553E-8</v>
      </c>
      <c r="N942" s="6">
        <f t="shared" si="257"/>
        <v>-2.2026962328854081E-5</v>
      </c>
      <c r="O942" s="13">
        <f t="shared" si="249"/>
        <v>7.6805440383334204E-6</v>
      </c>
      <c r="P942" s="6">
        <f t="shared" si="258"/>
        <v>40.058863485381096</v>
      </c>
      <c r="Q942" s="7">
        <f t="shared" si="259"/>
        <v>39.999587836970164</v>
      </c>
      <c r="R942" s="7">
        <f t="shared" si="260"/>
        <v>2.9534528369701647</v>
      </c>
    </row>
    <row r="943" spans="1:18" x14ac:dyDescent="0.2">
      <c r="A943" s="7">
        <v>-22.5</v>
      </c>
      <c r="B943" s="7">
        <v>38.65625</v>
      </c>
      <c r="C943" s="1">
        <v>37.028117999999999</v>
      </c>
      <c r="D943" s="1">
        <f t="shared" si="251"/>
        <v>-2.2499999999999998E-5</v>
      </c>
      <c r="E943" s="6">
        <f t="shared" si="246"/>
        <v>4.4854934273111327E-14</v>
      </c>
      <c r="F943" s="6">
        <f t="shared" si="252"/>
        <v>-2.9707506367187501E-5</v>
      </c>
      <c r="G943" s="13">
        <f t="shared" si="247"/>
        <v>7.2075063671875034E-6</v>
      </c>
      <c r="H943" s="6">
        <f t="shared" si="248"/>
        <v>39.973021070140533</v>
      </c>
      <c r="I943" s="6">
        <f t="shared" si="253"/>
        <v>2.9449030701405334</v>
      </c>
      <c r="J943" s="6">
        <f t="shared" si="254"/>
        <v>38.656951364594711</v>
      </c>
      <c r="K943" s="6">
        <f t="shared" si="255"/>
        <v>-3.5068229735557566E-4</v>
      </c>
      <c r="L943" s="6">
        <f t="shared" si="250"/>
        <v>-2.2037725573282011E-5</v>
      </c>
      <c r="M943" s="14">
        <f t="shared" si="256"/>
        <v>-2.3113721335899331E-7</v>
      </c>
      <c r="N943" s="6">
        <f t="shared" si="257"/>
        <v>-2.2591177397312447E-5</v>
      </c>
      <c r="O943" s="13">
        <f t="shared" si="249"/>
        <v>7.116328969875054E-6</v>
      </c>
      <c r="P943" s="6">
        <f t="shared" si="258"/>
        <v>39.95646693790701</v>
      </c>
      <c r="Q943" s="7">
        <f t="shared" si="259"/>
        <v>39.990963657157536</v>
      </c>
      <c r="R943" s="7">
        <f t="shared" si="260"/>
        <v>2.962845657157537</v>
      </c>
    </row>
    <row r="944" spans="1:18" x14ac:dyDescent="0.2">
      <c r="A944" s="7">
        <v>-22.34375</v>
      </c>
      <c r="B944" s="7">
        <v>38.65625</v>
      </c>
      <c r="C944" s="1">
        <v>37.014664000000003</v>
      </c>
      <c r="D944" s="1">
        <f t="shared" si="251"/>
        <v>-2.2343749999999998E-5</v>
      </c>
      <c r="E944" s="6">
        <f t="shared" si="246"/>
        <v>4.4854934273111327E-14</v>
      </c>
      <c r="F944" s="6">
        <f t="shared" si="252"/>
        <v>-2.9707506367187501E-5</v>
      </c>
      <c r="G944" s="13">
        <f t="shared" si="247"/>
        <v>7.3637563671875038E-6</v>
      </c>
      <c r="H944" s="6">
        <f t="shared" si="248"/>
        <v>40.001383654958545</v>
      </c>
      <c r="I944" s="6">
        <f t="shared" si="253"/>
        <v>2.9867196549585415</v>
      </c>
      <c r="J944" s="6">
        <f t="shared" si="254"/>
        <v>38.65667081875683</v>
      </c>
      <c r="K944" s="6">
        <f t="shared" si="255"/>
        <v>-2.1040937841476648E-4</v>
      </c>
      <c r="L944" s="6">
        <f t="shared" si="250"/>
        <v>-2.2191385343969205E-5</v>
      </c>
      <c r="M944" s="14">
        <f t="shared" si="256"/>
        <v>-7.6182328015396159E-8</v>
      </c>
      <c r="N944" s="6">
        <f t="shared" si="257"/>
        <v>-2.2398456438387837E-5</v>
      </c>
      <c r="O944" s="13">
        <f t="shared" si="249"/>
        <v>7.3090499287996648E-6</v>
      </c>
      <c r="P944" s="6">
        <f t="shared" si="258"/>
        <v>39.991454189334888</v>
      </c>
      <c r="Q944" s="7">
        <f t="shared" si="259"/>
        <v>39.991061763593009</v>
      </c>
      <c r="R944" s="7">
        <f t="shared" si="260"/>
        <v>2.9763977635930061</v>
      </c>
    </row>
    <row r="945" spans="1:18" x14ac:dyDescent="0.2">
      <c r="A945" s="7">
        <v>-22.1875</v>
      </c>
      <c r="B945" s="7">
        <v>38.65625</v>
      </c>
      <c r="C945" s="1">
        <v>36.995049000000002</v>
      </c>
      <c r="D945" s="1">
        <f t="shared" si="251"/>
        <v>-2.2187500000000001E-5</v>
      </c>
      <c r="E945" s="6">
        <f t="shared" si="246"/>
        <v>4.4854934273111327E-14</v>
      </c>
      <c r="F945" s="6">
        <f t="shared" si="252"/>
        <v>-2.9707506367187501E-5</v>
      </c>
      <c r="G945" s="13">
        <f t="shared" si="247"/>
        <v>7.5200063671875008E-6</v>
      </c>
      <c r="H945" s="6">
        <f t="shared" si="248"/>
        <v>40.029738535345757</v>
      </c>
      <c r="I945" s="6">
        <f t="shared" si="253"/>
        <v>3.0346895353457555</v>
      </c>
      <c r="J945" s="6">
        <f t="shared" si="254"/>
        <v>38.656502491254095</v>
      </c>
      <c r="K945" s="6">
        <f t="shared" si="255"/>
        <v>-1.262456270474388E-4</v>
      </c>
      <c r="L945" s="6">
        <f t="shared" si="250"/>
        <v>-2.2221081206381524E-5</v>
      </c>
      <c r="M945" s="14">
        <f t="shared" si="256"/>
        <v>1.6790603190761452E-8</v>
      </c>
      <c r="N945" s="6">
        <f t="shared" si="257"/>
        <v>-2.2220323863032333E-5</v>
      </c>
      <c r="O945" s="13">
        <f t="shared" si="249"/>
        <v>7.4871825041551681E-6</v>
      </c>
      <c r="P945" s="6">
        <f t="shared" si="258"/>
        <v>40.023782587404241</v>
      </c>
      <c r="Q945" s="7">
        <f t="shared" si="259"/>
        <v>39.997605928355256</v>
      </c>
      <c r="R945" s="7">
        <f t="shared" si="260"/>
        <v>3.0025569283552542</v>
      </c>
    </row>
    <row r="946" spans="1:18" x14ac:dyDescent="0.2">
      <c r="A946" s="7">
        <v>-22.34375</v>
      </c>
      <c r="B946" s="7">
        <v>38.65625</v>
      </c>
      <c r="C946" s="1">
        <v>36.979537999999998</v>
      </c>
      <c r="D946" s="1">
        <f t="shared" si="251"/>
        <v>-2.2343749999999998E-5</v>
      </c>
      <c r="E946" s="6">
        <f t="shared" si="246"/>
        <v>4.4854934273111327E-14</v>
      </c>
      <c r="F946" s="6">
        <f t="shared" si="252"/>
        <v>-2.9707506367187501E-5</v>
      </c>
      <c r="G946" s="13">
        <f t="shared" si="247"/>
        <v>7.3637563671875038E-6</v>
      </c>
      <c r="H946" s="6">
        <f t="shared" si="248"/>
        <v>40.001383654958545</v>
      </c>
      <c r="I946" s="6">
        <f t="shared" si="253"/>
        <v>3.0218456549585468</v>
      </c>
      <c r="J946" s="6">
        <f t="shared" si="254"/>
        <v>38.656401494752458</v>
      </c>
      <c r="K946" s="6">
        <f t="shared" si="255"/>
        <v>-7.5747376229173824E-5</v>
      </c>
      <c r="L946" s="6">
        <f t="shared" si="250"/>
        <v>-2.2238898723828914E-5</v>
      </c>
      <c r="M946" s="14">
        <f t="shared" si="256"/>
        <v>-5.2425638085541599E-8</v>
      </c>
      <c r="N946" s="6">
        <f t="shared" si="257"/>
        <v>-2.2363444317819583E-5</v>
      </c>
      <c r="O946" s="13">
        <f t="shared" si="249"/>
        <v>7.3440620493679185E-6</v>
      </c>
      <c r="P946" s="6">
        <f t="shared" si="258"/>
        <v>39.997809156145195</v>
      </c>
      <c r="Q946" s="7">
        <f t="shared" si="259"/>
        <v>39.997646573913244</v>
      </c>
      <c r="R946" s="7">
        <f t="shared" si="260"/>
        <v>3.0181085739132456</v>
      </c>
    </row>
    <row r="947" spans="1:18" x14ac:dyDescent="0.2">
      <c r="A947" s="7">
        <v>-22.65625</v>
      </c>
      <c r="B947" s="7">
        <v>38.65625</v>
      </c>
      <c r="C947" s="1">
        <v>36.950802000000003</v>
      </c>
      <c r="D947" s="1">
        <f t="shared" si="251"/>
        <v>-2.2656249999999998E-5</v>
      </c>
      <c r="E947" s="6">
        <f t="shared" si="246"/>
        <v>4.4854934273111327E-14</v>
      </c>
      <c r="F947" s="6">
        <f t="shared" si="252"/>
        <v>-2.9707506367187501E-5</v>
      </c>
      <c r="G947" s="13">
        <f t="shared" si="247"/>
        <v>7.051256367187503E-6</v>
      </c>
      <c r="H947" s="6">
        <f t="shared" si="248"/>
        <v>39.94465077600546</v>
      </c>
      <c r="I947" s="6">
        <f t="shared" si="253"/>
        <v>2.9938487760054571</v>
      </c>
      <c r="J947" s="6">
        <f t="shared" si="254"/>
        <v>38.656340896851475</v>
      </c>
      <c r="K947" s="6">
        <f t="shared" si="255"/>
        <v>-4.5448425737504294E-5</v>
      </c>
      <c r="L947" s="6">
        <f t="shared" si="250"/>
        <v>-2.234333923429735E-5</v>
      </c>
      <c r="M947" s="14">
        <f t="shared" si="256"/>
        <v>-1.5645538285132427E-7</v>
      </c>
      <c r="N947" s="6">
        <f t="shared" si="257"/>
        <v>-2.2668066590691749E-5</v>
      </c>
      <c r="O947" s="13">
        <f t="shared" si="249"/>
        <v>7.0394397764957525E-6</v>
      </c>
      <c r="P947" s="6">
        <f t="shared" si="258"/>
        <v>39.942504925325579</v>
      </c>
      <c r="Q947" s="7">
        <f t="shared" si="259"/>
        <v>39.986618244195711</v>
      </c>
      <c r="R947" s="7">
        <f t="shared" si="260"/>
        <v>3.0358162441957077</v>
      </c>
    </row>
    <row r="948" spans="1:18" x14ac:dyDescent="0.2">
      <c r="A948" s="7">
        <v>-22.5</v>
      </c>
      <c r="B948" s="7">
        <v>38.65625</v>
      </c>
      <c r="C948" s="1">
        <v>36.939166999999998</v>
      </c>
      <c r="D948" s="1">
        <f t="shared" si="251"/>
        <v>-2.2499999999999998E-5</v>
      </c>
      <c r="E948" s="6">
        <f t="shared" si="246"/>
        <v>4.4854934273111327E-14</v>
      </c>
      <c r="F948" s="6">
        <f t="shared" si="252"/>
        <v>-2.9707506367187501E-5</v>
      </c>
      <c r="G948" s="13">
        <f t="shared" si="247"/>
        <v>7.2075063671875034E-6</v>
      </c>
      <c r="H948" s="6">
        <f t="shared" si="248"/>
        <v>39.973021070140533</v>
      </c>
      <c r="I948" s="6">
        <f t="shared" si="253"/>
        <v>3.033854070140535</v>
      </c>
      <c r="J948" s="6">
        <f t="shared" si="254"/>
        <v>38.656304538110888</v>
      </c>
      <c r="K948" s="6">
        <f t="shared" si="255"/>
        <v>-2.7269055443923662E-5</v>
      </c>
      <c r="L948" s="6">
        <f t="shared" si="250"/>
        <v>-2.2437253540578407E-5</v>
      </c>
      <c r="M948" s="14">
        <f t="shared" si="256"/>
        <v>-3.1373229710795754E-8</v>
      </c>
      <c r="N948" s="6">
        <f t="shared" si="257"/>
        <v>-2.2507089954415417E-5</v>
      </c>
      <c r="O948" s="13">
        <f t="shared" si="249"/>
        <v>7.2004164127720845E-6</v>
      </c>
      <c r="P948" s="6">
        <f t="shared" si="258"/>
        <v>39.971733914958975</v>
      </c>
      <c r="Q948" s="7">
        <f t="shared" si="259"/>
        <v>39.983641378348366</v>
      </c>
      <c r="R948" s="7">
        <f t="shared" si="260"/>
        <v>3.0444743783483688</v>
      </c>
    </row>
    <row r="949" spans="1:18" x14ac:dyDescent="0.2">
      <c r="A949" s="7">
        <v>-22.8125</v>
      </c>
      <c r="B949" s="7">
        <v>38.65625</v>
      </c>
      <c r="C949" s="1">
        <v>36.919781</v>
      </c>
      <c r="D949" s="1">
        <f t="shared" si="251"/>
        <v>-2.2812499999999999E-5</v>
      </c>
      <c r="E949" s="6">
        <f t="shared" si="246"/>
        <v>4.4854934273111327E-14</v>
      </c>
      <c r="F949" s="6">
        <f t="shared" si="252"/>
        <v>-2.9707506367187501E-5</v>
      </c>
      <c r="G949" s="13">
        <f t="shared" si="247"/>
        <v>6.8950063671875026E-6</v>
      </c>
      <c r="H949" s="6">
        <f t="shared" si="248"/>
        <v>39.916272767662122</v>
      </c>
      <c r="I949" s="6">
        <f t="shared" si="253"/>
        <v>2.9964917676621212</v>
      </c>
      <c r="J949" s="6">
        <f t="shared" si="254"/>
        <v>38.656282722866536</v>
      </c>
      <c r="K949" s="6">
        <f t="shared" si="255"/>
        <v>-1.6361433267775283E-5</v>
      </c>
      <c r="L949" s="6">
        <f t="shared" si="250"/>
        <v>-2.2524852124347046E-5</v>
      </c>
      <c r="M949" s="14">
        <f t="shared" si="256"/>
        <v>-1.4382393782647642E-7</v>
      </c>
      <c r="N949" s="6">
        <f t="shared" si="257"/>
        <v>-2.281675397264962E-5</v>
      </c>
      <c r="O949" s="13">
        <f t="shared" si="249"/>
        <v>6.8907523945378812E-6</v>
      </c>
      <c r="P949" s="6">
        <f t="shared" si="258"/>
        <v>39.915500056408973</v>
      </c>
      <c r="Q949" s="7">
        <f t="shared" si="259"/>
        <v>39.970013113960491</v>
      </c>
      <c r="R949" s="7">
        <f t="shared" si="260"/>
        <v>3.0502321139604902</v>
      </c>
    </row>
    <row r="950" spans="1:18" x14ac:dyDescent="0.2">
      <c r="A950" s="7">
        <v>-22.65625</v>
      </c>
      <c r="B950" s="7">
        <v>38.625</v>
      </c>
      <c r="C950" s="1">
        <v>36.908146000000002</v>
      </c>
      <c r="D950" s="1">
        <f t="shared" si="251"/>
        <v>-2.2656249999999998E-5</v>
      </c>
      <c r="E950" s="6">
        <f t="shared" si="246"/>
        <v>4.4853777950531259E-14</v>
      </c>
      <c r="F950" s="6">
        <f t="shared" si="252"/>
        <v>-2.9715861874999998E-5</v>
      </c>
      <c r="G950" s="13">
        <f t="shared" si="247"/>
        <v>7.0596118749999993E-6</v>
      </c>
      <c r="H950" s="6">
        <f t="shared" si="248"/>
        <v>39.915335863977475</v>
      </c>
      <c r="I950" s="6">
        <f t="shared" si="253"/>
        <v>3.007189863977473</v>
      </c>
      <c r="J950" s="6">
        <f t="shared" si="254"/>
        <v>38.650019633719921</v>
      </c>
      <c r="K950" s="6">
        <f t="shared" si="255"/>
        <v>-1.2509816859960665E-2</v>
      </c>
      <c r="L950" s="6">
        <f t="shared" si="250"/>
        <v>-2.2608661274608226E-5</v>
      </c>
      <c r="M950" s="14">
        <f t="shared" si="256"/>
        <v>-2.379436269588603E-8</v>
      </c>
      <c r="N950" s="6">
        <f t="shared" si="257"/>
        <v>-2.590880238358977E-5</v>
      </c>
      <c r="O950" s="13">
        <f t="shared" si="249"/>
        <v>3.8070594914102274E-6</v>
      </c>
      <c r="P950" s="6">
        <f t="shared" si="258"/>
        <v>39.32282892319239</v>
      </c>
      <c r="Q950" s="7">
        <f t="shared" si="259"/>
        <v>39.840576275806875</v>
      </c>
      <c r="R950" s="7">
        <f t="shared" si="260"/>
        <v>2.9324302758068725</v>
      </c>
    </row>
    <row r="951" spans="1:18" x14ac:dyDescent="0.2">
      <c r="A951" s="7">
        <v>-22.65625</v>
      </c>
      <c r="B951" s="7">
        <v>38.625</v>
      </c>
      <c r="C951" s="1">
        <v>36.887619000000001</v>
      </c>
      <c r="D951" s="1">
        <f t="shared" si="251"/>
        <v>-2.2656249999999998E-5</v>
      </c>
      <c r="E951" s="6">
        <f t="shared" si="246"/>
        <v>4.4853777950531259E-14</v>
      </c>
      <c r="F951" s="6">
        <f t="shared" si="252"/>
        <v>-2.9715861874999998E-5</v>
      </c>
      <c r="G951" s="13">
        <f t="shared" si="247"/>
        <v>7.0596118749999993E-6</v>
      </c>
      <c r="H951" s="6">
        <f t="shared" si="248"/>
        <v>39.915335863977475</v>
      </c>
      <c r="I951" s="6">
        <f t="shared" si="253"/>
        <v>3.0277168639774743</v>
      </c>
      <c r="J951" s="6">
        <f t="shared" si="254"/>
        <v>38.640011780231951</v>
      </c>
      <c r="K951" s="6">
        <f t="shared" si="255"/>
        <v>-7.5058901159756886E-3</v>
      </c>
      <c r="L951" s="6">
        <f t="shared" si="250"/>
        <v>-2.2627696764764936E-5</v>
      </c>
      <c r="M951" s="14">
        <f t="shared" si="256"/>
        <v>-1.4276617617531279E-8</v>
      </c>
      <c r="N951" s="6">
        <f t="shared" si="257"/>
        <v>-2.4607781430153678E-5</v>
      </c>
      <c r="O951" s="13">
        <f t="shared" si="249"/>
        <v>5.1080804448463198E-6</v>
      </c>
      <c r="P951" s="6">
        <f t="shared" si="258"/>
        <v>39.560235955793814</v>
      </c>
      <c r="Q951" s="7">
        <f t="shared" si="259"/>
        <v>39.784508211804265</v>
      </c>
      <c r="R951" s="7">
        <f t="shared" si="260"/>
        <v>2.8968892118042646</v>
      </c>
    </row>
    <row r="952" spans="1:18" x14ac:dyDescent="0.2">
      <c r="A952" s="7">
        <v>-22.34375</v>
      </c>
      <c r="B952" s="7">
        <v>38.625</v>
      </c>
      <c r="C952" s="1">
        <v>36.867775000000002</v>
      </c>
      <c r="D952" s="1">
        <f t="shared" si="251"/>
        <v>-2.2343749999999998E-5</v>
      </c>
      <c r="E952" s="6">
        <f t="shared" si="246"/>
        <v>4.4853777950531259E-14</v>
      </c>
      <c r="F952" s="6">
        <f t="shared" si="252"/>
        <v>-2.9715861874999998E-5</v>
      </c>
      <c r="G952" s="13">
        <f t="shared" si="247"/>
        <v>7.3721118750000001E-6</v>
      </c>
      <c r="H952" s="6">
        <f t="shared" si="248"/>
        <v>39.972086138337772</v>
      </c>
      <c r="I952" s="6">
        <f t="shared" si="253"/>
        <v>3.1043111383377706</v>
      </c>
      <c r="J952" s="6">
        <f t="shared" si="254"/>
        <v>38.634007068139169</v>
      </c>
      <c r="K952" s="6">
        <f t="shared" si="255"/>
        <v>-4.5035340695847026E-3</v>
      </c>
      <c r="L952" s="6">
        <f t="shared" si="250"/>
        <v>-2.2576618058858963E-5</v>
      </c>
      <c r="M952" s="14">
        <f t="shared" si="256"/>
        <v>1.1643402942948292E-7</v>
      </c>
      <c r="N952" s="6">
        <f t="shared" si="257"/>
        <v>-2.3514668858092019E-5</v>
      </c>
      <c r="O952" s="13">
        <f t="shared" si="249"/>
        <v>6.2011930169079788E-6</v>
      </c>
      <c r="P952" s="6">
        <f t="shared" si="258"/>
        <v>39.759287216893483</v>
      </c>
      <c r="Q952" s="7">
        <f t="shared" si="259"/>
        <v>39.77946401282211</v>
      </c>
      <c r="R952" s="7">
        <f t="shared" si="260"/>
        <v>2.9116890128221087</v>
      </c>
    </row>
    <row r="953" spans="1:18" x14ac:dyDescent="0.2">
      <c r="A953" s="7">
        <v>-22.65625</v>
      </c>
      <c r="B953" s="7">
        <v>38.625</v>
      </c>
      <c r="C953" s="1">
        <v>36.850436999999999</v>
      </c>
      <c r="D953" s="1">
        <f t="shared" si="251"/>
        <v>-2.2656249999999998E-5</v>
      </c>
      <c r="E953" s="6">
        <f t="shared" si="246"/>
        <v>4.4853777950531259E-14</v>
      </c>
      <c r="F953" s="6">
        <f t="shared" si="252"/>
        <v>-2.9715861874999998E-5</v>
      </c>
      <c r="G953" s="13">
        <f t="shared" si="247"/>
        <v>7.0596118749999993E-6</v>
      </c>
      <c r="H953" s="6">
        <f t="shared" si="248"/>
        <v>39.915335863977475</v>
      </c>
      <c r="I953" s="6">
        <f t="shared" si="253"/>
        <v>3.0648988639774757</v>
      </c>
      <c r="J953" s="6">
        <f t="shared" si="254"/>
        <v>38.6304042408835</v>
      </c>
      <c r="K953" s="6">
        <f t="shared" si="255"/>
        <v>-2.702120441750111E-3</v>
      </c>
      <c r="L953" s="6">
        <f t="shared" si="250"/>
        <v>-2.254597083531538E-5</v>
      </c>
      <c r="M953" s="14">
        <f t="shared" si="256"/>
        <v>-5.5139582342309223E-8</v>
      </c>
      <c r="N953" s="6">
        <f t="shared" si="257"/>
        <v>-2.3358801314855028E-5</v>
      </c>
      <c r="O953" s="13">
        <f t="shared" si="249"/>
        <v>6.3570605601449694E-6</v>
      </c>
      <c r="P953" s="6">
        <f t="shared" si="258"/>
        <v>39.78763912451808</v>
      </c>
      <c r="Q953" s="7">
        <f t="shared" si="259"/>
        <v>39.781099035161304</v>
      </c>
      <c r="R953" s="7">
        <f t="shared" si="260"/>
        <v>2.9306620351613049</v>
      </c>
    </row>
    <row r="954" spans="1:18" x14ac:dyDescent="0.2">
      <c r="A954" s="7">
        <v>-23.28125</v>
      </c>
      <c r="B954" s="7">
        <v>38.625</v>
      </c>
      <c r="C954" s="1">
        <v>36.837893999999999</v>
      </c>
      <c r="D954" s="1">
        <f t="shared" si="251"/>
        <v>-2.328125E-5</v>
      </c>
      <c r="E954" s="6">
        <f t="shared" si="246"/>
        <v>4.4853777950531259E-14</v>
      </c>
      <c r="F954" s="6">
        <f t="shared" si="252"/>
        <v>-2.9715861874999998E-5</v>
      </c>
      <c r="G954" s="13">
        <f t="shared" si="247"/>
        <v>6.4346118749999976E-6</v>
      </c>
      <c r="H954" s="6">
        <f t="shared" si="248"/>
        <v>39.801742640039834</v>
      </c>
      <c r="I954" s="6">
        <f t="shared" si="253"/>
        <v>2.9638486400398349</v>
      </c>
      <c r="J954" s="6">
        <f t="shared" si="254"/>
        <v>38.628242544530103</v>
      </c>
      <c r="K954" s="6">
        <f t="shared" si="255"/>
        <v>-1.6212722650514877E-3</v>
      </c>
      <c r="L954" s="6">
        <f t="shared" si="250"/>
        <v>-2.2715082501189225E-5</v>
      </c>
      <c r="M954" s="14">
        <f t="shared" si="256"/>
        <v>-2.8308374940538754E-7</v>
      </c>
      <c r="N954" s="6">
        <f t="shared" si="257"/>
        <v>-2.3702780788913387E-5</v>
      </c>
      <c r="O954" s="13">
        <f t="shared" si="249"/>
        <v>6.0130810860866111E-6</v>
      </c>
      <c r="P954" s="6">
        <f t="shared" si="258"/>
        <v>39.725059871350823</v>
      </c>
      <c r="Q954" s="7">
        <f t="shared" si="259"/>
        <v>39.769891202399208</v>
      </c>
      <c r="R954" s="7">
        <f t="shared" si="260"/>
        <v>2.9319972023992094</v>
      </c>
    </row>
    <row r="955" spans="1:18" x14ac:dyDescent="0.2">
      <c r="A955" s="7">
        <v>-23.125</v>
      </c>
      <c r="B955" s="7">
        <v>38.625</v>
      </c>
      <c r="C955" s="1">
        <v>36.819645000000001</v>
      </c>
      <c r="D955" s="1">
        <f t="shared" si="251"/>
        <v>-2.3125E-5</v>
      </c>
      <c r="E955" s="6">
        <f t="shared" si="246"/>
        <v>4.4853777950531259E-14</v>
      </c>
      <c r="F955" s="6">
        <f t="shared" si="252"/>
        <v>-2.9715861874999998E-5</v>
      </c>
      <c r="G955" s="13">
        <f t="shared" si="247"/>
        <v>6.590861874999998E-6</v>
      </c>
      <c r="H955" s="6">
        <f t="shared" si="248"/>
        <v>39.830152542689518</v>
      </c>
      <c r="I955" s="6">
        <f t="shared" si="253"/>
        <v>3.0105075426895169</v>
      </c>
      <c r="J955" s="6">
        <f t="shared" si="254"/>
        <v>38.62694552671806</v>
      </c>
      <c r="K955" s="6">
        <f t="shared" si="255"/>
        <v>-9.7276335903018207E-4</v>
      </c>
      <c r="L955" s="6">
        <f t="shared" si="250"/>
        <v>-2.2910299500713536E-5</v>
      </c>
      <c r="M955" s="14">
        <f t="shared" si="256"/>
        <v>-1.0735024964323202E-7</v>
      </c>
      <c r="N955" s="6">
        <f t="shared" si="257"/>
        <v>-2.3377918473347847E-5</v>
      </c>
      <c r="O955" s="13">
        <f t="shared" si="249"/>
        <v>6.3379434016521511E-6</v>
      </c>
      <c r="P955" s="6">
        <f t="shared" si="258"/>
        <v>39.784162176857592</v>
      </c>
      <c r="Q955" s="7">
        <f t="shared" si="259"/>
        <v>39.772745397290883</v>
      </c>
      <c r="R955" s="7">
        <f t="shared" si="260"/>
        <v>2.953100397290882</v>
      </c>
    </row>
    <row r="956" spans="1:18" x14ac:dyDescent="0.2">
      <c r="A956" s="7">
        <v>-23.125</v>
      </c>
      <c r="B956" s="7">
        <v>38.625</v>
      </c>
      <c r="C956" s="1">
        <v>36.803448000000003</v>
      </c>
      <c r="D956" s="1">
        <f t="shared" si="251"/>
        <v>-2.3125E-5</v>
      </c>
      <c r="E956" s="6">
        <f t="shared" si="246"/>
        <v>4.4853777950531259E-14</v>
      </c>
      <c r="F956" s="6">
        <f t="shared" si="252"/>
        <v>-2.9715861874999998E-5</v>
      </c>
      <c r="G956" s="13">
        <f t="shared" si="247"/>
        <v>6.590861874999998E-6</v>
      </c>
      <c r="H956" s="6">
        <f t="shared" si="248"/>
        <v>39.830152542689518</v>
      </c>
      <c r="I956" s="6">
        <f t="shared" si="253"/>
        <v>3.0267045426895152</v>
      </c>
      <c r="J956" s="6">
        <f t="shared" si="254"/>
        <v>38.626167316030838</v>
      </c>
      <c r="K956" s="6">
        <f t="shared" si="255"/>
        <v>-5.8365801541881979E-4</v>
      </c>
      <c r="L956" s="6">
        <f t="shared" si="250"/>
        <v>-2.2996179700428123E-5</v>
      </c>
      <c r="M956" s="14">
        <f t="shared" si="256"/>
        <v>-6.4410149785938198E-8</v>
      </c>
      <c r="N956" s="6">
        <f t="shared" si="257"/>
        <v>-2.3276751084008893E-5</v>
      </c>
      <c r="O956" s="13">
        <f t="shared" si="249"/>
        <v>6.4391107909911042E-6</v>
      </c>
      <c r="P956" s="6">
        <f t="shared" si="258"/>
        <v>39.802560756325363</v>
      </c>
      <c r="Q956" s="7">
        <f t="shared" si="259"/>
        <v>39.778708469097779</v>
      </c>
      <c r="R956" s="7">
        <f t="shared" si="260"/>
        <v>2.9752604690977762</v>
      </c>
    </row>
    <row r="957" spans="1:18" x14ac:dyDescent="0.2">
      <c r="A957" s="7">
        <v>-22.96875</v>
      </c>
      <c r="B957" s="7">
        <v>38.625</v>
      </c>
      <c r="C957" s="1">
        <v>36.793410999999999</v>
      </c>
      <c r="D957" s="1">
        <f t="shared" si="251"/>
        <v>-2.2968749999999999E-5</v>
      </c>
      <c r="E957" s="6">
        <f t="shared" si="246"/>
        <v>4.4853777950531259E-14</v>
      </c>
      <c r="F957" s="6">
        <f t="shared" si="252"/>
        <v>-2.9715861874999998E-5</v>
      </c>
      <c r="G957" s="13">
        <f t="shared" si="247"/>
        <v>6.7471118749999985E-6</v>
      </c>
      <c r="H957" s="6">
        <f t="shared" si="248"/>
        <v>39.858554710955445</v>
      </c>
      <c r="I957" s="6">
        <f t="shared" si="253"/>
        <v>3.0651437109554465</v>
      </c>
      <c r="J957" s="6">
        <f t="shared" si="254"/>
        <v>38.625700389618501</v>
      </c>
      <c r="K957" s="6">
        <f t="shared" si="255"/>
        <v>-3.5019480925058133E-4</v>
      </c>
      <c r="L957" s="6">
        <f t="shared" si="250"/>
        <v>-2.3016457820256875E-5</v>
      </c>
      <c r="M957" s="14">
        <f t="shared" si="256"/>
        <v>2.3853910128437923E-8</v>
      </c>
      <c r="N957" s="6">
        <f t="shared" si="257"/>
        <v>-2.3059800650405151E-5</v>
      </c>
      <c r="O957" s="13">
        <f t="shared" si="249"/>
        <v>6.6560612245948472E-6</v>
      </c>
      <c r="P957" s="6">
        <f t="shared" si="258"/>
        <v>39.842005021288173</v>
      </c>
      <c r="Q957" s="7">
        <f t="shared" si="259"/>
        <v>39.791367779535861</v>
      </c>
      <c r="R957" s="7">
        <f t="shared" si="260"/>
        <v>2.9979567795358619</v>
      </c>
    </row>
    <row r="958" spans="1:18" x14ac:dyDescent="0.2">
      <c r="A958" s="7">
        <v>-23.125</v>
      </c>
      <c r="B958" s="7">
        <v>38.625</v>
      </c>
      <c r="C958" s="1">
        <v>36.774020999999998</v>
      </c>
      <c r="D958" s="1">
        <f t="shared" si="251"/>
        <v>-2.3125E-5</v>
      </c>
      <c r="E958" s="6">
        <f t="shared" si="246"/>
        <v>4.4853777950531259E-14</v>
      </c>
      <c r="F958" s="6">
        <f t="shared" si="252"/>
        <v>-2.9715861874999998E-5</v>
      </c>
      <c r="G958" s="13">
        <f t="shared" si="247"/>
        <v>6.590861874999998E-6</v>
      </c>
      <c r="H958" s="6">
        <f t="shared" si="248"/>
        <v>39.830152542689518</v>
      </c>
      <c r="I958" s="6">
        <f t="shared" si="253"/>
        <v>3.0561315426895206</v>
      </c>
      <c r="J958" s="6">
        <f t="shared" si="254"/>
        <v>38.625420233771102</v>
      </c>
      <c r="K958" s="6">
        <f t="shared" si="255"/>
        <v>-2.1011688555105934E-4</v>
      </c>
      <c r="L958" s="6">
        <f t="shared" si="250"/>
        <v>-2.3028624692154126E-5</v>
      </c>
      <c r="M958" s="14">
        <f t="shared" si="256"/>
        <v>-4.8187653922937071E-8</v>
      </c>
      <c r="N958" s="6">
        <f t="shared" si="257"/>
        <v>-2.3179630390243274E-5</v>
      </c>
      <c r="O958" s="13">
        <f t="shared" si="249"/>
        <v>6.5362314847567236E-6</v>
      </c>
      <c r="P958" s="6">
        <f t="shared" si="258"/>
        <v>39.820220340264029</v>
      </c>
      <c r="Q958" s="7">
        <f t="shared" si="259"/>
        <v>39.797138291681499</v>
      </c>
      <c r="R958" s="7">
        <f t="shared" si="260"/>
        <v>3.0231172916815012</v>
      </c>
    </row>
    <row r="959" spans="1:18" x14ac:dyDescent="0.2">
      <c r="A959" s="7">
        <v>-22.96875</v>
      </c>
      <c r="B959" s="7">
        <v>38.625</v>
      </c>
      <c r="C959" s="1">
        <v>36.757140999999997</v>
      </c>
      <c r="D959" s="1">
        <f t="shared" si="251"/>
        <v>-2.2968749999999999E-5</v>
      </c>
      <c r="E959" s="6">
        <f t="shared" si="246"/>
        <v>4.4853777950531259E-14</v>
      </c>
      <c r="F959" s="6">
        <f t="shared" si="252"/>
        <v>-2.9715861874999998E-5</v>
      </c>
      <c r="G959" s="13">
        <f t="shared" si="247"/>
        <v>6.7471118749999985E-6</v>
      </c>
      <c r="H959" s="6">
        <f t="shared" si="248"/>
        <v>39.858554710955445</v>
      </c>
      <c r="I959" s="6">
        <f t="shared" si="253"/>
        <v>3.1014137109554483</v>
      </c>
      <c r="J959" s="6">
        <f t="shared" si="254"/>
        <v>38.62525214026266</v>
      </c>
      <c r="K959" s="6">
        <f t="shared" si="255"/>
        <v>-1.2607013132992506E-4</v>
      </c>
      <c r="L959" s="6">
        <f t="shared" si="250"/>
        <v>-2.3035924815292474E-5</v>
      </c>
      <c r="M959" s="14">
        <f t="shared" si="256"/>
        <v>3.3587407646237582E-8</v>
      </c>
      <c r="N959" s="6">
        <f t="shared" si="257"/>
        <v>-2.3001528234145778E-5</v>
      </c>
      <c r="O959" s="13">
        <f t="shared" si="249"/>
        <v>6.7143336408542195E-6</v>
      </c>
      <c r="P959" s="6">
        <f t="shared" si="258"/>
        <v>39.852597125088835</v>
      </c>
      <c r="Q959" s="7">
        <f t="shared" si="259"/>
        <v>39.808230058362966</v>
      </c>
      <c r="R959" s="7">
        <f t="shared" si="260"/>
        <v>3.0510890583629688</v>
      </c>
    </row>
    <row r="960" spans="1:18" x14ac:dyDescent="0.2">
      <c r="A960" s="7">
        <v>-23.59375</v>
      </c>
      <c r="B960" s="7">
        <v>38.625</v>
      </c>
      <c r="C960" s="1">
        <v>36.740715000000002</v>
      </c>
      <c r="D960" s="1">
        <f t="shared" si="251"/>
        <v>-2.3593749999999998E-5</v>
      </c>
      <c r="E960" s="6">
        <f t="shared" si="246"/>
        <v>4.4853777950531259E-14</v>
      </c>
      <c r="F960" s="6">
        <f t="shared" si="252"/>
        <v>-2.9715861874999998E-5</v>
      </c>
      <c r="G960" s="13">
        <f t="shared" si="247"/>
        <v>6.1221118750000002E-6</v>
      </c>
      <c r="H960" s="6">
        <f t="shared" si="248"/>
        <v>39.744899611920232</v>
      </c>
      <c r="I960" s="6">
        <f t="shared" si="253"/>
        <v>3.0041846119202305</v>
      </c>
      <c r="J960" s="6">
        <f t="shared" si="254"/>
        <v>38.625151284157596</v>
      </c>
      <c r="K960" s="6">
        <f t="shared" si="255"/>
        <v>-7.5642078797955037E-5</v>
      </c>
      <c r="L960" s="6">
        <f t="shared" si="250"/>
        <v>-2.3134054889175486E-5</v>
      </c>
      <c r="M960" s="14">
        <f t="shared" si="256"/>
        <v>-2.2984755541225573E-7</v>
      </c>
      <c r="N960" s="6">
        <f t="shared" si="257"/>
        <v>-2.3613416940487465E-5</v>
      </c>
      <c r="O960" s="13">
        <f t="shared" si="249"/>
        <v>6.1024449345125328E-6</v>
      </c>
      <c r="P960" s="6">
        <f t="shared" si="258"/>
        <v>39.741321204531118</v>
      </c>
      <c r="Q960" s="7">
        <f t="shared" si="259"/>
        <v>39.794848287596601</v>
      </c>
      <c r="R960" s="7">
        <f t="shared" si="260"/>
        <v>3.0541332875965992</v>
      </c>
    </row>
    <row r="961" spans="1:18" x14ac:dyDescent="0.2">
      <c r="A961" s="7">
        <v>-23.4375</v>
      </c>
      <c r="B961" s="7">
        <v>38.625</v>
      </c>
      <c r="C961" s="1">
        <v>36.722690999999998</v>
      </c>
      <c r="D961" s="1">
        <f t="shared" si="251"/>
        <v>-2.34375E-5</v>
      </c>
      <c r="E961" s="6">
        <f t="shared" si="246"/>
        <v>4.4853777950531259E-14</v>
      </c>
      <c r="F961" s="6">
        <f t="shared" si="252"/>
        <v>-2.9715861874999998E-5</v>
      </c>
      <c r="G961" s="13">
        <f t="shared" si="247"/>
        <v>6.2783618749999972E-6</v>
      </c>
      <c r="H961" s="6">
        <f t="shared" si="248"/>
        <v>39.773324998090573</v>
      </c>
      <c r="I961" s="6">
        <f t="shared" si="253"/>
        <v>3.050633998090575</v>
      </c>
      <c r="J961" s="6">
        <f t="shared" si="254"/>
        <v>38.625090770494559</v>
      </c>
      <c r="K961" s="6">
        <f t="shared" si="255"/>
        <v>-4.5385247279483565E-5</v>
      </c>
      <c r="L961" s="6">
        <f t="shared" si="250"/>
        <v>-2.3286682933505293E-5</v>
      </c>
      <c r="M961" s="14">
        <f t="shared" si="256"/>
        <v>-7.5408533247353616E-8</v>
      </c>
      <c r="N961" s="6">
        <f t="shared" si="257"/>
        <v>-2.3449300164292665E-5</v>
      </c>
      <c r="O961" s="13">
        <f t="shared" si="249"/>
        <v>6.2665617107073332E-6</v>
      </c>
      <c r="P961" s="6">
        <f t="shared" si="258"/>
        <v>39.771178553441814</v>
      </c>
      <c r="Q961" s="7">
        <f t="shared" si="259"/>
        <v>39.790114340765648</v>
      </c>
      <c r="R961" s="7">
        <f t="shared" si="260"/>
        <v>3.0674233407656502</v>
      </c>
    </row>
    <row r="962" spans="1:18" x14ac:dyDescent="0.2">
      <c r="A962" s="7">
        <v>-23.90625</v>
      </c>
      <c r="B962" s="7">
        <v>38.625</v>
      </c>
      <c r="C962" s="1">
        <v>36.708545999999998</v>
      </c>
      <c r="D962" s="1">
        <f t="shared" si="251"/>
        <v>-2.3906249999999998E-5</v>
      </c>
      <c r="E962" s="6">
        <f t="shared" si="246"/>
        <v>4.4853777950531259E-14</v>
      </c>
      <c r="F962" s="6">
        <f t="shared" si="252"/>
        <v>-2.9715861874999998E-5</v>
      </c>
      <c r="G962" s="13">
        <f t="shared" si="247"/>
        <v>5.8096118749999994E-6</v>
      </c>
      <c r="H962" s="6">
        <f t="shared" si="248"/>
        <v>39.688025587207449</v>
      </c>
      <c r="I962" s="6">
        <f t="shared" si="253"/>
        <v>2.9794795872074502</v>
      </c>
      <c r="J962" s="6">
        <f t="shared" si="254"/>
        <v>38.625054462296738</v>
      </c>
      <c r="K962" s="6">
        <f t="shared" si="255"/>
        <v>-2.7231148369111224E-5</v>
      </c>
      <c r="L962" s="6">
        <f t="shared" si="250"/>
        <v>-2.3440759760103174E-5</v>
      </c>
      <c r="M962" s="14">
        <f t="shared" si="256"/>
        <v>-2.3274511994841198E-7</v>
      </c>
      <c r="N962" s="6">
        <f t="shared" si="257"/>
        <v>-2.3913330098575969E-5</v>
      </c>
      <c r="O962" s="13">
        <f t="shared" si="249"/>
        <v>5.8025317764240289E-6</v>
      </c>
      <c r="P962" s="6">
        <f t="shared" si="258"/>
        <v>39.686736671965491</v>
      </c>
      <c r="Q962" s="7">
        <f t="shared" si="259"/>
        <v>39.769438807005614</v>
      </c>
      <c r="R962" s="7">
        <f t="shared" si="260"/>
        <v>3.0608928070056152</v>
      </c>
    </row>
    <row r="963" spans="1:18" x14ac:dyDescent="0.2">
      <c r="A963" s="7">
        <v>-23.59375</v>
      </c>
      <c r="B963" s="7">
        <v>38.625</v>
      </c>
      <c r="C963" s="1">
        <v>36.693947000000001</v>
      </c>
      <c r="D963" s="1">
        <f t="shared" si="251"/>
        <v>-2.3593749999999998E-5</v>
      </c>
      <c r="E963" s="6">
        <f t="shared" si="246"/>
        <v>4.4853777950531259E-14</v>
      </c>
      <c r="F963" s="6">
        <f t="shared" si="252"/>
        <v>-2.9715861874999998E-5</v>
      </c>
      <c r="G963" s="13">
        <f t="shared" si="247"/>
        <v>6.1221118750000002E-6</v>
      </c>
      <c r="H963" s="6">
        <f t="shared" si="248"/>
        <v>39.744899611920232</v>
      </c>
      <c r="I963" s="6">
        <f t="shared" si="253"/>
        <v>3.0509526119202306</v>
      </c>
      <c r="J963" s="6">
        <f t="shared" si="254"/>
        <v>38.625032677378044</v>
      </c>
      <c r="K963" s="6">
        <f t="shared" si="255"/>
        <v>-1.6338689022177277E-5</v>
      </c>
      <c r="L963" s="6">
        <f t="shared" si="250"/>
        <v>-2.3564455856061903E-5</v>
      </c>
      <c r="M963" s="14">
        <f t="shared" si="256"/>
        <v>-1.4647071969047201E-8</v>
      </c>
      <c r="N963" s="6">
        <f t="shared" si="257"/>
        <v>-2.3597998059145764E-5</v>
      </c>
      <c r="O963" s="13">
        <f t="shared" si="249"/>
        <v>6.1178638158542336E-6</v>
      </c>
      <c r="P963" s="6">
        <f t="shared" si="258"/>
        <v>39.744126686319476</v>
      </c>
      <c r="Q963" s="7">
        <f t="shared" si="259"/>
        <v>39.764376382868392</v>
      </c>
      <c r="R963" s="7">
        <f t="shared" si="260"/>
        <v>3.0704293828683902</v>
      </c>
    </row>
    <row r="964" spans="1:18" x14ac:dyDescent="0.2">
      <c r="A964" s="7">
        <v>-23.75</v>
      </c>
      <c r="B964" s="7">
        <v>38.625</v>
      </c>
      <c r="C964" s="1">
        <v>36.676837999999996</v>
      </c>
      <c r="D964" s="1">
        <f t="shared" si="251"/>
        <v>-2.3749999999999998E-5</v>
      </c>
      <c r="E964" s="6">
        <f t="shared" si="246"/>
        <v>4.4853777950531259E-14</v>
      </c>
      <c r="F964" s="6">
        <f t="shared" si="252"/>
        <v>-2.9715861874999998E-5</v>
      </c>
      <c r="G964" s="13">
        <f t="shared" si="247"/>
        <v>5.9658618749999998E-6</v>
      </c>
      <c r="H964" s="6">
        <f t="shared" si="248"/>
        <v>39.716466476602875</v>
      </c>
      <c r="I964" s="6">
        <f t="shared" si="253"/>
        <v>3.0396284766028785</v>
      </c>
      <c r="J964" s="6">
        <f t="shared" si="254"/>
        <v>38.625019606426825</v>
      </c>
      <c r="K964" s="6">
        <f t="shared" si="255"/>
        <v>-9.8032134125958237E-6</v>
      </c>
      <c r="L964" s="6">
        <f t="shared" si="250"/>
        <v>-2.360742351363714E-5</v>
      </c>
      <c r="M964" s="14">
        <f t="shared" si="256"/>
        <v>-7.1288243181428823E-8</v>
      </c>
      <c r="N964" s="6">
        <f t="shared" si="257"/>
        <v>-2.3752548835487273E-5</v>
      </c>
      <c r="O964" s="13">
        <f t="shared" si="249"/>
        <v>5.9633130395127248E-6</v>
      </c>
      <c r="P964" s="6">
        <f t="shared" si="258"/>
        <v>39.716002595480688</v>
      </c>
      <c r="Q964" s="7">
        <f t="shared" si="259"/>
        <v>39.754701625390851</v>
      </c>
      <c r="R964" s="7">
        <f t="shared" si="260"/>
        <v>3.0778636253908545</v>
      </c>
    </row>
    <row r="965" spans="1:18" x14ac:dyDescent="0.2">
      <c r="A965" s="7">
        <v>-23.90625</v>
      </c>
      <c r="B965" s="7">
        <v>38.625</v>
      </c>
      <c r="C965" s="1">
        <v>36.662235000000003</v>
      </c>
      <c r="D965" s="1">
        <f t="shared" si="251"/>
        <v>-2.3906249999999998E-5</v>
      </c>
      <c r="E965" s="6">
        <f t="shared" si="246"/>
        <v>4.4853777950531259E-14</v>
      </c>
      <c r="F965" s="6">
        <f t="shared" si="252"/>
        <v>-2.9715861874999998E-5</v>
      </c>
      <c r="G965" s="13">
        <f t="shared" si="247"/>
        <v>5.8096118749999994E-6</v>
      </c>
      <c r="H965" s="6">
        <f t="shared" si="248"/>
        <v>39.688025587207449</v>
      </c>
      <c r="I965" s="6">
        <f t="shared" si="253"/>
        <v>3.025790587207446</v>
      </c>
      <c r="J965" s="6">
        <f t="shared" si="254"/>
        <v>38.625011763856094</v>
      </c>
      <c r="K965" s="6">
        <f t="shared" si="255"/>
        <v>-5.8819280468469515E-6</v>
      </c>
      <c r="L965" s="6">
        <f t="shared" si="250"/>
        <v>-2.3695704108182284E-5</v>
      </c>
      <c r="M965" s="14">
        <f t="shared" si="256"/>
        <v>-1.0527294590885712E-7</v>
      </c>
      <c r="N965" s="6">
        <f t="shared" si="257"/>
        <v>-2.3907779301292178E-5</v>
      </c>
      <c r="O965" s="13">
        <f t="shared" si="249"/>
        <v>5.8080825737078194E-6</v>
      </c>
      <c r="P965" s="6">
        <f t="shared" si="258"/>
        <v>39.687747182864314</v>
      </c>
      <c r="Q965" s="7">
        <f t="shared" si="259"/>
        <v>39.741310736885545</v>
      </c>
      <c r="R965" s="7">
        <f t="shared" si="260"/>
        <v>3.0790757368855424</v>
      </c>
    </row>
    <row r="966" spans="1:18" x14ac:dyDescent="0.2">
      <c r="A966" s="7">
        <v>-24.375</v>
      </c>
      <c r="B966" s="7">
        <v>38.59375</v>
      </c>
      <c r="C966" s="1">
        <v>36.641472</v>
      </c>
      <c r="D966" s="1">
        <f t="shared" si="251"/>
        <v>-2.4375E-5</v>
      </c>
      <c r="E966" s="6">
        <f t="shared" si="246"/>
        <v>4.4852621107080075E-14</v>
      </c>
      <c r="F966" s="6">
        <f t="shared" si="252"/>
        <v>-2.9724191992187497E-5</v>
      </c>
      <c r="G966" s="13">
        <f t="shared" si="247"/>
        <v>5.3491919921874977E-6</v>
      </c>
      <c r="H966" s="6">
        <f t="shared" si="248"/>
        <v>39.573241842676453</v>
      </c>
      <c r="I966" s="6">
        <f t="shared" si="253"/>
        <v>2.9317698426764522</v>
      </c>
      <c r="J966" s="6">
        <f t="shared" si="254"/>
        <v>38.618757058313662</v>
      </c>
      <c r="K966" s="6">
        <f t="shared" si="255"/>
        <v>-1.250352915683095E-2</v>
      </c>
      <c r="L966" s="6">
        <f t="shared" si="250"/>
        <v>-2.3873672464909373E-5</v>
      </c>
      <c r="M966" s="14">
        <f t="shared" si="256"/>
        <v>-2.5066376754531341E-7</v>
      </c>
      <c r="N966" s="6">
        <f t="shared" si="257"/>
        <v>-2.7625917580776047E-5</v>
      </c>
      <c r="O966" s="13">
        <f t="shared" si="249"/>
        <v>2.09827441141145E-6</v>
      </c>
      <c r="P966" s="6">
        <f t="shared" si="258"/>
        <v>38.979065164103417</v>
      </c>
      <c r="Q966" s="7">
        <f t="shared" si="259"/>
        <v>39.588861622329119</v>
      </c>
      <c r="R966" s="7">
        <f t="shared" si="260"/>
        <v>2.9473896223291192</v>
      </c>
    </row>
    <row r="967" spans="1:18" x14ac:dyDescent="0.2">
      <c r="A967" s="7">
        <v>-24.0625</v>
      </c>
      <c r="B967" s="7">
        <v>38.59375</v>
      </c>
      <c r="C967" s="1">
        <v>36.621623999999997</v>
      </c>
      <c r="D967" s="1">
        <f t="shared" si="251"/>
        <v>-2.4062499999999999E-5</v>
      </c>
      <c r="E967" s="6">
        <f t="shared" si="246"/>
        <v>4.4852621107080075E-14</v>
      </c>
      <c r="F967" s="6">
        <f t="shared" si="252"/>
        <v>-2.9724191992187497E-5</v>
      </c>
      <c r="G967" s="13">
        <f t="shared" si="247"/>
        <v>5.6616919921874985E-6</v>
      </c>
      <c r="H967" s="6">
        <f t="shared" si="248"/>
        <v>39.630179961803549</v>
      </c>
      <c r="I967" s="6">
        <f t="shared" si="253"/>
        <v>3.0085559618035518</v>
      </c>
      <c r="J967" s="6">
        <f t="shared" si="254"/>
        <v>38.608754234988197</v>
      </c>
      <c r="K967" s="6">
        <f t="shared" si="255"/>
        <v>-7.5021174940985702E-3</v>
      </c>
      <c r="L967" s="6">
        <f t="shared" si="250"/>
        <v>-2.4011703478945623E-5</v>
      </c>
      <c r="M967" s="14">
        <f t="shared" si="256"/>
        <v>-2.5398260527188056E-8</v>
      </c>
      <c r="N967" s="6">
        <f t="shared" si="257"/>
        <v>-2.6013050548465627E-5</v>
      </c>
      <c r="O967" s="13">
        <f t="shared" si="249"/>
        <v>3.7111414437218699E-6</v>
      </c>
      <c r="P967" s="6">
        <f t="shared" si="258"/>
        <v>39.274275819000138</v>
      </c>
      <c r="Q967" s="7">
        <f t="shared" si="259"/>
        <v>39.525944461663329</v>
      </c>
      <c r="R967" s="7">
        <f t="shared" si="260"/>
        <v>2.9043204616633318</v>
      </c>
    </row>
    <row r="968" spans="1:18" x14ac:dyDescent="0.2">
      <c r="A968" s="7">
        <v>-23.90625</v>
      </c>
      <c r="B968" s="7">
        <v>38.59375</v>
      </c>
      <c r="C968" s="1">
        <v>36.606796000000003</v>
      </c>
      <c r="D968" s="1">
        <f t="shared" si="251"/>
        <v>-2.3906249999999998E-5</v>
      </c>
      <c r="E968" s="6">
        <f t="shared" si="246"/>
        <v>4.4852621107080075E-14</v>
      </c>
      <c r="F968" s="6">
        <f t="shared" si="252"/>
        <v>-2.9724191992187497E-5</v>
      </c>
      <c r="G968" s="13">
        <f t="shared" si="247"/>
        <v>5.8179419921874989E-6</v>
      </c>
      <c r="H968" s="6">
        <f t="shared" si="248"/>
        <v>39.658637364693845</v>
      </c>
      <c r="I968" s="6">
        <f t="shared" si="253"/>
        <v>3.0518413646938427</v>
      </c>
      <c r="J968" s="6">
        <f t="shared" si="254"/>
        <v>38.602752540992917</v>
      </c>
      <c r="K968" s="6">
        <f t="shared" si="255"/>
        <v>-4.5012704964584316E-3</v>
      </c>
      <c r="L968" s="6">
        <f t="shared" si="250"/>
        <v>-2.4000772087367372E-5</v>
      </c>
      <c r="M968" s="14">
        <f t="shared" si="256"/>
        <v>4.7261043683686653E-8</v>
      </c>
      <c r="N968" s="6">
        <f t="shared" si="257"/>
        <v>-2.507658032907919E-5</v>
      </c>
      <c r="O968" s="13">
        <f t="shared" si="249"/>
        <v>4.6476116631083074E-6</v>
      </c>
      <c r="P968" s="6">
        <f t="shared" si="258"/>
        <v>39.445299105962818</v>
      </c>
      <c r="Q968" s="7">
        <f t="shared" si="259"/>
        <v>39.509815390523229</v>
      </c>
      <c r="R968" s="7">
        <f t="shared" si="260"/>
        <v>2.9030193905232267</v>
      </c>
    </row>
    <row r="969" spans="1:18" x14ac:dyDescent="0.2">
      <c r="A969" s="7">
        <v>-24.53125</v>
      </c>
      <c r="B969" s="7">
        <v>38.59375</v>
      </c>
      <c r="C969" s="1">
        <v>36.591735999999997</v>
      </c>
      <c r="D969" s="1">
        <f t="shared" si="251"/>
        <v>-2.453125E-5</v>
      </c>
      <c r="E969" s="6">
        <f t="shared" ref="E969:E1032" si="261">$B$3*(1+$C$3*($B969-25)+$D$3*(($B969-25)^2))</f>
        <v>4.4852621107080075E-14</v>
      </c>
      <c r="F969" s="6">
        <f t="shared" si="252"/>
        <v>-2.9724191992187497E-5</v>
      </c>
      <c r="G969" s="13">
        <f t="shared" ref="G969:G1032" si="262">($D969-$F969)+$H$3*($D969-$F969)^2</f>
        <v>5.1929419921874972E-6</v>
      </c>
      <c r="H969" s="6">
        <f t="shared" si="248"/>
        <v>39.544761116532015</v>
      </c>
      <c r="I969" s="6">
        <f t="shared" si="253"/>
        <v>2.953025116532018</v>
      </c>
      <c r="J969" s="6">
        <f t="shared" si="254"/>
        <v>38.599151524595754</v>
      </c>
      <c r="K969" s="6">
        <f t="shared" si="255"/>
        <v>-2.7007622978771906E-3</v>
      </c>
      <c r="L969" s="6">
        <f t="shared" si="250"/>
        <v>-2.4087963252420422E-5</v>
      </c>
      <c r="M969" s="14">
        <f t="shared" si="256"/>
        <v>-2.21643373789789E-7</v>
      </c>
      <c r="N969" s="6">
        <f t="shared" si="257"/>
        <v>-2.5233448197448068E-5</v>
      </c>
      <c r="O969" s="13">
        <f t="shared" si="249"/>
        <v>4.4907437947394287E-6</v>
      </c>
      <c r="P969" s="6">
        <f t="shared" si="258"/>
        <v>39.41667061148928</v>
      </c>
      <c r="Q969" s="7">
        <f t="shared" si="259"/>
        <v>39.49118643471644</v>
      </c>
      <c r="R969" s="7">
        <f t="shared" si="260"/>
        <v>2.8994504347164423</v>
      </c>
    </row>
    <row r="970" spans="1:18" x14ac:dyDescent="0.2">
      <c r="A970" s="7">
        <v>-24.21875</v>
      </c>
      <c r="B970" s="7">
        <v>38.59375</v>
      </c>
      <c r="C970" s="1">
        <v>36.575310000000002</v>
      </c>
      <c r="D970" s="1">
        <f t="shared" si="251"/>
        <v>-2.4218749999999999E-5</v>
      </c>
      <c r="E970" s="6">
        <f t="shared" si="261"/>
        <v>4.4852621107080075E-14</v>
      </c>
      <c r="F970" s="6">
        <f t="shared" si="252"/>
        <v>-2.9724191992187497E-5</v>
      </c>
      <c r="G970" s="13">
        <f t="shared" si="262"/>
        <v>5.5054419921874981E-6</v>
      </c>
      <c r="H970" s="6">
        <f t="shared" ref="H970:H1033" si="263">(((($B970+273.15)^(4))+($G970/$E970))^(0.25))-273.15</f>
        <v>39.601714789448295</v>
      </c>
      <c r="I970" s="6">
        <f t="shared" si="253"/>
        <v>3.0264047894482928</v>
      </c>
      <c r="J970" s="6">
        <f t="shared" si="254"/>
        <v>38.596990914757455</v>
      </c>
      <c r="K970" s="6">
        <f t="shared" si="255"/>
        <v>-1.6204573787277354E-3</v>
      </c>
      <c r="L970" s="6">
        <f t="shared" si="250"/>
        <v>-2.420277795145225E-5</v>
      </c>
      <c r="M970" s="14">
        <f t="shared" si="256"/>
        <v>-7.9860242738744291E-9</v>
      </c>
      <c r="N970" s="6">
        <f t="shared" si="257"/>
        <v>-2.464006891846921E-5</v>
      </c>
      <c r="O970" s="13">
        <f t="shared" ref="O970:O1033" si="264">($N970-$F970)+$H$3*($N970-$F970)^2</f>
        <v>5.0841230737182876E-6</v>
      </c>
      <c r="P970" s="6">
        <f t="shared" si="258"/>
        <v>39.524921370721643</v>
      </c>
      <c r="Q970" s="7">
        <f t="shared" si="259"/>
        <v>39.49793342191748</v>
      </c>
      <c r="R970" s="7">
        <f t="shared" si="260"/>
        <v>2.9226234219174785</v>
      </c>
    </row>
    <row r="971" spans="1:18" x14ac:dyDescent="0.2">
      <c r="A971" s="7">
        <v>-24.0625</v>
      </c>
      <c r="B971" s="7">
        <v>38.59375</v>
      </c>
      <c r="C971" s="1">
        <v>36.562077000000002</v>
      </c>
      <c r="D971" s="1">
        <f t="shared" si="251"/>
        <v>-2.4062499999999999E-5</v>
      </c>
      <c r="E971" s="6">
        <f t="shared" si="261"/>
        <v>4.4852621107080075E-14</v>
      </c>
      <c r="F971" s="6">
        <f t="shared" si="252"/>
        <v>-2.9724191992187497E-5</v>
      </c>
      <c r="G971" s="13">
        <f t="shared" si="262"/>
        <v>5.6616919921874985E-6</v>
      </c>
      <c r="H971" s="6">
        <f t="shared" si="263"/>
        <v>39.630179961803549</v>
      </c>
      <c r="I971" s="6">
        <f t="shared" si="253"/>
        <v>3.0681029618035467</v>
      </c>
      <c r="J971" s="6">
        <f t="shared" si="254"/>
        <v>38.595694548854468</v>
      </c>
      <c r="K971" s="6">
        <f t="shared" si="255"/>
        <v>-9.7227442723379909E-4</v>
      </c>
      <c r="L971" s="6">
        <f t="shared" si="250"/>
        <v>-2.4177916770871351E-5</v>
      </c>
      <c r="M971" s="14">
        <f t="shared" si="256"/>
        <v>5.7708385435676184E-8</v>
      </c>
      <c r="N971" s="6">
        <f t="shared" si="257"/>
        <v>-2.4315291351080787E-5</v>
      </c>
      <c r="O971" s="13">
        <f t="shared" si="264"/>
        <v>5.4089006411067102E-6</v>
      </c>
      <c r="P971" s="6">
        <f t="shared" si="258"/>
        <v>39.584123280360586</v>
      </c>
      <c r="Q971" s="7">
        <f t="shared" si="259"/>
        <v>39.515171393606103</v>
      </c>
      <c r="R971" s="7">
        <f t="shared" si="260"/>
        <v>2.9530943936061007</v>
      </c>
    </row>
    <row r="972" spans="1:18" x14ac:dyDescent="0.2">
      <c r="A972" s="7">
        <v>-24.21875</v>
      </c>
      <c r="B972" s="7">
        <v>38.59375</v>
      </c>
      <c r="C972" s="1">
        <v>36.548839999999998</v>
      </c>
      <c r="D972" s="1">
        <f t="shared" si="251"/>
        <v>-2.4218749999999999E-5</v>
      </c>
      <c r="E972" s="6">
        <f t="shared" si="261"/>
        <v>4.4852621107080075E-14</v>
      </c>
      <c r="F972" s="6">
        <f t="shared" si="252"/>
        <v>-2.9724191992187497E-5</v>
      </c>
      <c r="G972" s="13">
        <f t="shared" si="262"/>
        <v>5.5054419921874981E-6</v>
      </c>
      <c r="H972" s="6">
        <f t="shared" si="263"/>
        <v>39.601714789448295</v>
      </c>
      <c r="I972" s="6">
        <f t="shared" si="253"/>
        <v>3.0528747894482962</v>
      </c>
      <c r="J972" s="6">
        <f t="shared" si="254"/>
        <v>38.594916729312679</v>
      </c>
      <c r="K972" s="6">
        <f t="shared" si="255"/>
        <v>-5.8336465633956891E-4</v>
      </c>
      <c r="L972" s="6">
        <f t="shared" ref="L972:L1035" si="265">0.2*($D972+$D971)+0.6*L971</f>
        <v>-2.4163000062522811E-5</v>
      </c>
      <c r="M972" s="14">
        <f t="shared" si="256"/>
        <v>-2.7874968738594115E-8</v>
      </c>
      <c r="N972" s="6">
        <f t="shared" si="257"/>
        <v>-2.4370424810648286E-5</v>
      </c>
      <c r="O972" s="13">
        <f t="shared" si="264"/>
        <v>5.3537671815392107E-6</v>
      </c>
      <c r="P972" s="6">
        <f t="shared" si="258"/>
        <v>39.574075675598579</v>
      </c>
      <c r="Q972" s="7">
        <f t="shared" si="259"/>
        <v>39.526952250004598</v>
      </c>
      <c r="R972" s="7">
        <f t="shared" si="260"/>
        <v>2.9781122500045996</v>
      </c>
    </row>
    <row r="973" spans="1:18" x14ac:dyDescent="0.2">
      <c r="A973" s="7">
        <v>-24.53125</v>
      </c>
      <c r="B973" s="7">
        <v>38.59375</v>
      </c>
      <c r="C973" s="1">
        <v>36.525112</v>
      </c>
      <c r="D973" s="1">
        <f t="shared" si="251"/>
        <v>-2.453125E-5</v>
      </c>
      <c r="E973" s="6">
        <f t="shared" si="261"/>
        <v>4.4852621107080075E-14</v>
      </c>
      <c r="F973" s="6">
        <f t="shared" si="252"/>
        <v>-2.9724191992187497E-5</v>
      </c>
      <c r="G973" s="13">
        <f t="shared" si="262"/>
        <v>5.1929419921874972E-6</v>
      </c>
      <c r="H973" s="6">
        <f t="shared" si="263"/>
        <v>39.544761116532015</v>
      </c>
      <c r="I973" s="6">
        <f t="shared" si="253"/>
        <v>3.0196491165320154</v>
      </c>
      <c r="J973" s="6">
        <f t="shared" si="254"/>
        <v>38.594450037587606</v>
      </c>
      <c r="K973" s="6">
        <f t="shared" si="255"/>
        <v>-3.500187938030308E-4</v>
      </c>
      <c r="L973" s="6">
        <f t="shared" si="265"/>
        <v>-2.4247800037513685E-5</v>
      </c>
      <c r="M973" s="14">
        <f t="shared" si="256"/>
        <v>-1.4172498124315747E-7</v>
      </c>
      <c r="N973" s="6">
        <f t="shared" si="257"/>
        <v>-2.4622254886388789E-5</v>
      </c>
      <c r="O973" s="13">
        <f t="shared" si="264"/>
        <v>5.1019371057987085E-6</v>
      </c>
      <c r="P973" s="6">
        <f t="shared" si="258"/>
        <v>39.528169464024813</v>
      </c>
      <c r="Q973" s="7">
        <f t="shared" si="259"/>
        <v>39.52719569280864</v>
      </c>
      <c r="R973" s="7">
        <f t="shared" si="260"/>
        <v>3.0020836928086396</v>
      </c>
    </row>
    <row r="974" spans="1:18" x14ac:dyDescent="0.2">
      <c r="A974" s="7">
        <v>-24.53125</v>
      </c>
      <c r="B974" s="7">
        <v>38.59375</v>
      </c>
      <c r="C974" s="1">
        <v>36.513474000000002</v>
      </c>
      <c r="D974" s="1">
        <f t="shared" si="251"/>
        <v>-2.453125E-5</v>
      </c>
      <c r="E974" s="6">
        <f t="shared" si="261"/>
        <v>4.4852621107080075E-14</v>
      </c>
      <c r="F974" s="6">
        <f t="shared" si="252"/>
        <v>-2.9724191992187497E-5</v>
      </c>
      <c r="G974" s="13">
        <f t="shared" si="262"/>
        <v>5.1929419921874972E-6</v>
      </c>
      <c r="H974" s="6">
        <f t="shared" si="263"/>
        <v>39.544761116532015</v>
      </c>
      <c r="I974" s="6">
        <f t="shared" si="253"/>
        <v>3.0312871165320132</v>
      </c>
      <c r="J974" s="6">
        <f t="shared" si="254"/>
        <v>38.594170022552561</v>
      </c>
      <c r="K974" s="6">
        <f t="shared" si="255"/>
        <v>-2.100112762803974E-4</v>
      </c>
      <c r="L974" s="6">
        <f t="shared" si="265"/>
        <v>-2.4361180022508212E-5</v>
      </c>
      <c r="M974" s="14">
        <f t="shared" si="256"/>
        <v>-8.5034988745894146E-8</v>
      </c>
      <c r="N974" s="6">
        <f t="shared" si="257"/>
        <v>-2.4585852931832902E-5</v>
      </c>
      <c r="O974" s="13">
        <f t="shared" si="264"/>
        <v>5.1383390603545953E-6</v>
      </c>
      <c r="P974" s="6">
        <f t="shared" si="258"/>
        <v>39.534806441968612</v>
      </c>
      <c r="Q974" s="7">
        <f t="shared" si="259"/>
        <v>39.528717842640638</v>
      </c>
      <c r="R974" s="7">
        <f t="shared" si="260"/>
        <v>3.0152438426406363</v>
      </c>
    </row>
    <row r="975" spans="1:18" x14ac:dyDescent="0.2">
      <c r="A975" s="7">
        <v>-24.6875</v>
      </c>
      <c r="B975" s="7">
        <v>38.59375</v>
      </c>
      <c r="C975" s="1">
        <v>36.501381000000002</v>
      </c>
      <c r="D975" s="1">
        <f t="shared" ref="D975:D1038" si="266">A975*0.000001</f>
        <v>-2.46875E-5</v>
      </c>
      <c r="E975" s="6">
        <f t="shared" si="261"/>
        <v>4.4852621107080075E-14</v>
      </c>
      <c r="F975" s="6">
        <f t="shared" ref="F975:F1038" si="267">($E$3+$F$3*(B975-25)+$G$3*((B975-25)^2))</f>
        <v>-2.9724191992187497E-5</v>
      </c>
      <c r="G975" s="13">
        <f t="shared" si="262"/>
        <v>5.0366919921874968E-6</v>
      </c>
      <c r="H975" s="6">
        <f t="shared" si="263"/>
        <v>39.51627260605386</v>
      </c>
      <c r="I975" s="6">
        <f t="shared" ref="I975:I1038" si="268">H975-C975</f>
        <v>3.0148916060538582</v>
      </c>
      <c r="J975" s="6">
        <f t="shared" ref="J975:J1038" si="269">0.2*(B975+B974)+0.6*J974</f>
        <v>38.594002013531536</v>
      </c>
      <c r="K975" s="6">
        <f t="shared" ref="K975:K1038" si="270">(B975-J975)/2</f>
        <v>-1.2600676576823844E-4</v>
      </c>
      <c r="L975" s="6">
        <f t="shared" si="265"/>
        <v>-2.4460458013504926E-5</v>
      </c>
      <c r="M975" s="14">
        <f t="shared" ref="M975:M1038" si="271">($D975-L975)/2</f>
        <v>-1.1352099324753699E-7</v>
      </c>
      <c r="N975" s="6">
        <f t="shared" ref="N975:N1038" si="272">$D975+$I$3*$K975+$J$3*M975</f>
        <v>-2.4720261759099741E-5</v>
      </c>
      <c r="O975" s="13">
        <f t="shared" si="264"/>
        <v>5.0039302330877564E-6</v>
      </c>
      <c r="P975" s="6">
        <f t="shared" ref="P975:P1038" si="273">(((($B975+273.15)^(4))+(O975/$E975))^(0.25))-273.15</f>
        <v>39.510298282593396</v>
      </c>
      <c r="Q975" s="7">
        <f t="shared" ref="Q975:Q1038" si="274">0.2*P975+0.8*Q974</f>
        <v>39.525033930631189</v>
      </c>
      <c r="R975" s="7">
        <f t="shared" ref="R975:R1038" si="275">Q975-C975</f>
        <v>3.0236529306311866</v>
      </c>
    </row>
    <row r="976" spans="1:18" x14ac:dyDescent="0.2">
      <c r="A976" s="7">
        <v>-24.6875</v>
      </c>
      <c r="B976" s="7">
        <v>38.59375</v>
      </c>
      <c r="C976" s="1">
        <v>36.483356000000001</v>
      </c>
      <c r="D976" s="1">
        <f t="shared" si="266"/>
        <v>-2.46875E-5</v>
      </c>
      <c r="E976" s="6">
        <f t="shared" si="261"/>
        <v>4.4852621107080075E-14</v>
      </c>
      <c r="F976" s="6">
        <f t="shared" si="267"/>
        <v>-2.9724191992187497E-5</v>
      </c>
      <c r="G976" s="13">
        <f t="shared" si="262"/>
        <v>5.0366919921874968E-6</v>
      </c>
      <c r="H976" s="6">
        <f t="shared" si="263"/>
        <v>39.51627260605386</v>
      </c>
      <c r="I976" s="6">
        <f t="shared" si="268"/>
        <v>3.0329166060538597</v>
      </c>
      <c r="J976" s="6">
        <f t="shared" si="269"/>
        <v>38.593901208118922</v>
      </c>
      <c r="K976" s="6">
        <f t="shared" si="270"/>
        <v>-7.5604059460943063E-5</v>
      </c>
      <c r="L976" s="6">
        <f t="shared" si="265"/>
        <v>-2.4551274808102956E-5</v>
      </c>
      <c r="M976" s="14">
        <f t="shared" si="271"/>
        <v>-6.8112595948522194E-8</v>
      </c>
      <c r="N976" s="6">
        <f t="shared" si="272"/>
        <v>-2.4707157055459847E-5</v>
      </c>
      <c r="O976" s="13">
        <f t="shared" si="264"/>
        <v>5.0170349367276505E-6</v>
      </c>
      <c r="P976" s="6">
        <f t="shared" si="273"/>
        <v>39.512688053074157</v>
      </c>
      <c r="Q976" s="7">
        <f t="shared" si="274"/>
        <v>39.522564755119788</v>
      </c>
      <c r="R976" s="7">
        <f t="shared" si="275"/>
        <v>3.0392087551197875</v>
      </c>
    </row>
    <row r="977" spans="1:18" x14ac:dyDescent="0.2">
      <c r="A977" s="7">
        <v>-25.15625</v>
      </c>
      <c r="B977" s="7">
        <v>38.59375</v>
      </c>
      <c r="C977" s="1">
        <v>36.466698000000001</v>
      </c>
      <c r="D977" s="1">
        <f t="shared" si="266"/>
        <v>-2.5156249999999998E-5</v>
      </c>
      <c r="E977" s="6">
        <f t="shared" si="261"/>
        <v>4.4852621107080075E-14</v>
      </c>
      <c r="F977" s="6">
        <f t="shared" si="267"/>
        <v>-2.9724191992187497E-5</v>
      </c>
      <c r="G977" s="13">
        <f t="shared" si="262"/>
        <v>4.567941992187499E-6</v>
      </c>
      <c r="H977" s="6">
        <f t="shared" si="263"/>
        <v>39.430760318928492</v>
      </c>
      <c r="I977" s="6">
        <f t="shared" si="268"/>
        <v>2.9640623189284909</v>
      </c>
      <c r="J977" s="6">
        <f t="shared" si="269"/>
        <v>38.593840724871356</v>
      </c>
      <c r="K977" s="6">
        <f t="shared" si="270"/>
        <v>-4.5362435677986923E-5</v>
      </c>
      <c r="L977" s="6">
        <f t="shared" si="265"/>
        <v>-2.4699514884861775E-5</v>
      </c>
      <c r="M977" s="14">
        <f t="shared" si="271"/>
        <v>-2.2836755756911144E-7</v>
      </c>
      <c r="N977" s="6">
        <f t="shared" si="272"/>
        <v>-2.5168044233276276E-5</v>
      </c>
      <c r="O977" s="13">
        <f t="shared" si="264"/>
        <v>4.5561477589112212E-6</v>
      </c>
      <c r="P977" s="6">
        <f t="shared" si="273"/>
        <v>39.428607836321703</v>
      </c>
      <c r="Q977" s="7">
        <f t="shared" si="274"/>
        <v>39.503773371360168</v>
      </c>
      <c r="R977" s="7">
        <f t="shared" si="275"/>
        <v>3.0370753713601673</v>
      </c>
    </row>
    <row r="978" spans="1:18" x14ac:dyDescent="0.2">
      <c r="A978" s="7">
        <v>-25.15625</v>
      </c>
      <c r="B978" s="7">
        <v>38.59375</v>
      </c>
      <c r="C978" s="1">
        <v>36.451636999999998</v>
      </c>
      <c r="D978" s="1">
        <f t="shared" si="266"/>
        <v>-2.5156249999999998E-5</v>
      </c>
      <c r="E978" s="6">
        <f t="shared" si="261"/>
        <v>4.4852621107080075E-14</v>
      </c>
      <c r="F978" s="6">
        <f t="shared" si="267"/>
        <v>-2.9724191992187497E-5</v>
      </c>
      <c r="G978" s="13">
        <f t="shared" si="262"/>
        <v>4.567941992187499E-6</v>
      </c>
      <c r="H978" s="6">
        <f t="shared" si="263"/>
        <v>39.430760318928492</v>
      </c>
      <c r="I978" s="6">
        <f t="shared" si="268"/>
        <v>2.9791233189284938</v>
      </c>
      <c r="J978" s="6">
        <f t="shared" si="269"/>
        <v>38.593804434922816</v>
      </c>
      <c r="K978" s="6">
        <f t="shared" si="270"/>
        <v>-2.7217461408213239E-5</v>
      </c>
      <c r="L978" s="6">
        <f t="shared" si="265"/>
        <v>-2.4882208930917065E-5</v>
      </c>
      <c r="M978" s="14">
        <f t="shared" si="271"/>
        <v>-1.3702053454146652E-7</v>
      </c>
      <c r="N978" s="6">
        <f t="shared" si="272"/>
        <v>-2.5163326539966134E-5</v>
      </c>
      <c r="O978" s="13">
        <f t="shared" si="264"/>
        <v>4.560865452221363E-6</v>
      </c>
      <c r="P978" s="6">
        <f t="shared" si="273"/>
        <v>39.429468834700515</v>
      </c>
      <c r="Q978" s="7">
        <f t="shared" si="274"/>
        <v>39.488912464028239</v>
      </c>
      <c r="R978" s="7">
        <f t="shared" si="275"/>
        <v>3.0372754640282409</v>
      </c>
    </row>
    <row r="979" spans="1:18" x14ac:dyDescent="0.2">
      <c r="A979" s="7">
        <v>-25</v>
      </c>
      <c r="B979" s="7">
        <v>38.59375</v>
      </c>
      <c r="C979" s="1">
        <v>36.435436000000003</v>
      </c>
      <c r="D979" s="1">
        <f t="shared" si="266"/>
        <v>-2.4999999999999998E-5</v>
      </c>
      <c r="E979" s="6">
        <f t="shared" si="261"/>
        <v>4.4852621107080075E-14</v>
      </c>
      <c r="F979" s="6">
        <f t="shared" si="267"/>
        <v>-2.9724191992187497E-5</v>
      </c>
      <c r="G979" s="13">
        <f t="shared" si="262"/>
        <v>4.7241919921874994E-6</v>
      </c>
      <c r="H979" s="6">
        <f t="shared" si="263"/>
        <v>39.459272212225926</v>
      </c>
      <c r="I979" s="6">
        <f t="shared" si="268"/>
        <v>3.0238362122259232</v>
      </c>
      <c r="J979" s="6">
        <f t="shared" si="269"/>
        <v>38.593782660953693</v>
      </c>
      <c r="K979" s="6">
        <f t="shared" si="270"/>
        <v>-1.6330476846349029E-5</v>
      </c>
      <c r="L979" s="6">
        <f t="shared" si="265"/>
        <v>-2.4960575358550237E-5</v>
      </c>
      <c r="M979" s="14">
        <f t="shared" si="271"/>
        <v>-1.9712320724880428E-8</v>
      </c>
      <c r="N979" s="6">
        <f t="shared" si="272"/>
        <v>-2.5004245923980049E-5</v>
      </c>
      <c r="O979" s="13">
        <f t="shared" si="264"/>
        <v>4.7199460682074478E-6</v>
      </c>
      <c r="P979" s="6">
        <f t="shared" si="273"/>
        <v>39.45849753561555</v>
      </c>
      <c r="Q979" s="7">
        <f t="shared" si="274"/>
        <v>39.482829478345707</v>
      </c>
      <c r="R979" s="7">
        <f t="shared" si="275"/>
        <v>3.047393478345704</v>
      </c>
    </row>
    <row r="980" spans="1:18" x14ac:dyDescent="0.2">
      <c r="A980" s="7">
        <v>-24.6875</v>
      </c>
      <c r="B980" s="7">
        <v>38.5625</v>
      </c>
      <c r="C980" s="1">
        <v>36.429046999999997</v>
      </c>
      <c r="D980" s="1">
        <f t="shared" si="266"/>
        <v>-2.46875E-5</v>
      </c>
      <c r="E980" s="6">
        <f t="shared" si="261"/>
        <v>4.4851463742757805E-14</v>
      </c>
      <c r="F980" s="6">
        <f t="shared" si="267"/>
        <v>-2.973249671875E-5</v>
      </c>
      <c r="G980" s="13">
        <f t="shared" si="262"/>
        <v>5.0449967187499995E-6</v>
      </c>
      <c r="H980" s="6">
        <f t="shared" si="263"/>
        <v>39.486837018376434</v>
      </c>
      <c r="I980" s="6">
        <f t="shared" si="268"/>
        <v>3.057790018376437</v>
      </c>
      <c r="J980" s="6">
        <f t="shared" si="269"/>
        <v>38.587519596572214</v>
      </c>
      <c r="K980" s="6">
        <f t="shared" si="270"/>
        <v>-1.2509798286107099E-2</v>
      </c>
      <c r="L980" s="6">
        <f t="shared" si="265"/>
        <v>-2.4913845215130141E-5</v>
      </c>
      <c r="M980" s="14">
        <f t="shared" si="271"/>
        <v>1.1317260756507038E-7</v>
      </c>
      <c r="N980" s="6">
        <f t="shared" si="272"/>
        <v>-2.7940047554387847E-5</v>
      </c>
      <c r="O980" s="13">
        <f t="shared" si="264"/>
        <v>1.7924491643621532E-6</v>
      </c>
      <c r="P980" s="6">
        <f t="shared" si="273"/>
        <v>38.891851265389164</v>
      </c>
      <c r="Q980" s="7">
        <f t="shared" si="274"/>
        <v>39.364633835754397</v>
      </c>
      <c r="R980" s="7">
        <f t="shared" si="275"/>
        <v>2.9355868357543997</v>
      </c>
    </row>
    <row r="981" spans="1:18" x14ac:dyDescent="0.2">
      <c r="A981" s="7">
        <v>-25.3125</v>
      </c>
      <c r="B981" s="7">
        <v>38.5625</v>
      </c>
      <c r="C981" s="1">
        <v>36.415356000000003</v>
      </c>
      <c r="D981" s="1">
        <f t="shared" si="266"/>
        <v>-2.5312499999999999E-5</v>
      </c>
      <c r="E981" s="6">
        <f t="shared" si="261"/>
        <v>4.4851463742757805E-14</v>
      </c>
      <c r="F981" s="6">
        <f t="shared" si="267"/>
        <v>-2.973249671875E-5</v>
      </c>
      <c r="G981" s="13">
        <f t="shared" si="262"/>
        <v>4.4199967187500013E-6</v>
      </c>
      <c r="H981" s="6">
        <f t="shared" si="263"/>
        <v>39.372769852963813</v>
      </c>
      <c r="I981" s="6">
        <f t="shared" si="268"/>
        <v>2.9574138529638105</v>
      </c>
      <c r="J981" s="6">
        <f t="shared" si="269"/>
        <v>38.577511757943327</v>
      </c>
      <c r="K981" s="6">
        <f t="shared" si="270"/>
        <v>-7.5058789716635488E-3</v>
      </c>
      <c r="L981" s="6">
        <f t="shared" si="265"/>
        <v>-2.4948307129078082E-5</v>
      </c>
      <c r="M981" s="14">
        <f t="shared" si="271"/>
        <v>-1.8209643546095809E-7</v>
      </c>
      <c r="N981" s="6">
        <f t="shared" si="272"/>
        <v>-2.726402853263252E-5</v>
      </c>
      <c r="O981" s="13">
        <f t="shared" si="264"/>
        <v>2.4684681861174798E-6</v>
      </c>
      <c r="P981" s="6">
        <f t="shared" si="273"/>
        <v>39.01579512636647</v>
      </c>
      <c r="Q981" s="7">
        <f t="shared" si="274"/>
        <v>39.294866093876813</v>
      </c>
      <c r="R981" s="7">
        <f t="shared" si="275"/>
        <v>2.8795100938768101</v>
      </c>
    </row>
    <row r="982" spans="1:18" x14ac:dyDescent="0.2">
      <c r="A982" s="7">
        <v>-25.3125</v>
      </c>
      <c r="B982" s="7">
        <v>38.5625</v>
      </c>
      <c r="C982" s="1">
        <v>36.401206999999999</v>
      </c>
      <c r="D982" s="1">
        <f t="shared" si="266"/>
        <v>-2.5312499999999999E-5</v>
      </c>
      <c r="E982" s="6">
        <f t="shared" si="261"/>
        <v>4.4851463742757805E-14</v>
      </c>
      <c r="F982" s="6">
        <f t="shared" si="267"/>
        <v>-2.973249671875E-5</v>
      </c>
      <c r="G982" s="13">
        <f t="shared" si="262"/>
        <v>4.4199967187500013E-6</v>
      </c>
      <c r="H982" s="6">
        <f t="shared" si="263"/>
        <v>39.372769852963813</v>
      </c>
      <c r="I982" s="6">
        <f t="shared" si="268"/>
        <v>2.9715628529638138</v>
      </c>
      <c r="J982" s="6">
        <f t="shared" si="269"/>
        <v>38.571507054765995</v>
      </c>
      <c r="K982" s="6">
        <f t="shared" si="270"/>
        <v>-4.5035273829974187E-3</v>
      </c>
      <c r="L982" s="6">
        <f t="shared" si="265"/>
        <v>-2.5093984277446852E-5</v>
      </c>
      <c r="M982" s="14">
        <f t="shared" si="271"/>
        <v>-1.092578612765735E-7</v>
      </c>
      <c r="N982" s="6">
        <f t="shared" si="272"/>
        <v>-2.6483417119579329E-5</v>
      </c>
      <c r="O982" s="13">
        <f t="shared" si="264"/>
        <v>3.2490795991706714E-6</v>
      </c>
      <c r="P982" s="6">
        <f t="shared" si="273"/>
        <v>39.158731929732312</v>
      </c>
      <c r="Q982" s="7">
        <f t="shared" si="274"/>
        <v>39.267639261047918</v>
      </c>
      <c r="R982" s="7">
        <f t="shared" si="275"/>
        <v>2.8664322610479189</v>
      </c>
    </row>
    <row r="983" spans="1:18" x14ac:dyDescent="0.2">
      <c r="A983" s="7">
        <v>-25.78125</v>
      </c>
      <c r="B983" s="7">
        <v>38.5625</v>
      </c>
      <c r="C983" s="1">
        <v>36.388657000000002</v>
      </c>
      <c r="D983" s="1">
        <f t="shared" si="266"/>
        <v>-2.578125E-5</v>
      </c>
      <c r="E983" s="6">
        <f t="shared" si="261"/>
        <v>4.4851463742757805E-14</v>
      </c>
      <c r="F983" s="6">
        <f t="shared" si="267"/>
        <v>-2.973249671875E-5</v>
      </c>
      <c r="G983" s="13">
        <f t="shared" si="262"/>
        <v>3.9512467187500001E-6</v>
      </c>
      <c r="H983" s="6">
        <f t="shared" si="263"/>
        <v>39.287137441199093</v>
      </c>
      <c r="I983" s="6">
        <f t="shared" si="268"/>
        <v>2.8984804411990908</v>
      </c>
      <c r="J983" s="6">
        <f t="shared" si="269"/>
        <v>38.567904232859597</v>
      </c>
      <c r="K983" s="6">
        <f t="shared" si="270"/>
        <v>-2.7021164297984512E-3</v>
      </c>
      <c r="L983" s="6">
        <f t="shared" si="265"/>
        <v>-2.5275140566468111E-5</v>
      </c>
      <c r="M983" s="14">
        <f t="shared" si="271"/>
        <v>-2.5305471676594459E-7</v>
      </c>
      <c r="N983" s="6">
        <f t="shared" si="272"/>
        <v>-2.6483800271747596E-5</v>
      </c>
      <c r="O983" s="13">
        <f t="shared" si="264"/>
        <v>3.2486964470024041E-6</v>
      </c>
      <c r="P983" s="6">
        <f t="shared" si="273"/>
        <v>39.158661819332963</v>
      </c>
      <c r="Q983" s="7">
        <f t="shared" si="274"/>
        <v>39.24584377270493</v>
      </c>
      <c r="R983" s="7">
        <f t="shared" si="275"/>
        <v>2.857186772704928</v>
      </c>
    </row>
    <row r="984" spans="1:18" x14ac:dyDescent="0.2">
      <c r="A984" s="7">
        <v>-25.3125</v>
      </c>
      <c r="B984" s="7">
        <v>38.5625</v>
      </c>
      <c r="C984" s="1">
        <v>36.379069999999999</v>
      </c>
      <c r="D984" s="1">
        <f t="shared" si="266"/>
        <v>-2.5312499999999999E-5</v>
      </c>
      <c r="E984" s="6">
        <f t="shared" si="261"/>
        <v>4.4851463742757805E-14</v>
      </c>
      <c r="F984" s="6">
        <f t="shared" si="267"/>
        <v>-2.973249671875E-5</v>
      </c>
      <c r="G984" s="13">
        <f t="shared" si="262"/>
        <v>4.4199967187500013E-6</v>
      </c>
      <c r="H984" s="6">
        <f t="shared" si="263"/>
        <v>39.372769852963813</v>
      </c>
      <c r="I984" s="6">
        <f t="shared" si="268"/>
        <v>2.9936998529638146</v>
      </c>
      <c r="J984" s="6">
        <f t="shared" si="269"/>
        <v>38.565742539715757</v>
      </c>
      <c r="K984" s="6">
        <f t="shared" si="270"/>
        <v>-1.6212698578783602E-3</v>
      </c>
      <c r="L984" s="6">
        <f t="shared" si="265"/>
        <v>-2.5383834339880866E-5</v>
      </c>
      <c r="M984" s="14">
        <f t="shared" si="271"/>
        <v>3.5667169940433737E-8</v>
      </c>
      <c r="N984" s="6">
        <f t="shared" si="272"/>
        <v>-2.5734030163048374E-5</v>
      </c>
      <c r="O984" s="13">
        <f t="shared" si="264"/>
        <v>3.998466555701626E-6</v>
      </c>
      <c r="P984" s="6">
        <f t="shared" si="273"/>
        <v>39.295766867576276</v>
      </c>
      <c r="Q984" s="7">
        <f t="shared" si="274"/>
        <v>39.255828391679202</v>
      </c>
      <c r="R984" s="7">
        <f t="shared" si="275"/>
        <v>2.8767583916792034</v>
      </c>
    </row>
    <row r="985" spans="1:18" x14ac:dyDescent="0.2">
      <c r="A985" s="7">
        <v>-25.625</v>
      </c>
      <c r="B985" s="7">
        <v>38.5625</v>
      </c>
      <c r="C985" s="1">
        <v>36.364922</v>
      </c>
      <c r="D985" s="1">
        <f t="shared" si="266"/>
        <v>-2.5624999999999999E-5</v>
      </c>
      <c r="E985" s="6">
        <f t="shared" si="261"/>
        <v>4.4851463742757805E-14</v>
      </c>
      <c r="F985" s="6">
        <f t="shared" si="267"/>
        <v>-2.973249671875E-5</v>
      </c>
      <c r="G985" s="13">
        <f t="shared" si="262"/>
        <v>4.1074967187500005E-6</v>
      </c>
      <c r="H985" s="6">
        <f t="shared" si="263"/>
        <v>39.315689401559894</v>
      </c>
      <c r="I985" s="6">
        <f t="shared" si="268"/>
        <v>2.9507674015598937</v>
      </c>
      <c r="J985" s="6">
        <f t="shared" si="269"/>
        <v>38.564445523829455</v>
      </c>
      <c r="K985" s="6">
        <f t="shared" si="270"/>
        <v>-9.7276191472772666E-4</v>
      </c>
      <c r="L985" s="6">
        <f t="shared" si="265"/>
        <v>-2.5417800603928521E-5</v>
      </c>
      <c r="M985" s="14">
        <f t="shared" si="271"/>
        <v>-1.0359969803573941E-7</v>
      </c>
      <c r="N985" s="6">
        <f t="shared" si="272"/>
        <v>-2.587791809782921E-5</v>
      </c>
      <c r="O985" s="13">
        <f t="shared" si="264"/>
        <v>3.8545786209207903E-6</v>
      </c>
      <c r="P985" s="6">
        <f t="shared" si="273"/>
        <v>39.269469113344712</v>
      </c>
      <c r="Q985" s="7">
        <f t="shared" si="274"/>
        <v>39.258556536012307</v>
      </c>
      <c r="R985" s="7">
        <f t="shared" si="275"/>
        <v>2.893634536012307</v>
      </c>
    </row>
    <row r="986" spans="1:18" x14ac:dyDescent="0.2">
      <c r="A986" s="7">
        <v>-25.625</v>
      </c>
      <c r="B986" s="7">
        <v>38.5625</v>
      </c>
      <c r="C986" s="1">
        <v>36.345295</v>
      </c>
      <c r="D986" s="1">
        <f t="shared" si="266"/>
        <v>-2.5624999999999999E-5</v>
      </c>
      <c r="E986" s="6">
        <f t="shared" si="261"/>
        <v>4.4851463742757805E-14</v>
      </c>
      <c r="F986" s="6">
        <f t="shared" si="267"/>
        <v>-2.973249671875E-5</v>
      </c>
      <c r="G986" s="13">
        <f t="shared" si="262"/>
        <v>4.1074967187500005E-6</v>
      </c>
      <c r="H986" s="6">
        <f t="shared" si="263"/>
        <v>39.315689401559894</v>
      </c>
      <c r="I986" s="6">
        <f t="shared" si="268"/>
        <v>2.9703944015598935</v>
      </c>
      <c r="J986" s="6">
        <f t="shared" si="269"/>
        <v>38.563667314297675</v>
      </c>
      <c r="K986" s="6">
        <f t="shared" si="270"/>
        <v>-5.8365714883734654E-4</v>
      </c>
      <c r="L986" s="6">
        <f t="shared" si="265"/>
        <v>-2.5500680362357114E-5</v>
      </c>
      <c r="M986" s="14">
        <f t="shared" si="271"/>
        <v>-6.2159818821442967E-8</v>
      </c>
      <c r="N986" s="6">
        <f t="shared" si="272"/>
        <v>-2.5776750858697709E-5</v>
      </c>
      <c r="O986" s="13">
        <f t="shared" si="264"/>
        <v>3.9557458600522907E-6</v>
      </c>
      <c r="P986" s="6">
        <f t="shared" si="273"/>
        <v>39.287959690203081</v>
      </c>
      <c r="Q986" s="7">
        <f t="shared" si="274"/>
        <v>39.264437166850463</v>
      </c>
      <c r="R986" s="7">
        <f t="shared" si="275"/>
        <v>2.9191421668504631</v>
      </c>
    </row>
    <row r="987" spans="1:18" x14ac:dyDescent="0.2">
      <c r="A987" s="7">
        <v>-25.9375</v>
      </c>
      <c r="B987" s="7">
        <v>38.5625</v>
      </c>
      <c r="C987" s="1">
        <v>36.324299000000003</v>
      </c>
      <c r="D987" s="1">
        <f t="shared" si="266"/>
        <v>-2.59375E-5</v>
      </c>
      <c r="E987" s="6">
        <f t="shared" si="261"/>
        <v>4.4851463742757805E-14</v>
      </c>
      <c r="F987" s="6">
        <f t="shared" si="267"/>
        <v>-2.973249671875E-5</v>
      </c>
      <c r="G987" s="13">
        <f t="shared" si="262"/>
        <v>3.7949967187499996E-6</v>
      </c>
      <c r="H987" s="6">
        <f t="shared" si="263"/>
        <v>39.258577651058715</v>
      </c>
      <c r="I987" s="6">
        <f t="shared" si="268"/>
        <v>2.9342786510587118</v>
      </c>
      <c r="J987" s="6">
        <f t="shared" si="269"/>
        <v>38.563200388578608</v>
      </c>
      <c r="K987" s="6">
        <f t="shared" si="270"/>
        <v>-3.5019428930382901E-4</v>
      </c>
      <c r="L987" s="6">
        <f t="shared" si="265"/>
        <v>-2.5612908217414267E-5</v>
      </c>
      <c r="M987" s="14">
        <f t="shared" si="271"/>
        <v>-1.6229589129286645E-7</v>
      </c>
      <c r="N987" s="6">
        <f t="shared" si="272"/>
        <v>-2.6028550515218995E-5</v>
      </c>
      <c r="O987" s="13">
        <f t="shared" si="264"/>
        <v>3.7039462035310052E-6</v>
      </c>
      <c r="P987" s="6">
        <f t="shared" si="273"/>
        <v>39.241931583322412</v>
      </c>
      <c r="Q987" s="7">
        <f t="shared" si="274"/>
        <v>39.259936050144852</v>
      </c>
      <c r="R987" s="7">
        <f t="shared" si="275"/>
        <v>2.9356370501448481</v>
      </c>
    </row>
    <row r="988" spans="1:18" x14ac:dyDescent="0.2">
      <c r="A988" s="7">
        <v>-25.9375</v>
      </c>
      <c r="B988" s="7">
        <v>38.5625</v>
      </c>
      <c r="C988" s="1">
        <v>36.312430999999997</v>
      </c>
      <c r="D988" s="1">
        <f t="shared" si="266"/>
        <v>-2.59375E-5</v>
      </c>
      <c r="E988" s="6">
        <f t="shared" si="261"/>
        <v>4.4851463742757805E-14</v>
      </c>
      <c r="F988" s="6">
        <f t="shared" si="267"/>
        <v>-2.973249671875E-5</v>
      </c>
      <c r="G988" s="13">
        <f t="shared" si="262"/>
        <v>3.7949967187499996E-6</v>
      </c>
      <c r="H988" s="6">
        <f t="shared" si="263"/>
        <v>39.258577651058715</v>
      </c>
      <c r="I988" s="6">
        <f t="shared" si="268"/>
        <v>2.9461466510587186</v>
      </c>
      <c r="J988" s="6">
        <f t="shared" si="269"/>
        <v>38.562920233147167</v>
      </c>
      <c r="K988" s="6">
        <f t="shared" si="270"/>
        <v>-2.1011657358371849E-4</v>
      </c>
      <c r="L988" s="6">
        <f t="shared" si="265"/>
        <v>-2.5742744930448563E-5</v>
      </c>
      <c r="M988" s="14">
        <f t="shared" si="271"/>
        <v>-9.7377534775718852E-8</v>
      </c>
      <c r="N988" s="6">
        <f t="shared" si="272"/>
        <v>-2.5992130309131766E-5</v>
      </c>
      <c r="O988" s="13">
        <f t="shared" si="264"/>
        <v>3.7403664096182343E-6</v>
      </c>
      <c r="P988" s="6">
        <f t="shared" si="273"/>
        <v>39.248590329732338</v>
      </c>
      <c r="Q988" s="7">
        <f t="shared" si="274"/>
        <v>39.257666906062347</v>
      </c>
      <c r="R988" s="7">
        <f t="shared" si="275"/>
        <v>2.9452359060623508</v>
      </c>
    </row>
    <row r="989" spans="1:18" x14ac:dyDescent="0.2">
      <c r="A989" s="7">
        <v>-25.3125</v>
      </c>
      <c r="B989" s="7">
        <v>38.5625</v>
      </c>
      <c r="C989" s="1">
        <v>36.301250000000003</v>
      </c>
      <c r="D989" s="1">
        <f t="shared" si="266"/>
        <v>-2.5312499999999999E-5</v>
      </c>
      <c r="E989" s="6">
        <f t="shared" si="261"/>
        <v>4.4851463742757805E-14</v>
      </c>
      <c r="F989" s="6">
        <f t="shared" si="267"/>
        <v>-2.973249671875E-5</v>
      </c>
      <c r="G989" s="13">
        <f t="shared" si="262"/>
        <v>4.4199967187500013E-6</v>
      </c>
      <c r="H989" s="6">
        <f t="shared" si="263"/>
        <v>39.372769852963813</v>
      </c>
      <c r="I989" s="6">
        <f t="shared" si="268"/>
        <v>3.0715198529638101</v>
      </c>
      <c r="J989" s="6">
        <f t="shared" si="269"/>
        <v>38.562752139888303</v>
      </c>
      <c r="K989" s="6">
        <f t="shared" si="270"/>
        <v>-1.2606994415165218E-4</v>
      </c>
      <c r="L989" s="6">
        <f t="shared" si="265"/>
        <v>-2.569564695826914E-5</v>
      </c>
      <c r="M989" s="14">
        <f t="shared" si="271"/>
        <v>1.915734791345707E-7</v>
      </c>
      <c r="N989" s="6">
        <f t="shared" si="272"/>
        <v>-2.5345278185479428E-5</v>
      </c>
      <c r="O989" s="13">
        <f t="shared" si="264"/>
        <v>4.3872185332705714E-6</v>
      </c>
      <c r="P989" s="6">
        <f t="shared" si="273"/>
        <v>39.366784141491109</v>
      </c>
      <c r="Q989" s="7">
        <f t="shared" si="274"/>
        <v>39.279490353148098</v>
      </c>
      <c r="R989" s="7">
        <f t="shared" si="275"/>
        <v>2.9782403531480952</v>
      </c>
    </row>
    <row r="990" spans="1:18" x14ac:dyDescent="0.2">
      <c r="A990" s="7">
        <v>-25.78125</v>
      </c>
      <c r="B990" s="7">
        <v>38.5625</v>
      </c>
      <c r="C990" s="1">
        <v>36.286873</v>
      </c>
      <c r="D990" s="1">
        <f t="shared" si="266"/>
        <v>-2.578125E-5</v>
      </c>
      <c r="E990" s="6">
        <f t="shared" si="261"/>
        <v>4.4851463742757805E-14</v>
      </c>
      <c r="F990" s="6">
        <f t="shared" si="267"/>
        <v>-2.973249671875E-5</v>
      </c>
      <c r="G990" s="13">
        <f t="shared" si="262"/>
        <v>3.9512467187500001E-6</v>
      </c>
      <c r="H990" s="6">
        <f t="shared" si="263"/>
        <v>39.287137441199093</v>
      </c>
      <c r="I990" s="6">
        <f t="shared" si="268"/>
        <v>3.0002644411990929</v>
      </c>
      <c r="J990" s="6">
        <f t="shared" si="269"/>
        <v>38.562651283932979</v>
      </c>
      <c r="K990" s="6">
        <f t="shared" si="270"/>
        <v>-7.5641966489570223E-5</v>
      </c>
      <c r="L990" s="6">
        <f t="shared" si="265"/>
        <v>-2.5636138174961483E-5</v>
      </c>
      <c r="M990" s="14">
        <f t="shared" si="271"/>
        <v>-7.2555912519258411E-8</v>
      </c>
      <c r="N990" s="6">
        <f t="shared" si="272"/>
        <v>-2.5800916911287287E-5</v>
      </c>
      <c r="O990" s="13">
        <f t="shared" si="264"/>
        <v>3.9315798074627128E-6</v>
      </c>
      <c r="P990" s="6">
        <f t="shared" si="273"/>
        <v>39.283543101741998</v>
      </c>
      <c r="Q990" s="7">
        <f t="shared" si="274"/>
        <v>39.280300902866884</v>
      </c>
      <c r="R990" s="7">
        <f t="shared" si="275"/>
        <v>2.993427902866884</v>
      </c>
    </row>
    <row r="991" spans="1:18" x14ac:dyDescent="0.2">
      <c r="A991" s="7">
        <v>-25.3125</v>
      </c>
      <c r="B991" s="7">
        <v>38.5625</v>
      </c>
      <c r="C991" s="1">
        <v>36.275005</v>
      </c>
      <c r="D991" s="1">
        <f t="shared" si="266"/>
        <v>-2.5312499999999999E-5</v>
      </c>
      <c r="E991" s="6">
        <f t="shared" si="261"/>
        <v>4.4851463742757805E-14</v>
      </c>
      <c r="F991" s="6">
        <f t="shared" si="267"/>
        <v>-2.973249671875E-5</v>
      </c>
      <c r="G991" s="13">
        <f t="shared" si="262"/>
        <v>4.4199967187500013E-6</v>
      </c>
      <c r="H991" s="6">
        <f t="shared" si="263"/>
        <v>39.372769852963813</v>
      </c>
      <c r="I991" s="6">
        <f t="shared" si="268"/>
        <v>3.0977648529638131</v>
      </c>
      <c r="J991" s="6">
        <f t="shared" si="269"/>
        <v>38.56259077035979</v>
      </c>
      <c r="K991" s="6">
        <f t="shared" si="270"/>
        <v>-4.5385179895163219E-5</v>
      </c>
      <c r="L991" s="6">
        <f t="shared" si="265"/>
        <v>-2.560043290497689E-5</v>
      </c>
      <c r="M991" s="14">
        <f t="shared" si="271"/>
        <v>1.4396645248844545E-7</v>
      </c>
      <c r="N991" s="6">
        <f t="shared" si="272"/>
        <v>-2.5324300146772742E-5</v>
      </c>
      <c r="O991" s="13">
        <f t="shared" si="264"/>
        <v>4.4081965719772583E-6</v>
      </c>
      <c r="P991" s="6">
        <f t="shared" si="273"/>
        <v>39.370615036454637</v>
      </c>
      <c r="Q991" s="7">
        <f t="shared" si="274"/>
        <v>39.298363729584437</v>
      </c>
      <c r="R991" s="7">
        <f t="shared" si="275"/>
        <v>3.0233587295844373</v>
      </c>
    </row>
    <row r="992" spans="1:18" x14ac:dyDescent="0.2">
      <c r="A992" s="7">
        <v>-25.78125</v>
      </c>
      <c r="B992" s="7">
        <v>38.5625</v>
      </c>
      <c r="C992" s="1">
        <v>36.261310999999999</v>
      </c>
      <c r="D992" s="1">
        <f t="shared" si="266"/>
        <v>-2.578125E-5</v>
      </c>
      <c r="E992" s="6">
        <f t="shared" si="261"/>
        <v>4.4851463742757805E-14</v>
      </c>
      <c r="F992" s="6">
        <f t="shared" si="267"/>
        <v>-2.973249671875E-5</v>
      </c>
      <c r="G992" s="13">
        <f t="shared" si="262"/>
        <v>3.9512467187500001E-6</v>
      </c>
      <c r="H992" s="6">
        <f t="shared" si="263"/>
        <v>39.287137441199093</v>
      </c>
      <c r="I992" s="6">
        <f t="shared" si="268"/>
        <v>3.0258264411990936</v>
      </c>
      <c r="J992" s="6">
        <f t="shared" si="269"/>
        <v>38.562554462215871</v>
      </c>
      <c r="K992" s="6">
        <f t="shared" si="270"/>
        <v>-2.7231107935676846E-5</v>
      </c>
      <c r="L992" s="6">
        <f t="shared" si="265"/>
        <v>-2.5579009742986135E-5</v>
      </c>
      <c r="M992" s="14">
        <f t="shared" si="271"/>
        <v>-1.0112012850693221E-7</v>
      </c>
      <c r="N992" s="6">
        <f t="shared" si="272"/>
        <v>-2.5788330088063275E-5</v>
      </c>
      <c r="O992" s="13">
        <f t="shared" si="264"/>
        <v>3.9441666306867249E-6</v>
      </c>
      <c r="P992" s="6">
        <f t="shared" si="273"/>
        <v>39.285843493285199</v>
      </c>
      <c r="Q992" s="7">
        <f t="shared" si="274"/>
        <v>39.29585968232459</v>
      </c>
      <c r="R992" s="7">
        <f t="shared" si="275"/>
        <v>3.0345486823245906</v>
      </c>
    </row>
    <row r="993" spans="1:18" x14ac:dyDescent="0.2">
      <c r="A993" s="7">
        <v>-25.625</v>
      </c>
      <c r="B993" s="7">
        <v>38.5625</v>
      </c>
      <c r="C993" s="1">
        <v>36.249442999999999</v>
      </c>
      <c r="D993" s="1">
        <f t="shared" si="266"/>
        <v>-2.5624999999999999E-5</v>
      </c>
      <c r="E993" s="6">
        <f t="shared" si="261"/>
        <v>4.4851463742757805E-14</v>
      </c>
      <c r="F993" s="6">
        <f t="shared" si="267"/>
        <v>-2.973249671875E-5</v>
      </c>
      <c r="G993" s="13">
        <f t="shared" si="262"/>
        <v>4.1074967187500005E-6</v>
      </c>
      <c r="H993" s="6">
        <f t="shared" si="263"/>
        <v>39.315689401559894</v>
      </c>
      <c r="I993" s="6">
        <f t="shared" si="268"/>
        <v>3.0662464015598943</v>
      </c>
      <c r="J993" s="6">
        <f t="shared" si="269"/>
        <v>38.562532677329521</v>
      </c>
      <c r="K993" s="6">
        <f t="shared" si="270"/>
        <v>-1.6338664760695565E-5</v>
      </c>
      <c r="L993" s="6">
        <f t="shared" si="265"/>
        <v>-2.5628655845791682E-5</v>
      </c>
      <c r="M993" s="14">
        <f t="shared" si="271"/>
        <v>1.8279228958415167E-9</v>
      </c>
      <c r="N993" s="6">
        <f t="shared" si="272"/>
        <v>-2.562924805283778E-5</v>
      </c>
      <c r="O993" s="13">
        <f t="shared" si="264"/>
        <v>4.1032486659122204E-6</v>
      </c>
      <c r="P993" s="6">
        <f t="shared" si="273"/>
        <v>39.314913247546826</v>
      </c>
      <c r="Q993" s="7">
        <f t="shared" si="274"/>
        <v>39.299670395369034</v>
      </c>
      <c r="R993" s="7">
        <f t="shared" si="275"/>
        <v>3.0502273953690349</v>
      </c>
    </row>
    <row r="994" spans="1:18" x14ac:dyDescent="0.2">
      <c r="A994" s="7">
        <v>-26.25</v>
      </c>
      <c r="B994" s="7">
        <v>38.5625</v>
      </c>
      <c r="C994" s="1">
        <v>36.236660000000001</v>
      </c>
      <c r="D994" s="1">
        <f t="shared" si="266"/>
        <v>-2.6249999999999998E-5</v>
      </c>
      <c r="E994" s="6">
        <f t="shared" si="261"/>
        <v>4.4851463742757805E-14</v>
      </c>
      <c r="F994" s="6">
        <f t="shared" si="267"/>
        <v>-2.973249671875E-5</v>
      </c>
      <c r="G994" s="13">
        <f t="shared" si="262"/>
        <v>3.4824967187500022E-6</v>
      </c>
      <c r="H994" s="6">
        <f t="shared" si="263"/>
        <v>39.201434561385156</v>
      </c>
      <c r="I994" s="6">
        <f t="shared" si="268"/>
        <v>2.9647745613851555</v>
      </c>
      <c r="J994" s="6">
        <f t="shared" si="269"/>
        <v>38.562519606397714</v>
      </c>
      <c r="K994" s="6">
        <f t="shared" si="270"/>
        <v>-9.8031988571278816E-6</v>
      </c>
      <c r="L994" s="6">
        <f t="shared" si="265"/>
        <v>-2.5752193507475011E-5</v>
      </c>
      <c r="M994" s="14">
        <f t="shared" si="271"/>
        <v>-2.4890324626249337E-7</v>
      </c>
      <c r="N994" s="6">
        <f t="shared" si="272"/>
        <v>-2.6252548831702851E-5</v>
      </c>
      <c r="O994" s="13">
        <f t="shared" si="264"/>
        <v>3.4799478870471485E-6</v>
      </c>
      <c r="P994" s="6">
        <f t="shared" si="273"/>
        <v>39.200968358447597</v>
      </c>
      <c r="Q994" s="7">
        <f t="shared" si="274"/>
        <v>39.279929987984744</v>
      </c>
      <c r="R994" s="7">
        <f t="shared" si="275"/>
        <v>3.0432699879847434</v>
      </c>
    </row>
    <row r="995" spans="1:18" x14ac:dyDescent="0.2">
      <c r="A995" s="7">
        <v>-26.40625</v>
      </c>
      <c r="B995" s="7">
        <v>38.53125</v>
      </c>
      <c r="C995" s="1">
        <v>36.213383</v>
      </c>
      <c r="D995" s="1">
        <f t="shared" si="266"/>
        <v>-2.6406249999999998E-5</v>
      </c>
      <c r="E995" s="6">
        <f t="shared" si="261"/>
        <v>4.485030585756445E-14</v>
      </c>
      <c r="F995" s="6">
        <f t="shared" si="267"/>
        <v>-2.9740776054687496E-5</v>
      </c>
      <c r="G995" s="13">
        <f t="shared" si="262"/>
        <v>3.3345260546874975E-6</v>
      </c>
      <c r="H995" s="6">
        <f t="shared" si="263"/>
        <v>39.143315108625188</v>
      </c>
      <c r="I995" s="6">
        <f t="shared" si="268"/>
        <v>2.9299321086251879</v>
      </c>
      <c r="J995" s="6">
        <f t="shared" si="269"/>
        <v>38.556261763838627</v>
      </c>
      <c r="K995" s="6">
        <f t="shared" si="270"/>
        <v>-1.2505881919313566E-2</v>
      </c>
      <c r="L995" s="6">
        <f t="shared" si="265"/>
        <v>-2.5982566104485008E-5</v>
      </c>
      <c r="M995" s="14">
        <f t="shared" si="271"/>
        <v>-2.1184194775749483E-7</v>
      </c>
      <c r="N995" s="6">
        <f t="shared" si="272"/>
        <v>-2.9657779299021524E-5</v>
      </c>
      <c r="O995" s="13">
        <f t="shared" si="264"/>
        <v>8.2996755665971261E-8</v>
      </c>
      <c r="P995" s="6">
        <f t="shared" si="273"/>
        <v>38.546528184571571</v>
      </c>
      <c r="Q995" s="7">
        <f t="shared" si="274"/>
        <v>39.133249627302114</v>
      </c>
      <c r="R995" s="7">
        <f t="shared" si="275"/>
        <v>2.9198666273021132</v>
      </c>
    </row>
    <row r="996" spans="1:18" x14ac:dyDescent="0.2">
      <c r="A996" s="7">
        <v>-26.40625</v>
      </c>
      <c r="B996" s="7">
        <v>38.53125</v>
      </c>
      <c r="C996" s="1">
        <v>36.198090000000001</v>
      </c>
      <c r="D996" s="1">
        <f t="shared" si="266"/>
        <v>-2.6406249999999998E-5</v>
      </c>
      <c r="E996" s="6">
        <f t="shared" si="261"/>
        <v>4.485030585756445E-14</v>
      </c>
      <c r="F996" s="6">
        <f t="shared" si="267"/>
        <v>-2.9740776054687496E-5</v>
      </c>
      <c r="G996" s="13">
        <f t="shared" si="262"/>
        <v>3.3345260546874975E-6</v>
      </c>
      <c r="H996" s="6">
        <f t="shared" si="263"/>
        <v>39.143315108625188</v>
      </c>
      <c r="I996" s="6">
        <f t="shared" si="268"/>
        <v>2.9452251086251877</v>
      </c>
      <c r="J996" s="6">
        <f t="shared" si="269"/>
        <v>38.546257058303176</v>
      </c>
      <c r="K996" s="6">
        <f t="shared" si="270"/>
        <v>-7.5035291515881397E-3</v>
      </c>
      <c r="L996" s="6">
        <f t="shared" si="265"/>
        <v>-2.6152039662691005E-5</v>
      </c>
      <c r="M996" s="14">
        <f t="shared" si="271"/>
        <v>-1.2710516865449656E-7</v>
      </c>
      <c r="N996" s="6">
        <f t="shared" si="272"/>
        <v>-2.8357167579412915E-5</v>
      </c>
      <c r="O996" s="13">
        <f t="shared" si="264"/>
        <v>1.3836084752745811E-6</v>
      </c>
      <c r="P996" s="6">
        <f t="shared" si="273"/>
        <v>38.785654091265712</v>
      </c>
      <c r="Q996" s="7">
        <f t="shared" si="274"/>
        <v>39.063730520094836</v>
      </c>
      <c r="R996" s="7">
        <f t="shared" si="275"/>
        <v>2.8656405200948356</v>
      </c>
    </row>
    <row r="997" spans="1:18" x14ac:dyDescent="0.2">
      <c r="A997" s="7">
        <v>-25.9375</v>
      </c>
      <c r="B997" s="7">
        <v>38.53125</v>
      </c>
      <c r="C997" s="1">
        <v>36.186450999999998</v>
      </c>
      <c r="D997" s="1">
        <f t="shared" si="266"/>
        <v>-2.59375E-5</v>
      </c>
      <c r="E997" s="6">
        <f t="shared" si="261"/>
        <v>4.485030585756445E-14</v>
      </c>
      <c r="F997" s="6">
        <f t="shared" si="267"/>
        <v>-2.9740776054687496E-5</v>
      </c>
      <c r="G997" s="13">
        <f t="shared" si="262"/>
        <v>3.8032760546874954E-6</v>
      </c>
      <c r="H997" s="6">
        <f t="shared" si="263"/>
        <v>39.229068033252815</v>
      </c>
      <c r="I997" s="6">
        <f t="shared" si="268"/>
        <v>3.0426170332528173</v>
      </c>
      <c r="J997" s="6">
        <f t="shared" si="269"/>
        <v>38.540254234981902</v>
      </c>
      <c r="K997" s="6">
        <f t="shared" si="270"/>
        <v>-4.5021174909507522E-3</v>
      </c>
      <c r="L997" s="6">
        <f t="shared" si="265"/>
        <v>-2.6159973797614602E-5</v>
      </c>
      <c r="M997" s="14">
        <f t="shared" si="271"/>
        <v>1.1123689880730086E-7</v>
      </c>
      <c r="N997" s="6">
        <f t="shared" si="272"/>
        <v>-2.7108050547647196E-5</v>
      </c>
      <c r="O997" s="13">
        <f t="shared" si="264"/>
        <v>2.6327255070402998E-6</v>
      </c>
      <c r="P997" s="6">
        <f t="shared" si="273"/>
        <v>39.0147958125321</v>
      </c>
      <c r="Q997" s="7">
        <f t="shared" si="274"/>
        <v>39.053943578582292</v>
      </c>
      <c r="R997" s="7">
        <f t="shared" si="275"/>
        <v>2.8674925785822936</v>
      </c>
    </row>
    <row r="998" spans="1:18" x14ac:dyDescent="0.2">
      <c r="A998" s="7">
        <v>-26.5625</v>
      </c>
      <c r="B998" s="7">
        <v>38.53125</v>
      </c>
      <c r="C998" s="1">
        <v>36.178234000000003</v>
      </c>
      <c r="D998" s="1">
        <f t="shared" si="266"/>
        <v>-2.6562499999999999E-5</v>
      </c>
      <c r="E998" s="6">
        <f t="shared" si="261"/>
        <v>4.485030585756445E-14</v>
      </c>
      <c r="F998" s="6">
        <f t="shared" si="267"/>
        <v>-2.9740776054687496E-5</v>
      </c>
      <c r="G998" s="13">
        <f t="shared" si="262"/>
        <v>3.1782760546874971E-6</v>
      </c>
      <c r="H998" s="6">
        <f t="shared" si="263"/>
        <v>39.114715096200996</v>
      </c>
      <c r="I998" s="6">
        <f t="shared" si="268"/>
        <v>2.9364810962009926</v>
      </c>
      <c r="J998" s="6">
        <f t="shared" si="269"/>
        <v>38.536652540989138</v>
      </c>
      <c r="K998" s="6">
        <f t="shared" si="270"/>
        <v>-2.7012704945690302E-3</v>
      </c>
      <c r="L998" s="6">
        <f t="shared" si="265"/>
        <v>-2.6195984278568761E-5</v>
      </c>
      <c r="M998" s="14">
        <f t="shared" si="271"/>
        <v>-1.8325786071561878E-7</v>
      </c>
      <c r="N998" s="6">
        <f t="shared" si="272"/>
        <v>-2.7264830328587945E-5</v>
      </c>
      <c r="O998" s="13">
        <f t="shared" si="264"/>
        <v>2.4759457260995505E-6</v>
      </c>
      <c r="P998" s="6">
        <f t="shared" si="273"/>
        <v>38.986063350522443</v>
      </c>
      <c r="Q998" s="7">
        <f t="shared" si="274"/>
        <v>39.040367532970322</v>
      </c>
      <c r="R998" s="7">
        <f t="shared" si="275"/>
        <v>2.8621335329703186</v>
      </c>
    </row>
    <row r="999" spans="1:18" x14ac:dyDescent="0.2">
      <c r="A999" s="7">
        <v>-27.1875</v>
      </c>
      <c r="B999" s="7">
        <v>38.53125</v>
      </c>
      <c r="C999" s="1">
        <v>36.167732000000001</v>
      </c>
      <c r="D999" s="1">
        <f t="shared" si="266"/>
        <v>-2.71875E-5</v>
      </c>
      <c r="E999" s="6">
        <f t="shared" si="261"/>
        <v>4.485030585756445E-14</v>
      </c>
      <c r="F999" s="6">
        <f t="shared" si="267"/>
        <v>-2.9740776054687496E-5</v>
      </c>
      <c r="G999" s="13">
        <f t="shared" si="262"/>
        <v>2.5532760546874955E-6</v>
      </c>
      <c r="H999" s="6">
        <f t="shared" si="263"/>
        <v>39.00023639105774</v>
      </c>
      <c r="I999" s="6">
        <f t="shared" si="268"/>
        <v>2.8325043910577392</v>
      </c>
      <c r="J999" s="6">
        <f t="shared" si="269"/>
        <v>38.534491524593484</v>
      </c>
      <c r="K999" s="6">
        <f t="shared" si="270"/>
        <v>-1.6207622967421287E-3</v>
      </c>
      <c r="L999" s="6">
        <f t="shared" si="265"/>
        <v>-2.6467590567141257E-5</v>
      </c>
      <c r="M999" s="14">
        <f t="shared" si="271"/>
        <v>-3.5995471642937159E-7</v>
      </c>
      <c r="N999" s="6">
        <f t="shared" si="272"/>
        <v>-2.7608898197152953E-5</v>
      </c>
      <c r="O999" s="13">
        <f t="shared" si="264"/>
        <v>2.1318778575345425E-6</v>
      </c>
      <c r="P999" s="6">
        <f t="shared" si="273"/>
        <v>38.922979450977209</v>
      </c>
      <c r="Q999" s="7">
        <f t="shared" si="274"/>
        <v>39.016889916571699</v>
      </c>
      <c r="R999" s="7">
        <f t="shared" si="275"/>
        <v>2.8491579165716985</v>
      </c>
    </row>
    <row r="1000" spans="1:18" x14ac:dyDescent="0.2">
      <c r="A1000" s="7">
        <v>-26.40625</v>
      </c>
      <c r="B1000" s="7">
        <v>38.53125</v>
      </c>
      <c r="C1000" s="1">
        <v>36.148788000000003</v>
      </c>
      <c r="D1000" s="1">
        <f t="shared" si="266"/>
        <v>-2.6406249999999998E-5</v>
      </c>
      <c r="E1000" s="6">
        <f t="shared" si="261"/>
        <v>4.485030585756445E-14</v>
      </c>
      <c r="F1000" s="6">
        <f t="shared" si="267"/>
        <v>-2.9740776054687496E-5</v>
      </c>
      <c r="G1000" s="13">
        <f t="shared" si="262"/>
        <v>3.3345260546874975E-6</v>
      </c>
      <c r="H1000" s="6">
        <f t="shared" si="263"/>
        <v>39.143315108625188</v>
      </c>
      <c r="I1000" s="6">
        <f t="shared" si="268"/>
        <v>2.994527108625185</v>
      </c>
      <c r="J1000" s="6">
        <f t="shared" si="269"/>
        <v>38.533194914756095</v>
      </c>
      <c r="K1000" s="6">
        <f t="shared" si="270"/>
        <v>-9.7245737804740884E-4</v>
      </c>
      <c r="L1000" s="6">
        <f t="shared" si="265"/>
        <v>-2.6599304340284752E-5</v>
      </c>
      <c r="M1000" s="14">
        <f t="shared" si="271"/>
        <v>9.6527170142376851E-8</v>
      </c>
      <c r="N1000" s="6">
        <f t="shared" si="272"/>
        <v>-2.6659088918292326E-5</v>
      </c>
      <c r="O1000" s="13">
        <f t="shared" si="264"/>
        <v>3.0816871363951701E-6</v>
      </c>
      <c r="P1000" s="6">
        <f t="shared" si="273"/>
        <v>39.097031521800545</v>
      </c>
      <c r="Q1000" s="7">
        <f t="shared" si="274"/>
        <v>39.032918237617473</v>
      </c>
      <c r="R1000" s="7">
        <f t="shared" si="275"/>
        <v>2.8841302376174696</v>
      </c>
    </row>
    <row r="1001" spans="1:18" x14ac:dyDescent="0.2">
      <c r="A1001" s="7">
        <v>-26.71875</v>
      </c>
      <c r="B1001" s="7">
        <v>38.53125</v>
      </c>
      <c r="C1001" s="1">
        <v>36.125736000000003</v>
      </c>
      <c r="D1001" s="1">
        <f t="shared" si="266"/>
        <v>-2.6718749999999999E-5</v>
      </c>
      <c r="E1001" s="6">
        <f t="shared" si="261"/>
        <v>4.485030585756445E-14</v>
      </c>
      <c r="F1001" s="6">
        <f t="shared" si="267"/>
        <v>-2.9740776054687496E-5</v>
      </c>
      <c r="G1001" s="13">
        <f t="shared" si="262"/>
        <v>3.0220260546874967E-6</v>
      </c>
      <c r="H1001" s="6">
        <f t="shared" si="263"/>
        <v>39.086107223277509</v>
      </c>
      <c r="I1001" s="6">
        <f t="shared" si="268"/>
        <v>2.9603712232775052</v>
      </c>
      <c r="J1001" s="6">
        <f t="shared" si="269"/>
        <v>38.532416948853658</v>
      </c>
      <c r="K1001" s="6">
        <f t="shared" si="270"/>
        <v>-5.8347442682915585E-4</v>
      </c>
      <c r="L1001" s="6">
        <f t="shared" si="265"/>
        <v>-2.6584582604170851E-5</v>
      </c>
      <c r="M1001" s="14">
        <f t="shared" si="271"/>
        <v>-6.7083697914573879E-8</v>
      </c>
      <c r="N1001" s="6">
        <f t="shared" si="272"/>
        <v>-2.687045335097558E-5</v>
      </c>
      <c r="O1001" s="13">
        <f t="shared" si="264"/>
        <v>2.8703227037119153E-6</v>
      </c>
      <c r="P1001" s="6">
        <f t="shared" si="273"/>
        <v>39.058324272570928</v>
      </c>
      <c r="Q1001" s="7">
        <f t="shared" si="274"/>
        <v>39.037999444608168</v>
      </c>
      <c r="R1001" s="7">
        <f t="shared" si="275"/>
        <v>2.9122634446081648</v>
      </c>
    </row>
    <row r="1002" spans="1:18" x14ac:dyDescent="0.2">
      <c r="A1002" s="7">
        <v>-26.875</v>
      </c>
      <c r="B1002" s="7">
        <v>38.53125</v>
      </c>
      <c r="C1002" s="1">
        <v>36.111584000000001</v>
      </c>
      <c r="D1002" s="1">
        <f t="shared" si="266"/>
        <v>-2.6874999999999999E-5</v>
      </c>
      <c r="E1002" s="6">
        <f t="shared" si="261"/>
        <v>4.485030585756445E-14</v>
      </c>
      <c r="F1002" s="6">
        <f t="shared" si="267"/>
        <v>-2.9740776054687496E-5</v>
      </c>
      <c r="G1002" s="13">
        <f t="shared" si="262"/>
        <v>2.8657760546874963E-6</v>
      </c>
      <c r="H1002" s="6">
        <f t="shared" si="263"/>
        <v>39.057491484811862</v>
      </c>
      <c r="I1002" s="6">
        <f t="shared" si="268"/>
        <v>2.9459074848118618</v>
      </c>
      <c r="J1002" s="6">
        <f t="shared" si="269"/>
        <v>38.531950169312196</v>
      </c>
      <c r="K1002" s="6">
        <f t="shared" si="270"/>
        <v>-3.5008465609820405E-4</v>
      </c>
      <c r="L1002" s="6">
        <f t="shared" si="265"/>
        <v>-2.6669499562502508E-5</v>
      </c>
      <c r="M1002" s="14">
        <f t="shared" si="271"/>
        <v>-1.0275021874874551E-7</v>
      </c>
      <c r="N1002" s="6">
        <f t="shared" si="272"/>
        <v>-2.6966022010585533E-5</v>
      </c>
      <c r="O1002" s="13">
        <f t="shared" si="264"/>
        <v>2.7747540441019631E-6</v>
      </c>
      <c r="P1002" s="6">
        <f t="shared" si="273"/>
        <v>39.040818020091308</v>
      </c>
      <c r="Q1002" s="7">
        <f t="shared" si="274"/>
        <v>39.038563159704793</v>
      </c>
      <c r="R1002" s="7">
        <f t="shared" si="275"/>
        <v>2.9269791597047927</v>
      </c>
    </row>
    <row r="1003" spans="1:18" x14ac:dyDescent="0.2">
      <c r="A1003" s="7">
        <v>-26.71875</v>
      </c>
      <c r="B1003" s="7">
        <v>38.53125</v>
      </c>
      <c r="C1003" s="1">
        <v>36.10154</v>
      </c>
      <c r="D1003" s="1">
        <f t="shared" si="266"/>
        <v>-2.6718749999999999E-5</v>
      </c>
      <c r="E1003" s="6">
        <f t="shared" si="261"/>
        <v>4.485030585756445E-14</v>
      </c>
      <c r="F1003" s="6">
        <f t="shared" si="267"/>
        <v>-2.9740776054687496E-5</v>
      </c>
      <c r="G1003" s="13">
        <f t="shared" si="262"/>
        <v>3.0220260546874967E-6</v>
      </c>
      <c r="H1003" s="6">
        <f t="shared" si="263"/>
        <v>39.086107223277509</v>
      </c>
      <c r="I1003" s="6">
        <f t="shared" si="268"/>
        <v>2.9845672232775087</v>
      </c>
      <c r="J1003" s="6">
        <f t="shared" si="269"/>
        <v>38.531670101587324</v>
      </c>
      <c r="K1003" s="6">
        <f t="shared" si="270"/>
        <v>-2.100507936617646E-4</v>
      </c>
      <c r="L1003" s="6">
        <f t="shared" si="265"/>
        <v>-2.6720449737501504E-5</v>
      </c>
      <c r="M1003" s="14">
        <f t="shared" si="271"/>
        <v>8.4986875075252063E-10</v>
      </c>
      <c r="N1003" s="6">
        <f t="shared" si="272"/>
        <v>-2.6773363206352058E-5</v>
      </c>
      <c r="O1003" s="13">
        <f t="shared" si="264"/>
        <v>2.9674128483354375E-6</v>
      </c>
      <c r="P1003" s="6">
        <f t="shared" si="273"/>
        <v>39.076106215408743</v>
      </c>
      <c r="Q1003" s="7">
        <f t="shared" si="274"/>
        <v>39.046071770845586</v>
      </c>
      <c r="R1003" s="7">
        <f t="shared" si="275"/>
        <v>2.944531770845586</v>
      </c>
    </row>
    <row r="1004" spans="1:18" x14ac:dyDescent="0.2">
      <c r="A1004" s="7">
        <v>-26.5625</v>
      </c>
      <c r="B1004" s="7">
        <v>38.53125</v>
      </c>
      <c r="C1004" s="1">
        <v>36.086928999999998</v>
      </c>
      <c r="D1004" s="1">
        <f t="shared" si="266"/>
        <v>-2.6562499999999999E-5</v>
      </c>
      <c r="E1004" s="6">
        <f t="shared" si="261"/>
        <v>4.485030585756445E-14</v>
      </c>
      <c r="F1004" s="6">
        <f t="shared" si="267"/>
        <v>-2.9740776054687496E-5</v>
      </c>
      <c r="G1004" s="13">
        <f t="shared" si="262"/>
        <v>3.1782760546874971E-6</v>
      </c>
      <c r="H1004" s="6">
        <f t="shared" si="263"/>
        <v>39.114715096200996</v>
      </c>
      <c r="I1004" s="6">
        <f t="shared" si="268"/>
        <v>3.0277860962009981</v>
      </c>
      <c r="J1004" s="6">
        <f t="shared" si="269"/>
        <v>38.531502060952391</v>
      </c>
      <c r="K1004" s="6">
        <f t="shared" si="270"/>
        <v>-1.2603047619563768E-4</v>
      </c>
      <c r="L1004" s="6">
        <f t="shared" si="265"/>
        <v>-2.66885198425009E-5</v>
      </c>
      <c r="M1004" s="14">
        <f t="shared" si="271"/>
        <v>6.300992125045066E-8</v>
      </c>
      <c r="N1004" s="6">
        <f t="shared" si="272"/>
        <v>-2.6595267923810865E-5</v>
      </c>
      <c r="O1004" s="13">
        <f t="shared" si="264"/>
        <v>3.1455081308766302E-6</v>
      </c>
      <c r="P1004" s="6">
        <f t="shared" si="273"/>
        <v>39.108716255905051</v>
      </c>
      <c r="Q1004" s="7">
        <f t="shared" si="274"/>
        <v>39.058600667857483</v>
      </c>
      <c r="R1004" s="7">
        <f t="shared" si="275"/>
        <v>2.9716716678574855</v>
      </c>
    </row>
    <row r="1005" spans="1:18" x14ac:dyDescent="0.2">
      <c r="A1005" s="7">
        <v>-26.5625</v>
      </c>
      <c r="B1005" s="7">
        <v>38.53125</v>
      </c>
      <c r="C1005" s="1">
        <v>36.085106000000003</v>
      </c>
      <c r="D1005" s="1">
        <f t="shared" si="266"/>
        <v>-2.6562499999999999E-5</v>
      </c>
      <c r="E1005" s="6">
        <f t="shared" si="261"/>
        <v>4.485030585756445E-14</v>
      </c>
      <c r="F1005" s="6">
        <f t="shared" si="267"/>
        <v>-2.9740776054687496E-5</v>
      </c>
      <c r="G1005" s="13">
        <f t="shared" si="262"/>
        <v>3.1782760546874971E-6</v>
      </c>
      <c r="H1005" s="6">
        <f t="shared" si="263"/>
        <v>39.114715096200996</v>
      </c>
      <c r="I1005" s="6">
        <f t="shared" si="268"/>
        <v>3.0296090962009927</v>
      </c>
      <c r="J1005" s="6">
        <f t="shared" si="269"/>
        <v>38.53140123657144</v>
      </c>
      <c r="K1005" s="6">
        <f t="shared" si="270"/>
        <v>-7.5618285720224776E-5</v>
      </c>
      <c r="L1005" s="6">
        <f t="shared" si="265"/>
        <v>-2.663811190550054E-5</v>
      </c>
      <c r="M1005" s="14">
        <f t="shared" si="271"/>
        <v>3.7805952750270735E-8</v>
      </c>
      <c r="N1005" s="6">
        <f t="shared" si="272"/>
        <v>-2.6582160754287256E-5</v>
      </c>
      <c r="O1005" s="13">
        <f t="shared" si="264"/>
        <v>3.1586153004002397E-6</v>
      </c>
      <c r="P1005" s="6">
        <f t="shared" si="273"/>
        <v>39.111115833511235</v>
      </c>
      <c r="Q1005" s="7">
        <f t="shared" si="274"/>
        <v>39.069103700988236</v>
      </c>
      <c r="R1005" s="7">
        <f t="shared" si="275"/>
        <v>2.9839977009882332</v>
      </c>
    </row>
    <row r="1006" spans="1:18" x14ac:dyDescent="0.2">
      <c r="A1006" s="7">
        <v>-26.25</v>
      </c>
      <c r="B1006" s="7">
        <v>38.53125</v>
      </c>
      <c r="C1006" s="1">
        <v>36.069125999999997</v>
      </c>
      <c r="D1006" s="1">
        <f t="shared" si="266"/>
        <v>-2.6249999999999998E-5</v>
      </c>
      <c r="E1006" s="6">
        <f t="shared" si="261"/>
        <v>4.485030585756445E-14</v>
      </c>
      <c r="F1006" s="6">
        <f t="shared" si="267"/>
        <v>-2.9740776054687496E-5</v>
      </c>
      <c r="G1006" s="13">
        <f t="shared" si="262"/>
        <v>3.490776054687498E-6</v>
      </c>
      <c r="H1006" s="6">
        <f t="shared" si="263"/>
        <v>39.171907265587606</v>
      </c>
      <c r="I1006" s="6">
        <f t="shared" si="268"/>
        <v>3.102781265587609</v>
      </c>
      <c r="J1006" s="6">
        <f t="shared" si="269"/>
        <v>38.53134074194287</v>
      </c>
      <c r="K1006" s="6">
        <f t="shared" si="270"/>
        <v>-4.5370971434977037E-5</v>
      </c>
      <c r="L1006" s="6">
        <f t="shared" si="265"/>
        <v>-2.6545367143300324E-5</v>
      </c>
      <c r="M1006" s="14">
        <f t="shared" si="271"/>
        <v>1.4768357165016311E-7</v>
      </c>
      <c r="N1006" s="6">
        <f t="shared" si="272"/>
        <v>-2.6261796452573091E-5</v>
      </c>
      <c r="O1006" s="13">
        <f t="shared" si="264"/>
        <v>3.4789796021144049E-6</v>
      </c>
      <c r="P1006" s="6">
        <f t="shared" si="273"/>
        <v>39.16974890906954</v>
      </c>
      <c r="Q1006" s="7">
        <f t="shared" si="274"/>
        <v>39.089232742604501</v>
      </c>
      <c r="R1006" s="7">
        <f t="shared" si="275"/>
        <v>3.0201067426045043</v>
      </c>
    </row>
    <row r="1007" spans="1:18" x14ac:dyDescent="0.2">
      <c r="A1007" s="7">
        <v>-26.71875</v>
      </c>
      <c r="B1007" s="7">
        <v>38.53125</v>
      </c>
      <c r="C1007" s="1">
        <v>36.048808999999999</v>
      </c>
      <c r="D1007" s="1">
        <f t="shared" si="266"/>
        <v>-2.6718749999999999E-5</v>
      </c>
      <c r="E1007" s="6">
        <f t="shared" si="261"/>
        <v>4.485030585756445E-14</v>
      </c>
      <c r="F1007" s="6">
        <f t="shared" si="267"/>
        <v>-2.9740776054687496E-5</v>
      </c>
      <c r="G1007" s="13">
        <f t="shared" si="262"/>
        <v>3.0220260546874967E-6</v>
      </c>
      <c r="H1007" s="6">
        <f t="shared" si="263"/>
        <v>39.086107223277509</v>
      </c>
      <c r="I1007" s="6">
        <f t="shared" si="268"/>
        <v>3.0372982232775101</v>
      </c>
      <c r="J1007" s="6">
        <f t="shared" si="269"/>
        <v>38.531304445165723</v>
      </c>
      <c r="K1007" s="6">
        <f t="shared" si="270"/>
        <v>-2.7222582861696765E-5</v>
      </c>
      <c r="L1007" s="6">
        <f t="shared" si="265"/>
        <v>-2.6520970285980194E-5</v>
      </c>
      <c r="M1007" s="14">
        <f t="shared" si="271"/>
        <v>-9.8889857009902627E-8</v>
      </c>
      <c r="N1007" s="6">
        <f t="shared" si="272"/>
        <v>-2.6725827871544039E-5</v>
      </c>
      <c r="O1007" s="13">
        <f t="shared" si="264"/>
        <v>3.0149481831434566E-6</v>
      </c>
      <c r="P1007" s="6">
        <f t="shared" si="273"/>
        <v>39.084811146859579</v>
      </c>
      <c r="Q1007" s="7">
        <f t="shared" si="274"/>
        <v>39.088348423455521</v>
      </c>
      <c r="R1007" s="7">
        <f t="shared" si="275"/>
        <v>3.0395394234555226</v>
      </c>
    </row>
    <row r="1008" spans="1:18" x14ac:dyDescent="0.2">
      <c r="A1008" s="7">
        <v>-26.40625</v>
      </c>
      <c r="B1008" s="7">
        <v>38.53125</v>
      </c>
      <c r="C1008" s="1">
        <v>36.040821000000001</v>
      </c>
      <c r="D1008" s="1">
        <f t="shared" si="266"/>
        <v>-2.6406249999999998E-5</v>
      </c>
      <c r="E1008" s="6">
        <f t="shared" si="261"/>
        <v>4.485030585756445E-14</v>
      </c>
      <c r="F1008" s="6">
        <f t="shared" si="267"/>
        <v>-2.9740776054687496E-5</v>
      </c>
      <c r="G1008" s="13">
        <f t="shared" si="262"/>
        <v>3.3345260546874975E-6</v>
      </c>
      <c r="H1008" s="6">
        <f t="shared" si="263"/>
        <v>39.143315108625188</v>
      </c>
      <c r="I1008" s="6">
        <f t="shared" si="268"/>
        <v>3.1024941086251872</v>
      </c>
      <c r="J1008" s="6">
        <f t="shared" si="269"/>
        <v>38.531282667099433</v>
      </c>
      <c r="K1008" s="6">
        <f t="shared" si="270"/>
        <v>-1.6333549716307516E-5</v>
      </c>
      <c r="L1008" s="6">
        <f t="shared" si="265"/>
        <v>-2.6537582171588115E-5</v>
      </c>
      <c r="M1008" s="14">
        <f t="shared" si="271"/>
        <v>6.5666085794058413E-8</v>
      </c>
      <c r="N1008" s="6">
        <f t="shared" si="272"/>
        <v>-2.6410496722926239E-5</v>
      </c>
      <c r="O1008" s="13">
        <f t="shared" si="264"/>
        <v>3.3302793317612571E-6</v>
      </c>
      <c r="P1008" s="6">
        <f t="shared" si="273"/>
        <v>39.142537891996483</v>
      </c>
      <c r="Q1008" s="7">
        <f t="shared" si="274"/>
        <v>39.099186317163714</v>
      </c>
      <c r="R1008" s="7">
        <f t="shared" si="275"/>
        <v>3.0583653171637124</v>
      </c>
    </row>
    <row r="1009" spans="1:18" x14ac:dyDescent="0.2">
      <c r="A1009" s="7">
        <v>-27.03125</v>
      </c>
      <c r="B1009" s="7">
        <v>38.53125</v>
      </c>
      <c r="C1009" s="1">
        <v>36.030318999999999</v>
      </c>
      <c r="D1009" s="1">
        <f t="shared" si="266"/>
        <v>-2.703125E-5</v>
      </c>
      <c r="E1009" s="6">
        <f t="shared" si="261"/>
        <v>4.485030585756445E-14</v>
      </c>
      <c r="F1009" s="6">
        <f t="shared" si="267"/>
        <v>-2.9740776054687496E-5</v>
      </c>
      <c r="G1009" s="13">
        <f t="shared" si="262"/>
        <v>2.7095260546874959E-6</v>
      </c>
      <c r="H1009" s="6">
        <f t="shared" si="263"/>
        <v>39.028867875756248</v>
      </c>
      <c r="I1009" s="6">
        <f t="shared" si="268"/>
        <v>2.9985488757562493</v>
      </c>
      <c r="J1009" s="6">
        <f t="shared" si="269"/>
        <v>38.531269600259662</v>
      </c>
      <c r="K1009" s="6">
        <f t="shared" si="270"/>
        <v>-9.8001298312055951E-6</v>
      </c>
      <c r="L1009" s="6">
        <f t="shared" si="265"/>
        <v>-2.6610049302952872E-5</v>
      </c>
      <c r="M1009" s="14">
        <f t="shared" si="271"/>
        <v>-2.1060034852356391E-7</v>
      </c>
      <c r="N1009" s="6">
        <f t="shared" si="272"/>
        <v>-2.7033798033756113E-5</v>
      </c>
      <c r="O1009" s="13">
        <f t="shared" si="264"/>
        <v>2.706978020931383E-6</v>
      </c>
      <c r="P1009" s="6">
        <f t="shared" si="273"/>
        <v>39.028401033405828</v>
      </c>
      <c r="Q1009" s="7">
        <f t="shared" si="274"/>
        <v>39.085029260412135</v>
      </c>
      <c r="R1009" s="7">
        <f t="shared" si="275"/>
        <v>3.0547102604121363</v>
      </c>
    </row>
    <row r="1010" spans="1:18" x14ac:dyDescent="0.2">
      <c r="A1010" s="7">
        <v>-26.25</v>
      </c>
      <c r="B1010" s="7">
        <v>38.53125</v>
      </c>
      <c r="C1010" s="1">
        <v>36.018447999999999</v>
      </c>
      <c r="D1010" s="1">
        <f t="shared" si="266"/>
        <v>-2.6249999999999998E-5</v>
      </c>
      <c r="E1010" s="6">
        <f t="shared" si="261"/>
        <v>4.485030585756445E-14</v>
      </c>
      <c r="F1010" s="6">
        <f t="shared" si="267"/>
        <v>-2.9740776054687496E-5</v>
      </c>
      <c r="G1010" s="13">
        <f t="shared" si="262"/>
        <v>3.490776054687498E-6</v>
      </c>
      <c r="H1010" s="6">
        <f t="shared" si="263"/>
        <v>39.171907265587606</v>
      </c>
      <c r="I1010" s="6">
        <f t="shared" si="268"/>
        <v>3.1534592655876068</v>
      </c>
      <c r="J1010" s="6">
        <f t="shared" si="269"/>
        <v>38.5312617601558</v>
      </c>
      <c r="K1010" s="6">
        <f t="shared" si="270"/>
        <v>-5.8800779001444425E-6</v>
      </c>
      <c r="L1010" s="6">
        <f t="shared" si="265"/>
        <v>-2.6622279581771725E-5</v>
      </c>
      <c r="M1010" s="14">
        <f t="shared" si="271"/>
        <v>1.8613979088586383E-7</v>
      </c>
      <c r="N1010" s="6">
        <f t="shared" si="272"/>
        <v>-2.6251528820254035E-5</v>
      </c>
      <c r="O1010" s="13">
        <f t="shared" si="264"/>
        <v>3.4892472344334602E-6</v>
      </c>
      <c r="P1010" s="6">
        <f t="shared" si="273"/>
        <v>39.17162754510656</v>
      </c>
      <c r="Q1010" s="7">
        <f t="shared" si="274"/>
        <v>39.102348917351023</v>
      </c>
      <c r="R1010" s="7">
        <f t="shared" si="275"/>
        <v>3.0839009173510235</v>
      </c>
    </row>
    <row r="1011" spans="1:18" x14ac:dyDescent="0.2">
      <c r="A1011" s="7">
        <v>-27.03125</v>
      </c>
      <c r="B1011" s="7">
        <v>38.5</v>
      </c>
      <c r="C1011" s="1">
        <v>36.009315000000001</v>
      </c>
      <c r="D1011" s="1">
        <f t="shared" si="266"/>
        <v>-2.703125E-5</v>
      </c>
      <c r="E1011" s="6">
        <f t="shared" si="261"/>
        <v>4.4849147451500003E-14</v>
      </c>
      <c r="F1011" s="6">
        <f t="shared" si="267"/>
        <v>-2.9749029999999998E-5</v>
      </c>
      <c r="G1011" s="13">
        <f t="shared" si="262"/>
        <v>2.7177799999999982E-6</v>
      </c>
      <c r="H1011" s="6">
        <f t="shared" si="263"/>
        <v>38.999292669668421</v>
      </c>
      <c r="I1011" s="6">
        <f t="shared" si="268"/>
        <v>2.9899776696684199</v>
      </c>
      <c r="J1011" s="6">
        <f t="shared" si="269"/>
        <v>38.525007056093479</v>
      </c>
      <c r="K1011" s="6">
        <f t="shared" si="270"/>
        <v>-1.2503528046739376E-2</v>
      </c>
      <c r="L1011" s="6">
        <f t="shared" si="265"/>
        <v>-2.6629617749063036E-5</v>
      </c>
      <c r="M1011" s="14">
        <f t="shared" si="271"/>
        <v>-2.0081612546848185E-7</v>
      </c>
      <c r="N1011" s="6">
        <f t="shared" si="272"/>
        <v>-3.0282167292152237E-5</v>
      </c>
      <c r="O1011" s="13">
        <f t="shared" si="264"/>
        <v>-5.3313729215223913E-7</v>
      </c>
      <c r="P1011" s="6">
        <f t="shared" si="273"/>
        <v>38.401773467514545</v>
      </c>
      <c r="Q1011" s="7">
        <f t="shared" si="274"/>
        <v>38.962233827383727</v>
      </c>
      <c r="R1011" s="7">
        <f t="shared" si="275"/>
        <v>2.9529188273837264</v>
      </c>
    </row>
    <row r="1012" spans="1:18" x14ac:dyDescent="0.2">
      <c r="A1012" s="7">
        <v>-27.03125</v>
      </c>
      <c r="B1012" s="7">
        <v>38.5</v>
      </c>
      <c r="C1012" s="1">
        <v>35.990825999999998</v>
      </c>
      <c r="D1012" s="1">
        <f t="shared" si="266"/>
        <v>-2.703125E-5</v>
      </c>
      <c r="E1012" s="6">
        <f t="shared" si="261"/>
        <v>4.4849147451500003E-14</v>
      </c>
      <c r="F1012" s="6">
        <f t="shared" si="267"/>
        <v>-2.9749029999999998E-5</v>
      </c>
      <c r="G1012" s="13">
        <f t="shared" si="262"/>
        <v>2.7177799999999982E-6</v>
      </c>
      <c r="H1012" s="6">
        <f t="shared" si="263"/>
        <v>38.999292669668421</v>
      </c>
      <c r="I1012" s="6">
        <f t="shared" si="268"/>
        <v>3.0084666696684224</v>
      </c>
      <c r="J1012" s="6">
        <f t="shared" si="269"/>
        <v>38.515004233656086</v>
      </c>
      <c r="K1012" s="6">
        <f t="shared" si="270"/>
        <v>-7.5021168280429151E-3</v>
      </c>
      <c r="L1012" s="6">
        <f t="shared" si="265"/>
        <v>-2.6790270649437824E-5</v>
      </c>
      <c r="M1012" s="14">
        <f t="shared" si="271"/>
        <v>-1.2048967528108775E-7</v>
      </c>
      <c r="N1012" s="6">
        <f t="shared" si="272"/>
        <v>-2.8981800375291159E-5</v>
      </c>
      <c r="O1012" s="13">
        <f t="shared" si="264"/>
        <v>7.6722962470883945E-7</v>
      </c>
      <c r="P1012" s="6">
        <f t="shared" si="273"/>
        <v>38.641193486161455</v>
      </c>
      <c r="Q1012" s="7">
        <f t="shared" si="274"/>
        <v>38.898025759139273</v>
      </c>
      <c r="R1012" s="7">
        <f t="shared" si="275"/>
        <v>2.9071997591392744</v>
      </c>
    </row>
    <row r="1013" spans="1:18" x14ac:dyDescent="0.2">
      <c r="A1013" s="7">
        <v>-27.1875</v>
      </c>
      <c r="B1013" s="7">
        <v>38.5</v>
      </c>
      <c r="C1013" s="1">
        <v>35.985348000000002</v>
      </c>
      <c r="D1013" s="1">
        <f t="shared" si="266"/>
        <v>-2.71875E-5</v>
      </c>
      <c r="E1013" s="6">
        <f t="shared" si="261"/>
        <v>4.4849147451500003E-14</v>
      </c>
      <c r="F1013" s="6">
        <f t="shared" si="267"/>
        <v>-2.9749029999999998E-5</v>
      </c>
      <c r="G1013" s="13">
        <f t="shared" si="262"/>
        <v>2.5615299999999978E-6</v>
      </c>
      <c r="H1013" s="6">
        <f t="shared" si="263"/>
        <v>38.970652304630732</v>
      </c>
      <c r="I1013" s="6">
        <f t="shared" si="268"/>
        <v>2.9853043046307306</v>
      </c>
      <c r="J1013" s="6">
        <f t="shared" si="269"/>
        <v>38.509002540193649</v>
      </c>
      <c r="K1013" s="6">
        <f t="shared" si="270"/>
        <v>-4.501270096824328E-3</v>
      </c>
      <c r="L1013" s="6">
        <f t="shared" si="265"/>
        <v>-2.6917912389662696E-5</v>
      </c>
      <c r="M1013" s="14">
        <f t="shared" si="271"/>
        <v>-1.3479380516865214E-7</v>
      </c>
      <c r="N1013" s="6">
        <f t="shared" si="272"/>
        <v>-2.8357830225174324E-5</v>
      </c>
      <c r="O1013" s="13">
        <f t="shared" si="264"/>
        <v>1.3911997748256739E-6</v>
      </c>
      <c r="P1013" s="6">
        <f t="shared" si="273"/>
        <v>38.755881618673527</v>
      </c>
      <c r="Q1013" s="7">
        <f t="shared" si="274"/>
        <v>38.869596931046125</v>
      </c>
      <c r="R1013" s="7">
        <f t="shared" si="275"/>
        <v>2.8842489310461232</v>
      </c>
    </row>
    <row r="1014" spans="1:18" x14ac:dyDescent="0.2">
      <c r="A1014" s="7">
        <v>-26.875</v>
      </c>
      <c r="B1014" s="7">
        <v>38.5</v>
      </c>
      <c r="C1014" s="1">
        <v>35.957726000000001</v>
      </c>
      <c r="D1014" s="1">
        <f t="shared" si="266"/>
        <v>-2.6874999999999999E-5</v>
      </c>
      <c r="E1014" s="6">
        <f t="shared" si="261"/>
        <v>4.4849147451500003E-14</v>
      </c>
      <c r="F1014" s="6">
        <f t="shared" si="267"/>
        <v>-2.9749029999999998E-5</v>
      </c>
      <c r="G1014" s="13">
        <f t="shared" si="262"/>
        <v>2.8740299999999986E-6</v>
      </c>
      <c r="H1014" s="6">
        <f t="shared" si="263"/>
        <v>39.027925153430886</v>
      </c>
      <c r="I1014" s="6">
        <f t="shared" si="268"/>
        <v>3.0701991534308846</v>
      </c>
      <c r="J1014" s="6">
        <f t="shared" si="269"/>
        <v>38.505401524116188</v>
      </c>
      <c r="K1014" s="6">
        <f t="shared" si="270"/>
        <v>-2.7007620580938863E-3</v>
      </c>
      <c r="L1014" s="6">
        <f t="shared" si="265"/>
        <v>-2.6963247433797619E-5</v>
      </c>
      <c r="M1014" s="14">
        <f t="shared" si="271"/>
        <v>4.4123716898809723E-8</v>
      </c>
      <c r="N1014" s="6">
        <f t="shared" si="272"/>
        <v>-2.757719813510441E-5</v>
      </c>
      <c r="O1014" s="13">
        <f t="shared" si="264"/>
        <v>2.1718318648955879E-6</v>
      </c>
      <c r="P1014" s="6">
        <f t="shared" si="273"/>
        <v>38.899186911302934</v>
      </c>
      <c r="Q1014" s="7">
        <f t="shared" si="274"/>
        <v>38.875514927097491</v>
      </c>
      <c r="R1014" s="7">
        <f t="shared" si="275"/>
        <v>2.9177889270974902</v>
      </c>
    </row>
    <row r="1015" spans="1:18" x14ac:dyDescent="0.2">
      <c r="A1015" s="7">
        <v>-27.03125</v>
      </c>
      <c r="B1015" s="7">
        <v>38.5</v>
      </c>
      <c r="C1015" s="1">
        <v>35.945853999999997</v>
      </c>
      <c r="D1015" s="1">
        <f t="shared" si="266"/>
        <v>-2.703125E-5</v>
      </c>
      <c r="E1015" s="6">
        <f t="shared" si="261"/>
        <v>4.4849147451500003E-14</v>
      </c>
      <c r="F1015" s="6">
        <f t="shared" si="267"/>
        <v>-2.9749029999999998E-5</v>
      </c>
      <c r="G1015" s="13">
        <f t="shared" si="262"/>
        <v>2.7177799999999982E-6</v>
      </c>
      <c r="H1015" s="6">
        <f t="shared" si="263"/>
        <v>38.999292669668421</v>
      </c>
      <c r="I1015" s="6">
        <f t="shared" si="268"/>
        <v>3.0534386696684237</v>
      </c>
      <c r="J1015" s="6">
        <f t="shared" si="269"/>
        <v>38.503240914469714</v>
      </c>
      <c r="K1015" s="6">
        <f t="shared" si="270"/>
        <v>-1.6204572348570423E-3</v>
      </c>
      <c r="L1015" s="6">
        <f t="shared" si="265"/>
        <v>-2.6959198460278573E-5</v>
      </c>
      <c r="M1015" s="14">
        <f t="shared" si="271"/>
        <v>-3.6025769860713314E-8</v>
      </c>
      <c r="N1015" s="6">
        <f t="shared" si="272"/>
        <v>-2.7452568881062829E-5</v>
      </c>
      <c r="O1015" s="13">
        <f t="shared" si="264"/>
        <v>2.2964611189371688E-6</v>
      </c>
      <c r="P1015" s="6">
        <f t="shared" si="273"/>
        <v>38.922047579605874</v>
      </c>
      <c r="Q1015" s="7">
        <f t="shared" si="274"/>
        <v>38.884821457599166</v>
      </c>
      <c r="R1015" s="7">
        <f t="shared" si="275"/>
        <v>2.9389674575991691</v>
      </c>
    </row>
    <row r="1016" spans="1:18" x14ac:dyDescent="0.2">
      <c r="A1016" s="7">
        <v>-27.1875</v>
      </c>
      <c r="B1016" s="7">
        <v>38.5</v>
      </c>
      <c r="C1016" s="1">
        <v>35.945168000000002</v>
      </c>
      <c r="D1016" s="1">
        <f t="shared" si="266"/>
        <v>-2.71875E-5</v>
      </c>
      <c r="E1016" s="6">
        <f t="shared" si="261"/>
        <v>4.4849147451500003E-14</v>
      </c>
      <c r="F1016" s="6">
        <f t="shared" si="267"/>
        <v>-2.9749029999999998E-5</v>
      </c>
      <c r="G1016" s="13">
        <f t="shared" si="262"/>
        <v>2.5615299999999978E-6</v>
      </c>
      <c r="H1016" s="6">
        <f t="shared" si="263"/>
        <v>38.970652304630732</v>
      </c>
      <c r="I1016" s="6">
        <f t="shared" si="268"/>
        <v>3.02548430463073</v>
      </c>
      <c r="J1016" s="6">
        <f t="shared" si="269"/>
        <v>38.501944548681827</v>
      </c>
      <c r="K1016" s="6">
        <f t="shared" si="270"/>
        <v>-9.7227434091351483E-4</v>
      </c>
      <c r="L1016" s="6">
        <f t="shared" si="265"/>
        <v>-2.7019269076167143E-5</v>
      </c>
      <c r="M1016" s="14">
        <f t="shared" si="271"/>
        <v>-8.4115461916428491E-8</v>
      </c>
      <c r="N1016" s="6">
        <f t="shared" si="272"/>
        <v>-2.7440291328637516E-5</v>
      </c>
      <c r="O1016" s="13">
        <f t="shared" si="264"/>
        <v>2.3087386713624825E-6</v>
      </c>
      <c r="P1016" s="6">
        <f t="shared" si="273"/>
        <v>38.924299371762743</v>
      </c>
      <c r="Q1016" s="7">
        <f t="shared" si="274"/>
        <v>38.892717040431883</v>
      </c>
      <c r="R1016" s="7">
        <f t="shared" si="275"/>
        <v>2.9475490404318805</v>
      </c>
    </row>
    <row r="1017" spans="1:18" x14ac:dyDescent="0.2">
      <c r="A1017" s="7">
        <v>-27.5</v>
      </c>
      <c r="B1017" s="7">
        <v>38.5</v>
      </c>
      <c r="C1017" s="1">
        <v>35.938549000000002</v>
      </c>
      <c r="D1017" s="1">
        <f t="shared" si="266"/>
        <v>-2.7499999999999998E-5</v>
      </c>
      <c r="E1017" s="6">
        <f t="shared" si="261"/>
        <v>4.4849147451500003E-14</v>
      </c>
      <c r="F1017" s="6">
        <f t="shared" si="267"/>
        <v>-2.9749029999999998E-5</v>
      </c>
      <c r="G1017" s="13">
        <f t="shared" si="262"/>
        <v>2.2490300000000004E-6</v>
      </c>
      <c r="H1017" s="6">
        <f t="shared" si="263"/>
        <v>38.913347910471145</v>
      </c>
      <c r="I1017" s="6">
        <f t="shared" si="268"/>
        <v>2.9747989104711436</v>
      </c>
      <c r="J1017" s="6">
        <f t="shared" si="269"/>
        <v>38.501166729209096</v>
      </c>
      <c r="K1017" s="6">
        <f t="shared" si="270"/>
        <v>-5.833646045481089E-4</v>
      </c>
      <c r="L1017" s="6">
        <f t="shared" si="265"/>
        <v>-2.7149061445700287E-5</v>
      </c>
      <c r="M1017" s="14">
        <f t="shared" si="271"/>
        <v>-1.7546927714985505E-7</v>
      </c>
      <c r="N1017" s="6">
        <f t="shared" si="272"/>
        <v>-2.7651674797182507E-5</v>
      </c>
      <c r="O1017" s="13">
        <f t="shared" si="264"/>
        <v>2.0973552028174905E-6</v>
      </c>
      <c r="P1017" s="6">
        <f t="shared" si="273"/>
        <v>38.885523303754496</v>
      </c>
      <c r="Q1017" s="7">
        <f t="shared" si="274"/>
        <v>38.891278293096406</v>
      </c>
      <c r="R1017" s="7">
        <f t="shared" si="275"/>
        <v>2.9527292930964038</v>
      </c>
    </row>
    <row r="1018" spans="1:18" x14ac:dyDescent="0.2">
      <c r="A1018" s="7">
        <v>-27.96875</v>
      </c>
      <c r="B1018" s="7">
        <v>38.5</v>
      </c>
      <c r="C1018" s="1">
        <v>35.918914999999998</v>
      </c>
      <c r="D1018" s="1">
        <f t="shared" si="266"/>
        <v>-2.7968749999999999E-5</v>
      </c>
      <c r="E1018" s="6">
        <f t="shared" si="261"/>
        <v>4.4849147451500003E-14</v>
      </c>
      <c r="F1018" s="6">
        <f t="shared" si="267"/>
        <v>-2.9749029999999998E-5</v>
      </c>
      <c r="G1018" s="13">
        <f t="shared" si="262"/>
        <v>1.7802799999999992E-6</v>
      </c>
      <c r="H1018" s="6">
        <f t="shared" si="263"/>
        <v>38.827332082909834</v>
      </c>
      <c r="I1018" s="6">
        <f t="shared" si="268"/>
        <v>2.9084170829098355</v>
      </c>
      <c r="J1018" s="6">
        <f t="shared" si="269"/>
        <v>38.500700037525455</v>
      </c>
      <c r="K1018" s="6">
        <f t="shared" si="270"/>
        <v>-3.5001876272744425E-4</v>
      </c>
      <c r="L1018" s="6">
        <f t="shared" si="265"/>
        <v>-2.738318686742017E-5</v>
      </c>
      <c r="M1018" s="14">
        <f t="shared" si="271"/>
        <v>-2.927815662899142E-7</v>
      </c>
      <c r="N1018" s="6">
        <f t="shared" si="272"/>
        <v>-2.8059754878309133E-5</v>
      </c>
      <c r="O1018" s="13">
        <f t="shared" si="264"/>
        <v>1.6892751216908646E-6</v>
      </c>
      <c r="P1018" s="6">
        <f t="shared" si="273"/>
        <v>38.810624398697371</v>
      </c>
      <c r="Q1018" s="7">
        <f t="shared" si="274"/>
        <v>38.8751475142166</v>
      </c>
      <c r="R1018" s="7">
        <f t="shared" si="275"/>
        <v>2.9562325142166017</v>
      </c>
    </row>
    <row r="1019" spans="1:18" x14ac:dyDescent="0.2">
      <c r="A1019" s="7">
        <v>-27.5</v>
      </c>
      <c r="B1019" s="7">
        <v>38.5</v>
      </c>
      <c r="C1019" s="1">
        <v>35.914802999999999</v>
      </c>
      <c r="D1019" s="1">
        <f t="shared" si="266"/>
        <v>-2.7499999999999998E-5</v>
      </c>
      <c r="E1019" s="6">
        <f t="shared" si="261"/>
        <v>4.4849147451500003E-14</v>
      </c>
      <c r="F1019" s="6">
        <f t="shared" si="267"/>
        <v>-2.9749029999999998E-5</v>
      </c>
      <c r="G1019" s="13">
        <f t="shared" si="262"/>
        <v>2.2490300000000004E-6</v>
      </c>
      <c r="H1019" s="6">
        <f t="shared" si="263"/>
        <v>38.913347910471145</v>
      </c>
      <c r="I1019" s="6">
        <f t="shared" si="268"/>
        <v>2.9985449104711464</v>
      </c>
      <c r="J1019" s="6">
        <f t="shared" si="269"/>
        <v>38.500420022515272</v>
      </c>
      <c r="K1019" s="6">
        <f t="shared" si="270"/>
        <v>-2.1001125763575601E-4</v>
      </c>
      <c r="L1019" s="6">
        <f t="shared" si="265"/>
        <v>-2.7523662120452102E-5</v>
      </c>
      <c r="M1019" s="14">
        <f t="shared" si="271"/>
        <v>1.1831060226051972E-8</v>
      </c>
      <c r="N1019" s="6">
        <f t="shared" si="272"/>
        <v>-2.7554602926985293E-5</v>
      </c>
      <c r="O1019" s="13">
        <f t="shared" si="264"/>
        <v>2.1944270730147053E-6</v>
      </c>
      <c r="P1019" s="6">
        <f t="shared" si="273"/>
        <v>38.903331909477401</v>
      </c>
      <c r="Q1019" s="7">
        <f t="shared" si="274"/>
        <v>38.880784393268762</v>
      </c>
      <c r="R1019" s="7">
        <f t="shared" si="275"/>
        <v>2.9659813932687626</v>
      </c>
    </row>
    <row r="1020" spans="1:18" x14ac:dyDescent="0.2">
      <c r="A1020" s="7">
        <v>-28.28125</v>
      </c>
      <c r="B1020" s="7">
        <v>38.5</v>
      </c>
      <c r="C1020" s="1">
        <v>35.886265000000002</v>
      </c>
      <c r="D1020" s="1">
        <f t="shared" si="266"/>
        <v>-2.828125E-5</v>
      </c>
      <c r="E1020" s="6">
        <f t="shared" si="261"/>
        <v>4.4849147451500003E-14</v>
      </c>
      <c r="F1020" s="6">
        <f t="shared" si="267"/>
        <v>-2.9749029999999998E-5</v>
      </c>
      <c r="G1020" s="13">
        <f t="shared" si="262"/>
        <v>1.4677799999999983E-6</v>
      </c>
      <c r="H1020" s="6">
        <f t="shared" si="263"/>
        <v>38.769948647672152</v>
      </c>
      <c r="I1020" s="6">
        <f t="shared" si="268"/>
        <v>2.8836836476721501</v>
      </c>
      <c r="J1020" s="6">
        <f t="shared" si="269"/>
        <v>38.500252013509161</v>
      </c>
      <c r="K1020" s="6">
        <f t="shared" si="270"/>
        <v>-1.2600675458074306E-4</v>
      </c>
      <c r="L1020" s="6">
        <f t="shared" si="265"/>
        <v>-2.767044727227126E-5</v>
      </c>
      <c r="M1020" s="14">
        <f t="shared" si="271"/>
        <v>-3.0540136386436964E-7</v>
      </c>
      <c r="N1020" s="6">
        <f t="shared" si="272"/>
        <v>-2.8314011756190992E-5</v>
      </c>
      <c r="O1020" s="13">
        <f t="shared" si="264"/>
        <v>1.4350182438090063E-6</v>
      </c>
      <c r="P1020" s="6">
        <f t="shared" si="273"/>
        <v>38.763930870439594</v>
      </c>
      <c r="Q1020" s="7">
        <f t="shared" si="274"/>
        <v>38.857413688702934</v>
      </c>
      <c r="R1020" s="7">
        <f t="shared" si="275"/>
        <v>2.9711486887029324</v>
      </c>
    </row>
    <row r="1021" spans="1:18" x14ac:dyDescent="0.2">
      <c r="A1021" s="7">
        <v>-28.125</v>
      </c>
      <c r="B1021" s="7">
        <v>38.5</v>
      </c>
      <c r="C1021" s="1">
        <v>35.861834999999999</v>
      </c>
      <c r="D1021" s="1">
        <f t="shared" si="266"/>
        <v>-2.8124999999999999E-5</v>
      </c>
      <c r="E1021" s="6">
        <f t="shared" si="261"/>
        <v>4.4849147451500003E-14</v>
      </c>
      <c r="F1021" s="6">
        <f t="shared" si="267"/>
        <v>-2.9749029999999998E-5</v>
      </c>
      <c r="G1021" s="13">
        <f t="shared" si="262"/>
        <v>1.6240299999999987E-6</v>
      </c>
      <c r="H1021" s="6">
        <f t="shared" si="263"/>
        <v>38.798644323705332</v>
      </c>
      <c r="I1021" s="6">
        <f t="shared" si="268"/>
        <v>2.936809323705333</v>
      </c>
      <c r="J1021" s="6">
        <f t="shared" si="269"/>
        <v>38.5001512081055</v>
      </c>
      <c r="K1021" s="6">
        <f t="shared" si="270"/>
        <v>-7.5604052749866923E-5</v>
      </c>
      <c r="L1021" s="6">
        <f t="shared" si="265"/>
        <v>-2.7883518363362756E-5</v>
      </c>
      <c r="M1021" s="14">
        <f t="shared" si="271"/>
        <v>-1.2074081831862162E-7</v>
      </c>
      <c r="N1021" s="6">
        <f t="shared" si="272"/>
        <v>-2.8144657053714964E-5</v>
      </c>
      <c r="O1021" s="13">
        <f t="shared" si="264"/>
        <v>1.6043729462850335E-6</v>
      </c>
      <c r="P1021" s="6">
        <f t="shared" si="273"/>
        <v>38.795034695500817</v>
      </c>
      <c r="Q1021" s="7">
        <f t="shared" si="274"/>
        <v>38.844937890062511</v>
      </c>
      <c r="R1021" s="7">
        <f t="shared" si="275"/>
        <v>2.9831028900625114</v>
      </c>
    </row>
    <row r="1022" spans="1:18" x14ac:dyDescent="0.2">
      <c r="A1022" s="7">
        <v>-28.4375</v>
      </c>
      <c r="B1022" s="7">
        <v>38.5</v>
      </c>
      <c r="C1022" s="1">
        <v>35.855217000000003</v>
      </c>
      <c r="D1022" s="1">
        <f t="shared" si="266"/>
        <v>-2.84375E-5</v>
      </c>
      <c r="E1022" s="6">
        <f t="shared" si="261"/>
        <v>4.4849147451500003E-14</v>
      </c>
      <c r="F1022" s="6">
        <f t="shared" si="267"/>
        <v>-2.9749029999999998E-5</v>
      </c>
      <c r="G1022" s="13">
        <f t="shared" si="262"/>
        <v>1.3115299999999979E-6</v>
      </c>
      <c r="H1022" s="6">
        <f t="shared" si="263"/>
        <v>38.741245049710756</v>
      </c>
      <c r="I1022" s="6">
        <f t="shared" si="268"/>
        <v>2.8860280497107524</v>
      </c>
      <c r="J1022" s="6">
        <f t="shared" si="269"/>
        <v>38.500090724863298</v>
      </c>
      <c r="K1022" s="6">
        <f t="shared" si="270"/>
        <v>-4.5362431649209611E-5</v>
      </c>
      <c r="L1022" s="6">
        <f t="shared" si="265"/>
        <v>-2.8042611018017653E-5</v>
      </c>
      <c r="M1022" s="14">
        <f t="shared" si="271"/>
        <v>-1.9744449099117364E-7</v>
      </c>
      <c r="N1022" s="6">
        <f t="shared" si="272"/>
        <v>-2.8449294232228796E-5</v>
      </c>
      <c r="O1022" s="13">
        <f t="shared" si="264"/>
        <v>1.2997357677712018E-6</v>
      </c>
      <c r="P1022" s="6">
        <f t="shared" si="273"/>
        <v>38.739078091852093</v>
      </c>
      <c r="Q1022" s="7">
        <f t="shared" si="274"/>
        <v>38.823765930420429</v>
      </c>
      <c r="R1022" s="7">
        <f t="shared" si="275"/>
        <v>2.9685489304204253</v>
      </c>
    </row>
    <row r="1023" spans="1:18" x14ac:dyDescent="0.2">
      <c r="A1023" s="7">
        <v>-27.96875</v>
      </c>
      <c r="B1023" s="7">
        <v>38.5</v>
      </c>
      <c r="C1023" s="1">
        <v>35.841746999999998</v>
      </c>
      <c r="D1023" s="1">
        <f t="shared" si="266"/>
        <v>-2.7968749999999999E-5</v>
      </c>
      <c r="E1023" s="6">
        <f t="shared" si="261"/>
        <v>4.4849147451500003E-14</v>
      </c>
      <c r="F1023" s="6">
        <f t="shared" si="267"/>
        <v>-2.9749029999999998E-5</v>
      </c>
      <c r="G1023" s="13">
        <f t="shared" si="262"/>
        <v>1.7802799999999992E-6</v>
      </c>
      <c r="H1023" s="6">
        <f t="shared" si="263"/>
        <v>38.827332082909834</v>
      </c>
      <c r="I1023" s="6">
        <f t="shared" si="268"/>
        <v>2.9855850829098358</v>
      </c>
      <c r="J1023" s="6">
        <f t="shared" si="269"/>
        <v>38.500054434917978</v>
      </c>
      <c r="K1023" s="6">
        <f t="shared" si="270"/>
        <v>-2.7217458988815224E-5</v>
      </c>
      <c r="L1023" s="6">
        <f t="shared" si="265"/>
        <v>-2.810681661081059E-5</v>
      </c>
      <c r="M1023" s="14">
        <f t="shared" si="271"/>
        <v>6.9033305405295632E-8</v>
      </c>
      <c r="N1023" s="6">
        <f t="shared" si="272"/>
        <v>-2.7975826539337091E-5</v>
      </c>
      <c r="O1023" s="13">
        <f t="shared" si="264"/>
        <v>1.7732034606629071E-6</v>
      </c>
      <c r="P1023" s="6">
        <f t="shared" si="273"/>
        <v>38.82603298963312</v>
      </c>
      <c r="Q1023" s="7">
        <f t="shared" si="274"/>
        <v>38.824219342262964</v>
      </c>
      <c r="R1023" s="7">
        <f t="shared" si="275"/>
        <v>2.982472342262966</v>
      </c>
    </row>
    <row r="1024" spans="1:18" x14ac:dyDescent="0.2">
      <c r="A1024" s="7">
        <v>-28.125</v>
      </c>
      <c r="B1024" s="7">
        <v>38.5</v>
      </c>
      <c r="C1024" s="1">
        <v>35.835354000000002</v>
      </c>
      <c r="D1024" s="1">
        <f t="shared" si="266"/>
        <v>-2.8124999999999999E-5</v>
      </c>
      <c r="E1024" s="6">
        <f t="shared" si="261"/>
        <v>4.4849147451500003E-14</v>
      </c>
      <c r="F1024" s="6">
        <f t="shared" si="267"/>
        <v>-2.9749029999999998E-5</v>
      </c>
      <c r="G1024" s="13">
        <f t="shared" si="262"/>
        <v>1.6240299999999987E-6</v>
      </c>
      <c r="H1024" s="6">
        <f t="shared" si="263"/>
        <v>38.798644323705332</v>
      </c>
      <c r="I1024" s="6">
        <f t="shared" si="268"/>
        <v>2.9632903237053299</v>
      </c>
      <c r="J1024" s="6">
        <f t="shared" si="269"/>
        <v>38.500032660950787</v>
      </c>
      <c r="K1024" s="6">
        <f t="shared" si="270"/>
        <v>-1.6330475393289134E-5</v>
      </c>
      <c r="L1024" s="6">
        <f t="shared" si="265"/>
        <v>-2.8082839966486353E-5</v>
      </c>
      <c r="M1024" s="14">
        <f t="shared" si="271"/>
        <v>-2.1080016756823124E-8</v>
      </c>
      <c r="N1024" s="6">
        <f t="shared" si="272"/>
        <v>-2.8129245923602254E-5</v>
      </c>
      <c r="O1024" s="13">
        <f t="shared" si="264"/>
        <v>1.6197840763977442E-6</v>
      </c>
      <c r="P1024" s="6">
        <f t="shared" si="273"/>
        <v>38.797864654623083</v>
      </c>
      <c r="Q1024" s="7">
        <f t="shared" si="274"/>
        <v>38.818948404734989</v>
      </c>
      <c r="R1024" s="7">
        <f t="shared" si="275"/>
        <v>2.9835944047349869</v>
      </c>
    </row>
    <row r="1025" spans="1:18" x14ac:dyDescent="0.2">
      <c r="A1025" s="7">
        <v>-28.125</v>
      </c>
      <c r="B1025" s="7">
        <v>38.5</v>
      </c>
      <c r="C1025" s="1">
        <v>35.839233</v>
      </c>
      <c r="D1025" s="1">
        <f t="shared" si="266"/>
        <v>-2.8124999999999999E-5</v>
      </c>
      <c r="E1025" s="6">
        <f t="shared" si="261"/>
        <v>4.4849147451500003E-14</v>
      </c>
      <c r="F1025" s="6">
        <f t="shared" si="267"/>
        <v>-2.9749029999999998E-5</v>
      </c>
      <c r="G1025" s="13">
        <f t="shared" si="262"/>
        <v>1.6240299999999987E-6</v>
      </c>
      <c r="H1025" s="6">
        <f t="shared" si="263"/>
        <v>38.798644323705332</v>
      </c>
      <c r="I1025" s="6">
        <f t="shared" si="268"/>
        <v>2.9594113237053321</v>
      </c>
      <c r="J1025" s="6">
        <f t="shared" si="269"/>
        <v>38.500019596570475</v>
      </c>
      <c r="K1025" s="6">
        <f t="shared" si="270"/>
        <v>-9.7982852373945661E-6</v>
      </c>
      <c r="L1025" s="6">
        <f t="shared" si="265"/>
        <v>-2.8099703979891813E-5</v>
      </c>
      <c r="M1025" s="14">
        <f t="shared" si="271"/>
        <v>-1.2648010054093197E-8</v>
      </c>
      <c r="N1025" s="6">
        <f t="shared" si="272"/>
        <v>-2.8127547554161721E-5</v>
      </c>
      <c r="O1025" s="13">
        <f t="shared" si="264"/>
        <v>1.6214824458382774E-6</v>
      </c>
      <c r="P1025" s="6">
        <f t="shared" si="273"/>
        <v>38.798176522957476</v>
      </c>
      <c r="Q1025" s="7">
        <f t="shared" si="274"/>
        <v>38.814794028379488</v>
      </c>
      <c r="R1025" s="7">
        <f t="shared" si="275"/>
        <v>2.975561028379488</v>
      </c>
    </row>
    <row r="1026" spans="1:18" x14ac:dyDescent="0.2">
      <c r="A1026" s="7">
        <v>-27.65625</v>
      </c>
      <c r="B1026" s="7">
        <v>38.5</v>
      </c>
      <c r="C1026" s="1">
        <v>35.823708000000003</v>
      </c>
      <c r="D1026" s="1">
        <f t="shared" si="266"/>
        <v>-2.7656249999999998E-5</v>
      </c>
      <c r="E1026" s="6">
        <f t="shared" si="261"/>
        <v>4.4849147451500003E-14</v>
      </c>
      <c r="F1026" s="6">
        <f t="shared" si="267"/>
        <v>-2.9749029999999998E-5</v>
      </c>
      <c r="G1026" s="13">
        <f t="shared" si="262"/>
        <v>2.09278E-6</v>
      </c>
      <c r="H1026" s="6">
        <f t="shared" si="263"/>
        <v>38.88468387120605</v>
      </c>
      <c r="I1026" s="6">
        <f t="shared" si="268"/>
        <v>3.0609758712060469</v>
      </c>
      <c r="J1026" s="6">
        <f t="shared" si="269"/>
        <v>38.500011757942282</v>
      </c>
      <c r="K1026" s="6">
        <f t="shared" si="270"/>
        <v>-5.8789711410156542E-6</v>
      </c>
      <c r="L1026" s="6">
        <f t="shared" si="265"/>
        <v>-2.8016072387935087E-5</v>
      </c>
      <c r="M1026" s="14">
        <f t="shared" si="271"/>
        <v>1.7991119396754457E-7</v>
      </c>
      <c r="N1026" s="6">
        <f t="shared" si="272"/>
        <v>-2.7657778532496662E-5</v>
      </c>
      <c r="O1026" s="13">
        <f t="shared" si="264"/>
        <v>2.0912514675033358E-6</v>
      </c>
      <c r="P1026" s="6">
        <f t="shared" si="273"/>
        <v>38.884403423128049</v>
      </c>
      <c r="Q1026" s="7">
        <f t="shared" si="274"/>
        <v>38.828715907329197</v>
      </c>
      <c r="R1026" s="7">
        <f t="shared" si="275"/>
        <v>3.005007907329194</v>
      </c>
    </row>
    <row r="1027" spans="1:18" x14ac:dyDescent="0.2">
      <c r="A1027" s="7">
        <v>-28.125</v>
      </c>
      <c r="B1027" s="7">
        <v>38.5</v>
      </c>
      <c r="C1027" s="1">
        <v>35.814117000000003</v>
      </c>
      <c r="D1027" s="1">
        <f t="shared" si="266"/>
        <v>-2.8124999999999999E-5</v>
      </c>
      <c r="E1027" s="6">
        <f t="shared" si="261"/>
        <v>4.4849147451500003E-14</v>
      </c>
      <c r="F1027" s="6">
        <f t="shared" si="267"/>
        <v>-2.9749029999999998E-5</v>
      </c>
      <c r="G1027" s="13">
        <f t="shared" si="262"/>
        <v>1.6240299999999987E-6</v>
      </c>
      <c r="H1027" s="6">
        <f t="shared" si="263"/>
        <v>38.798644323705332</v>
      </c>
      <c r="I1027" s="6">
        <f t="shared" si="268"/>
        <v>2.9845273237053291</v>
      </c>
      <c r="J1027" s="6">
        <f t="shared" si="269"/>
        <v>38.500007054765369</v>
      </c>
      <c r="K1027" s="6">
        <f t="shared" si="270"/>
        <v>-3.5273826846093925E-6</v>
      </c>
      <c r="L1027" s="6">
        <f t="shared" si="265"/>
        <v>-2.7965893432761052E-5</v>
      </c>
      <c r="M1027" s="14">
        <f t="shared" si="271"/>
        <v>-7.9553283619473409E-8</v>
      </c>
      <c r="N1027" s="6">
        <f t="shared" si="272"/>
        <v>-2.8125917119497996E-5</v>
      </c>
      <c r="O1027" s="13">
        <f t="shared" si="264"/>
        <v>1.6231128805020016E-6</v>
      </c>
      <c r="P1027" s="6">
        <f t="shared" si="273"/>
        <v>38.798475915678694</v>
      </c>
      <c r="Q1027" s="7">
        <f t="shared" si="274"/>
        <v>38.822667908999101</v>
      </c>
      <c r="R1027" s="7">
        <f t="shared" si="275"/>
        <v>3.0085509089990978</v>
      </c>
    </row>
    <row r="1028" spans="1:18" x14ac:dyDescent="0.2">
      <c r="A1028" s="7">
        <v>-27.65625</v>
      </c>
      <c r="B1028" s="7">
        <v>38.5</v>
      </c>
      <c r="C1028" s="1">
        <v>35.801788000000002</v>
      </c>
      <c r="D1028" s="1">
        <f t="shared" si="266"/>
        <v>-2.7656249999999998E-5</v>
      </c>
      <c r="E1028" s="6">
        <f t="shared" si="261"/>
        <v>4.4849147451500003E-14</v>
      </c>
      <c r="F1028" s="6">
        <f t="shared" si="267"/>
        <v>-2.9749029999999998E-5</v>
      </c>
      <c r="G1028" s="13">
        <f t="shared" si="262"/>
        <v>2.09278E-6</v>
      </c>
      <c r="H1028" s="6">
        <f t="shared" si="263"/>
        <v>38.88468387120605</v>
      </c>
      <c r="I1028" s="6">
        <f t="shared" si="268"/>
        <v>3.0828958712060484</v>
      </c>
      <c r="J1028" s="6">
        <f t="shared" si="269"/>
        <v>38.500004232859219</v>
      </c>
      <c r="K1028" s="6">
        <f t="shared" si="270"/>
        <v>-2.11642960934455E-6</v>
      </c>
      <c r="L1028" s="6">
        <f t="shared" si="265"/>
        <v>-2.7935786059656632E-5</v>
      </c>
      <c r="M1028" s="14">
        <f t="shared" si="271"/>
        <v>1.3976802982831679E-7</v>
      </c>
      <c r="N1028" s="6">
        <f t="shared" si="272"/>
        <v>-2.7656800271698428E-5</v>
      </c>
      <c r="O1028" s="13">
        <f t="shared" si="264"/>
        <v>2.0922297283015703E-6</v>
      </c>
      <c r="P1028" s="6">
        <f t="shared" si="273"/>
        <v>38.884582909985056</v>
      </c>
      <c r="Q1028" s="7">
        <f t="shared" si="274"/>
        <v>38.835050909196298</v>
      </c>
      <c r="R1028" s="7">
        <f t="shared" si="275"/>
        <v>3.0332629091962957</v>
      </c>
    </row>
    <row r="1029" spans="1:18" x14ac:dyDescent="0.2">
      <c r="A1029" s="7">
        <v>-28.4375</v>
      </c>
      <c r="B1029" s="7">
        <v>38.5</v>
      </c>
      <c r="C1029" s="1">
        <v>35.790146</v>
      </c>
      <c r="D1029" s="1">
        <f t="shared" si="266"/>
        <v>-2.84375E-5</v>
      </c>
      <c r="E1029" s="6">
        <f t="shared" si="261"/>
        <v>4.4849147451500003E-14</v>
      </c>
      <c r="F1029" s="6">
        <f t="shared" si="267"/>
        <v>-2.9749029999999998E-5</v>
      </c>
      <c r="G1029" s="13">
        <f t="shared" si="262"/>
        <v>1.3115299999999979E-6</v>
      </c>
      <c r="H1029" s="6">
        <f t="shared" si="263"/>
        <v>38.741245049710756</v>
      </c>
      <c r="I1029" s="6">
        <f t="shared" si="268"/>
        <v>2.9510990497107557</v>
      </c>
      <c r="J1029" s="6">
        <f t="shared" si="269"/>
        <v>38.500002539715531</v>
      </c>
      <c r="K1029" s="6">
        <f t="shared" si="270"/>
        <v>-1.26985776560673E-6</v>
      </c>
      <c r="L1029" s="6">
        <f t="shared" si="265"/>
        <v>-2.798022163579398E-5</v>
      </c>
      <c r="M1029" s="14">
        <f t="shared" si="271"/>
        <v>-2.2863918210301007E-7</v>
      </c>
      <c r="N1029" s="6">
        <f t="shared" si="272"/>
        <v>-2.8437830163019059E-5</v>
      </c>
      <c r="O1029" s="13">
        <f t="shared" si="264"/>
        <v>1.3111998369809388E-6</v>
      </c>
      <c r="P1029" s="6">
        <f t="shared" si="273"/>
        <v>38.741184389373643</v>
      </c>
      <c r="Q1029" s="7">
        <f t="shared" si="274"/>
        <v>38.816277605231768</v>
      </c>
      <c r="R1029" s="7">
        <f t="shared" si="275"/>
        <v>3.0261316052317682</v>
      </c>
    </row>
    <row r="1030" spans="1:18" x14ac:dyDescent="0.2">
      <c r="A1030" s="7">
        <v>-28.4375</v>
      </c>
      <c r="B1030" s="7">
        <v>38.5</v>
      </c>
      <c r="C1030" s="1">
        <v>35.773021999999997</v>
      </c>
      <c r="D1030" s="1">
        <f t="shared" si="266"/>
        <v>-2.84375E-5</v>
      </c>
      <c r="E1030" s="6">
        <f t="shared" si="261"/>
        <v>4.4849147451500003E-14</v>
      </c>
      <c r="F1030" s="6">
        <f t="shared" si="267"/>
        <v>-2.9749029999999998E-5</v>
      </c>
      <c r="G1030" s="13">
        <f t="shared" si="262"/>
        <v>1.3115299999999979E-6</v>
      </c>
      <c r="H1030" s="6">
        <f t="shared" si="263"/>
        <v>38.741245049710756</v>
      </c>
      <c r="I1030" s="6">
        <f t="shared" si="268"/>
        <v>2.9682230497107582</v>
      </c>
      <c r="J1030" s="6">
        <f t="shared" si="269"/>
        <v>38.500001523829319</v>
      </c>
      <c r="K1030" s="6">
        <f t="shared" si="270"/>
        <v>-7.6191465936403802E-7</v>
      </c>
      <c r="L1030" s="6">
        <f t="shared" si="265"/>
        <v>-2.8163132981476391E-5</v>
      </c>
      <c r="M1030" s="14">
        <f t="shared" si="271"/>
        <v>-1.3718350926180469E-7</v>
      </c>
      <c r="N1030" s="6">
        <f t="shared" si="272"/>
        <v>-2.8437698097811436E-5</v>
      </c>
      <c r="O1030" s="13">
        <f t="shared" si="264"/>
        <v>1.3113319021885618E-6</v>
      </c>
      <c r="P1030" s="6">
        <f t="shared" si="273"/>
        <v>38.741208653512672</v>
      </c>
      <c r="Q1030" s="7">
        <f t="shared" si="274"/>
        <v>38.801263814887946</v>
      </c>
      <c r="R1030" s="7">
        <f t="shared" si="275"/>
        <v>3.0282418148879486</v>
      </c>
    </row>
    <row r="1031" spans="1:18" x14ac:dyDescent="0.2">
      <c r="A1031" s="7">
        <v>-28.125</v>
      </c>
      <c r="B1031" s="7">
        <v>38.5</v>
      </c>
      <c r="C1031" s="1">
        <v>35.766171</v>
      </c>
      <c r="D1031" s="1">
        <f t="shared" si="266"/>
        <v>-2.8124999999999999E-5</v>
      </c>
      <c r="E1031" s="6">
        <f t="shared" si="261"/>
        <v>4.4849147451500003E-14</v>
      </c>
      <c r="F1031" s="6">
        <f t="shared" si="267"/>
        <v>-2.9749029999999998E-5</v>
      </c>
      <c r="G1031" s="13">
        <f t="shared" si="262"/>
        <v>1.6240299999999987E-6</v>
      </c>
      <c r="H1031" s="6">
        <f t="shared" si="263"/>
        <v>38.798644323705332</v>
      </c>
      <c r="I1031" s="6">
        <f t="shared" si="268"/>
        <v>3.0324733237053323</v>
      </c>
      <c r="J1031" s="6">
        <f t="shared" si="269"/>
        <v>38.500000914297594</v>
      </c>
      <c r="K1031" s="6">
        <f t="shared" si="270"/>
        <v>-4.5714879703950828E-7</v>
      </c>
      <c r="L1031" s="6">
        <f t="shared" si="265"/>
        <v>-2.8210379788885836E-5</v>
      </c>
      <c r="M1031" s="14">
        <f t="shared" si="271"/>
        <v>4.2689894442918193E-8</v>
      </c>
      <c r="N1031" s="6">
        <f t="shared" si="272"/>
        <v>-2.8125118858687228E-5</v>
      </c>
      <c r="O1031" s="13">
        <f t="shared" si="264"/>
        <v>1.6239111413127698E-6</v>
      </c>
      <c r="P1031" s="6">
        <f t="shared" si="273"/>
        <v>38.798622498040459</v>
      </c>
      <c r="Q1031" s="7">
        <f t="shared" si="274"/>
        <v>38.80073555151845</v>
      </c>
      <c r="R1031" s="7">
        <f t="shared" si="275"/>
        <v>3.0345645515184501</v>
      </c>
    </row>
    <row r="1032" spans="1:18" x14ac:dyDescent="0.2">
      <c r="A1032" s="7">
        <v>-28.4375</v>
      </c>
      <c r="B1032" s="7">
        <v>38.46875</v>
      </c>
      <c r="C1032" s="1">
        <v>35.770966000000001</v>
      </c>
      <c r="D1032" s="1">
        <f t="shared" si="266"/>
        <v>-2.84375E-5</v>
      </c>
      <c r="E1032" s="6">
        <f t="shared" si="261"/>
        <v>4.4847988524564452E-14</v>
      </c>
      <c r="F1032" s="6">
        <f t="shared" si="267"/>
        <v>-2.97572585546875E-5</v>
      </c>
      <c r="G1032" s="13">
        <f t="shared" si="262"/>
        <v>1.3197585546875001E-6</v>
      </c>
      <c r="H1032" s="6">
        <f t="shared" si="263"/>
        <v>38.711586052154701</v>
      </c>
      <c r="I1032" s="6">
        <f t="shared" si="268"/>
        <v>2.9406200521546992</v>
      </c>
      <c r="J1032" s="6">
        <f t="shared" si="269"/>
        <v>38.493750548578561</v>
      </c>
      <c r="K1032" s="6">
        <f t="shared" si="270"/>
        <v>-1.2500274289280355E-2</v>
      </c>
      <c r="L1032" s="6">
        <f t="shared" si="265"/>
        <v>-2.8238727873331503E-5</v>
      </c>
      <c r="M1032" s="14">
        <f t="shared" si="271"/>
        <v>-9.9386063334248734E-8</v>
      </c>
      <c r="N1032" s="6">
        <f t="shared" si="272"/>
        <v>-3.1687571315212895E-5</v>
      </c>
      <c r="O1032" s="13">
        <f t="shared" si="264"/>
        <v>-1.9303127605253947E-6</v>
      </c>
      <c r="P1032" s="6">
        <f t="shared" si="273"/>
        <v>38.112546078930336</v>
      </c>
      <c r="Q1032" s="7">
        <f t="shared" si="274"/>
        <v>38.663097657000833</v>
      </c>
      <c r="R1032" s="7">
        <f t="shared" si="275"/>
        <v>2.8921316570008315</v>
      </c>
    </row>
    <row r="1033" spans="1:18" x14ac:dyDescent="0.2">
      <c r="A1033" s="7">
        <v>-28.28125</v>
      </c>
      <c r="B1033" s="7">
        <v>38.5</v>
      </c>
      <c r="C1033" s="1">
        <v>35.760005999999997</v>
      </c>
      <c r="D1033" s="1">
        <f t="shared" si="266"/>
        <v>-2.828125E-5</v>
      </c>
      <c r="E1033" s="6">
        <f t="shared" ref="E1033:E1096" si="276">$B$3*(1+$C$3*($B1033-25)+$D$3*(($B1033-25)^2))</f>
        <v>4.4849147451500003E-14</v>
      </c>
      <c r="F1033" s="6">
        <f t="shared" si="267"/>
        <v>-2.9749029999999998E-5</v>
      </c>
      <c r="G1033" s="13">
        <f t="shared" ref="G1033:G1096" si="277">($D1033-$F1033)+$H$3*($D1033-$F1033)^2</f>
        <v>1.4677799999999983E-6</v>
      </c>
      <c r="H1033" s="6">
        <f t="shared" si="263"/>
        <v>38.769948647672152</v>
      </c>
      <c r="I1033" s="6">
        <f t="shared" si="268"/>
        <v>3.0099426476721547</v>
      </c>
      <c r="J1033" s="6">
        <f t="shared" si="269"/>
        <v>38.490000329147136</v>
      </c>
      <c r="K1033" s="6">
        <f t="shared" si="270"/>
        <v>4.9998354264317868E-3</v>
      </c>
      <c r="L1033" s="6">
        <f t="shared" si="265"/>
        <v>-2.8286986723998901E-5</v>
      </c>
      <c r="M1033" s="14">
        <f t="shared" si="271"/>
        <v>2.8683619994509233E-9</v>
      </c>
      <c r="N1033" s="6">
        <f t="shared" si="272"/>
        <v>-2.6981292789127735E-5</v>
      </c>
      <c r="O1033" s="13">
        <f t="shared" si="264"/>
        <v>2.7677372108722625E-6</v>
      </c>
      <c r="P1033" s="6">
        <f t="shared" si="273"/>
        <v>39.008448080306437</v>
      </c>
      <c r="Q1033" s="7">
        <f t="shared" si="274"/>
        <v>38.732167741661954</v>
      </c>
      <c r="R1033" s="7">
        <f t="shared" si="275"/>
        <v>2.9721617416619566</v>
      </c>
    </row>
    <row r="1034" spans="1:18" x14ac:dyDescent="0.2">
      <c r="A1034" s="7">
        <v>-28.59375</v>
      </c>
      <c r="B1034" s="7">
        <v>38.46875</v>
      </c>
      <c r="C1034" s="1">
        <v>35.741055000000003</v>
      </c>
      <c r="D1034" s="1">
        <f t="shared" si="266"/>
        <v>-2.8593749999999997E-5</v>
      </c>
      <c r="E1034" s="6">
        <f t="shared" si="276"/>
        <v>4.4847988524564452E-14</v>
      </c>
      <c r="F1034" s="6">
        <f t="shared" si="267"/>
        <v>-2.97572585546875E-5</v>
      </c>
      <c r="G1034" s="13">
        <f t="shared" si="277"/>
        <v>1.163508554687503E-6</v>
      </c>
      <c r="H1034" s="6">
        <f t="shared" ref="H1034:H1097" si="278">(((($B1034+273.15)^(4))+($G1034/$E1034))^(0.25))-273.15</f>
        <v>38.682865590953156</v>
      </c>
      <c r="I1034" s="6">
        <f t="shared" si="268"/>
        <v>2.9418105909531533</v>
      </c>
      <c r="J1034" s="6">
        <f t="shared" si="269"/>
        <v>38.487750197488282</v>
      </c>
      <c r="K1034" s="6">
        <f t="shared" si="270"/>
        <v>-9.5000987441409279E-3</v>
      </c>
      <c r="L1034" s="6">
        <f t="shared" si="265"/>
        <v>-2.834719203439934E-5</v>
      </c>
      <c r="M1034" s="14">
        <f t="shared" si="271"/>
        <v>-1.2327898280032876E-7</v>
      </c>
      <c r="N1034" s="6">
        <f t="shared" si="272"/>
        <v>-3.1063775673476639E-5</v>
      </c>
      <c r="O1034" s="13">
        <f t="shared" ref="O1034:O1097" si="279">($N1034-$F1034)+$H$3*($N1034-$F1034)^2</f>
        <v>-1.3065171187891388E-6</v>
      </c>
      <c r="P1034" s="6">
        <f t="shared" si="273"/>
        <v>38.227789884829235</v>
      </c>
      <c r="Q1034" s="7">
        <f t="shared" si="274"/>
        <v>38.63129217029541</v>
      </c>
      <c r="R1034" s="7">
        <f t="shared" si="275"/>
        <v>2.8902371702954071</v>
      </c>
    </row>
    <row r="1035" spans="1:18" x14ac:dyDescent="0.2">
      <c r="A1035" s="7">
        <v>-28.4375</v>
      </c>
      <c r="B1035" s="7">
        <v>38.46875</v>
      </c>
      <c r="C1035" s="1">
        <v>35.733288000000002</v>
      </c>
      <c r="D1035" s="1">
        <f t="shared" si="266"/>
        <v>-2.84375E-5</v>
      </c>
      <c r="E1035" s="6">
        <f t="shared" si="276"/>
        <v>4.4847988524564452E-14</v>
      </c>
      <c r="F1035" s="6">
        <f t="shared" si="267"/>
        <v>-2.97572585546875E-5</v>
      </c>
      <c r="G1035" s="13">
        <f t="shared" si="277"/>
        <v>1.3197585546875001E-6</v>
      </c>
      <c r="H1035" s="6">
        <f t="shared" si="278"/>
        <v>38.711586052154701</v>
      </c>
      <c r="I1035" s="6">
        <f t="shared" si="268"/>
        <v>2.9782980521546989</v>
      </c>
      <c r="J1035" s="6">
        <f t="shared" si="269"/>
        <v>38.480150118492972</v>
      </c>
      <c r="K1035" s="6">
        <f t="shared" si="270"/>
        <v>-5.7000592464859778E-3</v>
      </c>
      <c r="L1035" s="6">
        <f t="shared" si="265"/>
        <v>-2.8414565220639602E-5</v>
      </c>
      <c r="M1035" s="14">
        <f t="shared" si="271"/>
        <v>-1.1467389680198785E-8</v>
      </c>
      <c r="N1035" s="6">
        <f t="shared" si="272"/>
        <v>-2.9919515404086356E-5</v>
      </c>
      <c r="O1035" s="13">
        <f t="shared" si="279"/>
        <v>-1.6225684939885572E-7</v>
      </c>
      <c r="P1035" s="6">
        <f t="shared" si="273"/>
        <v>38.438855463099969</v>
      </c>
      <c r="Q1035" s="7">
        <f t="shared" si="274"/>
        <v>38.592804828856323</v>
      </c>
      <c r="R1035" s="7">
        <f t="shared" si="275"/>
        <v>2.8595168288563215</v>
      </c>
    </row>
    <row r="1036" spans="1:18" x14ac:dyDescent="0.2">
      <c r="A1036" s="7">
        <v>-28.4375</v>
      </c>
      <c r="B1036" s="7">
        <v>38.46875</v>
      </c>
      <c r="C1036" s="1">
        <v>35.732146999999998</v>
      </c>
      <c r="D1036" s="1">
        <f t="shared" si="266"/>
        <v>-2.84375E-5</v>
      </c>
      <c r="E1036" s="6">
        <f t="shared" si="276"/>
        <v>4.4847988524564452E-14</v>
      </c>
      <c r="F1036" s="6">
        <f t="shared" si="267"/>
        <v>-2.97572585546875E-5</v>
      </c>
      <c r="G1036" s="13">
        <f t="shared" si="277"/>
        <v>1.3197585546875001E-6</v>
      </c>
      <c r="H1036" s="6">
        <f t="shared" si="278"/>
        <v>38.711586052154701</v>
      </c>
      <c r="I1036" s="6">
        <f t="shared" si="268"/>
        <v>2.9794390521547029</v>
      </c>
      <c r="J1036" s="6">
        <f t="shared" si="269"/>
        <v>38.47559007109578</v>
      </c>
      <c r="K1036" s="6">
        <f t="shared" si="270"/>
        <v>-3.4200355478901656E-3</v>
      </c>
      <c r="L1036" s="6">
        <f t="shared" ref="L1036:L1099" si="280">0.2*($D1036+$D1035)+0.6*L1035</f>
        <v>-2.8423739132383759E-5</v>
      </c>
      <c r="M1036" s="14">
        <f t="shared" si="271"/>
        <v>-6.880433808120626E-9</v>
      </c>
      <c r="N1036" s="6">
        <f t="shared" si="272"/>
        <v>-2.9326709242451444E-5</v>
      </c>
      <c r="O1036" s="13">
        <f t="shared" si="279"/>
        <v>4.305493122360559E-7</v>
      </c>
      <c r="P1036" s="6">
        <f t="shared" si="273"/>
        <v>38.548033617236285</v>
      </c>
      <c r="Q1036" s="7">
        <f t="shared" si="274"/>
        <v>38.583850586532314</v>
      </c>
      <c r="R1036" s="7">
        <f t="shared" si="275"/>
        <v>2.8517035865323166</v>
      </c>
    </row>
    <row r="1037" spans="1:18" x14ac:dyDescent="0.2">
      <c r="A1037" s="7">
        <v>-28.4375</v>
      </c>
      <c r="B1037" s="7">
        <v>38.46875</v>
      </c>
      <c r="C1037" s="1">
        <v>35.713425000000001</v>
      </c>
      <c r="D1037" s="1">
        <f t="shared" si="266"/>
        <v>-2.84375E-5</v>
      </c>
      <c r="E1037" s="6">
        <f t="shared" si="276"/>
        <v>4.4847988524564452E-14</v>
      </c>
      <c r="F1037" s="6">
        <f t="shared" si="267"/>
        <v>-2.97572585546875E-5</v>
      </c>
      <c r="G1037" s="13">
        <f t="shared" si="277"/>
        <v>1.3197585546875001E-6</v>
      </c>
      <c r="H1037" s="6">
        <f t="shared" si="278"/>
        <v>38.711586052154701</v>
      </c>
      <c r="I1037" s="6">
        <f t="shared" si="268"/>
        <v>2.9981610521546997</v>
      </c>
      <c r="J1037" s="6">
        <f t="shared" si="269"/>
        <v>38.472854042657467</v>
      </c>
      <c r="K1037" s="6">
        <f t="shared" si="270"/>
        <v>-2.0520213287333888E-3</v>
      </c>
      <c r="L1037" s="6">
        <f t="shared" si="280"/>
        <v>-2.8429243479430257E-5</v>
      </c>
      <c r="M1037" s="14">
        <f t="shared" si="271"/>
        <v>-4.128260284871698E-9</v>
      </c>
      <c r="N1037" s="6">
        <f t="shared" si="272"/>
        <v>-2.8971025545470681E-5</v>
      </c>
      <c r="O1037" s="13">
        <f t="shared" si="279"/>
        <v>7.8623300921681924E-7</v>
      </c>
      <c r="P1037" s="6">
        <f t="shared" si="273"/>
        <v>38.61348548146907</v>
      </c>
      <c r="Q1037" s="7">
        <f t="shared" si="274"/>
        <v>38.589777565519668</v>
      </c>
      <c r="R1037" s="7">
        <f t="shared" si="275"/>
        <v>2.8763525655196673</v>
      </c>
    </row>
    <row r="1038" spans="1:18" x14ac:dyDescent="0.2">
      <c r="A1038" s="7">
        <v>-28.4375</v>
      </c>
      <c r="B1038" s="7">
        <v>38.46875</v>
      </c>
      <c r="C1038" s="1">
        <v>35.704517000000003</v>
      </c>
      <c r="D1038" s="1">
        <f t="shared" si="266"/>
        <v>-2.84375E-5</v>
      </c>
      <c r="E1038" s="6">
        <f t="shared" si="276"/>
        <v>4.4847988524564452E-14</v>
      </c>
      <c r="F1038" s="6">
        <f t="shared" si="267"/>
        <v>-2.97572585546875E-5</v>
      </c>
      <c r="G1038" s="13">
        <f t="shared" si="277"/>
        <v>1.3197585546875001E-6</v>
      </c>
      <c r="H1038" s="6">
        <f t="shared" si="278"/>
        <v>38.711586052154701</v>
      </c>
      <c r="I1038" s="6">
        <f t="shared" si="268"/>
        <v>3.0070690521546979</v>
      </c>
      <c r="J1038" s="6">
        <f t="shared" si="269"/>
        <v>38.47121242559448</v>
      </c>
      <c r="K1038" s="6">
        <f t="shared" si="270"/>
        <v>-1.2312127972400333E-3</v>
      </c>
      <c r="L1038" s="6">
        <f t="shared" si="280"/>
        <v>-2.8432546087658154E-5</v>
      </c>
      <c r="M1038" s="14">
        <f t="shared" si="271"/>
        <v>-2.4769561709230188E-9</v>
      </c>
      <c r="N1038" s="6">
        <f t="shared" si="272"/>
        <v>-2.8757615327282409E-5</v>
      </c>
      <c r="O1038" s="13">
        <f t="shared" si="279"/>
        <v>9.9964322740509089E-7</v>
      </c>
      <c r="P1038" s="6">
        <f t="shared" si="273"/>
        <v>38.652736821529231</v>
      </c>
      <c r="Q1038" s="7">
        <f t="shared" si="274"/>
        <v>38.602369416721587</v>
      </c>
      <c r="R1038" s="7">
        <f t="shared" si="275"/>
        <v>2.8978524167215838</v>
      </c>
    </row>
    <row r="1039" spans="1:18" x14ac:dyDescent="0.2">
      <c r="A1039" s="7">
        <v>-28.4375</v>
      </c>
      <c r="B1039" s="7">
        <v>38.46875</v>
      </c>
      <c r="C1039" s="1">
        <v>35.699038999999999</v>
      </c>
      <c r="D1039" s="1">
        <f t="shared" ref="D1039:D1102" si="281">A1039*0.000001</f>
        <v>-2.84375E-5</v>
      </c>
      <c r="E1039" s="6">
        <f t="shared" si="276"/>
        <v>4.4847988524564452E-14</v>
      </c>
      <c r="F1039" s="6">
        <f t="shared" ref="F1039:F1102" si="282">($E$3+$F$3*(B1039-25)+$G$3*((B1039-25)^2))</f>
        <v>-2.97572585546875E-5</v>
      </c>
      <c r="G1039" s="13">
        <f t="shared" si="277"/>
        <v>1.3197585546875001E-6</v>
      </c>
      <c r="H1039" s="6">
        <f t="shared" si="278"/>
        <v>38.711586052154701</v>
      </c>
      <c r="I1039" s="6">
        <f t="shared" ref="I1039:I1102" si="283">H1039-C1039</f>
        <v>3.0125470521547015</v>
      </c>
      <c r="J1039" s="6">
        <f t="shared" ref="J1039:J1102" si="284">0.2*(B1039+B1038)+0.6*J1038</f>
        <v>38.470227455356685</v>
      </c>
      <c r="K1039" s="6">
        <f t="shared" ref="K1039:K1102" si="285">(B1039-J1039)/2</f>
        <v>-7.3872767834259889E-4</v>
      </c>
      <c r="L1039" s="6">
        <f t="shared" si="280"/>
        <v>-2.8434527652594895E-5</v>
      </c>
      <c r="M1039" s="14">
        <f t="shared" ref="M1039:M1102" si="286">($D1039-L1039)/2</f>
        <v>-1.486173702552456E-9</v>
      </c>
      <c r="N1039" s="6">
        <f t="shared" ref="N1039:N1102" si="287">$D1039+$I$3*$K1039+$J$3*M1039</f>
        <v>-2.8629569196369074E-5</v>
      </c>
      <c r="O1039" s="13">
        <f t="shared" si="279"/>
        <v>1.1276893583184259E-6</v>
      </c>
      <c r="P1039" s="6">
        <f t="shared" ref="P1039:P1102" si="288">(((($B1039+273.15)^(4))+(O1039/$E1039))^(0.25))-273.15</f>
        <v>38.67628051214308</v>
      </c>
      <c r="Q1039" s="7">
        <f t="shared" ref="Q1039:Q1102" si="289">0.2*P1039+0.8*Q1038</f>
        <v>38.617151635805889</v>
      </c>
      <c r="R1039" s="7">
        <f t="shared" ref="R1039:R1102" si="290">Q1039-C1039</f>
        <v>2.9181126358058904</v>
      </c>
    </row>
    <row r="1040" spans="1:18" x14ac:dyDescent="0.2">
      <c r="A1040" s="7">
        <v>-28.75</v>
      </c>
      <c r="B1040" s="7">
        <v>38.46875</v>
      </c>
      <c r="C1040" s="1">
        <v>35.694015999999998</v>
      </c>
      <c r="D1040" s="1">
        <f t="shared" si="281"/>
        <v>-2.8749999999999997E-5</v>
      </c>
      <c r="E1040" s="6">
        <f t="shared" si="276"/>
        <v>4.4847988524564452E-14</v>
      </c>
      <c r="F1040" s="6">
        <f t="shared" si="282"/>
        <v>-2.97572585546875E-5</v>
      </c>
      <c r="G1040" s="13">
        <f t="shared" si="277"/>
        <v>1.0072585546875026E-6</v>
      </c>
      <c r="H1040" s="6">
        <f t="shared" si="278"/>
        <v>38.654137191914003</v>
      </c>
      <c r="I1040" s="6">
        <f t="shared" si="283"/>
        <v>2.9601211919140056</v>
      </c>
      <c r="J1040" s="6">
        <f t="shared" si="284"/>
        <v>38.46963647321401</v>
      </c>
      <c r="K1040" s="6">
        <f t="shared" si="285"/>
        <v>-4.4323660700484879E-4</v>
      </c>
      <c r="L1040" s="6">
        <f t="shared" si="280"/>
        <v>-2.8498216591556936E-5</v>
      </c>
      <c r="M1040" s="14">
        <f t="shared" si="286"/>
        <v>-1.2589170422153079E-7</v>
      </c>
      <c r="N1040" s="6">
        <f t="shared" si="287"/>
        <v>-2.8865241517821258E-5</v>
      </c>
      <c r="O1040" s="13">
        <f t="shared" si="279"/>
        <v>8.9201703686624245E-7</v>
      </c>
      <c r="P1040" s="6">
        <f t="shared" si="288"/>
        <v>38.632943595090637</v>
      </c>
      <c r="Q1040" s="7">
        <f t="shared" si="289"/>
        <v>38.620310027662839</v>
      </c>
      <c r="R1040" s="7">
        <f t="shared" si="290"/>
        <v>2.9262940276628413</v>
      </c>
    </row>
    <row r="1041" spans="1:18" x14ac:dyDescent="0.2">
      <c r="A1041" s="7">
        <v>-28.90625</v>
      </c>
      <c r="B1041" s="7">
        <v>38.46875</v>
      </c>
      <c r="C1041" s="1">
        <v>35.680312999999998</v>
      </c>
      <c r="D1041" s="1">
        <f t="shared" si="281"/>
        <v>-2.8906249999999998E-5</v>
      </c>
      <c r="E1041" s="6">
        <f t="shared" si="276"/>
        <v>4.4847988524564452E-14</v>
      </c>
      <c r="F1041" s="6">
        <f t="shared" si="282"/>
        <v>-2.97572585546875E-5</v>
      </c>
      <c r="G1041" s="13">
        <f t="shared" si="277"/>
        <v>8.5100855468750222E-7</v>
      </c>
      <c r="H1041" s="6">
        <f t="shared" si="278"/>
        <v>38.625400849916502</v>
      </c>
      <c r="I1041" s="6">
        <f t="shared" si="283"/>
        <v>2.9450878499165043</v>
      </c>
      <c r="J1041" s="6">
        <f t="shared" si="284"/>
        <v>38.469281883928403</v>
      </c>
      <c r="K1041" s="6">
        <f t="shared" si="285"/>
        <v>-2.6594196420148819E-4</v>
      </c>
      <c r="L1041" s="6">
        <f t="shared" si="280"/>
        <v>-2.8630179954934159E-5</v>
      </c>
      <c r="M1041" s="14">
        <f t="shared" si="286"/>
        <v>-1.3803502253291965E-7</v>
      </c>
      <c r="N1041" s="6">
        <f t="shared" si="287"/>
        <v>-2.8975394910692383E-5</v>
      </c>
      <c r="O1041" s="13">
        <f t="shared" si="279"/>
        <v>7.8186364399511677E-7</v>
      </c>
      <c r="P1041" s="6">
        <f t="shared" si="288"/>
        <v>38.612681693832371</v>
      </c>
      <c r="Q1041" s="7">
        <f t="shared" si="289"/>
        <v>38.618784360896747</v>
      </c>
      <c r="R1041" s="7">
        <f t="shared" si="290"/>
        <v>2.9384713608967488</v>
      </c>
    </row>
    <row r="1042" spans="1:18" x14ac:dyDescent="0.2">
      <c r="A1042" s="7">
        <v>-28.90625</v>
      </c>
      <c r="B1042" s="7">
        <v>38.46875</v>
      </c>
      <c r="C1042" s="1">
        <v>35.661361999999997</v>
      </c>
      <c r="D1042" s="1">
        <f t="shared" si="281"/>
        <v>-2.8906249999999998E-5</v>
      </c>
      <c r="E1042" s="6">
        <f t="shared" si="276"/>
        <v>4.4847988524564452E-14</v>
      </c>
      <c r="F1042" s="6">
        <f t="shared" si="282"/>
        <v>-2.97572585546875E-5</v>
      </c>
      <c r="G1042" s="13">
        <f t="shared" si="277"/>
        <v>8.5100855468750222E-7</v>
      </c>
      <c r="H1042" s="6">
        <f t="shared" si="278"/>
        <v>38.625400849916502</v>
      </c>
      <c r="I1042" s="6">
        <f t="shared" si="283"/>
        <v>2.9640388499165056</v>
      </c>
      <c r="J1042" s="6">
        <f t="shared" si="284"/>
        <v>38.469069130357042</v>
      </c>
      <c r="K1042" s="6">
        <f t="shared" si="285"/>
        <v>-1.5956517852089291E-4</v>
      </c>
      <c r="L1042" s="6">
        <f t="shared" si="280"/>
        <v>-2.8740607972960495E-5</v>
      </c>
      <c r="M1042" s="14">
        <f t="shared" si="286"/>
        <v>-8.2821013519751452E-8</v>
      </c>
      <c r="N1042" s="6">
        <f t="shared" si="287"/>
        <v>-2.8947736946415431E-5</v>
      </c>
      <c r="O1042" s="13">
        <f t="shared" si="279"/>
        <v>8.095216082720696E-7</v>
      </c>
      <c r="P1042" s="6">
        <f t="shared" si="288"/>
        <v>38.617769543071574</v>
      </c>
      <c r="Q1042" s="7">
        <f t="shared" si="289"/>
        <v>38.618581397331717</v>
      </c>
      <c r="R1042" s="7">
        <f t="shared" si="290"/>
        <v>2.9572193973317198</v>
      </c>
    </row>
    <row r="1043" spans="1:18" x14ac:dyDescent="0.2">
      <c r="A1043" s="7">
        <v>-29.0625</v>
      </c>
      <c r="B1043" s="7">
        <v>38.46875</v>
      </c>
      <c r="C1043" s="1">
        <v>35.653140999999998</v>
      </c>
      <c r="D1043" s="1">
        <f t="shared" si="281"/>
        <v>-2.9062499999999998E-5</v>
      </c>
      <c r="E1043" s="6">
        <f t="shared" si="276"/>
        <v>4.4847988524564452E-14</v>
      </c>
      <c r="F1043" s="6">
        <f t="shared" si="282"/>
        <v>-2.97572585546875E-5</v>
      </c>
      <c r="G1043" s="13">
        <f t="shared" si="277"/>
        <v>6.9475855468750181E-7</v>
      </c>
      <c r="H1043" s="6">
        <f t="shared" si="278"/>
        <v>38.596656559834003</v>
      </c>
      <c r="I1043" s="6">
        <f t="shared" si="283"/>
        <v>2.9435155598340046</v>
      </c>
      <c r="J1043" s="6">
        <f t="shared" si="284"/>
        <v>38.468941478214226</v>
      </c>
      <c r="K1043" s="6">
        <f t="shared" si="285"/>
        <v>-9.5739107113246291E-5</v>
      </c>
      <c r="L1043" s="6">
        <f t="shared" si="280"/>
        <v>-2.8838114783776296E-5</v>
      </c>
      <c r="M1043" s="14">
        <f t="shared" si="286"/>
        <v>-1.1219260811185137E-7</v>
      </c>
      <c r="N1043" s="6">
        <f t="shared" si="287"/>
        <v>-2.9087392167849442E-5</v>
      </c>
      <c r="O1043" s="13">
        <f t="shared" si="279"/>
        <v>6.698663868380586E-7</v>
      </c>
      <c r="P1043" s="6">
        <f t="shared" si="288"/>
        <v>38.592076576290992</v>
      </c>
      <c r="Q1043" s="7">
        <f t="shared" si="289"/>
        <v>38.613280433123577</v>
      </c>
      <c r="R1043" s="7">
        <f t="shared" si="290"/>
        <v>2.9601394331235795</v>
      </c>
    </row>
    <row r="1044" spans="1:18" x14ac:dyDescent="0.2">
      <c r="A1044" s="7">
        <v>-29.375</v>
      </c>
      <c r="B1044" s="7">
        <v>38.46875</v>
      </c>
      <c r="C1044" s="1">
        <v>35.649028999999999</v>
      </c>
      <c r="D1044" s="1">
        <f t="shared" si="281"/>
        <v>-2.9374999999999999E-5</v>
      </c>
      <c r="E1044" s="6">
        <f t="shared" si="276"/>
        <v>4.4847988524564452E-14</v>
      </c>
      <c r="F1044" s="6">
        <f t="shared" si="282"/>
        <v>-2.97572585546875E-5</v>
      </c>
      <c r="G1044" s="13">
        <f t="shared" si="277"/>
        <v>3.8225855468750099E-7</v>
      </c>
      <c r="H1044" s="6">
        <f t="shared" si="278"/>
        <v>38.539144114884834</v>
      </c>
      <c r="I1044" s="6">
        <f t="shared" si="283"/>
        <v>2.8901151148848356</v>
      </c>
      <c r="J1044" s="6">
        <f t="shared" si="284"/>
        <v>38.468864886928536</v>
      </c>
      <c r="K1044" s="6">
        <f t="shared" si="285"/>
        <v>-5.7443464267947775E-5</v>
      </c>
      <c r="L1044" s="6">
        <f t="shared" si="280"/>
        <v>-2.8990368870265775E-5</v>
      </c>
      <c r="M1044" s="14">
        <f t="shared" si="286"/>
        <v>-1.9231556486711183E-7</v>
      </c>
      <c r="N1044" s="6">
        <f t="shared" si="287"/>
        <v>-2.9389935300709666E-5</v>
      </c>
      <c r="O1044" s="13">
        <f t="shared" si="279"/>
        <v>3.6732325397783371E-7</v>
      </c>
      <c r="P1044" s="6">
        <f t="shared" si="288"/>
        <v>38.536394627522327</v>
      </c>
      <c r="Q1044" s="7">
        <f t="shared" si="289"/>
        <v>38.597903272003329</v>
      </c>
      <c r="R1044" s="7">
        <f t="shared" si="290"/>
        <v>2.9488742720033301</v>
      </c>
    </row>
    <row r="1045" spans="1:18" x14ac:dyDescent="0.2">
      <c r="A1045" s="7">
        <v>-29.53125</v>
      </c>
      <c r="B1045" s="7">
        <v>38.46875</v>
      </c>
      <c r="C1045" s="1">
        <v>35.632359000000001</v>
      </c>
      <c r="D1045" s="1">
        <f t="shared" si="281"/>
        <v>-2.953125E-5</v>
      </c>
      <c r="E1045" s="6">
        <f t="shared" si="276"/>
        <v>4.4847988524564452E-14</v>
      </c>
      <c r="F1045" s="6">
        <f t="shared" si="282"/>
        <v>-2.97572585546875E-5</v>
      </c>
      <c r="G1045" s="13">
        <f t="shared" si="277"/>
        <v>2.2600855468750058E-7</v>
      </c>
      <c r="H1045" s="6">
        <f t="shared" si="278"/>
        <v>38.510375949739455</v>
      </c>
      <c r="I1045" s="6">
        <f t="shared" si="283"/>
        <v>2.8780169497394539</v>
      </c>
      <c r="J1045" s="6">
        <f t="shared" si="284"/>
        <v>38.46881893215712</v>
      </c>
      <c r="K1045" s="6">
        <f t="shared" si="285"/>
        <v>-3.4466078560058122E-5</v>
      </c>
      <c r="L1045" s="6">
        <f t="shared" si="280"/>
        <v>-2.9175471322159467E-5</v>
      </c>
      <c r="M1045" s="14">
        <f t="shared" si="286"/>
        <v>-1.7788933892026625E-7</v>
      </c>
      <c r="N1045" s="6">
        <f t="shared" si="287"/>
        <v>-2.9540211180425616E-5</v>
      </c>
      <c r="O1045" s="13">
        <f t="shared" si="279"/>
        <v>2.1704737426188385E-7</v>
      </c>
      <c r="P1045" s="6">
        <f t="shared" si="288"/>
        <v>38.508725809178657</v>
      </c>
      <c r="Q1045" s="7">
        <f t="shared" si="289"/>
        <v>38.580067779438394</v>
      </c>
      <c r="R1045" s="7">
        <f t="shared" si="290"/>
        <v>2.9477087794383934</v>
      </c>
    </row>
    <row r="1046" spans="1:18" x14ac:dyDescent="0.2">
      <c r="A1046" s="7">
        <v>-29.375</v>
      </c>
      <c r="B1046" s="7">
        <v>38.46875</v>
      </c>
      <c r="C1046" s="1">
        <v>35.612492000000003</v>
      </c>
      <c r="D1046" s="1">
        <f t="shared" si="281"/>
        <v>-2.9374999999999999E-5</v>
      </c>
      <c r="E1046" s="6">
        <f t="shared" si="276"/>
        <v>4.4847988524564452E-14</v>
      </c>
      <c r="F1046" s="6">
        <f t="shared" si="282"/>
        <v>-2.97572585546875E-5</v>
      </c>
      <c r="G1046" s="13">
        <f t="shared" si="277"/>
        <v>3.8225855468750099E-7</v>
      </c>
      <c r="H1046" s="6">
        <f t="shared" si="278"/>
        <v>38.539144114884834</v>
      </c>
      <c r="I1046" s="6">
        <f t="shared" si="283"/>
        <v>2.9266521148848312</v>
      </c>
      <c r="J1046" s="6">
        <f t="shared" si="284"/>
        <v>38.468791359294272</v>
      </c>
      <c r="K1046" s="6">
        <f t="shared" si="285"/>
        <v>-2.0679647136034873E-5</v>
      </c>
      <c r="L1046" s="6">
        <f t="shared" si="280"/>
        <v>-2.9286532793295679E-5</v>
      </c>
      <c r="M1046" s="14">
        <f t="shared" si="286"/>
        <v>-4.4233603352160261E-8</v>
      </c>
      <c r="N1046" s="6">
        <f t="shared" si="287"/>
        <v>-2.9380376708255369E-5</v>
      </c>
      <c r="O1046" s="13">
        <f t="shared" si="279"/>
        <v>3.7688184643213095E-7</v>
      </c>
      <c r="P1046" s="6">
        <f t="shared" si="288"/>
        <v>38.538154307816399</v>
      </c>
      <c r="Q1046" s="7">
        <f t="shared" si="289"/>
        <v>38.571685085113998</v>
      </c>
      <c r="R1046" s="7">
        <f t="shared" si="290"/>
        <v>2.9591930851139949</v>
      </c>
    </row>
    <row r="1047" spans="1:18" x14ac:dyDescent="0.2">
      <c r="A1047" s="7">
        <v>-29.53125</v>
      </c>
      <c r="B1047" s="7">
        <v>38.46875</v>
      </c>
      <c r="C1047" s="1">
        <v>35.613174000000001</v>
      </c>
      <c r="D1047" s="1">
        <f t="shared" si="281"/>
        <v>-2.953125E-5</v>
      </c>
      <c r="E1047" s="6">
        <f t="shared" si="276"/>
        <v>4.4847988524564452E-14</v>
      </c>
      <c r="F1047" s="6">
        <f t="shared" si="282"/>
        <v>-2.97572585546875E-5</v>
      </c>
      <c r="G1047" s="13">
        <f t="shared" si="277"/>
        <v>2.2600855468750058E-7</v>
      </c>
      <c r="H1047" s="6">
        <f t="shared" si="278"/>
        <v>38.510375949739455</v>
      </c>
      <c r="I1047" s="6">
        <f t="shared" si="283"/>
        <v>2.8972019497394541</v>
      </c>
      <c r="J1047" s="6">
        <f t="shared" si="284"/>
        <v>38.468774815576566</v>
      </c>
      <c r="K1047" s="6">
        <f t="shared" si="285"/>
        <v>-1.2407788283042009E-5</v>
      </c>
      <c r="L1047" s="6">
        <f t="shared" si="280"/>
        <v>-2.9353169675977406E-5</v>
      </c>
      <c r="M1047" s="14">
        <f t="shared" si="286"/>
        <v>-8.9040162011296998E-8</v>
      </c>
      <c r="N1047" s="6">
        <f t="shared" si="287"/>
        <v>-2.9534476024953592E-5</v>
      </c>
      <c r="O1047" s="13">
        <f t="shared" si="279"/>
        <v>2.2278252973390858E-7</v>
      </c>
      <c r="P1047" s="6">
        <f t="shared" si="288"/>
        <v>38.509781902157044</v>
      </c>
      <c r="Q1047" s="7">
        <f t="shared" si="289"/>
        <v>38.55930444852261</v>
      </c>
      <c r="R1047" s="7">
        <f t="shared" si="290"/>
        <v>2.9461304485226094</v>
      </c>
    </row>
    <row r="1048" spans="1:18" x14ac:dyDescent="0.2">
      <c r="A1048" s="7">
        <v>-29.21875</v>
      </c>
      <c r="B1048" s="7">
        <v>38.46875</v>
      </c>
      <c r="C1048" s="1">
        <v>35.605412000000001</v>
      </c>
      <c r="D1048" s="1">
        <f t="shared" si="281"/>
        <v>-2.9218749999999999E-5</v>
      </c>
      <c r="E1048" s="6">
        <f t="shared" si="276"/>
        <v>4.4847988524564452E-14</v>
      </c>
      <c r="F1048" s="6">
        <f t="shared" si="282"/>
        <v>-2.97572585546875E-5</v>
      </c>
      <c r="G1048" s="13">
        <f t="shared" si="277"/>
        <v>5.385085546875014E-7</v>
      </c>
      <c r="H1048" s="6">
        <f t="shared" si="278"/>
        <v>38.567904316535589</v>
      </c>
      <c r="I1048" s="6">
        <f t="shared" si="283"/>
        <v>2.9624923165355881</v>
      </c>
      <c r="J1048" s="6">
        <f t="shared" si="284"/>
        <v>38.468764889345941</v>
      </c>
      <c r="K1048" s="6">
        <f t="shared" si="285"/>
        <v>-7.4446729705357484E-6</v>
      </c>
      <c r="L1048" s="6">
        <f t="shared" si="280"/>
        <v>-2.9361901805586443E-5</v>
      </c>
      <c r="M1048" s="14">
        <f t="shared" si="286"/>
        <v>7.1575902793222129E-8</v>
      </c>
      <c r="N1048" s="6">
        <f t="shared" si="287"/>
        <v>-2.9220685614972339E-5</v>
      </c>
      <c r="O1048" s="13">
        <f t="shared" si="279"/>
        <v>5.3657293971516121E-7</v>
      </c>
      <c r="P1048" s="6">
        <f t="shared" si="288"/>
        <v>38.567548085697126</v>
      </c>
      <c r="Q1048" s="7">
        <f t="shared" si="289"/>
        <v>38.560953175957515</v>
      </c>
      <c r="R1048" s="7">
        <f t="shared" si="290"/>
        <v>2.9555411759575136</v>
      </c>
    </row>
    <row r="1049" spans="1:18" x14ac:dyDescent="0.2">
      <c r="A1049" s="7">
        <v>-29.53125</v>
      </c>
      <c r="B1049" s="7">
        <v>38.46875</v>
      </c>
      <c r="C1049" s="1">
        <v>35.600845</v>
      </c>
      <c r="D1049" s="1">
        <f t="shared" si="281"/>
        <v>-2.953125E-5</v>
      </c>
      <c r="E1049" s="6">
        <f t="shared" si="276"/>
        <v>4.4847988524564452E-14</v>
      </c>
      <c r="F1049" s="6">
        <f t="shared" si="282"/>
        <v>-2.97572585546875E-5</v>
      </c>
      <c r="G1049" s="13">
        <f t="shared" si="277"/>
        <v>2.2600855468750058E-7</v>
      </c>
      <c r="H1049" s="6">
        <f t="shared" si="278"/>
        <v>38.510375949739455</v>
      </c>
      <c r="I1049" s="6">
        <f t="shared" si="283"/>
        <v>2.9095309497394553</v>
      </c>
      <c r="J1049" s="6">
        <f t="shared" si="284"/>
        <v>38.468758933607567</v>
      </c>
      <c r="K1049" s="6">
        <f t="shared" si="285"/>
        <v>-4.4668037837425345E-6</v>
      </c>
      <c r="L1049" s="6">
        <f t="shared" si="280"/>
        <v>-2.9367141083351865E-5</v>
      </c>
      <c r="M1049" s="14">
        <f t="shared" si="286"/>
        <v>-8.2054458324067389E-8</v>
      </c>
      <c r="N1049" s="6">
        <f t="shared" si="287"/>
        <v>-2.9532411368983773E-5</v>
      </c>
      <c r="O1049" s="13">
        <f t="shared" si="279"/>
        <v>2.2484718570372716E-7</v>
      </c>
      <c r="P1049" s="6">
        <f t="shared" si="288"/>
        <v>38.510162093001156</v>
      </c>
      <c r="Q1049" s="7">
        <f t="shared" si="289"/>
        <v>38.550794959366243</v>
      </c>
      <c r="R1049" s="7">
        <f t="shared" si="290"/>
        <v>2.9499499593662435</v>
      </c>
    </row>
    <row r="1050" spans="1:18" x14ac:dyDescent="0.2">
      <c r="A1050" s="7">
        <v>-29.6875</v>
      </c>
      <c r="B1050" s="7">
        <v>38.46875</v>
      </c>
      <c r="C1050" s="1">
        <v>35.583260000000003</v>
      </c>
      <c r="D1050" s="1">
        <f t="shared" si="281"/>
        <v>-2.96875E-5</v>
      </c>
      <c r="E1050" s="6">
        <f t="shared" si="276"/>
        <v>4.4847988524564452E-14</v>
      </c>
      <c r="F1050" s="6">
        <f t="shared" si="282"/>
        <v>-2.97572585546875E-5</v>
      </c>
      <c r="G1050" s="13">
        <f t="shared" si="277"/>
        <v>6.9758554687500174E-8</v>
      </c>
      <c r="H1050" s="6">
        <f t="shared" si="278"/>
        <v>38.481599815953018</v>
      </c>
      <c r="I1050" s="6">
        <f t="shared" si="283"/>
        <v>2.8983398159530154</v>
      </c>
      <c r="J1050" s="6">
        <f t="shared" si="284"/>
        <v>38.468755360164543</v>
      </c>
      <c r="K1050" s="6">
        <f t="shared" si="285"/>
        <v>-2.6800822716666062E-6</v>
      </c>
      <c r="L1050" s="6">
        <f t="shared" si="280"/>
        <v>-2.9464034650011119E-5</v>
      </c>
      <c r="M1050" s="14">
        <f t="shared" si="286"/>
        <v>-1.1173267499444026E-7</v>
      </c>
      <c r="N1050" s="6">
        <f t="shared" si="287"/>
        <v>-2.9688196821390635E-5</v>
      </c>
      <c r="O1050" s="13">
        <f t="shared" si="279"/>
        <v>6.9061733296865458E-8</v>
      </c>
      <c r="P1050" s="6">
        <f t="shared" si="288"/>
        <v>38.481471466413836</v>
      </c>
      <c r="Q1050" s="7">
        <f t="shared" si="289"/>
        <v>38.536930260775762</v>
      </c>
      <c r="R1050" s="7">
        <f t="shared" si="290"/>
        <v>2.953670260775759</v>
      </c>
    </row>
    <row r="1051" spans="1:18" x14ac:dyDescent="0.2">
      <c r="A1051" s="7">
        <v>-29.53125</v>
      </c>
      <c r="B1051" s="7">
        <v>38.46875</v>
      </c>
      <c r="C1051" s="1">
        <v>35.589652999999998</v>
      </c>
      <c r="D1051" s="1">
        <f t="shared" si="281"/>
        <v>-2.953125E-5</v>
      </c>
      <c r="E1051" s="6">
        <f t="shared" si="276"/>
        <v>4.4847988524564452E-14</v>
      </c>
      <c r="F1051" s="6">
        <f t="shared" si="282"/>
        <v>-2.97572585546875E-5</v>
      </c>
      <c r="G1051" s="13">
        <f t="shared" si="277"/>
        <v>2.2600855468750058E-7</v>
      </c>
      <c r="H1051" s="6">
        <f t="shared" si="278"/>
        <v>38.510375949739455</v>
      </c>
      <c r="I1051" s="6">
        <f t="shared" si="283"/>
        <v>2.9207229497394565</v>
      </c>
      <c r="J1051" s="6">
        <f t="shared" si="284"/>
        <v>38.468753216098726</v>
      </c>
      <c r="K1051" s="6">
        <f t="shared" si="285"/>
        <v>-1.6080493629999637E-6</v>
      </c>
      <c r="L1051" s="6">
        <f t="shared" si="280"/>
        <v>-2.9522170790006672E-5</v>
      </c>
      <c r="M1051" s="14">
        <f t="shared" si="286"/>
        <v>-4.5396049966636525E-9</v>
      </c>
      <c r="N1051" s="6">
        <f t="shared" si="287"/>
        <v>-2.953166809283438E-5</v>
      </c>
      <c r="O1051" s="13">
        <f t="shared" si="279"/>
        <v>2.2559046185311975E-7</v>
      </c>
      <c r="P1051" s="6">
        <f t="shared" si="288"/>
        <v>38.51029896136447</v>
      </c>
      <c r="Q1051" s="7">
        <f t="shared" si="289"/>
        <v>38.531604000893509</v>
      </c>
      <c r="R1051" s="7">
        <f t="shared" si="290"/>
        <v>2.9419510008935106</v>
      </c>
    </row>
    <row r="1052" spans="1:18" x14ac:dyDescent="0.2">
      <c r="A1052" s="7">
        <v>-29.6875</v>
      </c>
      <c r="B1052" s="7">
        <v>38.4375</v>
      </c>
      <c r="C1052" s="1">
        <v>35.577095</v>
      </c>
      <c r="D1052" s="1">
        <f t="shared" si="281"/>
        <v>-2.96875E-5</v>
      </c>
      <c r="E1052" s="6">
        <f t="shared" si="276"/>
        <v>4.4846829076757809E-14</v>
      </c>
      <c r="F1052" s="6">
        <f t="shared" si="282"/>
        <v>-2.9765461718749995E-5</v>
      </c>
      <c r="G1052" s="13">
        <f t="shared" si="277"/>
        <v>7.7961718749995347E-8</v>
      </c>
      <c r="H1052" s="6">
        <f t="shared" si="278"/>
        <v>38.451865460694762</v>
      </c>
      <c r="I1052" s="6">
        <f t="shared" si="283"/>
        <v>2.8747704606947622</v>
      </c>
      <c r="J1052" s="6">
        <f t="shared" si="284"/>
        <v>38.46250192965924</v>
      </c>
      <c r="K1052" s="6">
        <f t="shared" si="285"/>
        <v>-1.2500964829619932E-2</v>
      </c>
      <c r="L1052" s="6">
        <f t="shared" si="280"/>
        <v>-2.9557052474004002E-5</v>
      </c>
      <c r="M1052" s="14">
        <f t="shared" si="286"/>
        <v>-6.5223762997999033E-8</v>
      </c>
      <c r="N1052" s="6">
        <f t="shared" si="287"/>
        <v>-3.2937750855701182E-5</v>
      </c>
      <c r="O1052" s="13">
        <f t="shared" si="279"/>
        <v>-3.1722891369511872E-6</v>
      </c>
      <c r="P1052" s="6">
        <f t="shared" si="288"/>
        <v>37.851271698281664</v>
      </c>
      <c r="Q1052" s="7">
        <f t="shared" si="289"/>
        <v>38.395537540371137</v>
      </c>
      <c r="R1052" s="7">
        <f t="shared" si="290"/>
        <v>2.8184425403711373</v>
      </c>
    </row>
    <row r="1053" spans="1:18" x14ac:dyDescent="0.2">
      <c r="A1053" s="7">
        <v>-29.6875</v>
      </c>
      <c r="B1053" s="7">
        <v>38.4375</v>
      </c>
      <c r="C1053" s="1">
        <v>35.556313000000003</v>
      </c>
      <c r="D1053" s="1">
        <f t="shared" si="281"/>
        <v>-2.96875E-5</v>
      </c>
      <c r="E1053" s="6">
        <f t="shared" si="276"/>
        <v>4.4846829076757809E-14</v>
      </c>
      <c r="F1053" s="6">
        <f t="shared" si="282"/>
        <v>-2.9765461718749995E-5</v>
      </c>
      <c r="G1053" s="13">
        <f t="shared" si="277"/>
        <v>7.7961718749995347E-8</v>
      </c>
      <c r="H1053" s="6">
        <f t="shared" si="278"/>
        <v>38.451865460694762</v>
      </c>
      <c r="I1053" s="6">
        <f t="shared" si="283"/>
        <v>2.8955524606947591</v>
      </c>
      <c r="J1053" s="6">
        <f t="shared" si="284"/>
        <v>38.452501157795538</v>
      </c>
      <c r="K1053" s="6">
        <f t="shared" si="285"/>
        <v>-7.5005788977691168E-3</v>
      </c>
      <c r="L1053" s="6">
        <f t="shared" si="280"/>
        <v>-2.96092314844024E-5</v>
      </c>
      <c r="M1053" s="14">
        <f t="shared" si="286"/>
        <v>-3.9134257798799759E-8</v>
      </c>
      <c r="N1053" s="6">
        <f t="shared" si="287"/>
        <v>-3.1637650513419968E-5</v>
      </c>
      <c r="O1053" s="13">
        <f t="shared" si="279"/>
        <v>-1.8721887946699728E-6</v>
      </c>
      <c r="P1053" s="6">
        <f t="shared" si="288"/>
        <v>38.091926531272009</v>
      </c>
      <c r="Q1053" s="7">
        <f t="shared" si="289"/>
        <v>38.334815338551316</v>
      </c>
      <c r="R1053" s="7">
        <f t="shared" si="290"/>
        <v>2.7785023385513128</v>
      </c>
    </row>
    <row r="1054" spans="1:18" x14ac:dyDescent="0.2">
      <c r="A1054" s="7">
        <v>-30</v>
      </c>
      <c r="B1054" s="7">
        <v>38.4375</v>
      </c>
      <c r="C1054" s="1">
        <v>35.527763</v>
      </c>
      <c r="D1054" s="1">
        <f t="shared" si="281"/>
        <v>-2.9999999999999997E-5</v>
      </c>
      <c r="E1054" s="6">
        <f t="shared" si="276"/>
        <v>4.4846829076757809E-14</v>
      </c>
      <c r="F1054" s="6">
        <f t="shared" si="282"/>
        <v>-2.9765461718749995E-5</v>
      </c>
      <c r="G1054" s="13">
        <f t="shared" si="277"/>
        <v>-2.3453828125000208E-7</v>
      </c>
      <c r="H1054" s="6">
        <f t="shared" si="278"/>
        <v>38.394271287045115</v>
      </c>
      <c r="I1054" s="6">
        <f t="shared" si="283"/>
        <v>2.8665082870451144</v>
      </c>
      <c r="J1054" s="6">
        <f t="shared" si="284"/>
        <v>38.446500694677326</v>
      </c>
      <c r="K1054" s="6">
        <f t="shared" si="285"/>
        <v>-4.5003473386628912E-3</v>
      </c>
      <c r="L1054" s="6">
        <f t="shared" si="280"/>
        <v>-2.970303889064144E-5</v>
      </c>
      <c r="M1054" s="14">
        <f t="shared" si="286"/>
        <v>-1.4848055467927883E-7</v>
      </c>
      <c r="N1054" s="6">
        <f t="shared" si="287"/>
        <v>-3.1170090308052352E-5</v>
      </c>
      <c r="O1054" s="13">
        <f t="shared" si="279"/>
        <v>-1.4046285893023564E-6</v>
      </c>
      <c r="P1054" s="6">
        <f t="shared" si="288"/>
        <v>38.178337856424605</v>
      </c>
      <c r="Q1054" s="7">
        <f t="shared" si="289"/>
        <v>38.303519842125972</v>
      </c>
      <c r="R1054" s="7">
        <f t="shared" si="290"/>
        <v>2.775756842125972</v>
      </c>
    </row>
    <row r="1055" spans="1:18" x14ac:dyDescent="0.2">
      <c r="A1055" s="7">
        <v>-29.6875</v>
      </c>
      <c r="B1055" s="7">
        <v>38.4375</v>
      </c>
      <c r="C1055" s="1">
        <v>35.506981000000003</v>
      </c>
      <c r="D1055" s="1">
        <f t="shared" si="281"/>
        <v>-2.96875E-5</v>
      </c>
      <c r="E1055" s="6">
        <f t="shared" si="276"/>
        <v>4.4846829076757809E-14</v>
      </c>
      <c r="F1055" s="6">
        <f t="shared" si="282"/>
        <v>-2.9765461718749995E-5</v>
      </c>
      <c r="G1055" s="13">
        <f t="shared" si="277"/>
        <v>7.7961718749995347E-8</v>
      </c>
      <c r="H1055" s="6">
        <f t="shared" si="278"/>
        <v>38.451865460694762</v>
      </c>
      <c r="I1055" s="6">
        <f t="shared" si="283"/>
        <v>2.9448844606947588</v>
      </c>
      <c r="J1055" s="6">
        <f t="shared" si="284"/>
        <v>38.442900416806395</v>
      </c>
      <c r="K1055" s="6">
        <f t="shared" si="285"/>
        <v>-2.7002084031977347E-3</v>
      </c>
      <c r="L1055" s="6">
        <f t="shared" si="280"/>
        <v>-2.9759323334384861E-5</v>
      </c>
      <c r="M1055" s="14">
        <f t="shared" si="286"/>
        <v>3.5911667192430659E-8</v>
      </c>
      <c r="N1055" s="6">
        <f t="shared" si="287"/>
        <v>-3.038955418483141E-5</v>
      </c>
      <c r="O1055" s="13">
        <f t="shared" si="279"/>
        <v>-6.2409246608141519E-7</v>
      </c>
      <c r="P1055" s="6">
        <f t="shared" si="288"/>
        <v>38.32243116636397</v>
      </c>
      <c r="Q1055" s="7">
        <f t="shared" si="289"/>
        <v>38.307302106973573</v>
      </c>
      <c r="R1055" s="7">
        <f t="shared" si="290"/>
        <v>2.8003211069735698</v>
      </c>
    </row>
    <row r="1056" spans="1:18" x14ac:dyDescent="0.2">
      <c r="A1056" s="7">
        <v>-29.84375</v>
      </c>
      <c r="B1056" s="7">
        <v>38.4375</v>
      </c>
      <c r="C1056" s="1">
        <v>35.491680000000002</v>
      </c>
      <c r="D1056" s="1">
        <f t="shared" si="281"/>
        <v>-2.9843749999999997E-5</v>
      </c>
      <c r="E1056" s="6">
        <f t="shared" si="276"/>
        <v>4.4846829076757809E-14</v>
      </c>
      <c r="F1056" s="6">
        <f t="shared" si="282"/>
        <v>-2.9765461718749995E-5</v>
      </c>
      <c r="G1056" s="13">
        <f t="shared" si="277"/>
        <v>-7.8288281250001675E-8</v>
      </c>
      <c r="H1056" s="6">
        <f t="shared" si="278"/>
        <v>38.423072366218321</v>
      </c>
      <c r="I1056" s="6">
        <f t="shared" si="283"/>
        <v>2.9313923662183186</v>
      </c>
      <c r="J1056" s="6">
        <f t="shared" si="284"/>
        <v>38.440740250083834</v>
      </c>
      <c r="K1056" s="6">
        <f t="shared" si="285"/>
        <v>-1.6201250419172197E-3</v>
      </c>
      <c r="L1056" s="6">
        <f t="shared" si="280"/>
        <v>-2.9761844000630918E-5</v>
      </c>
      <c r="M1056" s="14">
        <f t="shared" si="286"/>
        <v>-4.0952999684539397E-8</v>
      </c>
      <c r="N1056" s="6">
        <f t="shared" si="287"/>
        <v>-3.0264982510898473E-5</v>
      </c>
      <c r="O1056" s="13">
        <f t="shared" si="279"/>
        <v>-4.9952079214847733E-7</v>
      </c>
      <c r="P1056" s="6">
        <f t="shared" si="288"/>
        <v>38.345409613205049</v>
      </c>
      <c r="Q1056" s="7">
        <f t="shared" si="289"/>
        <v>38.314923608219871</v>
      </c>
      <c r="R1056" s="7">
        <f t="shared" si="290"/>
        <v>2.8232436082198689</v>
      </c>
    </row>
    <row r="1057" spans="1:18" x14ac:dyDescent="0.2">
      <c r="A1057" s="7">
        <v>-29.84375</v>
      </c>
      <c r="B1057" s="7">
        <v>38.4375</v>
      </c>
      <c r="C1057" s="1">
        <v>35.486426999999999</v>
      </c>
      <c r="D1057" s="1">
        <f t="shared" si="281"/>
        <v>-2.9843749999999997E-5</v>
      </c>
      <c r="E1057" s="6">
        <f t="shared" si="276"/>
        <v>4.4846829076757809E-14</v>
      </c>
      <c r="F1057" s="6">
        <f t="shared" si="282"/>
        <v>-2.9765461718749995E-5</v>
      </c>
      <c r="G1057" s="13">
        <f t="shared" si="277"/>
        <v>-7.8288281250001675E-8</v>
      </c>
      <c r="H1057" s="6">
        <f t="shared" si="278"/>
        <v>38.423072366218321</v>
      </c>
      <c r="I1057" s="6">
        <f t="shared" si="283"/>
        <v>2.9366453662183218</v>
      </c>
      <c r="J1057" s="6">
        <f t="shared" si="284"/>
        <v>38.439444150050299</v>
      </c>
      <c r="K1057" s="6">
        <f t="shared" si="285"/>
        <v>-9.720750251496213E-4</v>
      </c>
      <c r="L1057" s="6">
        <f t="shared" si="280"/>
        <v>-2.979460640037855E-5</v>
      </c>
      <c r="M1057" s="14">
        <f t="shared" si="286"/>
        <v>-2.4571799810723638E-8</v>
      </c>
      <c r="N1057" s="6">
        <f t="shared" si="287"/>
        <v>-3.0096489506538898E-5</v>
      </c>
      <c r="O1057" s="13">
        <f t="shared" si="279"/>
        <v>-3.3102778778890276E-7</v>
      </c>
      <c r="P1057" s="6">
        <f t="shared" si="288"/>
        <v>38.37648168464716</v>
      </c>
      <c r="Q1057" s="7">
        <f t="shared" si="289"/>
        <v>38.327235223505333</v>
      </c>
      <c r="R1057" s="7">
        <f t="shared" si="290"/>
        <v>2.8408082235053342</v>
      </c>
    </row>
    <row r="1058" spans="1:18" x14ac:dyDescent="0.2">
      <c r="A1058" s="7">
        <v>-30.15625</v>
      </c>
      <c r="B1058" s="7">
        <v>38.4375</v>
      </c>
      <c r="C1058" s="1">
        <v>35.485512</v>
      </c>
      <c r="D1058" s="1">
        <f t="shared" si="281"/>
        <v>-3.0156249999999998E-5</v>
      </c>
      <c r="E1058" s="6">
        <f t="shared" si="276"/>
        <v>4.4846829076757809E-14</v>
      </c>
      <c r="F1058" s="6">
        <f t="shared" si="282"/>
        <v>-2.9765461718749995E-5</v>
      </c>
      <c r="G1058" s="13">
        <f t="shared" si="277"/>
        <v>-3.9078828125000249E-7</v>
      </c>
      <c r="H1058" s="6">
        <f t="shared" si="278"/>
        <v>38.365462218006144</v>
      </c>
      <c r="I1058" s="6">
        <f t="shared" si="283"/>
        <v>2.8799502180061438</v>
      </c>
      <c r="J1058" s="6">
        <f t="shared" si="284"/>
        <v>38.43866649003018</v>
      </c>
      <c r="K1058" s="6">
        <f t="shared" si="285"/>
        <v>-5.8324501508977278E-4</v>
      </c>
      <c r="L1058" s="6">
        <f t="shared" si="280"/>
        <v>-2.9876763840227129E-5</v>
      </c>
      <c r="M1058" s="14">
        <f t="shared" si="286"/>
        <v>-1.3974307988643417E-7</v>
      </c>
      <c r="N1058" s="6">
        <f t="shared" si="287"/>
        <v>-3.0307893703923338E-5</v>
      </c>
      <c r="O1058" s="13">
        <f t="shared" si="279"/>
        <v>-5.4243198517334314E-7</v>
      </c>
      <c r="P1058" s="6">
        <f t="shared" si="288"/>
        <v>38.33749480389713</v>
      </c>
      <c r="Q1058" s="7">
        <f t="shared" si="289"/>
        <v>38.329287139583698</v>
      </c>
      <c r="R1058" s="7">
        <f t="shared" si="290"/>
        <v>2.8437751395836983</v>
      </c>
    </row>
    <row r="1059" spans="1:18" x14ac:dyDescent="0.2">
      <c r="A1059" s="7">
        <v>-29.6875</v>
      </c>
      <c r="B1059" s="7">
        <v>38.4375</v>
      </c>
      <c r="C1059" s="1">
        <v>35.463585000000002</v>
      </c>
      <c r="D1059" s="1">
        <f t="shared" si="281"/>
        <v>-2.96875E-5</v>
      </c>
      <c r="E1059" s="6">
        <f t="shared" si="276"/>
        <v>4.4846829076757809E-14</v>
      </c>
      <c r="F1059" s="6">
        <f t="shared" si="282"/>
        <v>-2.9765461718749995E-5</v>
      </c>
      <c r="G1059" s="13">
        <f t="shared" si="277"/>
        <v>7.7961718749995347E-8</v>
      </c>
      <c r="H1059" s="6">
        <f t="shared" si="278"/>
        <v>38.451865460694762</v>
      </c>
      <c r="I1059" s="6">
        <f t="shared" si="283"/>
        <v>2.9882804606947602</v>
      </c>
      <c r="J1059" s="6">
        <f t="shared" si="284"/>
        <v>38.438199894018112</v>
      </c>
      <c r="K1059" s="6">
        <f t="shared" si="285"/>
        <v>-3.499470090559953E-4</v>
      </c>
      <c r="L1059" s="6">
        <f t="shared" si="280"/>
        <v>-2.9894808304136279E-5</v>
      </c>
      <c r="M1059" s="14">
        <f t="shared" si="286"/>
        <v>1.0365415206813965E-7</v>
      </c>
      <c r="N1059" s="6">
        <f t="shared" si="287"/>
        <v>-2.9778486222354559E-5</v>
      </c>
      <c r="O1059" s="13">
        <f t="shared" si="279"/>
        <v>-1.3024503604564018E-8</v>
      </c>
      <c r="P1059" s="6">
        <f t="shared" si="288"/>
        <v>38.435099872099499</v>
      </c>
      <c r="Q1059" s="7">
        <f t="shared" si="289"/>
        <v>38.350449686086861</v>
      </c>
      <c r="R1059" s="7">
        <f t="shared" si="290"/>
        <v>2.8868646860868594</v>
      </c>
    </row>
    <row r="1060" spans="1:18" x14ac:dyDescent="0.2">
      <c r="A1060" s="7">
        <v>-30.46875</v>
      </c>
      <c r="B1060" s="7">
        <v>38.4375</v>
      </c>
      <c r="C1060" s="1">
        <v>35.469982000000002</v>
      </c>
      <c r="D1060" s="1">
        <f t="shared" si="281"/>
        <v>-3.0468749999999999E-5</v>
      </c>
      <c r="E1060" s="6">
        <f t="shared" si="276"/>
        <v>4.4846829076757809E-14</v>
      </c>
      <c r="F1060" s="6">
        <f t="shared" si="282"/>
        <v>-2.9765461718749995E-5</v>
      </c>
      <c r="G1060" s="13">
        <f t="shared" si="277"/>
        <v>-7.0328828125000331E-7</v>
      </c>
      <c r="H1060" s="6">
        <f t="shared" si="278"/>
        <v>38.307820089630752</v>
      </c>
      <c r="I1060" s="6">
        <f t="shared" si="283"/>
        <v>2.8378380896307505</v>
      </c>
      <c r="J1060" s="6">
        <f t="shared" si="284"/>
        <v>38.437919936410864</v>
      </c>
      <c r="K1060" s="6">
        <f t="shared" si="285"/>
        <v>-2.0996820543217609E-4</v>
      </c>
      <c r="L1060" s="6">
        <f t="shared" si="280"/>
        <v>-2.9968134982481767E-5</v>
      </c>
      <c r="M1060" s="14">
        <f t="shared" si="286"/>
        <v>-2.5030750875911567E-7</v>
      </c>
      <c r="N1060" s="6">
        <f t="shared" si="287"/>
        <v>-3.0523341733412366E-5</v>
      </c>
      <c r="O1060" s="13">
        <f t="shared" si="279"/>
        <v>-7.5788001466237098E-7</v>
      </c>
      <c r="P1060" s="6">
        <f t="shared" si="288"/>
        <v>38.297747097344256</v>
      </c>
      <c r="Q1060" s="7">
        <f t="shared" si="289"/>
        <v>38.339909168338345</v>
      </c>
      <c r="R1060" s="7">
        <f t="shared" si="290"/>
        <v>2.8699271683383429</v>
      </c>
    </row>
    <row r="1061" spans="1:18" x14ac:dyDescent="0.2">
      <c r="A1061" s="7">
        <v>-30</v>
      </c>
      <c r="B1061" s="7">
        <v>38.4375</v>
      </c>
      <c r="C1061" s="1">
        <v>35.464958000000003</v>
      </c>
      <c r="D1061" s="1">
        <f t="shared" si="281"/>
        <v>-2.9999999999999997E-5</v>
      </c>
      <c r="E1061" s="6">
        <f t="shared" si="276"/>
        <v>4.4846829076757809E-14</v>
      </c>
      <c r="F1061" s="6">
        <f t="shared" si="282"/>
        <v>-2.9765461718749995E-5</v>
      </c>
      <c r="G1061" s="13">
        <f t="shared" si="277"/>
        <v>-2.3453828125000208E-7</v>
      </c>
      <c r="H1061" s="6">
        <f t="shared" si="278"/>
        <v>38.394271287045115</v>
      </c>
      <c r="I1061" s="6">
        <f t="shared" si="283"/>
        <v>2.9293132870451117</v>
      </c>
      <c r="J1061" s="6">
        <f t="shared" si="284"/>
        <v>38.437751961846516</v>
      </c>
      <c r="K1061" s="6">
        <f t="shared" si="285"/>
        <v>-1.2598092325788457E-4</v>
      </c>
      <c r="L1061" s="6">
        <f t="shared" si="280"/>
        <v>-3.007463098948906E-5</v>
      </c>
      <c r="M1061" s="14">
        <f t="shared" si="286"/>
        <v>3.7315494744531087E-8</v>
      </c>
      <c r="N1061" s="6">
        <f t="shared" si="287"/>
        <v>-3.0032755040047049E-5</v>
      </c>
      <c r="O1061" s="13">
        <f t="shared" si="279"/>
        <v>-2.6729332129705338E-7</v>
      </c>
      <c r="P1061" s="6">
        <f t="shared" si="288"/>
        <v>38.388232638980014</v>
      </c>
      <c r="Q1061" s="7">
        <f t="shared" si="289"/>
        <v>38.349573862466684</v>
      </c>
      <c r="R1061" s="7">
        <f t="shared" si="290"/>
        <v>2.8846158624666813</v>
      </c>
    </row>
    <row r="1062" spans="1:18" x14ac:dyDescent="0.2">
      <c r="A1062" s="7">
        <v>-30</v>
      </c>
      <c r="B1062" s="7">
        <v>38.4375</v>
      </c>
      <c r="C1062" s="1">
        <v>35.449654000000002</v>
      </c>
      <c r="D1062" s="1">
        <f t="shared" si="281"/>
        <v>-2.9999999999999997E-5</v>
      </c>
      <c r="E1062" s="6">
        <f t="shared" si="276"/>
        <v>4.4846829076757809E-14</v>
      </c>
      <c r="F1062" s="6">
        <f t="shared" si="282"/>
        <v>-2.9765461718749995E-5</v>
      </c>
      <c r="G1062" s="13">
        <f t="shared" si="277"/>
        <v>-2.3453828125000208E-7</v>
      </c>
      <c r="H1062" s="6">
        <f t="shared" si="278"/>
        <v>38.394271287045115</v>
      </c>
      <c r="I1062" s="6">
        <f t="shared" si="283"/>
        <v>2.9446172870451122</v>
      </c>
      <c r="J1062" s="6">
        <f t="shared" si="284"/>
        <v>38.437651177107909</v>
      </c>
      <c r="K1062" s="6">
        <f t="shared" si="285"/>
        <v>-7.5588553954730742E-5</v>
      </c>
      <c r="L1062" s="6">
        <f t="shared" si="280"/>
        <v>-3.0044778593693437E-5</v>
      </c>
      <c r="M1062" s="14">
        <f t="shared" si="286"/>
        <v>2.2389296846719669E-8</v>
      </c>
      <c r="N1062" s="6">
        <f t="shared" si="287"/>
        <v>-3.0019653024028229E-5</v>
      </c>
      <c r="O1062" s="13">
        <f t="shared" si="279"/>
        <v>-2.5419130527823354E-7</v>
      </c>
      <c r="P1062" s="6">
        <f t="shared" si="288"/>
        <v>38.390648140343501</v>
      </c>
      <c r="Q1062" s="7">
        <f t="shared" si="289"/>
        <v>38.357788718042052</v>
      </c>
      <c r="R1062" s="7">
        <f t="shared" si="290"/>
        <v>2.9081347180420494</v>
      </c>
    </row>
    <row r="1063" spans="1:18" x14ac:dyDescent="0.2">
      <c r="A1063" s="7">
        <v>-30.15625</v>
      </c>
      <c r="B1063" s="7">
        <v>38.4375</v>
      </c>
      <c r="C1063" s="1">
        <v>35.440745999999997</v>
      </c>
      <c r="D1063" s="1">
        <f t="shared" si="281"/>
        <v>-3.0156249999999998E-5</v>
      </c>
      <c r="E1063" s="6">
        <f t="shared" si="276"/>
        <v>4.4846829076757809E-14</v>
      </c>
      <c r="F1063" s="6">
        <f t="shared" si="282"/>
        <v>-2.9765461718749995E-5</v>
      </c>
      <c r="G1063" s="13">
        <f t="shared" si="277"/>
        <v>-3.9078828125000249E-7</v>
      </c>
      <c r="H1063" s="6">
        <f t="shared" si="278"/>
        <v>38.365462218006144</v>
      </c>
      <c r="I1063" s="6">
        <f t="shared" si="283"/>
        <v>2.9247162180061466</v>
      </c>
      <c r="J1063" s="6">
        <f t="shared" si="284"/>
        <v>38.437590706264743</v>
      </c>
      <c r="K1063" s="6">
        <f t="shared" si="285"/>
        <v>-4.535313237141736E-5</v>
      </c>
      <c r="L1063" s="6">
        <f t="shared" si="280"/>
        <v>-3.005811715621606E-5</v>
      </c>
      <c r="M1063" s="14">
        <f t="shared" si="286"/>
        <v>-4.906642189196904E-8</v>
      </c>
      <c r="N1063" s="6">
        <f t="shared" si="287"/>
        <v>-3.0168041814416567E-5</v>
      </c>
      <c r="O1063" s="13">
        <f t="shared" si="279"/>
        <v>-4.0258009566657138E-7</v>
      </c>
      <c r="P1063" s="6">
        <f t="shared" si="288"/>
        <v>38.363287741968236</v>
      </c>
      <c r="Q1063" s="7">
        <f t="shared" si="289"/>
        <v>38.358888522827286</v>
      </c>
      <c r="R1063" s="7">
        <f t="shared" si="290"/>
        <v>2.9181425228272886</v>
      </c>
    </row>
    <row r="1064" spans="1:18" x14ac:dyDescent="0.2">
      <c r="A1064" s="7">
        <v>-29.84375</v>
      </c>
      <c r="B1064" s="7">
        <v>38.4375</v>
      </c>
      <c r="C1064" s="1">
        <v>35.427956000000002</v>
      </c>
      <c r="D1064" s="1">
        <f t="shared" si="281"/>
        <v>-2.9843749999999997E-5</v>
      </c>
      <c r="E1064" s="6">
        <f t="shared" si="276"/>
        <v>4.4846829076757809E-14</v>
      </c>
      <c r="F1064" s="6">
        <f t="shared" si="282"/>
        <v>-2.9765461718749995E-5</v>
      </c>
      <c r="G1064" s="13">
        <f t="shared" si="277"/>
        <v>-7.8288281250001675E-8</v>
      </c>
      <c r="H1064" s="6">
        <f t="shared" si="278"/>
        <v>38.423072366218321</v>
      </c>
      <c r="I1064" s="6">
        <f t="shared" si="283"/>
        <v>2.9951163662183191</v>
      </c>
      <c r="J1064" s="6">
        <f t="shared" si="284"/>
        <v>38.43755442375884</v>
      </c>
      <c r="K1064" s="6">
        <f t="shared" si="285"/>
        <v>-2.7211879420008245E-5</v>
      </c>
      <c r="L1064" s="6">
        <f t="shared" si="280"/>
        <v>-3.0034870293729634E-5</v>
      </c>
      <c r="M1064" s="14">
        <f t="shared" si="286"/>
        <v>9.5560146864818565E-8</v>
      </c>
      <c r="N1064" s="6">
        <f t="shared" si="287"/>
        <v>-2.9850825088649198E-5</v>
      </c>
      <c r="O1064" s="13">
        <f t="shared" si="279"/>
        <v>-8.536336989920304E-8</v>
      </c>
      <c r="P1064" s="6">
        <f t="shared" si="288"/>
        <v>38.421768409642027</v>
      </c>
      <c r="Q1064" s="7">
        <f t="shared" si="289"/>
        <v>38.371464500190235</v>
      </c>
      <c r="R1064" s="7">
        <f t="shared" si="290"/>
        <v>2.9435085001902337</v>
      </c>
    </row>
    <row r="1065" spans="1:18" x14ac:dyDescent="0.2">
      <c r="A1065" s="7">
        <v>-30.625</v>
      </c>
      <c r="B1065" s="7">
        <v>38.4375</v>
      </c>
      <c r="C1065" s="1">
        <v>35.415165000000002</v>
      </c>
      <c r="D1065" s="1">
        <f t="shared" si="281"/>
        <v>-3.0624999999999999E-5</v>
      </c>
      <c r="E1065" s="6">
        <f t="shared" si="276"/>
        <v>4.4846829076757809E-14</v>
      </c>
      <c r="F1065" s="6">
        <f t="shared" si="282"/>
        <v>-2.9765461718749995E-5</v>
      </c>
      <c r="G1065" s="13">
        <f t="shared" si="277"/>
        <v>-8.5953828125000372E-7</v>
      </c>
      <c r="H1065" s="6">
        <f t="shared" si="278"/>
        <v>38.278987019931265</v>
      </c>
      <c r="I1065" s="6">
        <f t="shared" si="283"/>
        <v>2.8638220199312627</v>
      </c>
      <c r="J1065" s="6">
        <f t="shared" si="284"/>
        <v>38.437532654255307</v>
      </c>
      <c r="K1065" s="6">
        <f t="shared" si="285"/>
        <v>-1.6327127653426032E-5</v>
      </c>
      <c r="L1065" s="6">
        <f t="shared" si="280"/>
        <v>-3.011467217623778E-5</v>
      </c>
      <c r="M1065" s="14">
        <f t="shared" si="286"/>
        <v>-2.5516391188110968E-7</v>
      </c>
      <c r="N1065" s="6">
        <f t="shared" si="287"/>
        <v>-3.0629245053189893E-5</v>
      </c>
      <c r="O1065" s="13">
        <f t="shared" si="279"/>
        <v>-8.6378333443989724E-7</v>
      </c>
      <c r="P1065" s="6">
        <f t="shared" si="288"/>
        <v>38.278203561528358</v>
      </c>
      <c r="Q1065" s="7">
        <f t="shared" si="289"/>
        <v>38.352812312457857</v>
      </c>
      <c r="R1065" s="7">
        <f t="shared" si="290"/>
        <v>2.9376473124578553</v>
      </c>
    </row>
    <row r="1066" spans="1:18" x14ac:dyDescent="0.2">
      <c r="A1066" s="7">
        <v>-30.15625</v>
      </c>
      <c r="B1066" s="7">
        <v>38.4375</v>
      </c>
      <c r="C1066" s="1">
        <v>35.407173</v>
      </c>
      <c r="D1066" s="1">
        <f t="shared" si="281"/>
        <v>-3.0156249999999998E-5</v>
      </c>
      <c r="E1066" s="6">
        <f t="shared" si="276"/>
        <v>4.4846829076757809E-14</v>
      </c>
      <c r="F1066" s="6">
        <f t="shared" si="282"/>
        <v>-2.9765461718749995E-5</v>
      </c>
      <c r="G1066" s="13">
        <f t="shared" si="277"/>
        <v>-3.9078828125000249E-7</v>
      </c>
      <c r="H1066" s="6">
        <f t="shared" si="278"/>
        <v>38.365462218006144</v>
      </c>
      <c r="I1066" s="6">
        <f t="shared" si="283"/>
        <v>2.9582892180061435</v>
      </c>
      <c r="J1066" s="6">
        <f t="shared" si="284"/>
        <v>38.437519592553187</v>
      </c>
      <c r="K1066" s="6">
        <f t="shared" si="285"/>
        <v>-9.7962765934767049E-6</v>
      </c>
      <c r="L1066" s="6">
        <f t="shared" si="280"/>
        <v>-3.0225053305742669E-5</v>
      </c>
      <c r="M1066" s="14">
        <f t="shared" si="286"/>
        <v>3.44016528713357E-8</v>
      </c>
      <c r="N1066" s="6">
        <f t="shared" si="287"/>
        <v>-3.0158797031914303E-5</v>
      </c>
      <c r="O1066" s="13">
        <f t="shared" si="279"/>
        <v>-3.9333531316430723E-7</v>
      </c>
      <c r="P1066" s="6">
        <f t="shared" si="288"/>
        <v>38.364992535037572</v>
      </c>
      <c r="Q1066" s="7">
        <f t="shared" si="289"/>
        <v>38.355248356973803</v>
      </c>
      <c r="R1066" s="7">
        <f t="shared" si="290"/>
        <v>2.9480753569738027</v>
      </c>
    </row>
    <row r="1067" spans="1:18" x14ac:dyDescent="0.2">
      <c r="A1067" s="7">
        <v>-30</v>
      </c>
      <c r="B1067" s="7">
        <v>38.4375</v>
      </c>
      <c r="C1067" s="1">
        <v>35.406944000000003</v>
      </c>
      <c r="D1067" s="1">
        <f t="shared" si="281"/>
        <v>-2.9999999999999997E-5</v>
      </c>
      <c r="E1067" s="6">
        <f t="shared" si="276"/>
        <v>4.4846829076757809E-14</v>
      </c>
      <c r="F1067" s="6">
        <f t="shared" si="282"/>
        <v>-2.9765461718749995E-5</v>
      </c>
      <c r="G1067" s="13">
        <f t="shared" si="277"/>
        <v>-2.3453828125000208E-7</v>
      </c>
      <c r="H1067" s="6">
        <f t="shared" si="278"/>
        <v>38.394271287045115</v>
      </c>
      <c r="I1067" s="6">
        <f t="shared" si="283"/>
        <v>2.9873272870451117</v>
      </c>
      <c r="J1067" s="6">
        <f t="shared" si="284"/>
        <v>38.437511755531915</v>
      </c>
      <c r="K1067" s="6">
        <f t="shared" si="285"/>
        <v>-5.8777659575071084E-6</v>
      </c>
      <c r="L1067" s="6">
        <f t="shared" si="280"/>
        <v>-3.0166281983445602E-5</v>
      </c>
      <c r="M1067" s="14">
        <f t="shared" si="286"/>
        <v>8.3140991722802261E-8</v>
      </c>
      <c r="N1067" s="6">
        <f t="shared" si="287"/>
        <v>-3.0001528219148949E-5</v>
      </c>
      <c r="O1067" s="13">
        <f t="shared" si="279"/>
        <v>-2.3606650039895356E-7</v>
      </c>
      <c r="P1067" s="6">
        <f t="shared" si="288"/>
        <v>38.393989555690041</v>
      </c>
      <c r="Q1067" s="7">
        <f t="shared" si="289"/>
        <v>38.362996596717053</v>
      </c>
      <c r="R1067" s="7">
        <f t="shared" si="290"/>
        <v>2.9560525967170506</v>
      </c>
    </row>
    <row r="1068" spans="1:18" x14ac:dyDescent="0.2">
      <c r="A1068" s="7">
        <v>-30.3125</v>
      </c>
      <c r="B1068" s="7">
        <v>38.4375</v>
      </c>
      <c r="C1068" s="1">
        <v>35.380218999999997</v>
      </c>
      <c r="D1068" s="1">
        <f t="shared" si="281"/>
        <v>-3.0312499999999998E-5</v>
      </c>
      <c r="E1068" s="6">
        <f t="shared" si="276"/>
        <v>4.4846829076757809E-14</v>
      </c>
      <c r="F1068" s="6">
        <f t="shared" si="282"/>
        <v>-2.9765461718749995E-5</v>
      </c>
      <c r="G1068" s="13">
        <f t="shared" si="277"/>
        <v>-5.470382812500029E-7</v>
      </c>
      <c r="H1068" s="6">
        <f t="shared" si="278"/>
        <v>38.336645153927634</v>
      </c>
      <c r="I1068" s="6">
        <f t="shared" si="283"/>
        <v>2.9564261539276373</v>
      </c>
      <c r="J1068" s="6">
        <f t="shared" si="284"/>
        <v>38.437507053319152</v>
      </c>
      <c r="K1068" s="6">
        <f t="shared" si="285"/>
        <v>-3.5266595759253505E-6</v>
      </c>
      <c r="L1068" s="6">
        <f t="shared" si="280"/>
        <v>-3.0162269190067359E-5</v>
      </c>
      <c r="M1068" s="14">
        <f t="shared" si="286"/>
        <v>-7.5115404966319649E-8</v>
      </c>
      <c r="N1068" s="6">
        <f t="shared" si="287"/>
        <v>-3.0313416931489739E-5</v>
      </c>
      <c r="O1068" s="13">
        <f t="shared" si="279"/>
        <v>-5.4795521273974377E-7</v>
      </c>
      <c r="P1068" s="6">
        <f t="shared" si="288"/>
        <v>38.336476021370686</v>
      </c>
      <c r="Q1068" s="7">
        <f t="shared" si="289"/>
        <v>38.357692481647781</v>
      </c>
      <c r="R1068" s="7">
        <f t="shared" si="290"/>
        <v>2.9774734816477846</v>
      </c>
    </row>
    <row r="1069" spans="1:18" x14ac:dyDescent="0.2">
      <c r="A1069" s="7">
        <v>-30.3125</v>
      </c>
      <c r="B1069" s="7">
        <v>38.4375</v>
      </c>
      <c r="C1069" s="1">
        <v>35.364913999999999</v>
      </c>
      <c r="D1069" s="1">
        <f t="shared" si="281"/>
        <v>-3.0312499999999998E-5</v>
      </c>
      <c r="E1069" s="6">
        <f t="shared" si="276"/>
        <v>4.4846829076757809E-14</v>
      </c>
      <c r="F1069" s="6">
        <f t="shared" si="282"/>
        <v>-2.9765461718749995E-5</v>
      </c>
      <c r="G1069" s="13">
        <f t="shared" si="277"/>
        <v>-5.470382812500029E-7</v>
      </c>
      <c r="H1069" s="6">
        <f t="shared" si="278"/>
        <v>38.336645153927634</v>
      </c>
      <c r="I1069" s="6">
        <f t="shared" si="283"/>
        <v>2.9717311539276352</v>
      </c>
      <c r="J1069" s="6">
        <f t="shared" si="284"/>
        <v>38.43750423199149</v>
      </c>
      <c r="K1069" s="6">
        <f t="shared" si="285"/>
        <v>-2.1159957448446676E-6</v>
      </c>
      <c r="L1069" s="6">
        <f t="shared" si="280"/>
        <v>-3.0222361514040413E-5</v>
      </c>
      <c r="M1069" s="14">
        <f t="shared" si="286"/>
        <v>-4.5069242979792467E-8</v>
      </c>
      <c r="N1069" s="6">
        <f t="shared" si="287"/>
        <v>-3.0313050158893656E-5</v>
      </c>
      <c r="O1069" s="13">
        <f t="shared" si="279"/>
        <v>-5.4758844014366108E-7</v>
      </c>
      <c r="P1069" s="6">
        <f t="shared" si="288"/>
        <v>38.33654367442665</v>
      </c>
      <c r="Q1069" s="7">
        <f t="shared" si="289"/>
        <v>38.353462720203559</v>
      </c>
      <c r="R1069" s="7">
        <f t="shared" si="290"/>
        <v>2.9885487202035605</v>
      </c>
    </row>
    <row r="1070" spans="1:18" x14ac:dyDescent="0.2">
      <c r="A1070" s="7">
        <v>-30.78125</v>
      </c>
      <c r="B1070" s="7">
        <v>38.4375</v>
      </c>
      <c r="C1070" s="1">
        <v>35.346412999999998</v>
      </c>
      <c r="D1070" s="1">
        <f t="shared" si="281"/>
        <v>-3.0781249999999999E-5</v>
      </c>
      <c r="E1070" s="6">
        <f t="shared" si="276"/>
        <v>4.4846829076757809E-14</v>
      </c>
      <c r="F1070" s="6">
        <f t="shared" si="282"/>
        <v>-2.9765461718749995E-5</v>
      </c>
      <c r="G1070" s="13">
        <f t="shared" si="277"/>
        <v>-1.0157882812500041E-6</v>
      </c>
      <c r="H1070" s="6">
        <f t="shared" si="278"/>
        <v>38.250145939639083</v>
      </c>
      <c r="I1070" s="6">
        <f t="shared" si="283"/>
        <v>2.9037329396390845</v>
      </c>
      <c r="J1070" s="6">
        <f t="shared" si="284"/>
        <v>38.437502539194895</v>
      </c>
      <c r="K1070" s="6">
        <f t="shared" si="285"/>
        <v>-1.2695974476173433E-6</v>
      </c>
      <c r="L1070" s="6">
        <f t="shared" si="280"/>
        <v>-3.035216690842425E-5</v>
      </c>
      <c r="M1070" s="14">
        <f t="shared" si="286"/>
        <v>-2.1454154578787496E-7</v>
      </c>
      <c r="N1070" s="6">
        <f t="shared" si="287"/>
        <v>-3.0781580095336379E-5</v>
      </c>
      <c r="O1070" s="13">
        <f t="shared" si="279"/>
        <v>-1.016118376586384E-6</v>
      </c>
      <c r="P1070" s="6">
        <f t="shared" si="288"/>
        <v>38.250085001196965</v>
      </c>
      <c r="Q1070" s="7">
        <f t="shared" si="289"/>
        <v>38.332787176402242</v>
      </c>
      <c r="R1070" s="7">
        <f t="shared" si="290"/>
        <v>2.9863741764022436</v>
      </c>
    </row>
    <row r="1071" spans="1:18" x14ac:dyDescent="0.2">
      <c r="A1071" s="7">
        <v>-30.46875</v>
      </c>
      <c r="B1071" s="7">
        <v>38.4375</v>
      </c>
      <c r="C1071" s="1">
        <v>35.342987000000001</v>
      </c>
      <c r="D1071" s="1">
        <f t="shared" si="281"/>
        <v>-3.0468749999999999E-5</v>
      </c>
      <c r="E1071" s="6">
        <f t="shared" si="276"/>
        <v>4.4846829076757809E-14</v>
      </c>
      <c r="F1071" s="6">
        <f t="shared" si="282"/>
        <v>-2.9765461718749995E-5</v>
      </c>
      <c r="G1071" s="13">
        <f t="shared" si="277"/>
        <v>-7.0328828125000331E-7</v>
      </c>
      <c r="H1071" s="6">
        <f t="shared" si="278"/>
        <v>38.307820089630752</v>
      </c>
      <c r="I1071" s="6">
        <f t="shared" si="283"/>
        <v>2.9648330896307513</v>
      </c>
      <c r="J1071" s="6">
        <f t="shared" si="284"/>
        <v>38.437501523516936</v>
      </c>
      <c r="K1071" s="6">
        <f t="shared" si="285"/>
        <v>-7.6175846785986323E-7</v>
      </c>
      <c r="L1071" s="6">
        <f t="shared" si="280"/>
        <v>-3.0461300145054547E-5</v>
      </c>
      <c r="M1071" s="14">
        <f t="shared" si="286"/>
        <v>-3.7249274727256618E-9</v>
      </c>
      <c r="N1071" s="6">
        <f t="shared" si="287"/>
        <v>-3.0468948057201643E-5</v>
      </c>
      <c r="O1071" s="13">
        <f t="shared" si="279"/>
        <v>-7.0348633845164761E-7</v>
      </c>
      <c r="P1071" s="6">
        <f t="shared" si="288"/>
        <v>38.307783546877772</v>
      </c>
      <c r="Q1071" s="7">
        <f t="shared" si="289"/>
        <v>38.327786450497349</v>
      </c>
      <c r="R1071" s="7">
        <f t="shared" si="290"/>
        <v>2.9847994504973485</v>
      </c>
    </row>
    <row r="1072" spans="1:18" x14ac:dyDescent="0.2">
      <c r="A1072" s="7">
        <v>-29.6875</v>
      </c>
      <c r="B1072" s="7">
        <v>38.4375</v>
      </c>
      <c r="C1072" s="1">
        <v>35.346184000000001</v>
      </c>
      <c r="D1072" s="1">
        <f t="shared" si="281"/>
        <v>-2.96875E-5</v>
      </c>
      <c r="E1072" s="6">
        <f t="shared" si="276"/>
        <v>4.4846829076757809E-14</v>
      </c>
      <c r="F1072" s="6">
        <f t="shared" si="282"/>
        <v>-2.9765461718749995E-5</v>
      </c>
      <c r="G1072" s="13">
        <f t="shared" si="277"/>
        <v>7.7961718749995347E-8</v>
      </c>
      <c r="H1072" s="6">
        <f t="shared" si="278"/>
        <v>38.451865460694762</v>
      </c>
      <c r="I1072" s="6">
        <f t="shared" si="283"/>
        <v>3.1056814606947611</v>
      </c>
      <c r="J1072" s="6">
        <f t="shared" si="284"/>
        <v>38.43750091411016</v>
      </c>
      <c r="K1072" s="6">
        <f t="shared" si="285"/>
        <v>-4.570550800053752E-7</v>
      </c>
      <c r="L1072" s="6">
        <f t="shared" si="280"/>
        <v>-3.0308030087032727E-5</v>
      </c>
      <c r="M1072" s="14">
        <f t="shared" si="286"/>
        <v>3.1026504351636373E-7</v>
      </c>
      <c r="N1072" s="6">
        <f t="shared" si="287"/>
        <v>-2.9687618834320802E-5</v>
      </c>
      <c r="O1072" s="13">
        <f t="shared" si="279"/>
        <v>7.7842884429193759E-8</v>
      </c>
      <c r="P1072" s="6">
        <f t="shared" si="288"/>
        <v>38.451843565437173</v>
      </c>
      <c r="Q1072" s="7">
        <f t="shared" si="289"/>
        <v>38.352597873485315</v>
      </c>
      <c r="R1072" s="7">
        <f t="shared" si="290"/>
        <v>3.0064138734853145</v>
      </c>
    </row>
    <row r="1073" spans="1:18" x14ac:dyDescent="0.2">
      <c r="A1073" s="7">
        <v>-29.84375</v>
      </c>
      <c r="B1073" s="7">
        <v>38.40625</v>
      </c>
      <c r="C1073" s="1">
        <v>35.344357000000002</v>
      </c>
      <c r="D1073" s="1">
        <f t="shared" si="281"/>
        <v>-2.9843749999999997E-5</v>
      </c>
      <c r="E1073" s="6">
        <f t="shared" si="276"/>
        <v>4.4845669108080069E-14</v>
      </c>
      <c r="F1073" s="6">
        <f t="shared" si="282"/>
        <v>-2.97736394921875E-5</v>
      </c>
      <c r="G1073" s="13">
        <f t="shared" si="277"/>
        <v>-7.0110507812496525E-8</v>
      </c>
      <c r="H1073" s="6">
        <f t="shared" si="278"/>
        <v>38.393325307054056</v>
      </c>
      <c r="I1073" s="6">
        <f t="shared" si="283"/>
        <v>3.0489683070540536</v>
      </c>
      <c r="J1073" s="6">
        <f t="shared" si="284"/>
        <v>38.431250548466096</v>
      </c>
      <c r="K1073" s="6">
        <f t="shared" si="285"/>
        <v>-1.2500274233048003E-2</v>
      </c>
      <c r="L1073" s="6">
        <f t="shared" si="280"/>
        <v>-3.0091068052219639E-5</v>
      </c>
      <c r="M1073" s="14">
        <f t="shared" si="286"/>
        <v>1.2365902610982078E-7</v>
      </c>
      <c r="N1073" s="6">
        <f t="shared" si="287"/>
        <v>-3.309382130059248E-5</v>
      </c>
      <c r="O1073" s="13">
        <f t="shared" si="279"/>
        <v>-3.3201818084049792E-6</v>
      </c>
      <c r="P1073" s="6">
        <f t="shared" si="288"/>
        <v>37.792409315297107</v>
      </c>
      <c r="Q1073" s="7">
        <f t="shared" si="289"/>
        <v>38.240560161847675</v>
      </c>
      <c r="R1073" s="7">
        <f t="shared" si="290"/>
        <v>2.8962031618476729</v>
      </c>
    </row>
    <row r="1074" spans="1:18" x14ac:dyDescent="0.2">
      <c r="A1074" s="7">
        <v>-30</v>
      </c>
      <c r="B1074" s="7">
        <v>38.40625</v>
      </c>
      <c r="C1074" s="1">
        <v>35.340243999999998</v>
      </c>
      <c r="D1074" s="1">
        <f t="shared" si="281"/>
        <v>-2.9999999999999997E-5</v>
      </c>
      <c r="E1074" s="6">
        <f t="shared" si="276"/>
        <v>4.4845669108080069E-14</v>
      </c>
      <c r="F1074" s="6">
        <f t="shared" si="282"/>
        <v>-2.97736394921875E-5</v>
      </c>
      <c r="G1074" s="13">
        <f t="shared" si="277"/>
        <v>-2.2636050781249694E-7</v>
      </c>
      <c r="H1074" s="6">
        <f t="shared" si="278"/>
        <v>38.364515230255847</v>
      </c>
      <c r="I1074" s="6">
        <f t="shared" si="283"/>
        <v>3.0242712302558488</v>
      </c>
      <c r="J1074" s="6">
        <f t="shared" si="284"/>
        <v>38.421250329079655</v>
      </c>
      <c r="K1074" s="6">
        <f t="shared" si="285"/>
        <v>-7.5001645398273808E-3</v>
      </c>
      <c r="L1074" s="6">
        <f t="shared" si="280"/>
        <v>-3.0023390831331783E-5</v>
      </c>
      <c r="M1074" s="14">
        <f t="shared" si="286"/>
        <v>1.1695415665892645E-8</v>
      </c>
      <c r="N1074" s="6">
        <f t="shared" si="287"/>
        <v>-3.1950042780355116E-5</v>
      </c>
      <c r="O1074" s="13">
        <f t="shared" si="279"/>
        <v>-2.1764032881676152E-6</v>
      </c>
      <c r="P1074" s="6">
        <f t="shared" si="288"/>
        <v>38.004283330133262</v>
      </c>
      <c r="Q1074" s="7">
        <f t="shared" si="289"/>
        <v>38.193304795504794</v>
      </c>
      <c r="R1074" s="7">
        <f t="shared" si="290"/>
        <v>2.8530607955047955</v>
      </c>
    </row>
    <row r="1075" spans="1:18" x14ac:dyDescent="0.2">
      <c r="A1075" s="7">
        <v>-30.625</v>
      </c>
      <c r="B1075" s="7">
        <v>38.40625</v>
      </c>
      <c r="C1075" s="1">
        <v>35.326084000000002</v>
      </c>
      <c r="D1075" s="1">
        <f t="shared" si="281"/>
        <v>-3.0624999999999999E-5</v>
      </c>
      <c r="E1075" s="6">
        <f t="shared" si="276"/>
        <v>4.4845669108080069E-14</v>
      </c>
      <c r="F1075" s="6">
        <f t="shared" si="282"/>
        <v>-2.97736394921875E-5</v>
      </c>
      <c r="G1075" s="13">
        <f t="shared" si="277"/>
        <v>-8.5136050781249857E-7</v>
      </c>
      <c r="H1075" s="6">
        <f t="shared" si="278"/>
        <v>38.249194915008957</v>
      </c>
      <c r="I1075" s="6">
        <f t="shared" si="283"/>
        <v>2.9231109150089551</v>
      </c>
      <c r="J1075" s="6">
        <f t="shared" si="284"/>
        <v>38.41525019744779</v>
      </c>
      <c r="K1075" s="6">
        <f t="shared" si="285"/>
        <v>-4.5000987238950074E-3</v>
      </c>
      <c r="L1075" s="6">
        <f t="shared" si="280"/>
        <v>-3.0139034498799068E-5</v>
      </c>
      <c r="M1075" s="14">
        <f t="shared" si="286"/>
        <v>-2.4298275060046541E-7</v>
      </c>
      <c r="N1075" s="6">
        <f t="shared" si="287"/>
        <v>-3.1795025668212703E-5</v>
      </c>
      <c r="O1075" s="13">
        <f t="shared" si="279"/>
        <v>-2.0213861760252023E-6</v>
      </c>
      <c r="P1075" s="6">
        <f t="shared" si="288"/>
        <v>38.032965482707823</v>
      </c>
      <c r="Q1075" s="7">
        <f t="shared" si="289"/>
        <v>38.1612369329454</v>
      </c>
      <c r="R1075" s="7">
        <f t="shared" si="290"/>
        <v>2.8351529329453982</v>
      </c>
    </row>
    <row r="1076" spans="1:18" x14ac:dyDescent="0.2">
      <c r="A1076" s="7">
        <v>-30.15625</v>
      </c>
      <c r="B1076" s="7">
        <v>38.40625</v>
      </c>
      <c r="C1076" s="1">
        <v>35.310321999999999</v>
      </c>
      <c r="D1076" s="1">
        <f t="shared" si="281"/>
        <v>-3.0156249999999998E-5</v>
      </c>
      <c r="E1076" s="6">
        <f t="shared" si="276"/>
        <v>4.4845669108080069E-14</v>
      </c>
      <c r="F1076" s="6">
        <f t="shared" si="282"/>
        <v>-2.97736394921875E-5</v>
      </c>
      <c r="G1076" s="13">
        <f t="shared" si="277"/>
        <v>-3.8261050781249735E-7</v>
      </c>
      <c r="H1076" s="6">
        <f t="shared" si="278"/>
        <v>38.335697157834375</v>
      </c>
      <c r="I1076" s="6">
        <f t="shared" si="283"/>
        <v>3.0253751578343753</v>
      </c>
      <c r="J1076" s="6">
        <f t="shared" si="284"/>
        <v>38.411650118468671</v>
      </c>
      <c r="K1076" s="6">
        <f t="shared" si="285"/>
        <v>-2.7000592343355834E-3</v>
      </c>
      <c r="L1076" s="6">
        <f t="shared" si="280"/>
        <v>-3.023967069927944E-5</v>
      </c>
      <c r="M1076" s="14">
        <f t="shared" si="286"/>
        <v>4.1710349639720908E-8</v>
      </c>
      <c r="N1076" s="6">
        <f t="shared" si="287"/>
        <v>-3.085826540092725E-5</v>
      </c>
      <c r="O1076" s="13">
        <f t="shared" si="279"/>
        <v>-1.0846259087397496E-6</v>
      </c>
      <c r="P1076" s="6">
        <f t="shared" si="288"/>
        <v>38.206121680991373</v>
      </c>
      <c r="Q1076" s="7">
        <f t="shared" si="289"/>
        <v>38.170213882554599</v>
      </c>
      <c r="R1076" s="7">
        <f t="shared" si="290"/>
        <v>2.8598918825545994</v>
      </c>
    </row>
    <row r="1077" spans="1:18" x14ac:dyDescent="0.2">
      <c r="A1077" s="7">
        <v>-30.46875</v>
      </c>
      <c r="B1077" s="7">
        <v>38.40625</v>
      </c>
      <c r="C1077" s="1">
        <v>35.296616</v>
      </c>
      <c r="D1077" s="1">
        <f t="shared" si="281"/>
        <v>-3.0468749999999999E-5</v>
      </c>
      <c r="E1077" s="6">
        <f t="shared" si="276"/>
        <v>4.4845669108080069E-14</v>
      </c>
      <c r="F1077" s="6">
        <f t="shared" si="282"/>
        <v>-2.97736394921875E-5</v>
      </c>
      <c r="G1077" s="13">
        <f t="shared" si="277"/>
        <v>-6.9511050781249816E-7</v>
      </c>
      <c r="H1077" s="6">
        <f t="shared" si="278"/>
        <v>38.278037005398744</v>
      </c>
      <c r="I1077" s="6">
        <f t="shared" si="283"/>
        <v>2.9814210053987438</v>
      </c>
      <c r="J1077" s="6">
        <f t="shared" si="284"/>
        <v>38.409490071081201</v>
      </c>
      <c r="K1077" s="6">
        <f t="shared" si="285"/>
        <v>-1.6200355406006395E-3</v>
      </c>
      <c r="L1077" s="6">
        <f t="shared" si="280"/>
        <v>-3.0268802419567663E-5</v>
      </c>
      <c r="M1077" s="14">
        <f t="shared" si="286"/>
        <v>-9.9973790216167783E-8</v>
      </c>
      <c r="N1077" s="6">
        <f t="shared" si="287"/>
        <v>-3.0889959240556163E-5</v>
      </c>
      <c r="O1077" s="13">
        <f t="shared" si="279"/>
        <v>-1.1163197483686625E-6</v>
      </c>
      <c r="P1077" s="6">
        <f t="shared" si="288"/>
        <v>38.200267928207268</v>
      </c>
      <c r="Q1077" s="7">
        <f t="shared" si="289"/>
        <v>38.176224691685135</v>
      </c>
      <c r="R1077" s="7">
        <f t="shared" si="290"/>
        <v>2.8796086916851351</v>
      </c>
    </row>
    <row r="1078" spans="1:18" x14ac:dyDescent="0.2">
      <c r="A1078" s="7">
        <v>-30.625</v>
      </c>
      <c r="B1078" s="7">
        <v>38.40625</v>
      </c>
      <c r="C1078" s="1">
        <v>35.299587000000002</v>
      </c>
      <c r="D1078" s="1">
        <f t="shared" si="281"/>
        <v>-3.0624999999999999E-5</v>
      </c>
      <c r="E1078" s="6">
        <f t="shared" si="276"/>
        <v>4.4845669108080069E-14</v>
      </c>
      <c r="F1078" s="6">
        <f t="shared" si="282"/>
        <v>-2.97736394921875E-5</v>
      </c>
      <c r="G1078" s="13">
        <f t="shared" si="277"/>
        <v>-8.5136050781249857E-7</v>
      </c>
      <c r="H1078" s="6">
        <f t="shared" si="278"/>
        <v>38.249194915008957</v>
      </c>
      <c r="I1078" s="6">
        <f t="shared" si="283"/>
        <v>2.9496079150089543</v>
      </c>
      <c r="J1078" s="6">
        <f t="shared" si="284"/>
        <v>38.408194042648717</v>
      </c>
      <c r="K1078" s="6">
        <f t="shared" si="285"/>
        <v>-9.7202132435825206E-4</v>
      </c>
      <c r="L1078" s="6">
        <f t="shared" si="280"/>
        <v>-3.0380031451740599E-5</v>
      </c>
      <c r="M1078" s="14">
        <f t="shared" si="286"/>
        <v>-1.2248427412969982E-7</v>
      </c>
      <c r="N1078" s="6">
        <f t="shared" si="287"/>
        <v>-3.0877725544333146E-5</v>
      </c>
      <c r="O1078" s="13">
        <f t="shared" si="279"/>
        <v>-1.1040860521456456E-6</v>
      </c>
      <c r="P1078" s="6">
        <f t="shared" si="288"/>
        <v>38.202527492659158</v>
      </c>
      <c r="Q1078" s="7">
        <f t="shared" si="289"/>
        <v>38.181485251879941</v>
      </c>
      <c r="R1078" s="7">
        <f t="shared" si="290"/>
        <v>2.8818982518799388</v>
      </c>
    </row>
    <row r="1079" spans="1:18" x14ac:dyDescent="0.2">
      <c r="A1079" s="7">
        <v>-30.46875</v>
      </c>
      <c r="B1079" s="7">
        <v>38.40625</v>
      </c>
      <c r="C1079" s="1">
        <v>35.304152999999999</v>
      </c>
      <c r="D1079" s="1">
        <f t="shared" si="281"/>
        <v>-3.0468749999999999E-5</v>
      </c>
      <c r="E1079" s="6">
        <f t="shared" si="276"/>
        <v>4.4845669108080069E-14</v>
      </c>
      <c r="F1079" s="6">
        <f t="shared" si="282"/>
        <v>-2.97736394921875E-5</v>
      </c>
      <c r="G1079" s="13">
        <f t="shared" si="277"/>
        <v>-6.9511050781249816E-7</v>
      </c>
      <c r="H1079" s="6">
        <f t="shared" si="278"/>
        <v>38.278037005398744</v>
      </c>
      <c r="I1079" s="6">
        <f t="shared" si="283"/>
        <v>2.9738840053987445</v>
      </c>
      <c r="J1079" s="6">
        <f t="shared" si="284"/>
        <v>38.407416425589233</v>
      </c>
      <c r="K1079" s="6">
        <f t="shared" si="285"/>
        <v>-5.8321279461637232E-4</v>
      </c>
      <c r="L1079" s="6">
        <f t="shared" si="280"/>
        <v>-3.044676887104436E-5</v>
      </c>
      <c r="M1079" s="14">
        <f t="shared" si="286"/>
        <v>-1.0990564477819388E-8</v>
      </c>
      <c r="N1079" s="6">
        <f t="shared" si="287"/>
        <v>-3.0620385326600253E-5</v>
      </c>
      <c r="O1079" s="13">
        <f t="shared" si="279"/>
        <v>-8.4674583441275228E-7</v>
      </c>
      <c r="P1079" s="6">
        <f t="shared" si="288"/>
        <v>38.250046849559624</v>
      </c>
      <c r="Q1079" s="7">
        <f t="shared" si="289"/>
        <v>38.195197571415882</v>
      </c>
      <c r="R1079" s="7">
        <f t="shared" si="290"/>
        <v>2.8910445714158826</v>
      </c>
    </row>
    <row r="1080" spans="1:18" x14ac:dyDescent="0.2">
      <c r="A1080" s="7">
        <v>-30.15625</v>
      </c>
      <c r="B1080" s="7">
        <v>38.40625</v>
      </c>
      <c r="C1080" s="1">
        <v>35.299357999999998</v>
      </c>
      <c r="D1080" s="1">
        <f t="shared" si="281"/>
        <v>-3.0156249999999998E-5</v>
      </c>
      <c r="E1080" s="6">
        <f t="shared" si="276"/>
        <v>4.4845669108080069E-14</v>
      </c>
      <c r="F1080" s="6">
        <f t="shared" si="282"/>
        <v>-2.97736394921875E-5</v>
      </c>
      <c r="G1080" s="13">
        <f t="shared" si="277"/>
        <v>-3.8261050781249735E-7</v>
      </c>
      <c r="H1080" s="6">
        <f t="shared" si="278"/>
        <v>38.335697157834375</v>
      </c>
      <c r="I1080" s="6">
        <f t="shared" si="283"/>
        <v>3.0363391578343766</v>
      </c>
      <c r="J1080" s="6">
        <f t="shared" si="284"/>
        <v>38.406949855353538</v>
      </c>
      <c r="K1080" s="6">
        <f t="shared" si="285"/>
        <v>-3.4992767676911285E-4</v>
      </c>
      <c r="L1080" s="6">
        <f t="shared" si="280"/>
        <v>-3.0393061322626615E-5</v>
      </c>
      <c r="M1080" s="14">
        <f t="shared" si="286"/>
        <v>1.184056613133087E-7</v>
      </c>
      <c r="N1080" s="6">
        <f t="shared" si="287"/>
        <v>-3.0247231195959967E-5</v>
      </c>
      <c r="O1080" s="13">
        <f t="shared" si="279"/>
        <v>-4.7359170377246618E-7</v>
      </c>
      <c r="P1080" s="6">
        <f t="shared" si="288"/>
        <v>38.318913295237451</v>
      </c>
      <c r="Q1080" s="7">
        <f t="shared" si="289"/>
        <v>38.219940716180197</v>
      </c>
      <c r="R1080" s="7">
        <f t="shared" si="290"/>
        <v>2.9205827161801992</v>
      </c>
    </row>
    <row r="1081" spans="1:18" x14ac:dyDescent="0.2">
      <c r="A1081" s="7">
        <v>-30</v>
      </c>
      <c r="B1081" s="7">
        <v>38.40625</v>
      </c>
      <c r="C1081" s="1">
        <v>35.288162</v>
      </c>
      <c r="D1081" s="1">
        <f t="shared" si="281"/>
        <v>-2.9999999999999997E-5</v>
      </c>
      <c r="E1081" s="6">
        <f t="shared" si="276"/>
        <v>4.4845669108080069E-14</v>
      </c>
      <c r="F1081" s="6">
        <f t="shared" si="282"/>
        <v>-2.97736394921875E-5</v>
      </c>
      <c r="G1081" s="13">
        <f t="shared" si="277"/>
        <v>-2.2636050781249694E-7</v>
      </c>
      <c r="H1081" s="6">
        <f t="shared" si="278"/>
        <v>38.364515230255847</v>
      </c>
      <c r="I1081" s="6">
        <f t="shared" si="283"/>
        <v>3.0763532302558474</v>
      </c>
      <c r="J1081" s="6">
        <f t="shared" si="284"/>
        <v>38.406669913212127</v>
      </c>
      <c r="K1081" s="6">
        <f t="shared" si="285"/>
        <v>-2.0995660606359934E-4</v>
      </c>
      <c r="L1081" s="6">
        <f t="shared" si="280"/>
        <v>-3.0267086793575968E-5</v>
      </c>
      <c r="M1081" s="14">
        <f t="shared" si="286"/>
        <v>1.3354339678798538E-7</v>
      </c>
      <c r="N1081" s="6">
        <f t="shared" si="287"/>
        <v>-3.0054588717576534E-5</v>
      </c>
      <c r="O1081" s="13">
        <f t="shared" si="279"/>
        <v>-2.8094922538903321E-7</v>
      </c>
      <c r="P1081" s="6">
        <f t="shared" si="288"/>
        <v>38.354448032917219</v>
      </c>
      <c r="Q1081" s="7">
        <f t="shared" si="289"/>
        <v>38.246842179527604</v>
      </c>
      <c r="R1081" s="7">
        <f t="shared" si="290"/>
        <v>2.9586801795276045</v>
      </c>
    </row>
    <row r="1082" spans="1:18" x14ac:dyDescent="0.2">
      <c r="A1082" s="7">
        <v>-30.46875</v>
      </c>
      <c r="B1082" s="7">
        <v>38.40625</v>
      </c>
      <c r="C1082" s="1">
        <v>35.275371999999997</v>
      </c>
      <c r="D1082" s="1">
        <f t="shared" si="281"/>
        <v>-3.0468749999999999E-5</v>
      </c>
      <c r="E1082" s="6">
        <f t="shared" si="276"/>
        <v>4.4845669108080069E-14</v>
      </c>
      <c r="F1082" s="6">
        <f t="shared" si="282"/>
        <v>-2.97736394921875E-5</v>
      </c>
      <c r="G1082" s="13">
        <f t="shared" si="277"/>
        <v>-6.9511050781249816E-7</v>
      </c>
      <c r="H1082" s="6">
        <f t="shared" si="278"/>
        <v>38.278037005398744</v>
      </c>
      <c r="I1082" s="6">
        <f t="shared" si="283"/>
        <v>3.0026650053987467</v>
      </c>
      <c r="J1082" s="6">
        <f t="shared" si="284"/>
        <v>38.406501947927275</v>
      </c>
      <c r="K1082" s="6">
        <f t="shared" si="285"/>
        <v>-1.2597396363744906E-4</v>
      </c>
      <c r="L1082" s="6">
        <f t="shared" si="280"/>
        <v>-3.0254002076145579E-5</v>
      </c>
      <c r="M1082" s="14">
        <f t="shared" si="286"/>
        <v>-1.073739619272096E-7</v>
      </c>
      <c r="N1082" s="6">
        <f t="shared" si="287"/>
        <v>-3.0501503230545737E-5</v>
      </c>
      <c r="O1082" s="13">
        <f t="shared" si="279"/>
        <v>-7.2786373835823629E-7</v>
      </c>
      <c r="P1082" s="6">
        <f t="shared" si="288"/>
        <v>38.271991770747434</v>
      </c>
      <c r="Q1082" s="7">
        <f t="shared" si="289"/>
        <v>38.251872097771574</v>
      </c>
      <c r="R1082" s="7">
        <f t="shared" si="290"/>
        <v>2.9765000977715772</v>
      </c>
    </row>
    <row r="1083" spans="1:18" x14ac:dyDescent="0.2">
      <c r="A1083" s="7">
        <v>-30.3125</v>
      </c>
      <c r="B1083" s="7">
        <v>38.40625</v>
      </c>
      <c r="C1083" s="1">
        <v>35.267605000000003</v>
      </c>
      <c r="D1083" s="1">
        <f t="shared" si="281"/>
        <v>-3.0312499999999998E-5</v>
      </c>
      <c r="E1083" s="6">
        <f t="shared" si="276"/>
        <v>4.4845669108080069E-14</v>
      </c>
      <c r="F1083" s="6">
        <f t="shared" si="282"/>
        <v>-2.97736394921875E-5</v>
      </c>
      <c r="G1083" s="13">
        <f t="shared" si="277"/>
        <v>-5.3886050781249775E-7</v>
      </c>
      <c r="H1083" s="6">
        <f t="shared" si="278"/>
        <v>38.30687108461035</v>
      </c>
      <c r="I1083" s="6">
        <f t="shared" si="283"/>
        <v>3.0392660846103468</v>
      </c>
      <c r="J1083" s="6">
        <f t="shared" si="284"/>
        <v>38.406401168756361</v>
      </c>
      <c r="K1083" s="6">
        <f t="shared" si="285"/>
        <v>-7.5584378180337808E-5</v>
      </c>
      <c r="L1083" s="6">
        <f t="shared" si="280"/>
        <v>-3.0308651245687347E-5</v>
      </c>
      <c r="M1083" s="14">
        <f t="shared" si="286"/>
        <v>-1.9243771563255972E-9</v>
      </c>
      <c r="N1083" s="6">
        <f t="shared" si="287"/>
        <v>-3.0332151938326887E-5</v>
      </c>
      <c r="O1083" s="13">
        <f t="shared" si="279"/>
        <v>-5.5851244613938633E-7</v>
      </c>
      <c r="P1083" s="6">
        <f t="shared" si="288"/>
        <v>38.303244993364444</v>
      </c>
      <c r="Q1083" s="7">
        <f t="shared" si="289"/>
        <v>38.262146676890147</v>
      </c>
      <c r="R1083" s="7">
        <f t="shared" si="290"/>
        <v>2.9945416768901438</v>
      </c>
    </row>
    <row r="1084" spans="1:18" x14ac:dyDescent="0.2">
      <c r="A1084" s="7">
        <v>-30.9375</v>
      </c>
      <c r="B1084" s="7">
        <v>38.40625</v>
      </c>
      <c r="C1084" s="1">
        <v>35.263035000000002</v>
      </c>
      <c r="D1084" s="1">
        <f t="shared" si="281"/>
        <v>-3.09375E-5</v>
      </c>
      <c r="E1084" s="6">
        <f t="shared" si="276"/>
        <v>4.4845669108080069E-14</v>
      </c>
      <c r="F1084" s="6">
        <f t="shared" si="282"/>
        <v>-2.97736394921875E-5</v>
      </c>
      <c r="G1084" s="13">
        <f t="shared" si="277"/>
        <v>-1.1638605078124994E-6</v>
      </c>
      <c r="H1084" s="6">
        <f t="shared" si="278"/>
        <v>38.191486679909076</v>
      </c>
      <c r="I1084" s="6">
        <f t="shared" si="283"/>
        <v>2.9284516799090738</v>
      </c>
      <c r="J1084" s="6">
        <f t="shared" si="284"/>
        <v>38.406340701253818</v>
      </c>
      <c r="K1084" s="6">
        <f t="shared" si="285"/>
        <v>-4.5350626908913227E-5</v>
      </c>
      <c r="L1084" s="6">
        <f t="shared" si="280"/>
        <v>-3.0435190747412408E-5</v>
      </c>
      <c r="M1084" s="14">
        <f t="shared" si="286"/>
        <v>-2.5115462629379568E-7</v>
      </c>
      <c r="N1084" s="6">
        <f t="shared" si="287"/>
        <v>-3.0949291162996319E-5</v>
      </c>
      <c r="O1084" s="13">
        <f t="shared" si="279"/>
        <v>-1.1756516708088189E-6</v>
      </c>
      <c r="P1084" s="6">
        <f t="shared" si="288"/>
        <v>38.189308620526958</v>
      </c>
      <c r="Q1084" s="7">
        <f t="shared" si="289"/>
        <v>38.247579065617515</v>
      </c>
      <c r="R1084" s="7">
        <f t="shared" si="290"/>
        <v>2.9845440656175128</v>
      </c>
    </row>
    <row r="1085" spans="1:18" x14ac:dyDescent="0.2">
      <c r="A1085" s="7">
        <v>-30.46875</v>
      </c>
      <c r="B1085" s="7">
        <v>38.375</v>
      </c>
      <c r="C1085" s="1">
        <v>35.268062999999998</v>
      </c>
      <c r="D1085" s="1">
        <f t="shared" si="281"/>
        <v>-3.0468749999999999E-5</v>
      </c>
      <c r="E1085" s="6">
        <f t="shared" si="276"/>
        <v>4.4844508618531249E-14</v>
      </c>
      <c r="F1085" s="6">
        <f t="shared" si="282"/>
        <v>-2.9781791875000002E-5</v>
      </c>
      <c r="G1085" s="13">
        <f t="shared" si="277"/>
        <v>-6.8695812499999659E-7</v>
      </c>
      <c r="H1085" s="6">
        <f t="shared" si="278"/>
        <v>38.248250180416107</v>
      </c>
      <c r="I1085" s="6">
        <f t="shared" si="283"/>
        <v>2.9801871804161095</v>
      </c>
      <c r="J1085" s="6">
        <f t="shared" si="284"/>
        <v>38.400054420752291</v>
      </c>
      <c r="K1085" s="6">
        <f t="shared" si="285"/>
        <v>-1.2527210376145348E-2</v>
      </c>
      <c r="L1085" s="6">
        <f t="shared" si="280"/>
        <v>-3.0542364448447441E-5</v>
      </c>
      <c r="M1085" s="14">
        <f t="shared" si="286"/>
        <v>3.6807224223721054E-8</v>
      </c>
      <c r="N1085" s="6">
        <f t="shared" si="287"/>
        <v>-3.3725824697797791E-5</v>
      </c>
      <c r="O1085" s="13">
        <f t="shared" si="279"/>
        <v>-3.9440328227977887E-6</v>
      </c>
      <c r="P1085" s="6">
        <f t="shared" si="288"/>
        <v>37.645174542105053</v>
      </c>
      <c r="Q1085" s="7">
        <f t="shared" si="289"/>
        <v>38.127098160915025</v>
      </c>
      <c r="R1085" s="7">
        <f t="shared" si="290"/>
        <v>2.8590351609150275</v>
      </c>
    </row>
    <row r="1086" spans="1:18" x14ac:dyDescent="0.2">
      <c r="A1086" s="7">
        <v>-30.15625</v>
      </c>
      <c r="B1086" s="7">
        <v>38.375</v>
      </c>
      <c r="C1086" s="1">
        <v>35.240875000000003</v>
      </c>
      <c r="D1086" s="1">
        <f t="shared" si="281"/>
        <v>-3.0156249999999998E-5</v>
      </c>
      <c r="E1086" s="6">
        <f t="shared" si="276"/>
        <v>4.4844508618531249E-14</v>
      </c>
      <c r="F1086" s="6">
        <f t="shared" si="282"/>
        <v>-2.9781791875000002E-5</v>
      </c>
      <c r="G1086" s="13">
        <f t="shared" si="277"/>
        <v>-3.7445812499999577E-7</v>
      </c>
      <c r="H1086" s="6">
        <f t="shared" si="278"/>
        <v>38.305928366914088</v>
      </c>
      <c r="I1086" s="6">
        <f t="shared" si="283"/>
        <v>3.0650533669140856</v>
      </c>
      <c r="J1086" s="6">
        <f t="shared" si="284"/>
        <v>38.390032652451374</v>
      </c>
      <c r="K1086" s="6">
        <f t="shared" si="285"/>
        <v>-7.5163262256872088E-3</v>
      </c>
      <c r="L1086" s="6">
        <f t="shared" si="280"/>
        <v>-3.0450418669068464E-5</v>
      </c>
      <c r="M1086" s="14">
        <f t="shared" si="286"/>
        <v>1.4708433453423296E-7</v>
      </c>
      <c r="N1086" s="6">
        <f t="shared" si="287"/>
        <v>-3.2110494818678669E-5</v>
      </c>
      <c r="O1086" s="13">
        <f t="shared" si="279"/>
        <v>-2.328702943678667E-6</v>
      </c>
      <c r="P1086" s="6">
        <f t="shared" si="288"/>
        <v>37.944705270947054</v>
      </c>
      <c r="Q1086" s="7">
        <f t="shared" si="289"/>
        <v>38.090619582921434</v>
      </c>
      <c r="R1086" s="7">
        <f t="shared" si="290"/>
        <v>2.8497445829214314</v>
      </c>
    </row>
    <row r="1087" spans="1:18" x14ac:dyDescent="0.2">
      <c r="A1087" s="7">
        <v>-30.78125</v>
      </c>
      <c r="B1087" s="7">
        <v>38.375</v>
      </c>
      <c r="C1087" s="1">
        <v>35.210948999999999</v>
      </c>
      <c r="D1087" s="1">
        <f t="shared" si="281"/>
        <v>-3.0781249999999999E-5</v>
      </c>
      <c r="E1087" s="6">
        <f t="shared" si="276"/>
        <v>4.4844508618531249E-14</v>
      </c>
      <c r="F1087" s="6">
        <f t="shared" si="282"/>
        <v>-2.9781791875000002E-5</v>
      </c>
      <c r="G1087" s="13">
        <f t="shared" si="277"/>
        <v>-9.9945812499999741E-7</v>
      </c>
      <c r="H1087" s="6">
        <f t="shared" si="278"/>
        <v>38.190539926079225</v>
      </c>
      <c r="I1087" s="6">
        <f t="shared" si="283"/>
        <v>2.9795909260792257</v>
      </c>
      <c r="J1087" s="6">
        <f t="shared" si="284"/>
        <v>38.384019591470825</v>
      </c>
      <c r="K1087" s="6">
        <f t="shared" si="285"/>
        <v>-4.5097957354123253E-3</v>
      </c>
      <c r="L1087" s="6">
        <f t="shared" si="280"/>
        <v>-3.0457751201441075E-5</v>
      </c>
      <c r="M1087" s="14">
        <f t="shared" si="286"/>
        <v>-1.6174939927946223E-7</v>
      </c>
      <c r="N1087" s="6">
        <f t="shared" si="287"/>
        <v>-3.1953796891207201E-5</v>
      </c>
      <c r="O1087" s="13">
        <f t="shared" si="279"/>
        <v>-2.1720050162071988E-6</v>
      </c>
      <c r="P1087" s="6">
        <f t="shared" si="288"/>
        <v>37.973715782315537</v>
      </c>
      <c r="Q1087" s="7">
        <f t="shared" si="289"/>
        <v>38.067238822800256</v>
      </c>
      <c r="R1087" s="7">
        <f t="shared" si="290"/>
        <v>2.8562898228002567</v>
      </c>
    </row>
    <row r="1088" spans="1:18" x14ac:dyDescent="0.2">
      <c r="A1088" s="7">
        <v>-31.09375</v>
      </c>
      <c r="B1088" s="7">
        <v>38.375</v>
      </c>
      <c r="C1088" s="1">
        <v>35.201583999999997</v>
      </c>
      <c r="D1088" s="1">
        <f t="shared" si="281"/>
        <v>-3.109375E-5</v>
      </c>
      <c r="E1088" s="6">
        <f t="shared" si="276"/>
        <v>4.4844508618531249E-14</v>
      </c>
      <c r="F1088" s="6">
        <f t="shared" si="282"/>
        <v>-2.9781791875000002E-5</v>
      </c>
      <c r="G1088" s="13">
        <f t="shared" si="277"/>
        <v>-1.3119581249999982E-6</v>
      </c>
      <c r="H1088" s="6">
        <f t="shared" si="278"/>
        <v>38.132797562271094</v>
      </c>
      <c r="I1088" s="6">
        <f t="shared" si="283"/>
        <v>2.9312135622710969</v>
      </c>
      <c r="J1088" s="6">
        <f t="shared" si="284"/>
        <v>38.380411754882495</v>
      </c>
      <c r="K1088" s="6">
        <f t="shared" si="285"/>
        <v>-2.7058774412473952E-3</v>
      </c>
      <c r="L1088" s="6">
        <f t="shared" si="280"/>
        <v>-3.0649650720864648E-5</v>
      </c>
      <c r="M1088" s="14">
        <f t="shared" si="286"/>
        <v>-2.2204963956767631E-7</v>
      </c>
      <c r="N1088" s="6">
        <f t="shared" si="287"/>
        <v>-3.1797278134724325E-5</v>
      </c>
      <c r="O1088" s="13">
        <f t="shared" si="279"/>
        <v>-2.0154862597243231E-6</v>
      </c>
      <c r="P1088" s="6">
        <f t="shared" si="288"/>
        <v>38.002685023570734</v>
      </c>
      <c r="Q1088" s="7">
        <f t="shared" si="289"/>
        <v>38.054328062954355</v>
      </c>
      <c r="R1088" s="7">
        <f t="shared" si="290"/>
        <v>2.8527440629543577</v>
      </c>
    </row>
    <row r="1089" spans="1:18" x14ac:dyDescent="0.2">
      <c r="A1089" s="7">
        <v>-31.25</v>
      </c>
      <c r="B1089" s="7">
        <v>38.375</v>
      </c>
      <c r="C1089" s="1">
        <v>35.179423999999997</v>
      </c>
      <c r="D1089" s="1">
        <f t="shared" si="281"/>
        <v>-3.1250000000000001E-5</v>
      </c>
      <c r="E1089" s="6">
        <f t="shared" si="276"/>
        <v>4.4844508618531249E-14</v>
      </c>
      <c r="F1089" s="6">
        <f t="shared" si="282"/>
        <v>-2.9781791875000002E-5</v>
      </c>
      <c r="G1089" s="13">
        <f t="shared" si="277"/>
        <v>-1.4682081249999986E-6</v>
      </c>
      <c r="H1089" s="6">
        <f t="shared" si="278"/>
        <v>38.103914326282109</v>
      </c>
      <c r="I1089" s="6">
        <f t="shared" si="283"/>
        <v>2.9244903262821111</v>
      </c>
      <c r="J1089" s="6">
        <f t="shared" si="284"/>
        <v>38.378247052929495</v>
      </c>
      <c r="K1089" s="6">
        <f t="shared" si="285"/>
        <v>-1.6235264647477265E-3</v>
      </c>
      <c r="L1089" s="6">
        <f t="shared" si="280"/>
        <v>-3.0858540432518786E-5</v>
      </c>
      <c r="M1089" s="14">
        <f t="shared" si="286"/>
        <v>-1.9572978374060731E-7</v>
      </c>
      <c r="N1089" s="6">
        <f t="shared" si="287"/>
        <v>-3.1672116880834409E-5</v>
      </c>
      <c r="O1089" s="13">
        <f t="shared" si="279"/>
        <v>-1.8903250058344065E-6</v>
      </c>
      <c r="P1089" s="6">
        <f t="shared" si="288"/>
        <v>38.025844647226734</v>
      </c>
      <c r="Q1089" s="7">
        <f t="shared" si="289"/>
        <v>38.048631379808832</v>
      </c>
      <c r="R1089" s="7">
        <f t="shared" si="290"/>
        <v>2.8692073798088344</v>
      </c>
    </row>
    <row r="1090" spans="1:18" x14ac:dyDescent="0.2">
      <c r="A1090" s="7">
        <v>-31.25</v>
      </c>
      <c r="B1090" s="7">
        <v>38.375</v>
      </c>
      <c r="C1090" s="1">
        <v>35.187190999999999</v>
      </c>
      <c r="D1090" s="1">
        <f t="shared" si="281"/>
        <v>-3.1250000000000001E-5</v>
      </c>
      <c r="E1090" s="6">
        <f t="shared" si="276"/>
        <v>4.4844508618531249E-14</v>
      </c>
      <c r="F1090" s="6">
        <f t="shared" si="282"/>
        <v>-2.9781791875000002E-5</v>
      </c>
      <c r="G1090" s="13">
        <f t="shared" si="277"/>
        <v>-1.4682081249999986E-6</v>
      </c>
      <c r="H1090" s="6">
        <f t="shared" si="278"/>
        <v>38.103914326282109</v>
      </c>
      <c r="I1090" s="6">
        <f t="shared" si="283"/>
        <v>2.91672332628211</v>
      </c>
      <c r="J1090" s="6">
        <f t="shared" si="284"/>
        <v>38.376948231757694</v>
      </c>
      <c r="K1090" s="6">
        <f t="shared" si="285"/>
        <v>-9.7411587884721484E-4</v>
      </c>
      <c r="L1090" s="6">
        <f t="shared" si="280"/>
        <v>-3.1015124259511271E-5</v>
      </c>
      <c r="M1090" s="14">
        <f t="shared" si="286"/>
        <v>-1.1743787024436506E-7</v>
      </c>
      <c r="N1090" s="6">
        <f t="shared" si="287"/>
        <v>-3.1503270128500277E-5</v>
      </c>
      <c r="O1090" s="13">
        <f t="shared" si="279"/>
        <v>-1.7214782535002748E-6</v>
      </c>
      <c r="P1090" s="6">
        <f t="shared" si="288"/>
        <v>38.057079569550694</v>
      </c>
      <c r="Q1090" s="7">
        <f t="shared" si="289"/>
        <v>38.050321017757206</v>
      </c>
      <c r="R1090" s="7">
        <f t="shared" si="290"/>
        <v>2.8631300177572072</v>
      </c>
    </row>
    <row r="1091" spans="1:18" x14ac:dyDescent="0.2">
      <c r="A1091" s="7">
        <v>-31.09375</v>
      </c>
      <c r="B1091" s="7">
        <v>38.375</v>
      </c>
      <c r="C1091" s="1">
        <v>35.188107000000002</v>
      </c>
      <c r="D1091" s="1">
        <f t="shared" si="281"/>
        <v>-3.109375E-5</v>
      </c>
      <c r="E1091" s="6">
        <f t="shared" si="276"/>
        <v>4.4844508618531249E-14</v>
      </c>
      <c r="F1091" s="6">
        <f t="shared" si="282"/>
        <v>-2.9781791875000002E-5</v>
      </c>
      <c r="G1091" s="13">
        <f t="shared" si="277"/>
        <v>-1.3119581249999982E-6</v>
      </c>
      <c r="H1091" s="6">
        <f t="shared" si="278"/>
        <v>38.132797562271094</v>
      </c>
      <c r="I1091" s="6">
        <f t="shared" si="283"/>
        <v>2.9446905622710915</v>
      </c>
      <c r="J1091" s="6">
        <f t="shared" si="284"/>
        <v>38.376168939054622</v>
      </c>
      <c r="K1091" s="6">
        <f t="shared" si="285"/>
        <v>-5.8446952731117108E-4</v>
      </c>
      <c r="L1091" s="6">
        <f t="shared" si="280"/>
        <v>-3.1077824555706768E-5</v>
      </c>
      <c r="M1091" s="14">
        <f t="shared" si="286"/>
        <v>-7.9627221466161628E-9</v>
      </c>
      <c r="N1091" s="6">
        <f t="shared" si="287"/>
        <v>-3.1245712077100907E-5</v>
      </c>
      <c r="O1091" s="13">
        <f t="shared" si="279"/>
        <v>-1.4639202021009052E-6</v>
      </c>
      <c r="P1091" s="6">
        <f t="shared" si="288"/>
        <v>38.10470706776016</v>
      </c>
      <c r="Q1091" s="7">
        <f t="shared" si="289"/>
        <v>38.061198227757799</v>
      </c>
      <c r="R1091" s="7">
        <f t="shared" si="290"/>
        <v>2.8730912277577971</v>
      </c>
    </row>
    <row r="1092" spans="1:18" x14ac:dyDescent="0.2">
      <c r="A1092" s="7">
        <v>-31.09375</v>
      </c>
      <c r="B1092" s="7">
        <v>38.375</v>
      </c>
      <c r="C1092" s="1">
        <v>35.184448000000003</v>
      </c>
      <c r="D1092" s="1">
        <f t="shared" si="281"/>
        <v>-3.109375E-5</v>
      </c>
      <c r="E1092" s="6">
        <f t="shared" si="276"/>
        <v>4.4844508618531249E-14</v>
      </c>
      <c r="F1092" s="6">
        <f t="shared" si="282"/>
        <v>-2.9781791875000002E-5</v>
      </c>
      <c r="G1092" s="13">
        <f t="shared" si="277"/>
        <v>-1.3119581249999982E-6</v>
      </c>
      <c r="H1092" s="6">
        <f t="shared" si="278"/>
        <v>38.132797562271094</v>
      </c>
      <c r="I1092" s="6">
        <f t="shared" si="283"/>
        <v>2.9483495622710905</v>
      </c>
      <c r="J1092" s="6">
        <f t="shared" si="284"/>
        <v>38.375701363432775</v>
      </c>
      <c r="K1092" s="6">
        <f t="shared" si="285"/>
        <v>-3.5068171638741319E-4</v>
      </c>
      <c r="L1092" s="6">
        <f t="shared" si="280"/>
        <v>-3.1084194733424064E-5</v>
      </c>
      <c r="M1092" s="14">
        <f t="shared" si="286"/>
        <v>-4.7776332879683424E-9</v>
      </c>
      <c r="N1092" s="6">
        <f t="shared" si="287"/>
        <v>-3.1184927246260729E-5</v>
      </c>
      <c r="O1092" s="13">
        <f t="shared" si="279"/>
        <v>-1.4031353712607267E-6</v>
      </c>
      <c r="P1092" s="6">
        <f t="shared" si="288"/>
        <v>38.115944178194809</v>
      </c>
      <c r="Q1092" s="7">
        <f t="shared" si="289"/>
        <v>38.072147417845201</v>
      </c>
      <c r="R1092" s="7">
        <f t="shared" si="290"/>
        <v>2.887699417845198</v>
      </c>
    </row>
    <row r="1093" spans="1:18" x14ac:dyDescent="0.2">
      <c r="A1093" s="7">
        <v>-31.25</v>
      </c>
      <c r="B1093" s="7">
        <v>38.375</v>
      </c>
      <c r="C1093" s="1">
        <v>35.173026999999998</v>
      </c>
      <c r="D1093" s="1">
        <f t="shared" si="281"/>
        <v>-3.1250000000000001E-5</v>
      </c>
      <c r="E1093" s="6">
        <f t="shared" si="276"/>
        <v>4.4844508618531249E-14</v>
      </c>
      <c r="F1093" s="6">
        <f t="shared" si="282"/>
        <v>-2.9781791875000002E-5</v>
      </c>
      <c r="G1093" s="13">
        <f t="shared" si="277"/>
        <v>-1.4682081249999986E-6</v>
      </c>
      <c r="H1093" s="6">
        <f t="shared" si="278"/>
        <v>38.103914326282109</v>
      </c>
      <c r="I1093" s="6">
        <f t="shared" si="283"/>
        <v>2.9308873262821109</v>
      </c>
      <c r="J1093" s="6">
        <f t="shared" si="284"/>
        <v>38.375420818059666</v>
      </c>
      <c r="K1093" s="6">
        <f t="shared" si="285"/>
        <v>-2.1040902983315846E-4</v>
      </c>
      <c r="L1093" s="6">
        <f t="shared" si="280"/>
        <v>-3.1119266840054438E-5</v>
      </c>
      <c r="M1093" s="14">
        <f t="shared" si="286"/>
        <v>-6.5366579972781169E-8</v>
      </c>
      <c r="N1093" s="6">
        <f t="shared" si="287"/>
        <v>-3.1304706347756622E-5</v>
      </c>
      <c r="O1093" s="13">
        <f t="shared" si="279"/>
        <v>-1.5229144727566201E-6</v>
      </c>
      <c r="P1093" s="6">
        <f t="shared" si="288"/>
        <v>38.093799808906681</v>
      </c>
      <c r="Q1093" s="7">
        <f t="shared" si="289"/>
        <v>38.076477896057497</v>
      </c>
      <c r="R1093" s="7">
        <f t="shared" si="290"/>
        <v>2.9034508960574996</v>
      </c>
    </row>
    <row r="1094" spans="1:18" x14ac:dyDescent="0.2">
      <c r="A1094" s="7">
        <v>-31.40625</v>
      </c>
      <c r="B1094" s="7">
        <v>38.375</v>
      </c>
      <c r="C1094" s="1">
        <v>35.155890999999997</v>
      </c>
      <c r="D1094" s="1">
        <f t="shared" si="281"/>
        <v>-3.1406250000000001E-5</v>
      </c>
      <c r="E1094" s="6">
        <f t="shared" si="276"/>
        <v>4.4844508618531249E-14</v>
      </c>
      <c r="F1094" s="6">
        <f t="shared" si="282"/>
        <v>-2.9781791875000002E-5</v>
      </c>
      <c r="G1094" s="13">
        <f t="shared" si="277"/>
        <v>-1.6244581249999991E-6</v>
      </c>
      <c r="H1094" s="6">
        <f t="shared" si="278"/>
        <v>38.075023047274954</v>
      </c>
      <c r="I1094" s="6">
        <f t="shared" si="283"/>
        <v>2.9191320472749567</v>
      </c>
      <c r="J1094" s="6">
        <f t="shared" si="284"/>
        <v>38.375252490835805</v>
      </c>
      <c r="K1094" s="6">
        <f t="shared" si="285"/>
        <v>-1.2624541790273724E-4</v>
      </c>
      <c r="L1094" s="6">
        <f t="shared" si="280"/>
        <v>-3.1202810104032661E-5</v>
      </c>
      <c r="M1094" s="14">
        <f t="shared" si="286"/>
        <v>-1.0171994798367022E-7</v>
      </c>
      <c r="N1094" s="6">
        <f t="shared" si="287"/>
        <v>-3.1439073808654713E-5</v>
      </c>
      <c r="O1094" s="13">
        <f t="shared" si="279"/>
        <v>-1.6572819336547105E-6</v>
      </c>
      <c r="P1094" s="6">
        <f t="shared" si="288"/>
        <v>38.068952764897517</v>
      </c>
      <c r="Q1094" s="7">
        <f t="shared" si="289"/>
        <v>38.074972869825501</v>
      </c>
      <c r="R1094" s="7">
        <f t="shared" si="290"/>
        <v>2.9190818698255043</v>
      </c>
    </row>
    <row r="1095" spans="1:18" x14ac:dyDescent="0.2">
      <c r="A1095" s="7">
        <v>-31.09375</v>
      </c>
      <c r="B1095" s="7">
        <v>38.375</v>
      </c>
      <c r="C1095" s="1">
        <v>35.151778999999998</v>
      </c>
      <c r="D1095" s="1">
        <f t="shared" si="281"/>
        <v>-3.109375E-5</v>
      </c>
      <c r="E1095" s="6">
        <f t="shared" si="276"/>
        <v>4.4844508618531249E-14</v>
      </c>
      <c r="F1095" s="6">
        <f t="shared" si="282"/>
        <v>-2.9781791875000002E-5</v>
      </c>
      <c r="G1095" s="13">
        <f t="shared" si="277"/>
        <v>-1.3119581249999982E-6</v>
      </c>
      <c r="H1095" s="6">
        <f t="shared" si="278"/>
        <v>38.132797562271094</v>
      </c>
      <c r="I1095" s="6">
        <f t="shared" si="283"/>
        <v>2.9810185622710961</v>
      </c>
      <c r="J1095" s="6">
        <f t="shared" si="284"/>
        <v>38.37515149450148</v>
      </c>
      <c r="K1095" s="6">
        <f t="shared" si="285"/>
        <v>-7.5747250740221261E-5</v>
      </c>
      <c r="L1095" s="6">
        <f t="shared" si="280"/>
        <v>-3.1221686062419594E-5</v>
      </c>
      <c r="M1095" s="14">
        <f t="shared" si="286"/>
        <v>6.396803120979684E-8</v>
      </c>
      <c r="N1095" s="6">
        <f t="shared" si="287"/>
        <v>-3.1113444285192456E-5</v>
      </c>
      <c r="O1095" s="13">
        <f t="shared" si="279"/>
        <v>-1.3316524101924538E-6</v>
      </c>
      <c r="P1095" s="6">
        <f t="shared" si="288"/>
        <v>38.129157463090678</v>
      </c>
      <c r="Q1095" s="7">
        <f t="shared" si="289"/>
        <v>38.085809788478542</v>
      </c>
      <c r="R1095" s="7">
        <f t="shared" si="290"/>
        <v>2.9340307884785446</v>
      </c>
    </row>
    <row r="1096" spans="1:18" x14ac:dyDescent="0.2">
      <c r="A1096" s="7">
        <v>-31.5625</v>
      </c>
      <c r="B1096" s="7">
        <v>38.375</v>
      </c>
      <c r="C1096" s="1">
        <v>35.140129000000002</v>
      </c>
      <c r="D1096" s="1">
        <f t="shared" si="281"/>
        <v>-3.1562500000000001E-5</v>
      </c>
      <c r="E1096" s="6">
        <f t="shared" si="276"/>
        <v>4.4844508618531249E-14</v>
      </c>
      <c r="F1096" s="6">
        <f t="shared" si="282"/>
        <v>-2.9781791875000002E-5</v>
      </c>
      <c r="G1096" s="13">
        <f t="shared" si="277"/>
        <v>-1.7807081249999995E-6</v>
      </c>
      <c r="H1096" s="6">
        <f t="shared" si="278"/>
        <v>38.046123720021228</v>
      </c>
      <c r="I1096" s="6">
        <f t="shared" si="283"/>
        <v>2.9059947200212264</v>
      </c>
      <c r="J1096" s="6">
        <f t="shared" si="284"/>
        <v>38.37509089670089</v>
      </c>
      <c r="K1096" s="6">
        <f t="shared" si="285"/>
        <v>-4.54483504448433E-5</v>
      </c>
      <c r="L1096" s="6">
        <f t="shared" si="280"/>
        <v>-3.1264261637451753E-5</v>
      </c>
      <c r="M1096" s="14">
        <f t="shared" si="286"/>
        <v>-1.4911918127412442E-7</v>
      </c>
      <c r="N1096" s="6">
        <f t="shared" si="287"/>
        <v>-3.1574316571115662E-5</v>
      </c>
      <c r="O1096" s="13">
        <f t="shared" si="279"/>
        <v>-1.7925246961156598E-6</v>
      </c>
      <c r="P1096" s="6">
        <f t="shared" si="288"/>
        <v>38.043937850413897</v>
      </c>
      <c r="Q1096" s="7">
        <f t="shared" si="289"/>
        <v>38.077435400865618</v>
      </c>
      <c r="R1096" s="7">
        <f t="shared" si="290"/>
        <v>2.9373064008656158</v>
      </c>
    </row>
    <row r="1097" spans="1:18" x14ac:dyDescent="0.2">
      <c r="A1097" s="7">
        <v>-31.25</v>
      </c>
      <c r="B1097" s="7">
        <v>38.375</v>
      </c>
      <c r="C1097" s="1">
        <v>35.112712999999999</v>
      </c>
      <c r="D1097" s="1">
        <f t="shared" si="281"/>
        <v>-3.1250000000000001E-5</v>
      </c>
      <c r="E1097" s="6">
        <f t="shared" ref="E1097:E1160" si="291">$B$3*(1+$C$3*($B1097-25)+$D$3*(($B1097-25)^2))</f>
        <v>4.4844508618531249E-14</v>
      </c>
      <c r="F1097" s="6">
        <f t="shared" si="282"/>
        <v>-2.9781791875000002E-5</v>
      </c>
      <c r="G1097" s="13">
        <f t="shared" ref="G1097:G1160" si="292">($D1097-$F1097)+$H$3*($D1097-$F1097)^2</f>
        <v>-1.4682081249999986E-6</v>
      </c>
      <c r="H1097" s="6">
        <f t="shared" si="278"/>
        <v>38.103914326282109</v>
      </c>
      <c r="I1097" s="6">
        <f t="shared" si="283"/>
        <v>2.9912013262821091</v>
      </c>
      <c r="J1097" s="6">
        <f t="shared" si="284"/>
        <v>38.375054538020535</v>
      </c>
      <c r="K1097" s="6">
        <f t="shared" si="285"/>
        <v>-2.7269010267616522E-5</v>
      </c>
      <c r="L1097" s="6">
        <f t="shared" si="280"/>
        <v>-3.1321056982471049E-5</v>
      </c>
      <c r="M1097" s="14">
        <f t="shared" si="286"/>
        <v>3.552849123552432E-8</v>
      </c>
      <c r="N1097" s="6">
        <f t="shared" si="287"/>
        <v>-3.125708994266958E-5</v>
      </c>
      <c r="O1097" s="13">
        <f t="shared" si="279"/>
        <v>-1.4752980676695778E-6</v>
      </c>
      <c r="P1097" s="6">
        <f t="shared" si="288"/>
        <v>38.10260354044442</v>
      </c>
      <c r="Q1097" s="7">
        <f t="shared" si="289"/>
        <v>38.082469028781382</v>
      </c>
      <c r="R1097" s="7">
        <f t="shared" si="290"/>
        <v>2.9697560287813829</v>
      </c>
    </row>
    <row r="1098" spans="1:18" x14ac:dyDescent="0.2">
      <c r="A1098" s="7">
        <v>-31.875</v>
      </c>
      <c r="B1098" s="7">
        <v>38.375</v>
      </c>
      <c r="C1098" s="1">
        <v>35.114539999999998</v>
      </c>
      <c r="D1098" s="1">
        <f t="shared" si="281"/>
        <v>-3.1874999999999996E-5</v>
      </c>
      <c r="E1098" s="6">
        <f t="shared" si="291"/>
        <v>4.4844508618531249E-14</v>
      </c>
      <c r="F1098" s="6">
        <f t="shared" si="282"/>
        <v>-2.9781791875000002E-5</v>
      </c>
      <c r="G1098" s="13">
        <f t="shared" si="292"/>
        <v>-2.0932081249999935E-6</v>
      </c>
      <c r="H1098" s="6">
        <f t="shared" ref="H1098:H1161" si="293">(((($B1098+273.15)^(4))+($G1098/$E1098))^(0.25))-273.15</f>
        <v>37.988300899837441</v>
      </c>
      <c r="I1098" s="6">
        <f t="shared" si="283"/>
        <v>2.8737608998374427</v>
      </c>
      <c r="J1098" s="6">
        <f t="shared" si="284"/>
        <v>38.375032722812321</v>
      </c>
      <c r="K1098" s="6">
        <f t="shared" si="285"/>
        <v>-1.6361406160569913E-5</v>
      </c>
      <c r="L1098" s="6">
        <f t="shared" si="280"/>
        <v>-3.1417634189482627E-5</v>
      </c>
      <c r="M1098" s="14">
        <f t="shared" si="286"/>
        <v>-2.2868290525868403E-7</v>
      </c>
      <c r="N1098" s="6">
        <f t="shared" si="287"/>
        <v>-3.1879253965601747E-5</v>
      </c>
      <c r="O1098" s="13">
        <f t="shared" ref="O1098:O1161" si="294">($N1098-$F1098)+$H$3*($N1098-$F1098)^2</f>
        <v>-2.0974620906017451E-6</v>
      </c>
      <c r="P1098" s="6">
        <f t="shared" si="288"/>
        <v>37.987513553277836</v>
      </c>
      <c r="Q1098" s="7">
        <f t="shared" si="289"/>
        <v>38.063477933680673</v>
      </c>
      <c r="R1098" s="7">
        <f t="shared" si="290"/>
        <v>2.9489379336806749</v>
      </c>
    </row>
    <row r="1099" spans="1:18" x14ac:dyDescent="0.2">
      <c r="A1099" s="7">
        <v>-31.5625</v>
      </c>
      <c r="B1099" s="7">
        <v>38.375</v>
      </c>
      <c r="C1099" s="1">
        <v>35.100605000000002</v>
      </c>
      <c r="D1099" s="1">
        <f t="shared" si="281"/>
        <v>-3.1562500000000001E-5</v>
      </c>
      <c r="E1099" s="6">
        <f t="shared" si="291"/>
        <v>4.4844508618531249E-14</v>
      </c>
      <c r="F1099" s="6">
        <f t="shared" si="282"/>
        <v>-2.9781791875000002E-5</v>
      </c>
      <c r="G1099" s="13">
        <f t="shared" si="292"/>
        <v>-1.7807081249999995E-6</v>
      </c>
      <c r="H1099" s="6">
        <f t="shared" si="293"/>
        <v>38.046123720021228</v>
      </c>
      <c r="I1099" s="6">
        <f t="shared" si="283"/>
        <v>2.9455187200212265</v>
      </c>
      <c r="J1099" s="6">
        <f t="shared" si="284"/>
        <v>38.375019633687394</v>
      </c>
      <c r="K1099" s="6">
        <f t="shared" si="285"/>
        <v>-9.8168436970524908E-6</v>
      </c>
      <c r="L1099" s="6">
        <f t="shared" si="280"/>
        <v>-3.1538080513689576E-5</v>
      </c>
      <c r="M1099" s="14">
        <f t="shared" si="286"/>
        <v>-1.2209743155212801E-8</v>
      </c>
      <c r="N1099" s="6">
        <f t="shared" si="287"/>
        <v>-3.1565052379361238E-5</v>
      </c>
      <c r="O1099" s="13">
        <f t="shared" si="294"/>
        <v>-1.7832605043612361E-6</v>
      </c>
      <c r="P1099" s="6">
        <f t="shared" si="288"/>
        <v>38.045651576086129</v>
      </c>
      <c r="Q1099" s="7">
        <f t="shared" si="289"/>
        <v>38.059912662161764</v>
      </c>
      <c r="R1099" s="7">
        <f t="shared" si="290"/>
        <v>2.9593076621617627</v>
      </c>
    </row>
    <row r="1100" spans="1:18" x14ac:dyDescent="0.2">
      <c r="A1100" s="7">
        <v>-31.71875</v>
      </c>
      <c r="B1100" s="7">
        <v>38.375</v>
      </c>
      <c r="C1100" s="1">
        <v>35.082096</v>
      </c>
      <c r="D1100" s="1">
        <f t="shared" si="281"/>
        <v>-3.1718750000000002E-5</v>
      </c>
      <c r="E1100" s="6">
        <f t="shared" si="291"/>
        <v>4.4844508618531249E-14</v>
      </c>
      <c r="F1100" s="6">
        <f t="shared" si="282"/>
        <v>-2.9781791875000002E-5</v>
      </c>
      <c r="G1100" s="13">
        <f t="shared" si="292"/>
        <v>-1.9369581249999999E-6</v>
      </c>
      <c r="H1100" s="6">
        <f t="shared" si="293"/>
        <v>38.017216339288325</v>
      </c>
      <c r="I1100" s="6">
        <f t="shared" si="283"/>
        <v>2.9351203392883249</v>
      </c>
      <c r="J1100" s="6">
        <f t="shared" si="284"/>
        <v>38.375011780212432</v>
      </c>
      <c r="K1100" s="6">
        <f t="shared" si="285"/>
        <v>-5.8901062160998663E-6</v>
      </c>
      <c r="L1100" s="6">
        <f t="shared" ref="L1100:L1163" si="295">0.2*($D1100+$D1099)+0.6*L1099</f>
        <v>-3.1579098308213746E-5</v>
      </c>
      <c r="M1100" s="14">
        <f t="shared" si="286"/>
        <v>-6.9825845893127845E-8</v>
      </c>
      <c r="N1100" s="6">
        <f t="shared" si="287"/>
        <v>-3.1720281427616191E-5</v>
      </c>
      <c r="O1100" s="13">
        <f t="shared" si="294"/>
        <v>-1.9384895526161889E-6</v>
      </c>
      <c r="P1100" s="6">
        <f t="shared" si="288"/>
        <v>38.016932974225995</v>
      </c>
      <c r="Q1100" s="7">
        <f t="shared" si="289"/>
        <v>38.051316724574612</v>
      </c>
      <c r="R1100" s="7">
        <f t="shared" si="290"/>
        <v>2.9692207245746118</v>
      </c>
    </row>
    <row r="1101" spans="1:18" x14ac:dyDescent="0.2">
      <c r="A1101" s="7">
        <v>-32.03125</v>
      </c>
      <c r="B1101" s="7">
        <v>38.375</v>
      </c>
      <c r="C1101" s="1">
        <v>35.089866999999998</v>
      </c>
      <c r="D1101" s="1">
        <f t="shared" si="281"/>
        <v>-3.2031249999999996E-5</v>
      </c>
      <c r="E1101" s="6">
        <f t="shared" si="291"/>
        <v>4.4844508618531249E-14</v>
      </c>
      <c r="F1101" s="6">
        <f t="shared" si="282"/>
        <v>-2.9781791875000002E-5</v>
      </c>
      <c r="G1101" s="13">
        <f t="shared" si="292"/>
        <v>-2.2494581249999939E-6</v>
      </c>
      <c r="H1101" s="6">
        <f t="shared" si="293"/>
        <v>37.959377396424145</v>
      </c>
      <c r="I1101" s="6">
        <f t="shared" si="283"/>
        <v>2.8695103964241468</v>
      </c>
      <c r="J1101" s="6">
        <f t="shared" si="284"/>
        <v>38.375007068127459</v>
      </c>
      <c r="K1101" s="6">
        <f t="shared" si="285"/>
        <v>-3.5340637296599198E-6</v>
      </c>
      <c r="L1101" s="6">
        <f t="shared" si="295"/>
        <v>-3.1697458984928249E-5</v>
      </c>
      <c r="M1101" s="14">
        <f t="shared" si="286"/>
        <v>-1.6689550753587365E-7</v>
      </c>
      <c r="N1101" s="6">
        <f t="shared" si="287"/>
        <v>-3.2032168856569705E-5</v>
      </c>
      <c r="O1101" s="13">
        <f t="shared" si="294"/>
        <v>-2.2503769815697033E-6</v>
      </c>
      <c r="P1101" s="6">
        <f t="shared" si="288"/>
        <v>37.959207282636271</v>
      </c>
      <c r="Q1101" s="7">
        <f t="shared" si="289"/>
        <v>38.032894836186948</v>
      </c>
      <c r="R1101" s="7">
        <f t="shared" si="290"/>
        <v>2.9430278361869497</v>
      </c>
    </row>
    <row r="1102" spans="1:18" x14ac:dyDescent="0.2">
      <c r="A1102" s="7">
        <v>-31.875</v>
      </c>
      <c r="B1102" s="7">
        <v>38.375</v>
      </c>
      <c r="C1102" s="1">
        <v>35.070675000000001</v>
      </c>
      <c r="D1102" s="1">
        <f t="shared" si="281"/>
        <v>-3.1874999999999996E-5</v>
      </c>
      <c r="E1102" s="6">
        <f t="shared" si="291"/>
        <v>4.4844508618531249E-14</v>
      </c>
      <c r="F1102" s="6">
        <f t="shared" si="282"/>
        <v>-2.9781791875000002E-5</v>
      </c>
      <c r="G1102" s="13">
        <f t="shared" si="292"/>
        <v>-2.0932081249999935E-6</v>
      </c>
      <c r="H1102" s="6">
        <f t="shared" si="293"/>
        <v>37.988300899837441</v>
      </c>
      <c r="I1102" s="6">
        <f t="shared" si="283"/>
        <v>2.9176258998374394</v>
      </c>
      <c r="J1102" s="6">
        <f t="shared" si="284"/>
        <v>38.375004240876478</v>
      </c>
      <c r="K1102" s="6">
        <f t="shared" si="285"/>
        <v>-2.1204382392170373E-6</v>
      </c>
      <c r="L1102" s="6">
        <f t="shared" si="295"/>
        <v>-3.1799725390956949E-5</v>
      </c>
      <c r="M1102" s="14">
        <f t="shared" si="286"/>
        <v>-3.7637304521523346E-8</v>
      </c>
      <c r="N1102" s="6">
        <f t="shared" si="287"/>
        <v>-3.1875551313942194E-5</v>
      </c>
      <c r="O1102" s="13">
        <f t="shared" si="294"/>
        <v>-2.0937594389421918E-6</v>
      </c>
      <c r="P1102" s="6">
        <f t="shared" si="288"/>
        <v>37.988198860060152</v>
      </c>
      <c r="Q1102" s="7">
        <f t="shared" si="289"/>
        <v>38.023955640961589</v>
      </c>
      <c r="R1102" s="7">
        <f t="shared" si="290"/>
        <v>2.9532806409615873</v>
      </c>
    </row>
    <row r="1103" spans="1:18" x14ac:dyDescent="0.2">
      <c r="A1103" s="7">
        <v>-32.03125</v>
      </c>
      <c r="B1103" s="7">
        <v>38.375</v>
      </c>
      <c r="C1103" s="1">
        <v>35.090096000000003</v>
      </c>
      <c r="D1103" s="1">
        <f t="shared" ref="D1103:D1166" si="296">A1103*0.000001</f>
        <v>-3.2031249999999996E-5</v>
      </c>
      <c r="E1103" s="6">
        <f t="shared" si="291"/>
        <v>4.4844508618531249E-14</v>
      </c>
      <c r="F1103" s="6">
        <f t="shared" ref="F1103:F1166" si="297">($E$3+$F$3*(B1103-25)+$G$3*((B1103-25)^2))</f>
        <v>-2.9781791875000002E-5</v>
      </c>
      <c r="G1103" s="13">
        <f t="shared" si="292"/>
        <v>-2.2494581249999939E-6</v>
      </c>
      <c r="H1103" s="6">
        <f t="shared" si="293"/>
        <v>37.959377396424145</v>
      </c>
      <c r="I1103" s="6">
        <f t="shared" ref="I1103:I1166" si="298">H1103-C1103</f>
        <v>2.8692813964241424</v>
      </c>
      <c r="J1103" s="6">
        <f t="shared" ref="J1103:J1166" si="299">0.2*(B1103+B1102)+0.6*J1102</f>
        <v>38.375002544525884</v>
      </c>
      <c r="K1103" s="6">
        <f t="shared" ref="K1103:K1166" si="300">(B1103-J1103)/2</f>
        <v>-1.2722629421091369E-6</v>
      </c>
      <c r="L1103" s="6">
        <f t="shared" si="295"/>
        <v>-3.1861085234574172E-5</v>
      </c>
      <c r="M1103" s="14">
        <f t="shared" ref="M1103:M1166" si="301">($D1103-L1103)/2</f>
        <v>-8.5082382712912139E-8</v>
      </c>
      <c r="N1103" s="6">
        <f t="shared" ref="N1103:N1166" si="302">$D1103+$I$3*$K1103+$J$3*M1103</f>
        <v>-3.2031580788364944E-5</v>
      </c>
      <c r="O1103" s="13">
        <f t="shared" si="294"/>
        <v>-2.2497889133649416E-6</v>
      </c>
      <c r="P1103" s="6">
        <f t="shared" ref="P1103:P1166" si="303">(((($B1103+273.15)^(4))+(O1103/$E1103))^(0.25))-273.15</f>
        <v>37.959316155492786</v>
      </c>
      <c r="Q1103" s="7">
        <f t="shared" ref="Q1103:Q1166" si="304">0.2*P1103+0.8*Q1102</f>
        <v>38.011027743867828</v>
      </c>
      <c r="R1103" s="7">
        <f t="shared" ref="R1103:R1166" si="305">Q1103-C1103</f>
        <v>2.9209317438678255</v>
      </c>
    </row>
    <row r="1104" spans="1:18" x14ac:dyDescent="0.2">
      <c r="A1104" s="7">
        <v>-32.1875</v>
      </c>
      <c r="B1104" s="7">
        <v>38.375</v>
      </c>
      <c r="C1104" s="1">
        <v>35.080039999999997</v>
      </c>
      <c r="D1104" s="1">
        <f t="shared" si="296"/>
        <v>-3.2187499999999996E-5</v>
      </c>
      <c r="E1104" s="6">
        <f t="shared" si="291"/>
        <v>4.4844508618531249E-14</v>
      </c>
      <c r="F1104" s="6">
        <f t="shared" si="297"/>
        <v>-2.9781791875000002E-5</v>
      </c>
      <c r="G1104" s="13">
        <f t="shared" si="292"/>
        <v>-2.4057081249999943E-6</v>
      </c>
      <c r="H1104" s="6">
        <f t="shared" si="293"/>
        <v>37.93044582379946</v>
      </c>
      <c r="I1104" s="6">
        <f t="shared" si="298"/>
        <v>2.8504058237994627</v>
      </c>
      <c r="J1104" s="6">
        <f t="shared" si="299"/>
        <v>38.375001526715536</v>
      </c>
      <c r="K1104" s="6">
        <f t="shared" si="300"/>
        <v>-7.633577681076531E-7</v>
      </c>
      <c r="L1104" s="6">
        <f t="shared" si="295"/>
        <v>-3.1960401140744495E-5</v>
      </c>
      <c r="M1104" s="14">
        <f t="shared" si="301"/>
        <v>-1.1354942962775084E-7</v>
      </c>
      <c r="N1104" s="6">
        <f t="shared" si="302"/>
        <v>-3.2187698473019706E-5</v>
      </c>
      <c r="O1104" s="13">
        <f t="shared" si="294"/>
        <v>-2.4059065980197042E-6</v>
      </c>
      <c r="P1104" s="6">
        <f t="shared" si="303"/>
        <v>37.930409068991594</v>
      </c>
      <c r="Q1104" s="7">
        <f t="shared" si="304"/>
        <v>37.994904008892583</v>
      </c>
      <c r="R1104" s="7">
        <f t="shared" si="305"/>
        <v>2.9148640088925859</v>
      </c>
    </row>
    <row r="1105" spans="1:18" x14ac:dyDescent="0.2">
      <c r="A1105" s="6">
        <v>-32.1875</v>
      </c>
      <c r="B1105" s="6">
        <v>38.375</v>
      </c>
      <c r="C1105" s="1">
        <v>35.060161999999998</v>
      </c>
      <c r="D1105" s="1">
        <f t="shared" si="296"/>
        <v>-3.2187499999999996E-5</v>
      </c>
      <c r="E1105" s="6">
        <f t="shared" si="291"/>
        <v>4.4844508618531249E-14</v>
      </c>
      <c r="F1105" s="6">
        <f t="shared" si="297"/>
        <v>-2.9781791875000002E-5</v>
      </c>
      <c r="G1105" s="13">
        <f t="shared" si="292"/>
        <v>-2.4057081249999943E-6</v>
      </c>
      <c r="H1105" s="6">
        <f t="shared" si="293"/>
        <v>37.93044582379946</v>
      </c>
      <c r="I1105" s="6">
        <f t="shared" si="298"/>
        <v>2.8702838237994612</v>
      </c>
      <c r="J1105" s="6">
        <f t="shared" si="299"/>
        <v>38.375000916029322</v>
      </c>
      <c r="K1105" s="6">
        <f t="shared" si="300"/>
        <v>-4.5801466086459186E-7</v>
      </c>
      <c r="L1105" s="6">
        <f t="shared" si="295"/>
        <v>-3.2051240684446693E-5</v>
      </c>
      <c r="M1105" s="14">
        <f t="shared" si="301"/>
        <v>-6.8129657776651856E-8</v>
      </c>
      <c r="N1105" s="6">
        <f t="shared" si="302"/>
        <v>-3.2187619083811818E-5</v>
      </c>
      <c r="O1105" s="13">
        <f t="shared" si="294"/>
        <v>-2.4058272088118162E-6</v>
      </c>
      <c r="P1105" s="6">
        <f t="shared" si="303"/>
        <v>37.93042377091632</v>
      </c>
      <c r="Q1105" s="7">
        <f t="shared" si="304"/>
        <v>37.982007961297327</v>
      </c>
      <c r="R1105" s="7">
        <f t="shared" si="305"/>
        <v>2.9218459612973291</v>
      </c>
    </row>
    <row r="1106" spans="1:18" x14ac:dyDescent="0.2">
      <c r="A1106" s="6">
        <v>-31.875</v>
      </c>
      <c r="B1106" s="6">
        <v>38.375</v>
      </c>
      <c r="C1106" s="1">
        <v>35.063591000000002</v>
      </c>
      <c r="D1106" s="1">
        <f t="shared" si="296"/>
        <v>-3.1874999999999996E-5</v>
      </c>
      <c r="E1106" s="6">
        <f t="shared" si="291"/>
        <v>4.4844508618531249E-14</v>
      </c>
      <c r="F1106" s="6">
        <f t="shared" si="297"/>
        <v>-2.9781791875000002E-5</v>
      </c>
      <c r="G1106" s="13">
        <f t="shared" si="292"/>
        <v>-2.0932081249999935E-6</v>
      </c>
      <c r="H1106" s="6">
        <f t="shared" si="293"/>
        <v>37.988300899837441</v>
      </c>
      <c r="I1106" s="6">
        <f t="shared" si="298"/>
        <v>2.9247098998374383</v>
      </c>
      <c r="J1106" s="6">
        <f t="shared" si="299"/>
        <v>38.375000549617596</v>
      </c>
      <c r="K1106" s="6">
        <f t="shared" si="300"/>
        <v>-2.7480879793984059E-7</v>
      </c>
      <c r="L1106" s="6">
        <f t="shared" si="295"/>
        <v>-3.2043244410668019E-5</v>
      </c>
      <c r="M1106" s="14">
        <f t="shared" si="301"/>
        <v>8.4122205334011924E-8</v>
      </c>
      <c r="N1106" s="6">
        <f t="shared" si="302"/>
        <v>-3.1875071450287461E-5</v>
      </c>
      <c r="O1106" s="13">
        <f t="shared" si="294"/>
        <v>-2.0932795752874593E-6</v>
      </c>
      <c r="P1106" s="6">
        <f t="shared" si="303"/>
        <v>37.988287675487754</v>
      </c>
      <c r="Q1106" s="7">
        <f t="shared" si="304"/>
        <v>37.983263904135413</v>
      </c>
      <c r="R1106" s="7">
        <f t="shared" si="305"/>
        <v>2.9196729041354104</v>
      </c>
    </row>
    <row r="1107" spans="1:18" x14ac:dyDescent="0.2">
      <c r="A1107" s="6">
        <v>-31.875</v>
      </c>
      <c r="B1107" s="6">
        <v>38.375</v>
      </c>
      <c r="C1107" s="1">
        <v>35.050339000000001</v>
      </c>
      <c r="D1107" s="1">
        <f t="shared" si="296"/>
        <v>-3.1874999999999996E-5</v>
      </c>
      <c r="E1107" s="6">
        <f t="shared" si="291"/>
        <v>4.4844508618531249E-14</v>
      </c>
      <c r="F1107" s="6">
        <f t="shared" si="297"/>
        <v>-2.9781791875000002E-5</v>
      </c>
      <c r="G1107" s="13">
        <f t="shared" si="292"/>
        <v>-2.0932081249999935E-6</v>
      </c>
      <c r="H1107" s="6">
        <f t="shared" si="293"/>
        <v>37.988300899837441</v>
      </c>
      <c r="I1107" s="6">
        <f t="shared" si="298"/>
        <v>2.9379618998374397</v>
      </c>
      <c r="J1107" s="6">
        <f t="shared" si="299"/>
        <v>38.375000329770558</v>
      </c>
      <c r="K1107" s="6">
        <f t="shared" si="300"/>
        <v>-1.6488527876390435E-7</v>
      </c>
      <c r="L1107" s="6">
        <f t="shared" si="295"/>
        <v>-3.1975946646400813E-5</v>
      </c>
      <c r="M1107" s="14">
        <f t="shared" si="301"/>
        <v>5.047332320040851E-8</v>
      </c>
      <c r="N1107" s="6">
        <f t="shared" si="302"/>
        <v>-3.1875042870172475E-5</v>
      </c>
      <c r="O1107" s="13">
        <f t="shared" si="294"/>
        <v>-2.093250995172473E-6</v>
      </c>
      <c r="P1107" s="6">
        <f t="shared" si="303"/>
        <v>37.988292965227629</v>
      </c>
      <c r="Q1107" s="7">
        <f t="shared" si="304"/>
        <v>37.984269716353857</v>
      </c>
      <c r="R1107" s="7">
        <f t="shared" si="305"/>
        <v>2.9339307163538564</v>
      </c>
    </row>
    <row r="1108" spans="1:18" x14ac:dyDescent="0.2">
      <c r="A1108" s="6">
        <v>-32.1875</v>
      </c>
      <c r="B1108" s="6">
        <v>38.34375</v>
      </c>
      <c r="C1108" s="1">
        <v>35.034801000000002</v>
      </c>
      <c r="D1108" s="1">
        <f t="shared" si="296"/>
        <v>-3.2187499999999996E-5</v>
      </c>
      <c r="E1108" s="6">
        <f t="shared" si="291"/>
        <v>4.4843347608111325E-14</v>
      </c>
      <c r="F1108" s="6">
        <f t="shared" si="297"/>
        <v>-2.9789918867187497E-5</v>
      </c>
      <c r="G1108" s="13">
        <f t="shared" si="292"/>
        <v>-2.3975811328124997E-6</v>
      </c>
      <c r="H1108" s="6">
        <f t="shared" si="293"/>
        <v>37.900555596910408</v>
      </c>
      <c r="I1108" s="6">
        <f t="shared" si="298"/>
        <v>2.8657545969104063</v>
      </c>
      <c r="J1108" s="6">
        <f t="shared" si="299"/>
        <v>38.368750197862333</v>
      </c>
      <c r="K1108" s="6">
        <f t="shared" si="300"/>
        <v>-1.2500098931166548E-2</v>
      </c>
      <c r="L1108" s="6">
        <f t="shared" si="295"/>
        <v>-3.1998067987840483E-5</v>
      </c>
      <c r="M1108" s="14">
        <f t="shared" si="301"/>
        <v>-9.4716006079756577E-8</v>
      </c>
      <c r="N1108" s="6">
        <f t="shared" si="302"/>
        <v>-3.5437525722103301E-5</v>
      </c>
      <c r="O1108" s="13">
        <f t="shared" si="294"/>
        <v>-5.6476068549158048E-6</v>
      </c>
      <c r="P1108" s="6">
        <f t="shared" si="303"/>
        <v>37.296745156819725</v>
      </c>
      <c r="Q1108" s="7">
        <f t="shared" si="304"/>
        <v>37.846764804447034</v>
      </c>
      <c r="R1108" s="7">
        <f t="shared" si="305"/>
        <v>2.8119638044470321</v>
      </c>
    </row>
    <row r="1109" spans="1:18" x14ac:dyDescent="0.2">
      <c r="A1109" s="6">
        <v>-32.1875</v>
      </c>
      <c r="B1109" s="6">
        <v>38.375</v>
      </c>
      <c r="C1109" s="1">
        <v>35.025889999999997</v>
      </c>
      <c r="D1109" s="1">
        <f t="shared" si="296"/>
        <v>-3.2187499999999996E-5</v>
      </c>
      <c r="E1109" s="6">
        <f t="shared" si="291"/>
        <v>4.4844508618531249E-14</v>
      </c>
      <c r="F1109" s="6">
        <f t="shared" si="297"/>
        <v>-2.9781791875000002E-5</v>
      </c>
      <c r="G1109" s="13">
        <f t="shared" si="292"/>
        <v>-2.4057081249999943E-6</v>
      </c>
      <c r="H1109" s="6">
        <f t="shared" si="293"/>
        <v>37.93044582379946</v>
      </c>
      <c r="I1109" s="6">
        <f t="shared" si="298"/>
        <v>2.9045558237994626</v>
      </c>
      <c r="J1109" s="6">
        <f t="shared" si="299"/>
        <v>38.365000118717404</v>
      </c>
      <c r="K1109" s="6">
        <f t="shared" si="300"/>
        <v>4.9999406412979397E-3</v>
      </c>
      <c r="L1109" s="6">
        <f t="shared" si="295"/>
        <v>-3.2073840792704288E-5</v>
      </c>
      <c r="M1109" s="14">
        <f t="shared" si="301"/>
        <v>-5.6829603647853946E-8</v>
      </c>
      <c r="N1109" s="6">
        <f t="shared" si="302"/>
        <v>-3.0887515433262529E-5</v>
      </c>
      <c r="O1109" s="13">
        <f t="shared" si="294"/>
        <v>-1.1057235582625272E-6</v>
      </c>
      <c r="P1109" s="6">
        <f t="shared" si="303"/>
        <v>38.170908275720137</v>
      </c>
      <c r="Q1109" s="7">
        <f t="shared" si="304"/>
        <v>37.911593498701656</v>
      </c>
      <c r="R1109" s="7">
        <f t="shared" si="305"/>
        <v>2.885703498701659</v>
      </c>
    </row>
    <row r="1110" spans="1:18" x14ac:dyDescent="0.2">
      <c r="A1110" s="6">
        <v>-31.875</v>
      </c>
      <c r="B1110" s="6">
        <v>38.34375</v>
      </c>
      <c r="C1110" s="1">
        <v>35.015835000000003</v>
      </c>
      <c r="D1110" s="1">
        <f t="shared" si="296"/>
        <v>-3.1874999999999996E-5</v>
      </c>
      <c r="E1110" s="6">
        <f t="shared" si="291"/>
        <v>4.4843347608111325E-14</v>
      </c>
      <c r="F1110" s="6">
        <f t="shared" si="297"/>
        <v>-2.9789918867187497E-5</v>
      </c>
      <c r="G1110" s="13">
        <f t="shared" si="292"/>
        <v>-2.0850811328124989E-6</v>
      </c>
      <c r="H1110" s="6">
        <f t="shared" si="293"/>
        <v>37.958428844901391</v>
      </c>
      <c r="I1110" s="6">
        <f t="shared" si="298"/>
        <v>2.9425938449013884</v>
      </c>
      <c r="J1110" s="6">
        <f t="shared" si="299"/>
        <v>38.362750071230437</v>
      </c>
      <c r="K1110" s="6">
        <f t="shared" si="300"/>
        <v>-9.500035615218394E-3</v>
      </c>
      <c r="L1110" s="6">
        <f t="shared" si="295"/>
        <v>-3.2056804475622571E-5</v>
      </c>
      <c r="M1110" s="14">
        <f t="shared" si="301"/>
        <v>9.090223781128796E-8</v>
      </c>
      <c r="N1110" s="6">
        <f t="shared" si="302"/>
        <v>-3.4345009259956778E-5</v>
      </c>
      <c r="O1110" s="13">
        <f t="shared" si="294"/>
        <v>-4.5550903927692818E-6</v>
      </c>
      <c r="P1110" s="6">
        <f t="shared" si="303"/>
        <v>37.500112828434453</v>
      </c>
      <c r="Q1110" s="7">
        <f t="shared" si="304"/>
        <v>37.829297364648212</v>
      </c>
      <c r="R1110" s="7">
        <f t="shared" si="305"/>
        <v>2.8134623646482098</v>
      </c>
    </row>
    <row r="1111" spans="1:18" x14ac:dyDescent="0.2">
      <c r="A1111" s="6">
        <v>-31.71875</v>
      </c>
      <c r="B1111" s="6">
        <v>38.34375</v>
      </c>
      <c r="C1111" s="1">
        <v>35.012867</v>
      </c>
      <c r="D1111" s="1">
        <f t="shared" si="296"/>
        <v>-3.1718750000000002E-5</v>
      </c>
      <c r="E1111" s="6">
        <f t="shared" si="291"/>
        <v>4.4843347608111325E-14</v>
      </c>
      <c r="F1111" s="6">
        <f t="shared" si="297"/>
        <v>-2.9789918867187497E-5</v>
      </c>
      <c r="G1111" s="13">
        <f t="shared" si="292"/>
        <v>-1.9288311328125053E-6</v>
      </c>
      <c r="H1111" s="6">
        <f t="shared" si="293"/>
        <v>37.987353361566761</v>
      </c>
      <c r="I1111" s="6">
        <f t="shared" si="298"/>
        <v>2.9744863615667612</v>
      </c>
      <c r="J1111" s="6">
        <f t="shared" si="299"/>
        <v>38.355150042738259</v>
      </c>
      <c r="K1111" s="6">
        <f t="shared" si="300"/>
        <v>-5.7000213691296153E-3</v>
      </c>
      <c r="L1111" s="6">
        <f t="shared" si="295"/>
        <v>-3.1952832685373542E-5</v>
      </c>
      <c r="M1111" s="14">
        <f t="shared" si="301"/>
        <v>1.1704134268677023E-7</v>
      </c>
      <c r="N1111" s="6">
        <f t="shared" si="302"/>
        <v>-3.3200755555973703E-5</v>
      </c>
      <c r="O1111" s="13">
        <f t="shared" si="294"/>
        <v>-3.4108366887862064E-6</v>
      </c>
      <c r="P1111" s="6">
        <f t="shared" si="303"/>
        <v>37.712683831121694</v>
      </c>
      <c r="Q1111" s="7">
        <f t="shared" si="304"/>
        <v>37.805974657942912</v>
      </c>
      <c r="R1111" s="7">
        <f t="shared" si="305"/>
        <v>2.7931076579429117</v>
      </c>
    </row>
    <row r="1112" spans="1:18" x14ac:dyDescent="0.2">
      <c r="A1112" s="6">
        <v>-32.5</v>
      </c>
      <c r="B1112" s="6">
        <v>38.34375</v>
      </c>
      <c r="C1112" s="1">
        <v>35.001213</v>
      </c>
      <c r="D1112" s="1">
        <f t="shared" si="296"/>
        <v>-3.2499999999999997E-5</v>
      </c>
      <c r="E1112" s="6">
        <f t="shared" si="291"/>
        <v>4.4843347608111325E-14</v>
      </c>
      <c r="F1112" s="6">
        <f t="shared" si="297"/>
        <v>-2.9789918867187497E-5</v>
      </c>
      <c r="G1112" s="13">
        <f t="shared" si="292"/>
        <v>-2.7100811328125005E-6</v>
      </c>
      <c r="H1112" s="6">
        <f t="shared" si="293"/>
        <v>37.842650027644424</v>
      </c>
      <c r="I1112" s="6">
        <f t="shared" si="298"/>
        <v>2.8414370276444245</v>
      </c>
      <c r="J1112" s="6">
        <f t="shared" si="299"/>
        <v>38.350590025642958</v>
      </c>
      <c r="K1112" s="6">
        <f t="shared" si="300"/>
        <v>-3.4200128214791903E-3</v>
      </c>
      <c r="L1112" s="6">
        <f t="shared" si="295"/>
        <v>-3.2015449611224124E-5</v>
      </c>
      <c r="M1112" s="14">
        <f t="shared" si="301"/>
        <v>-2.4227519438793665E-7</v>
      </c>
      <c r="N1112" s="6">
        <f t="shared" si="302"/>
        <v>-3.3389203333584584E-5</v>
      </c>
      <c r="O1112" s="13">
        <f t="shared" si="294"/>
        <v>-3.5992844663970871E-6</v>
      </c>
      <c r="P1112" s="6">
        <f t="shared" si="303"/>
        <v>37.677705383764874</v>
      </c>
      <c r="Q1112" s="7">
        <f t="shared" si="304"/>
        <v>37.780320803107308</v>
      </c>
      <c r="R1112" s="7">
        <f t="shared" si="305"/>
        <v>2.7791078031073084</v>
      </c>
    </row>
    <row r="1113" spans="1:18" x14ac:dyDescent="0.2">
      <c r="A1113" s="6">
        <v>-32.03125</v>
      </c>
      <c r="B1113" s="6">
        <v>38.34375</v>
      </c>
      <c r="C1113" s="1">
        <v>34.986587999999998</v>
      </c>
      <c r="D1113" s="1">
        <f t="shared" si="296"/>
        <v>-3.2031249999999996E-5</v>
      </c>
      <c r="E1113" s="6">
        <f t="shared" si="291"/>
        <v>4.4843347608111325E-14</v>
      </c>
      <c r="F1113" s="6">
        <f t="shared" si="297"/>
        <v>-2.9789918867187497E-5</v>
      </c>
      <c r="G1113" s="13">
        <f t="shared" si="292"/>
        <v>-2.2413311328124993E-6</v>
      </c>
      <c r="H1113" s="6">
        <f t="shared" si="293"/>
        <v>37.929496258434199</v>
      </c>
      <c r="I1113" s="6">
        <f t="shared" si="298"/>
        <v>2.9429082584342012</v>
      </c>
      <c r="J1113" s="6">
        <f t="shared" si="299"/>
        <v>38.347854015385778</v>
      </c>
      <c r="K1113" s="6">
        <f t="shared" si="300"/>
        <v>-2.0520076928889353E-3</v>
      </c>
      <c r="L1113" s="6">
        <f t="shared" si="295"/>
        <v>-3.2115519766734474E-5</v>
      </c>
      <c r="M1113" s="14">
        <f t="shared" si="301"/>
        <v>4.213488336723918E-8</v>
      </c>
      <c r="N1113" s="6">
        <f t="shared" si="302"/>
        <v>-3.2564772000151118E-5</v>
      </c>
      <c r="O1113" s="13">
        <f t="shared" si="294"/>
        <v>-2.7748531329636212E-6</v>
      </c>
      <c r="P1113" s="6">
        <f t="shared" si="303"/>
        <v>37.830643869334267</v>
      </c>
      <c r="Q1113" s="7">
        <f t="shared" si="304"/>
        <v>37.790385416352706</v>
      </c>
      <c r="R1113" s="7">
        <f t="shared" si="305"/>
        <v>2.8037974163527082</v>
      </c>
    </row>
    <row r="1114" spans="1:18" x14ac:dyDescent="0.2">
      <c r="A1114" s="6">
        <v>-32.34375</v>
      </c>
      <c r="B1114" s="6">
        <v>38.34375</v>
      </c>
      <c r="C1114" s="1">
        <v>34.981563999999999</v>
      </c>
      <c r="D1114" s="1">
        <f t="shared" si="296"/>
        <v>-3.2343749999999997E-5</v>
      </c>
      <c r="E1114" s="6">
        <f t="shared" si="291"/>
        <v>4.4843347608111325E-14</v>
      </c>
      <c r="F1114" s="6">
        <f t="shared" si="297"/>
        <v>-2.9789918867187497E-5</v>
      </c>
      <c r="G1114" s="13">
        <f t="shared" si="292"/>
        <v>-2.5538311328125001E-6</v>
      </c>
      <c r="H1114" s="6">
        <f t="shared" si="293"/>
        <v>37.871606855069217</v>
      </c>
      <c r="I1114" s="6">
        <f t="shared" si="298"/>
        <v>2.8900428550692183</v>
      </c>
      <c r="J1114" s="6">
        <f t="shared" si="299"/>
        <v>38.34621240923147</v>
      </c>
      <c r="K1114" s="6">
        <f t="shared" si="300"/>
        <v>-1.2312046157347822E-3</v>
      </c>
      <c r="L1114" s="6">
        <f t="shared" si="295"/>
        <v>-3.2144311860040683E-5</v>
      </c>
      <c r="M1114" s="14">
        <f t="shared" si="301"/>
        <v>-9.971906997965682E-8</v>
      </c>
      <c r="N1114" s="6">
        <f t="shared" si="302"/>
        <v>-3.2663863200091039E-5</v>
      </c>
      <c r="O1114" s="13">
        <f t="shared" si="294"/>
        <v>-2.8739443329035419E-6</v>
      </c>
      <c r="P1114" s="6">
        <f t="shared" si="303"/>
        <v>37.812273601958395</v>
      </c>
      <c r="Q1114" s="7">
        <f t="shared" si="304"/>
        <v>37.794763053473844</v>
      </c>
      <c r="R1114" s="7">
        <f t="shared" si="305"/>
        <v>2.8131990534738449</v>
      </c>
    </row>
    <row r="1115" spans="1:18" x14ac:dyDescent="0.2">
      <c r="A1115" s="6">
        <v>-32.03125</v>
      </c>
      <c r="B1115" s="6">
        <v>38.34375</v>
      </c>
      <c r="C1115" s="1">
        <v>34.975391000000002</v>
      </c>
      <c r="D1115" s="1">
        <f t="shared" si="296"/>
        <v>-3.2031249999999996E-5</v>
      </c>
      <c r="E1115" s="6">
        <f t="shared" si="291"/>
        <v>4.4843347608111325E-14</v>
      </c>
      <c r="F1115" s="6">
        <f t="shared" si="297"/>
        <v>-2.9789918867187497E-5</v>
      </c>
      <c r="G1115" s="13">
        <f t="shared" si="292"/>
        <v>-2.2413311328124993E-6</v>
      </c>
      <c r="H1115" s="6">
        <f t="shared" si="293"/>
        <v>37.929496258434199</v>
      </c>
      <c r="I1115" s="6">
        <f t="shared" si="298"/>
        <v>2.9541052584341969</v>
      </c>
      <c r="J1115" s="6">
        <f t="shared" si="299"/>
        <v>38.345227445538882</v>
      </c>
      <c r="K1115" s="6">
        <f t="shared" si="300"/>
        <v>-7.3872276944086934E-4</v>
      </c>
      <c r="L1115" s="6">
        <f t="shared" si="295"/>
        <v>-3.216158711602441E-5</v>
      </c>
      <c r="M1115" s="14">
        <f t="shared" si="301"/>
        <v>6.5168558012206914E-8</v>
      </c>
      <c r="N1115" s="6">
        <f t="shared" si="302"/>
        <v>-3.2223317920054621E-5</v>
      </c>
      <c r="O1115" s="13">
        <f t="shared" si="294"/>
        <v>-2.4333990528671244E-6</v>
      </c>
      <c r="P1115" s="6">
        <f t="shared" si="303"/>
        <v>37.893920255127</v>
      </c>
      <c r="Q1115" s="7">
        <f t="shared" si="304"/>
        <v>37.814594493804478</v>
      </c>
      <c r="R1115" s="7">
        <f t="shared" si="305"/>
        <v>2.8392034938044759</v>
      </c>
    </row>
    <row r="1116" spans="1:18" x14ac:dyDescent="0.2">
      <c r="A1116" s="6">
        <v>-31.40625</v>
      </c>
      <c r="B1116" s="6">
        <v>38.34375</v>
      </c>
      <c r="C1116" s="1">
        <v>34.962597000000002</v>
      </c>
      <c r="D1116" s="1">
        <f t="shared" si="296"/>
        <v>-3.1406250000000001E-5</v>
      </c>
      <c r="E1116" s="6">
        <f t="shared" si="291"/>
        <v>4.4843347608111325E-14</v>
      </c>
      <c r="F1116" s="6">
        <f t="shared" si="297"/>
        <v>-2.9789918867187497E-5</v>
      </c>
      <c r="G1116" s="13">
        <f t="shared" si="292"/>
        <v>-1.6163311328125044E-6</v>
      </c>
      <c r="H1116" s="6">
        <f t="shared" si="293"/>
        <v>38.045178206487435</v>
      </c>
      <c r="I1116" s="6">
        <f t="shared" si="298"/>
        <v>3.0825812064874327</v>
      </c>
      <c r="J1116" s="6">
        <f t="shared" si="299"/>
        <v>38.344636467323326</v>
      </c>
      <c r="K1116" s="6">
        <f t="shared" si="300"/>
        <v>-4.4323366166310052E-4</v>
      </c>
      <c r="L1116" s="6">
        <f t="shared" si="295"/>
        <v>-3.1984452269614647E-5</v>
      </c>
      <c r="M1116" s="14">
        <f t="shared" si="301"/>
        <v>2.8910113480732277E-7</v>
      </c>
      <c r="N1116" s="6">
        <f t="shared" si="302"/>
        <v>-3.1521490752032407E-5</v>
      </c>
      <c r="O1116" s="13">
        <f t="shared" si="294"/>
        <v>-1.7315718848449109E-6</v>
      </c>
      <c r="P1116" s="6">
        <f t="shared" si="303"/>
        <v>38.023857866778087</v>
      </c>
      <c r="Q1116" s="7">
        <f t="shared" si="304"/>
        <v>37.8564471683992</v>
      </c>
      <c r="R1116" s="7">
        <f t="shared" si="305"/>
        <v>2.8938501683991973</v>
      </c>
    </row>
    <row r="1117" spans="1:18" x14ac:dyDescent="0.2">
      <c r="A1117" s="6">
        <v>-32.1875</v>
      </c>
      <c r="B1117" s="6">
        <v>38.34375</v>
      </c>
      <c r="C1117" s="1">
        <v>34.955513000000003</v>
      </c>
      <c r="D1117" s="1">
        <f t="shared" si="296"/>
        <v>-3.2187499999999996E-5</v>
      </c>
      <c r="E1117" s="6">
        <f t="shared" si="291"/>
        <v>4.4843347608111325E-14</v>
      </c>
      <c r="F1117" s="6">
        <f t="shared" si="297"/>
        <v>-2.9789918867187497E-5</v>
      </c>
      <c r="G1117" s="13">
        <f t="shared" si="292"/>
        <v>-2.3975811328124997E-6</v>
      </c>
      <c r="H1117" s="6">
        <f t="shared" si="293"/>
        <v>37.900555596910408</v>
      </c>
      <c r="I1117" s="6">
        <f t="shared" si="298"/>
        <v>2.9450425969104046</v>
      </c>
      <c r="J1117" s="6">
        <f t="shared" si="299"/>
        <v>38.344281880393993</v>
      </c>
      <c r="K1117" s="6">
        <f t="shared" si="300"/>
        <v>-2.6594019699643923E-4</v>
      </c>
      <c r="L1117" s="6">
        <f t="shared" si="295"/>
        <v>-3.1909421361768789E-5</v>
      </c>
      <c r="M1117" s="14">
        <f t="shared" si="301"/>
        <v>-1.3903931911560377E-7</v>
      </c>
      <c r="N1117" s="6">
        <f t="shared" si="302"/>
        <v>-3.2256644451219072E-5</v>
      </c>
      <c r="O1117" s="13">
        <f t="shared" si="294"/>
        <v>-2.4667255840315749E-6</v>
      </c>
      <c r="P1117" s="6">
        <f t="shared" si="303"/>
        <v>37.887746066760144</v>
      </c>
      <c r="Q1117" s="7">
        <f t="shared" si="304"/>
        <v>37.862706948071391</v>
      </c>
      <c r="R1117" s="7">
        <f t="shared" si="305"/>
        <v>2.907193948071388</v>
      </c>
    </row>
    <row r="1118" spans="1:18" x14ac:dyDescent="0.2">
      <c r="A1118" s="6">
        <v>-32.65625</v>
      </c>
      <c r="B1118" s="6">
        <v>38.34375</v>
      </c>
      <c r="C1118" s="1">
        <v>34.940658999999997</v>
      </c>
      <c r="D1118" s="1">
        <f t="shared" si="296"/>
        <v>-3.2656249999999998E-5</v>
      </c>
      <c r="E1118" s="6">
        <f t="shared" si="291"/>
        <v>4.4843347608111325E-14</v>
      </c>
      <c r="F1118" s="6">
        <f t="shared" si="297"/>
        <v>-2.9789918867187497E-5</v>
      </c>
      <c r="G1118" s="13">
        <f t="shared" si="292"/>
        <v>-2.8663311328125009E-6</v>
      </c>
      <c r="H1118" s="6">
        <f t="shared" si="293"/>
        <v>37.813685109364201</v>
      </c>
      <c r="I1118" s="6">
        <f t="shared" si="298"/>
        <v>2.8730261093642042</v>
      </c>
      <c r="J1118" s="6">
        <f t="shared" si="299"/>
        <v>38.344069128236399</v>
      </c>
      <c r="K1118" s="6">
        <f t="shared" si="300"/>
        <v>-1.5956411819928462E-4</v>
      </c>
      <c r="L1118" s="6">
        <f t="shared" si="295"/>
        <v>-3.2114402817061273E-5</v>
      </c>
      <c r="M1118" s="14">
        <f t="shared" si="301"/>
        <v>-2.7092359146936208E-7</v>
      </c>
      <c r="N1118" s="6">
        <f t="shared" si="302"/>
        <v>-3.269773667073181E-5</v>
      </c>
      <c r="O1118" s="13">
        <f t="shared" si="294"/>
        <v>-2.9078178035443133E-6</v>
      </c>
      <c r="P1118" s="6">
        <f t="shared" si="303"/>
        <v>37.805993138004055</v>
      </c>
      <c r="Q1118" s="7">
        <f t="shared" si="304"/>
        <v>37.851364186057928</v>
      </c>
      <c r="R1118" s="7">
        <f t="shared" si="305"/>
        <v>2.9107051860579318</v>
      </c>
    </row>
    <row r="1119" spans="1:18" x14ac:dyDescent="0.2">
      <c r="A1119" s="6">
        <v>-32.34375</v>
      </c>
      <c r="B1119" s="6">
        <v>38.34375</v>
      </c>
      <c r="C1119" s="1">
        <v>34.938831</v>
      </c>
      <c r="D1119" s="1">
        <f t="shared" si="296"/>
        <v>-3.2343749999999997E-5</v>
      </c>
      <c r="E1119" s="6">
        <f t="shared" si="291"/>
        <v>4.4843347608111325E-14</v>
      </c>
      <c r="F1119" s="6">
        <f t="shared" si="297"/>
        <v>-2.9789918867187497E-5</v>
      </c>
      <c r="G1119" s="13">
        <f t="shared" si="292"/>
        <v>-2.5538311328125001E-6</v>
      </c>
      <c r="H1119" s="6">
        <f t="shared" si="293"/>
        <v>37.871606855069217</v>
      </c>
      <c r="I1119" s="6">
        <f t="shared" si="298"/>
        <v>2.9327758550692167</v>
      </c>
      <c r="J1119" s="6">
        <f t="shared" si="299"/>
        <v>38.343941476941836</v>
      </c>
      <c r="K1119" s="6">
        <f t="shared" si="300"/>
        <v>-9.5738470918149687E-5</v>
      </c>
      <c r="L1119" s="6">
        <f t="shared" si="295"/>
        <v>-3.2268641690236764E-5</v>
      </c>
      <c r="M1119" s="14">
        <f t="shared" si="301"/>
        <v>-3.755415488161624E-8</v>
      </c>
      <c r="N1119" s="6">
        <f t="shared" si="302"/>
        <v>-3.2368642002438718E-5</v>
      </c>
      <c r="O1119" s="13">
        <f t="shared" si="294"/>
        <v>-2.5787231352512216E-6</v>
      </c>
      <c r="P1119" s="6">
        <f t="shared" si="303"/>
        <v>37.866994318774005</v>
      </c>
      <c r="Q1119" s="7">
        <f t="shared" si="304"/>
        <v>37.854490212601149</v>
      </c>
      <c r="R1119" s="7">
        <f t="shared" si="305"/>
        <v>2.9156592126011489</v>
      </c>
    </row>
    <row r="1120" spans="1:18" x14ac:dyDescent="0.2">
      <c r="A1120" s="6">
        <v>-32.65625</v>
      </c>
      <c r="B1120" s="6">
        <v>38.34375</v>
      </c>
      <c r="C1120" s="1">
        <v>34.922378999999999</v>
      </c>
      <c r="D1120" s="1">
        <f t="shared" si="296"/>
        <v>-3.2656249999999998E-5</v>
      </c>
      <c r="E1120" s="6">
        <f t="shared" si="291"/>
        <v>4.4843347608111325E-14</v>
      </c>
      <c r="F1120" s="6">
        <f t="shared" si="297"/>
        <v>-2.9789918867187497E-5</v>
      </c>
      <c r="G1120" s="13">
        <f t="shared" si="292"/>
        <v>-2.8663311328125009E-6</v>
      </c>
      <c r="H1120" s="6">
        <f t="shared" si="293"/>
        <v>37.813685109364201</v>
      </c>
      <c r="I1120" s="6">
        <f t="shared" si="298"/>
        <v>2.8913061093642014</v>
      </c>
      <c r="J1120" s="6">
        <f t="shared" si="299"/>
        <v>38.3438648861651</v>
      </c>
      <c r="K1120" s="6">
        <f t="shared" si="300"/>
        <v>-5.744308255017927E-5</v>
      </c>
      <c r="L1120" s="6">
        <f t="shared" si="295"/>
        <v>-3.2361185014142059E-5</v>
      </c>
      <c r="M1120" s="14">
        <f t="shared" si="301"/>
        <v>-1.4753249292896939E-7</v>
      </c>
      <c r="N1120" s="6">
        <f t="shared" si="302"/>
        <v>-3.2671185201463045E-5</v>
      </c>
      <c r="O1120" s="13">
        <f t="shared" si="294"/>
        <v>-2.8812663342755482E-6</v>
      </c>
      <c r="P1120" s="6">
        <f t="shared" si="303"/>
        <v>37.810916065431627</v>
      </c>
      <c r="Q1120" s="7">
        <f t="shared" si="304"/>
        <v>37.845775383167251</v>
      </c>
      <c r="R1120" s="7">
        <f t="shared" si="305"/>
        <v>2.9233963831672511</v>
      </c>
    </row>
    <row r="1121" spans="1:18" x14ac:dyDescent="0.2">
      <c r="A1121" s="6">
        <v>-32.8125</v>
      </c>
      <c r="B1121" s="6">
        <v>38.34375</v>
      </c>
      <c r="C1121" s="1">
        <v>34.917580000000001</v>
      </c>
      <c r="D1121" s="1">
        <f t="shared" si="296"/>
        <v>-3.2812499999999998E-5</v>
      </c>
      <c r="E1121" s="6">
        <f t="shared" si="291"/>
        <v>4.4843347608111325E-14</v>
      </c>
      <c r="F1121" s="6">
        <f t="shared" si="297"/>
        <v>-2.9789918867187497E-5</v>
      </c>
      <c r="G1121" s="13">
        <f t="shared" si="292"/>
        <v>-3.0225811328125014E-6</v>
      </c>
      <c r="H1121" s="6">
        <f t="shared" si="293"/>
        <v>37.78471209495234</v>
      </c>
      <c r="I1121" s="6">
        <f t="shared" si="298"/>
        <v>2.8671320949523391</v>
      </c>
      <c r="J1121" s="6">
        <f t="shared" si="299"/>
        <v>38.343818931699062</v>
      </c>
      <c r="K1121" s="6">
        <f t="shared" si="300"/>
        <v>-3.4465849530818105E-5</v>
      </c>
      <c r="L1121" s="6">
        <f t="shared" si="295"/>
        <v>-3.251046100848523E-5</v>
      </c>
      <c r="M1121" s="14">
        <f t="shared" si="301"/>
        <v>-1.5101949575738383E-7</v>
      </c>
      <c r="N1121" s="6">
        <f t="shared" si="302"/>
        <v>-3.2821461120878009E-5</v>
      </c>
      <c r="O1121" s="13">
        <f t="shared" si="294"/>
        <v>-3.0315422536905127E-6</v>
      </c>
      <c r="P1121" s="6">
        <f t="shared" si="303"/>
        <v>37.783050212986836</v>
      </c>
      <c r="Q1121" s="7">
        <f t="shared" si="304"/>
        <v>37.833230349131171</v>
      </c>
      <c r="R1121" s="7">
        <f t="shared" si="305"/>
        <v>2.9156503491311696</v>
      </c>
    </row>
    <row r="1122" spans="1:18" x14ac:dyDescent="0.2">
      <c r="A1122" s="6">
        <v>-32.8125</v>
      </c>
      <c r="B1122" s="6">
        <v>38.34375</v>
      </c>
      <c r="C1122" s="1">
        <v>34.913238999999997</v>
      </c>
      <c r="D1122" s="1">
        <f t="shared" si="296"/>
        <v>-3.2812499999999998E-5</v>
      </c>
      <c r="E1122" s="6">
        <f t="shared" si="291"/>
        <v>4.4843347608111325E-14</v>
      </c>
      <c r="F1122" s="6">
        <f t="shared" si="297"/>
        <v>-2.9789918867187497E-5</v>
      </c>
      <c r="G1122" s="13">
        <f t="shared" si="292"/>
        <v>-3.0225811328125014E-6</v>
      </c>
      <c r="H1122" s="6">
        <f t="shared" si="293"/>
        <v>37.78471209495234</v>
      </c>
      <c r="I1122" s="6">
        <f t="shared" si="298"/>
        <v>2.8714730949523428</v>
      </c>
      <c r="J1122" s="6">
        <f t="shared" si="299"/>
        <v>38.343791359019434</v>
      </c>
      <c r="K1122" s="6">
        <f t="shared" si="300"/>
        <v>-2.0679509717069777E-5</v>
      </c>
      <c r="L1122" s="6">
        <f t="shared" si="295"/>
        <v>-3.2631276605091133E-5</v>
      </c>
      <c r="M1122" s="14">
        <f t="shared" si="301"/>
        <v>-9.0611697454432333E-8</v>
      </c>
      <c r="N1122" s="6">
        <f t="shared" si="302"/>
        <v>-3.2817876672526437E-5</v>
      </c>
      <c r="O1122" s="13">
        <f t="shared" si="294"/>
        <v>-3.0279578053389409E-6</v>
      </c>
      <c r="P1122" s="6">
        <f t="shared" si="303"/>
        <v>37.783714968970799</v>
      </c>
      <c r="Q1122" s="7">
        <f t="shared" si="304"/>
        <v>37.823327273099096</v>
      </c>
      <c r="R1122" s="7">
        <f t="shared" si="305"/>
        <v>2.9100882730990989</v>
      </c>
    </row>
    <row r="1123" spans="1:18" x14ac:dyDescent="0.2">
      <c r="A1123" s="6">
        <v>-32.96875</v>
      </c>
      <c r="B1123" s="6">
        <v>38.34375</v>
      </c>
      <c r="C1123" s="1">
        <v>34.910953999999997</v>
      </c>
      <c r="D1123" s="1">
        <f t="shared" si="296"/>
        <v>-3.2968749999999998E-5</v>
      </c>
      <c r="E1123" s="6">
        <f t="shared" si="291"/>
        <v>4.4843347608111325E-14</v>
      </c>
      <c r="F1123" s="6">
        <f t="shared" si="297"/>
        <v>-2.9789918867187497E-5</v>
      </c>
      <c r="G1123" s="13">
        <f t="shared" si="292"/>
        <v>-3.1788311328125018E-6</v>
      </c>
      <c r="H1123" s="6">
        <f t="shared" si="293"/>
        <v>37.75573097912627</v>
      </c>
      <c r="I1123" s="6">
        <f t="shared" si="298"/>
        <v>2.8447769791262729</v>
      </c>
      <c r="J1123" s="6">
        <f t="shared" si="299"/>
        <v>38.343774815411663</v>
      </c>
      <c r="K1123" s="6">
        <f t="shared" si="300"/>
        <v>-1.2407705831662952E-5</v>
      </c>
      <c r="L1123" s="6">
        <f t="shared" si="295"/>
        <v>-3.2735015963054681E-5</v>
      </c>
      <c r="M1123" s="14">
        <f t="shared" si="301"/>
        <v>-1.1686701847265889E-7</v>
      </c>
      <c r="N1123" s="6">
        <f t="shared" si="302"/>
        <v>-3.2971976003516233E-5</v>
      </c>
      <c r="O1123" s="13">
        <f t="shared" si="294"/>
        <v>-3.1820571363287368E-6</v>
      </c>
      <c r="P1123" s="6">
        <f t="shared" si="303"/>
        <v>37.755132537367444</v>
      </c>
      <c r="Q1123" s="7">
        <f t="shared" si="304"/>
        <v>37.80968832595277</v>
      </c>
      <c r="R1123" s="7">
        <f t="shared" si="305"/>
        <v>2.8987343259527734</v>
      </c>
    </row>
    <row r="1124" spans="1:18" x14ac:dyDescent="0.2">
      <c r="A1124" s="6">
        <v>-32.96875</v>
      </c>
      <c r="B1124" s="6">
        <v>38.34375</v>
      </c>
      <c r="C1124" s="1">
        <v>34.904784999999997</v>
      </c>
      <c r="D1124" s="1">
        <f t="shared" si="296"/>
        <v>-3.2968749999999998E-5</v>
      </c>
      <c r="E1124" s="6">
        <f t="shared" si="291"/>
        <v>4.4843347608111325E-14</v>
      </c>
      <c r="F1124" s="6">
        <f t="shared" si="297"/>
        <v>-2.9789918867187497E-5</v>
      </c>
      <c r="G1124" s="13">
        <f t="shared" si="292"/>
        <v>-3.1788311328125018E-6</v>
      </c>
      <c r="H1124" s="6">
        <f t="shared" si="293"/>
        <v>37.75573097912627</v>
      </c>
      <c r="I1124" s="6">
        <f t="shared" si="298"/>
        <v>2.8509459791262728</v>
      </c>
      <c r="J1124" s="6">
        <f t="shared" si="299"/>
        <v>38.343764889246998</v>
      </c>
      <c r="K1124" s="6">
        <f t="shared" si="300"/>
        <v>-7.4446234989977711E-6</v>
      </c>
      <c r="L1124" s="6">
        <f t="shared" si="295"/>
        <v>-3.2828509577832809E-5</v>
      </c>
      <c r="M1124" s="14">
        <f t="shared" si="301"/>
        <v>-7.0120211083594654E-8</v>
      </c>
      <c r="N1124" s="6">
        <f t="shared" si="302"/>
        <v>-3.2970685602109737E-5</v>
      </c>
      <c r="O1124" s="13">
        <f t="shared" si="294"/>
        <v>-3.1807667349222401E-6</v>
      </c>
      <c r="P1124" s="6">
        <f t="shared" si="303"/>
        <v>37.755371914485636</v>
      </c>
      <c r="Q1124" s="7">
        <f t="shared" si="304"/>
        <v>37.798825043659349</v>
      </c>
      <c r="R1124" s="7">
        <f t="shared" si="305"/>
        <v>2.8940400436593521</v>
      </c>
    </row>
    <row r="1125" spans="1:18" x14ac:dyDescent="0.2">
      <c r="A1125" s="6">
        <v>-32.8125</v>
      </c>
      <c r="B1125" s="6">
        <v>38.34375</v>
      </c>
      <c r="C1125" s="1">
        <v>34.894043000000003</v>
      </c>
      <c r="D1125" s="1">
        <f t="shared" si="296"/>
        <v>-3.2812499999999998E-5</v>
      </c>
      <c r="E1125" s="6">
        <f t="shared" si="291"/>
        <v>4.4843347608111325E-14</v>
      </c>
      <c r="F1125" s="6">
        <f t="shared" si="297"/>
        <v>-2.9789918867187497E-5</v>
      </c>
      <c r="G1125" s="13">
        <f t="shared" si="292"/>
        <v>-3.0225811328125014E-6</v>
      </c>
      <c r="H1125" s="6">
        <f t="shared" si="293"/>
        <v>37.78471209495234</v>
      </c>
      <c r="I1125" s="6">
        <f t="shared" si="298"/>
        <v>2.8906690949523366</v>
      </c>
      <c r="J1125" s="6">
        <f t="shared" si="299"/>
        <v>38.343758933548202</v>
      </c>
      <c r="K1125" s="6">
        <f t="shared" si="300"/>
        <v>-4.4667741008197481E-6</v>
      </c>
      <c r="L1125" s="6">
        <f t="shared" si="295"/>
        <v>-3.2853355746699682E-5</v>
      </c>
      <c r="M1125" s="14">
        <f t="shared" si="301"/>
        <v>2.0427873349842016E-8</v>
      </c>
      <c r="N1125" s="6">
        <f t="shared" si="302"/>
        <v>-3.2813661361266214E-5</v>
      </c>
      <c r="O1125" s="13">
        <f t="shared" si="294"/>
        <v>-3.023742494078717E-6</v>
      </c>
      <c r="P1125" s="6">
        <f t="shared" si="303"/>
        <v>37.784496716552553</v>
      </c>
      <c r="Q1125" s="7">
        <f t="shared" si="304"/>
        <v>37.795959378237988</v>
      </c>
      <c r="R1125" s="7">
        <f t="shared" si="305"/>
        <v>2.9019163782379849</v>
      </c>
    </row>
    <row r="1126" spans="1:18" x14ac:dyDescent="0.2">
      <c r="A1126" s="6">
        <v>-33.125</v>
      </c>
      <c r="B1126" s="6">
        <v>38.34375</v>
      </c>
      <c r="C1126" s="1">
        <v>34.891987</v>
      </c>
      <c r="D1126" s="1">
        <f t="shared" si="296"/>
        <v>-3.3124999999999999E-5</v>
      </c>
      <c r="E1126" s="6">
        <f t="shared" si="291"/>
        <v>4.4843347608111325E-14</v>
      </c>
      <c r="F1126" s="6">
        <f t="shared" si="297"/>
        <v>-2.9789918867187497E-5</v>
      </c>
      <c r="G1126" s="13">
        <f t="shared" si="292"/>
        <v>-3.3350811328125022E-6</v>
      </c>
      <c r="H1126" s="6">
        <f t="shared" si="293"/>
        <v>37.726741756598187</v>
      </c>
      <c r="I1126" s="6">
        <f t="shared" si="298"/>
        <v>2.834754756598187</v>
      </c>
      <c r="J1126" s="6">
        <f t="shared" si="299"/>
        <v>38.343755360128924</v>
      </c>
      <c r="K1126" s="6">
        <f t="shared" si="300"/>
        <v>-2.6800644619129343E-6</v>
      </c>
      <c r="L1126" s="6">
        <f t="shared" si="295"/>
        <v>-3.289951344801981E-5</v>
      </c>
      <c r="M1126" s="14">
        <f t="shared" si="301"/>
        <v>-1.1274327599009444E-7</v>
      </c>
      <c r="N1126" s="6">
        <f t="shared" si="302"/>
        <v>-3.3125696816760094E-5</v>
      </c>
      <c r="O1126" s="13">
        <f t="shared" si="294"/>
        <v>-3.3357779495725975E-6</v>
      </c>
      <c r="P1126" s="6">
        <f t="shared" si="303"/>
        <v>37.726612457306089</v>
      </c>
      <c r="Q1126" s="7">
        <f t="shared" si="304"/>
        <v>37.78208999405161</v>
      </c>
      <c r="R1126" s="7">
        <f t="shared" si="305"/>
        <v>2.8901029940516096</v>
      </c>
    </row>
    <row r="1127" spans="1:18" x14ac:dyDescent="0.2">
      <c r="A1127" s="6">
        <v>-32.65625</v>
      </c>
      <c r="B1127" s="6">
        <v>38.34375</v>
      </c>
      <c r="C1127" s="1">
        <v>34.884444999999999</v>
      </c>
      <c r="D1127" s="1">
        <f t="shared" si="296"/>
        <v>-3.2656249999999998E-5</v>
      </c>
      <c r="E1127" s="6">
        <f t="shared" si="291"/>
        <v>4.4843347608111325E-14</v>
      </c>
      <c r="F1127" s="6">
        <f t="shared" si="297"/>
        <v>-2.9789918867187497E-5</v>
      </c>
      <c r="G1127" s="13">
        <f t="shared" si="292"/>
        <v>-2.8663311328125009E-6</v>
      </c>
      <c r="H1127" s="6">
        <f t="shared" si="293"/>
        <v>37.813685109364201</v>
      </c>
      <c r="I1127" s="6">
        <f t="shared" si="298"/>
        <v>2.9292401093642013</v>
      </c>
      <c r="J1127" s="6">
        <f t="shared" si="299"/>
        <v>38.343753216077353</v>
      </c>
      <c r="K1127" s="6">
        <f t="shared" si="300"/>
        <v>-1.6080386764372179E-6</v>
      </c>
      <c r="L1127" s="6">
        <f t="shared" si="295"/>
        <v>-3.2895958068811883E-5</v>
      </c>
      <c r="M1127" s="14">
        <f t="shared" si="301"/>
        <v>1.1985403440594247E-7</v>
      </c>
      <c r="N1127" s="6">
        <f t="shared" si="302"/>
        <v>-3.2656668090055873E-5</v>
      </c>
      <c r="O1127" s="13">
        <f t="shared" si="294"/>
        <v>-2.8667492228683765E-6</v>
      </c>
      <c r="P1127" s="6">
        <f t="shared" si="303"/>
        <v>37.813607594862447</v>
      </c>
      <c r="Q1127" s="7">
        <f t="shared" si="304"/>
        <v>37.78839351421378</v>
      </c>
      <c r="R1127" s="7">
        <f t="shared" si="305"/>
        <v>2.9039485142137806</v>
      </c>
    </row>
    <row r="1128" spans="1:18" x14ac:dyDescent="0.2">
      <c r="A1128" s="6">
        <v>-33.28125</v>
      </c>
      <c r="B1128" s="6">
        <v>38.34375</v>
      </c>
      <c r="C1128" s="1">
        <v>34.867764000000001</v>
      </c>
      <c r="D1128" s="1">
        <f t="shared" si="296"/>
        <v>-3.3281249999999999E-5</v>
      </c>
      <c r="E1128" s="6">
        <f t="shared" si="291"/>
        <v>4.4843347608111325E-14</v>
      </c>
      <c r="F1128" s="6">
        <f t="shared" si="297"/>
        <v>-2.9789918867187497E-5</v>
      </c>
      <c r="G1128" s="13">
        <f t="shared" si="292"/>
        <v>-3.4913311328125026E-6</v>
      </c>
      <c r="H1128" s="6">
        <f t="shared" si="293"/>
        <v>37.697744422075232</v>
      </c>
      <c r="I1128" s="6">
        <f t="shared" si="298"/>
        <v>2.8299804220752307</v>
      </c>
      <c r="J1128" s="6">
        <f t="shared" si="299"/>
        <v>38.343751929646409</v>
      </c>
      <c r="K1128" s="6">
        <f t="shared" si="300"/>
        <v>-9.6482320444124525E-7</v>
      </c>
      <c r="L1128" s="6">
        <f t="shared" si="295"/>
        <v>-3.2925074841287126E-5</v>
      </c>
      <c r="M1128" s="14">
        <f t="shared" si="301"/>
        <v>-1.7808757935643653E-7</v>
      </c>
      <c r="N1128" s="6">
        <f t="shared" si="302"/>
        <v>-3.3281500854033156E-5</v>
      </c>
      <c r="O1128" s="13">
        <f t="shared" si="294"/>
        <v>-3.4915819868456593E-6</v>
      </c>
      <c r="P1128" s="6">
        <f t="shared" si="303"/>
        <v>37.697697861320989</v>
      </c>
      <c r="Q1128" s="7">
        <f t="shared" si="304"/>
        <v>37.770254383635226</v>
      </c>
      <c r="R1128" s="7">
        <f t="shared" si="305"/>
        <v>2.9024903836352252</v>
      </c>
    </row>
    <row r="1129" spans="1:18" x14ac:dyDescent="0.2">
      <c r="A1129" s="6">
        <v>-32.96875</v>
      </c>
      <c r="B1129" s="6">
        <v>38.34375</v>
      </c>
      <c r="C1129" s="1">
        <v>34.859310000000001</v>
      </c>
      <c r="D1129" s="1">
        <f t="shared" si="296"/>
        <v>-3.2968749999999998E-5</v>
      </c>
      <c r="E1129" s="6">
        <f t="shared" si="291"/>
        <v>4.4843347608111325E-14</v>
      </c>
      <c r="F1129" s="6">
        <f t="shared" si="297"/>
        <v>-2.9789918867187497E-5</v>
      </c>
      <c r="G1129" s="13">
        <f t="shared" si="292"/>
        <v>-3.1788311328125018E-6</v>
      </c>
      <c r="H1129" s="6">
        <f t="shared" si="293"/>
        <v>37.75573097912627</v>
      </c>
      <c r="I1129" s="6">
        <f t="shared" si="298"/>
        <v>2.8964209791262689</v>
      </c>
      <c r="J1129" s="6">
        <f t="shared" si="299"/>
        <v>38.343751157787842</v>
      </c>
      <c r="K1129" s="6">
        <f t="shared" si="300"/>
        <v>-5.7889392124366168E-7</v>
      </c>
      <c r="L1129" s="6">
        <f t="shared" si="295"/>
        <v>-3.3005044904772277E-5</v>
      </c>
      <c r="M1129" s="14">
        <f t="shared" si="301"/>
        <v>1.8147452386139089E-8</v>
      </c>
      <c r="N1129" s="6">
        <f t="shared" si="302"/>
        <v>-3.2968900512419522E-5</v>
      </c>
      <c r="O1129" s="13">
        <f t="shared" si="294"/>
        <v>-3.1789816452320258E-6</v>
      </c>
      <c r="P1129" s="6">
        <f t="shared" si="303"/>
        <v>37.755703058304675</v>
      </c>
      <c r="Q1129" s="7">
        <f t="shared" si="304"/>
        <v>37.76734411856912</v>
      </c>
      <c r="R1129" s="7">
        <f t="shared" si="305"/>
        <v>2.9080341185691196</v>
      </c>
    </row>
    <row r="1130" spans="1:18" x14ac:dyDescent="0.2">
      <c r="A1130" s="6">
        <v>-32.8125</v>
      </c>
      <c r="B1130" s="6">
        <v>38.34375</v>
      </c>
      <c r="C1130" s="1">
        <v>34.858395000000002</v>
      </c>
      <c r="D1130" s="1">
        <f t="shared" si="296"/>
        <v>-3.2812499999999998E-5</v>
      </c>
      <c r="E1130" s="6">
        <f t="shared" si="291"/>
        <v>4.4843347608111325E-14</v>
      </c>
      <c r="F1130" s="6">
        <f t="shared" si="297"/>
        <v>-2.9789918867187497E-5</v>
      </c>
      <c r="G1130" s="13">
        <f t="shared" si="292"/>
        <v>-3.0225811328125014E-6</v>
      </c>
      <c r="H1130" s="6">
        <f t="shared" si="293"/>
        <v>37.78471209495234</v>
      </c>
      <c r="I1130" s="6">
        <f t="shared" si="298"/>
        <v>2.9263170949523385</v>
      </c>
      <c r="J1130" s="6">
        <f t="shared" si="299"/>
        <v>38.343750694672707</v>
      </c>
      <c r="K1130" s="6">
        <f t="shared" si="300"/>
        <v>-3.4733635345673974E-7</v>
      </c>
      <c r="L1130" s="6">
        <f t="shared" si="295"/>
        <v>-3.2959276942863371E-5</v>
      </c>
      <c r="M1130" s="14">
        <f t="shared" si="301"/>
        <v>7.3388471431686328E-8</v>
      </c>
      <c r="N1130" s="6">
        <f t="shared" si="302"/>
        <v>-3.2812590307451897E-5</v>
      </c>
      <c r="O1130" s="13">
        <f t="shared" si="294"/>
        <v>-3.0226714402644001E-6</v>
      </c>
      <c r="P1130" s="6">
        <f t="shared" si="303"/>
        <v>37.784695347144236</v>
      </c>
      <c r="Q1130" s="7">
        <f t="shared" si="304"/>
        <v>37.770814364284149</v>
      </c>
      <c r="R1130" s="7">
        <f t="shared" si="305"/>
        <v>2.9124193642841476</v>
      </c>
    </row>
    <row r="1131" spans="1:18" x14ac:dyDescent="0.2">
      <c r="A1131" s="6">
        <v>-32.5</v>
      </c>
      <c r="B1131" s="6">
        <v>38.34375</v>
      </c>
      <c r="C1131" s="1">
        <v>34.845824999999998</v>
      </c>
      <c r="D1131" s="1">
        <f t="shared" si="296"/>
        <v>-3.2499999999999997E-5</v>
      </c>
      <c r="E1131" s="6">
        <f t="shared" si="291"/>
        <v>4.4843347608111325E-14</v>
      </c>
      <c r="F1131" s="6">
        <f t="shared" si="297"/>
        <v>-2.9789918867187497E-5</v>
      </c>
      <c r="G1131" s="13">
        <f t="shared" si="292"/>
        <v>-2.7100811328125005E-6</v>
      </c>
      <c r="H1131" s="6">
        <f t="shared" si="293"/>
        <v>37.842650027644424</v>
      </c>
      <c r="I1131" s="6">
        <f t="shared" si="298"/>
        <v>2.9968250276444266</v>
      </c>
      <c r="J1131" s="6">
        <f t="shared" si="299"/>
        <v>38.343750416803623</v>
      </c>
      <c r="K1131" s="6">
        <f t="shared" si="300"/>
        <v>-2.0840181136350111E-7</v>
      </c>
      <c r="L1131" s="6">
        <f t="shared" si="295"/>
        <v>-3.2838066165718019E-5</v>
      </c>
      <c r="M1131" s="14">
        <f t="shared" si="301"/>
        <v>1.6903308285901077E-7</v>
      </c>
      <c r="N1131" s="6">
        <f t="shared" si="302"/>
        <v>-3.2500054184470953E-5</v>
      </c>
      <c r="O1131" s="13">
        <f t="shared" si="294"/>
        <v>-2.7101353172834568E-6</v>
      </c>
      <c r="P1131" s="6">
        <f t="shared" si="303"/>
        <v>37.842639984574873</v>
      </c>
      <c r="Q1131" s="7">
        <f t="shared" si="304"/>
        <v>37.785179488342294</v>
      </c>
      <c r="R1131" s="7">
        <f t="shared" si="305"/>
        <v>2.9393544883422962</v>
      </c>
    </row>
    <row r="1132" spans="1:18" x14ac:dyDescent="0.2">
      <c r="A1132" s="6">
        <v>-32.8125</v>
      </c>
      <c r="B1132" s="6">
        <v>38.34375</v>
      </c>
      <c r="C1132" s="1">
        <v>34.837826</v>
      </c>
      <c r="D1132" s="1">
        <f t="shared" si="296"/>
        <v>-3.2812499999999998E-5</v>
      </c>
      <c r="E1132" s="6">
        <f t="shared" si="291"/>
        <v>4.4843347608111325E-14</v>
      </c>
      <c r="F1132" s="6">
        <f t="shared" si="297"/>
        <v>-2.9789918867187497E-5</v>
      </c>
      <c r="G1132" s="13">
        <f t="shared" si="292"/>
        <v>-3.0225811328125014E-6</v>
      </c>
      <c r="H1132" s="6">
        <f t="shared" si="293"/>
        <v>37.78471209495234</v>
      </c>
      <c r="I1132" s="6">
        <f t="shared" si="298"/>
        <v>2.9468860949523403</v>
      </c>
      <c r="J1132" s="6">
        <f t="shared" si="299"/>
        <v>38.343750250082174</v>
      </c>
      <c r="K1132" s="6">
        <f t="shared" si="300"/>
        <v>-1.2504108681810067E-7</v>
      </c>
      <c r="L1132" s="6">
        <f t="shared" si="295"/>
        <v>-3.2765339699430805E-5</v>
      </c>
      <c r="M1132" s="14">
        <f t="shared" si="301"/>
        <v>-2.3580150284596577E-8</v>
      </c>
      <c r="N1132" s="6">
        <f t="shared" si="302"/>
        <v>-3.2812532510682573E-5</v>
      </c>
      <c r="O1132" s="13">
        <f t="shared" si="294"/>
        <v>-3.0226136434950765E-6</v>
      </c>
      <c r="P1132" s="6">
        <f t="shared" si="303"/>
        <v>37.784706065741716</v>
      </c>
      <c r="Q1132" s="7">
        <f t="shared" si="304"/>
        <v>37.78508480382218</v>
      </c>
      <c r="R1132" s="7">
        <f t="shared" si="305"/>
        <v>2.9472588038221801</v>
      </c>
    </row>
    <row r="1133" spans="1:18" x14ac:dyDescent="0.2">
      <c r="A1133" s="6">
        <v>-32.96875</v>
      </c>
      <c r="B1133" s="6">
        <v>38.34375</v>
      </c>
      <c r="C1133" s="1">
        <v>34.835082999999997</v>
      </c>
      <c r="D1133" s="1">
        <f t="shared" si="296"/>
        <v>-3.2968749999999998E-5</v>
      </c>
      <c r="E1133" s="6">
        <f t="shared" si="291"/>
        <v>4.4843347608111325E-14</v>
      </c>
      <c r="F1133" s="6">
        <f t="shared" si="297"/>
        <v>-2.9789918867187497E-5</v>
      </c>
      <c r="G1133" s="13">
        <f t="shared" si="292"/>
        <v>-3.1788311328125018E-6</v>
      </c>
      <c r="H1133" s="6">
        <f t="shared" si="293"/>
        <v>37.75573097912627</v>
      </c>
      <c r="I1133" s="6">
        <f t="shared" si="298"/>
        <v>2.9206479791262723</v>
      </c>
      <c r="J1133" s="6">
        <f t="shared" si="299"/>
        <v>38.343750150049303</v>
      </c>
      <c r="K1133" s="6">
        <f t="shared" si="300"/>
        <v>-7.5024651380317664E-8</v>
      </c>
      <c r="L1133" s="6">
        <f t="shared" si="295"/>
        <v>-3.2815453819658485E-5</v>
      </c>
      <c r="M1133" s="14">
        <f t="shared" si="301"/>
        <v>-7.6648090170756755E-8</v>
      </c>
      <c r="N1133" s="6">
        <f t="shared" si="302"/>
        <v>-3.2968769506409358E-5</v>
      </c>
      <c r="O1133" s="13">
        <f t="shared" si="294"/>
        <v>-3.1788506392218612E-6</v>
      </c>
      <c r="P1133" s="6">
        <f t="shared" si="303"/>
        <v>37.755727360588423</v>
      </c>
      <c r="Q1133" s="7">
        <f t="shared" si="304"/>
        <v>37.779213315175426</v>
      </c>
      <c r="R1133" s="7">
        <f t="shared" si="305"/>
        <v>2.9441303151754283</v>
      </c>
    </row>
    <row r="1134" spans="1:18" x14ac:dyDescent="0.2">
      <c r="A1134" s="6">
        <v>-32.96875</v>
      </c>
      <c r="B1134" s="6">
        <v>38.34375</v>
      </c>
      <c r="C1134" s="1">
        <v>34.828915000000002</v>
      </c>
      <c r="D1134" s="1">
        <f t="shared" si="296"/>
        <v>-3.2968749999999998E-5</v>
      </c>
      <c r="E1134" s="6">
        <f t="shared" si="291"/>
        <v>4.4843347608111325E-14</v>
      </c>
      <c r="F1134" s="6">
        <f t="shared" si="297"/>
        <v>-2.9789918867187497E-5</v>
      </c>
      <c r="G1134" s="13">
        <f t="shared" si="292"/>
        <v>-3.1788311328125018E-6</v>
      </c>
      <c r="H1134" s="6">
        <f t="shared" si="293"/>
        <v>37.75573097912627</v>
      </c>
      <c r="I1134" s="6">
        <f t="shared" si="298"/>
        <v>2.9268159791262676</v>
      </c>
      <c r="J1134" s="6">
        <f t="shared" si="299"/>
        <v>38.34375009002958</v>
      </c>
      <c r="K1134" s="6">
        <f t="shared" si="300"/>
        <v>-4.5014790117647863E-8</v>
      </c>
      <c r="L1134" s="6">
        <f t="shared" si="295"/>
        <v>-3.2876772291795092E-5</v>
      </c>
      <c r="M1134" s="14">
        <f t="shared" si="301"/>
        <v>-4.5988854102453375E-8</v>
      </c>
      <c r="N1134" s="6">
        <f t="shared" si="302"/>
        <v>-3.2968761703845431E-5</v>
      </c>
      <c r="O1134" s="13">
        <f t="shared" si="294"/>
        <v>-3.1788428366579344E-6</v>
      </c>
      <c r="P1134" s="6">
        <f t="shared" si="303"/>
        <v>37.755728808003653</v>
      </c>
      <c r="Q1134" s="7">
        <f t="shared" si="304"/>
        <v>37.774516413741075</v>
      </c>
      <c r="R1134" s="7">
        <f t="shared" si="305"/>
        <v>2.9456014137410733</v>
      </c>
    </row>
    <row r="1135" spans="1:18" x14ac:dyDescent="0.2">
      <c r="A1135" s="6">
        <v>-32.65625</v>
      </c>
      <c r="B1135" s="6">
        <v>38.34375</v>
      </c>
      <c r="C1135" s="1">
        <v>34.819316999999998</v>
      </c>
      <c r="D1135" s="1">
        <f t="shared" si="296"/>
        <v>-3.2656249999999998E-5</v>
      </c>
      <c r="E1135" s="6">
        <f t="shared" si="291"/>
        <v>4.4843347608111325E-14</v>
      </c>
      <c r="F1135" s="6">
        <f t="shared" si="297"/>
        <v>-2.9789918867187497E-5</v>
      </c>
      <c r="G1135" s="13">
        <f t="shared" si="292"/>
        <v>-2.8663311328125009E-6</v>
      </c>
      <c r="H1135" s="6">
        <f t="shared" si="293"/>
        <v>37.813685109364201</v>
      </c>
      <c r="I1135" s="6">
        <f t="shared" si="298"/>
        <v>2.9943681093642027</v>
      </c>
      <c r="J1135" s="6">
        <f t="shared" si="299"/>
        <v>38.343750054017747</v>
      </c>
      <c r="K1135" s="6">
        <f t="shared" si="300"/>
        <v>-2.7008873360045982E-8</v>
      </c>
      <c r="L1135" s="6">
        <f t="shared" si="295"/>
        <v>-3.2851063375077051E-5</v>
      </c>
      <c r="M1135" s="14">
        <f t="shared" si="301"/>
        <v>9.7406687538526947E-8</v>
      </c>
      <c r="N1135" s="6">
        <f t="shared" si="302"/>
        <v>-3.265625702230707E-5</v>
      </c>
      <c r="O1135" s="13">
        <f t="shared" si="294"/>
        <v>-2.8663381551195735E-6</v>
      </c>
      <c r="P1135" s="6">
        <f t="shared" si="303"/>
        <v>37.813683807418897</v>
      </c>
      <c r="Q1135" s="7">
        <f t="shared" si="304"/>
        <v>37.782349892476645</v>
      </c>
      <c r="R1135" s="7">
        <f t="shared" si="305"/>
        <v>2.9630328924766474</v>
      </c>
    </row>
    <row r="1136" spans="1:18" x14ac:dyDescent="0.2">
      <c r="A1136" s="6">
        <v>-32.65625</v>
      </c>
      <c r="B1136" s="6">
        <v>38.34375</v>
      </c>
      <c r="C1136" s="1">
        <v>34.806975999999999</v>
      </c>
      <c r="D1136" s="1">
        <f t="shared" si="296"/>
        <v>-3.2656249999999998E-5</v>
      </c>
      <c r="E1136" s="6">
        <f t="shared" si="291"/>
        <v>4.4843347608111325E-14</v>
      </c>
      <c r="F1136" s="6">
        <f t="shared" si="297"/>
        <v>-2.9789918867187497E-5</v>
      </c>
      <c r="G1136" s="13">
        <f t="shared" si="292"/>
        <v>-2.8663311328125009E-6</v>
      </c>
      <c r="H1136" s="6">
        <f t="shared" si="293"/>
        <v>37.813685109364201</v>
      </c>
      <c r="I1136" s="6">
        <f t="shared" si="298"/>
        <v>3.006709109364202</v>
      </c>
      <c r="J1136" s="6">
        <f t="shared" si="299"/>
        <v>38.343750032410647</v>
      </c>
      <c r="K1136" s="6">
        <f t="shared" si="300"/>
        <v>-1.6205323305484853E-8</v>
      </c>
      <c r="L1136" s="6">
        <f t="shared" si="295"/>
        <v>-3.2773138025046233E-5</v>
      </c>
      <c r="M1136" s="14">
        <f t="shared" si="301"/>
        <v>5.8444012523117524E-8</v>
      </c>
      <c r="N1136" s="6">
        <f t="shared" si="302"/>
        <v>-3.2656254213384054E-5</v>
      </c>
      <c r="O1136" s="13">
        <f t="shared" si="294"/>
        <v>-2.8663353461965575E-6</v>
      </c>
      <c r="P1136" s="6">
        <f t="shared" si="303"/>
        <v>37.813684328197041</v>
      </c>
      <c r="Q1136" s="7">
        <f t="shared" si="304"/>
        <v>37.788616779620725</v>
      </c>
      <c r="R1136" s="7">
        <f t="shared" si="305"/>
        <v>2.9816407796207258</v>
      </c>
    </row>
    <row r="1137" spans="1:18" x14ac:dyDescent="0.2">
      <c r="A1137" s="6">
        <v>-32.65625</v>
      </c>
      <c r="B1137" s="6">
        <v>38.34375</v>
      </c>
      <c r="C1137" s="1">
        <v>34.804462000000001</v>
      </c>
      <c r="D1137" s="1">
        <f t="shared" si="296"/>
        <v>-3.2656249999999998E-5</v>
      </c>
      <c r="E1137" s="6">
        <f t="shared" si="291"/>
        <v>4.4843347608111325E-14</v>
      </c>
      <c r="F1137" s="6">
        <f t="shared" si="297"/>
        <v>-2.9789918867187497E-5</v>
      </c>
      <c r="G1137" s="13">
        <f t="shared" si="292"/>
        <v>-2.8663311328125009E-6</v>
      </c>
      <c r="H1137" s="6">
        <f t="shared" si="293"/>
        <v>37.813685109364201</v>
      </c>
      <c r="I1137" s="6">
        <f t="shared" si="298"/>
        <v>3.0092231093641999</v>
      </c>
      <c r="J1137" s="6">
        <f t="shared" si="299"/>
        <v>38.343750019446389</v>
      </c>
      <c r="K1137" s="6">
        <f t="shared" si="300"/>
        <v>-9.7231946938336478E-9</v>
      </c>
      <c r="L1137" s="6">
        <f t="shared" si="295"/>
        <v>-3.2726382815027736E-5</v>
      </c>
      <c r="M1137" s="14">
        <f t="shared" si="301"/>
        <v>3.5066407513869159E-8</v>
      </c>
      <c r="N1137" s="6">
        <f t="shared" si="302"/>
        <v>-3.2656252528030619E-5</v>
      </c>
      <c r="O1137" s="13">
        <f t="shared" si="294"/>
        <v>-2.8663336608431219E-6</v>
      </c>
      <c r="P1137" s="6">
        <f t="shared" si="303"/>
        <v>37.813684640664064</v>
      </c>
      <c r="Q1137" s="7">
        <f t="shared" si="304"/>
        <v>37.793630351829393</v>
      </c>
      <c r="R1137" s="7">
        <f t="shared" si="305"/>
        <v>2.9891683518293917</v>
      </c>
    </row>
    <row r="1138" spans="1:18" x14ac:dyDescent="0.2">
      <c r="A1138" s="6">
        <v>-32.65625</v>
      </c>
      <c r="B1138" s="6">
        <v>38.34375</v>
      </c>
      <c r="C1138" s="1">
        <v>34.795318999999999</v>
      </c>
      <c r="D1138" s="1">
        <f t="shared" si="296"/>
        <v>-3.2656249999999998E-5</v>
      </c>
      <c r="E1138" s="6">
        <f t="shared" si="291"/>
        <v>4.4843347608111325E-14</v>
      </c>
      <c r="F1138" s="6">
        <f t="shared" si="297"/>
        <v>-2.9789918867187497E-5</v>
      </c>
      <c r="G1138" s="13">
        <f t="shared" si="292"/>
        <v>-2.8663311328125009E-6</v>
      </c>
      <c r="H1138" s="6">
        <f t="shared" si="293"/>
        <v>37.813685109364201</v>
      </c>
      <c r="I1138" s="6">
        <f t="shared" si="298"/>
        <v>3.0183661093642016</v>
      </c>
      <c r="J1138" s="6">
        <f t="shared" si="299"/>
        <v>38.343750011667836</v>
      </c>
      <c r="K1138" s="6">
        <f t="shared" si="300"/>
        <v>-5.8339182373856602E-9</v>
      </c>
      <c r="L1138" s="6">
        <f t="shared" si="295"/>
        <v>-3.2698329689016638E-5</v>
      </c>
      <c r="M1138" s="14">
        <f t="shared" si="301"/>
        <v>2.103984450832014E-8</v>
      </c>
      <c r="N1138" s="6">
        <f t="shared" si="302"/>
        <v>-3.2656251516818739E-5</v>
      </c>
      <c r="O1138" s="13">
        <f t="shared" si="294"/>
        <v>-2.8663326496312421E-6</v>
      </c>
      <c r="P1138" s="6">
        <f t="shared" si="303"/>
        <v>37.813684828144062</v>
      </c>
      <c r="Q1138" s="7">
        <f t="shared" si="304"/>
        <v>37.797641247092329</v>
      </c>
      <c r="R1138" s="7">
        <f t="shared" si="305"/>
        <v>3.0023222470923301</v>
      </c>
    </row>
    <row r="1139" spans="1:18" x14ac:dyDescent="0.2">
      <c r="A1139" s="6">
        <v>-32.8125</v>
      </c>
      <c r="B1139" s="6">
        <v>38.34375</v>
      </c>
      <c r="C1139" s="1">
        <v>34.790061999999999</v>
      </c>
      <c r="D1139" s="1">
        <f t="shared" si="296"/>
        <v>-3.2812499999999998E-5</v>
      </c>
      <c r="E1139" s="6">
        <f t="shared" si="291"/>
        <v>4.4843347608111325E-14</v>
      </c>
      <c r="F1139" s="6">
        <f t="shared" si="297"/>
        <v>-2.9789918867187497E-5</v>
      </c>
      <c r="G1139" s="13">
        <f t="shared" si="292"/>
        <v>-3.0225811328125014E-6</v>
      </c>
      <c r="H1139" s="6">
        <f t="shared" si="293"/>
        <v>37.78471209495234</v>
      </c>
      <c r="I1139" s="6">
        <f t="shared" si="298"/>
        <v>2.9946500949523411</v>
      </c>
      <c r="J1139" s="6">
        <f t="shared" si="299"/>
        <v>38.3437500070007</v>
      </c>
      <c r="K1139" s="6">
        <f t="shared" si="300"/>
        <v>-3.5003502318886603E-9</v>
      </c>
      <c r="L1139" s="6">
        <f t="shared" si="295"/>
        <v>-3.2712747813409979E-5</v>
      </c>
      <c r="M1139" s="14">
        <f t="shared" si="301"/>
        <v>-4.9876093295009435E-8</v>
      </c>
      <c r="N1139" s="6">
        <f t="shared" si="302"/>
        <v>-3.2812500910091058E-5</v>
      </c>
      <c r="O1139" s="13">
        <f t="shared" si="294"/>
        <v>-3.0225820429035618E-6</v>
      </c>
      <c r="P1139" s="6">
        <f t="shared" si="303"/>
        <v>37.784711926173259</v>
      </c>
      <c r="Q1139" s="7">
        <f t="shared" si="304"/>
        <v>37.795055382908515</v>
      </c>
      <c r="R1139" s="7">
        <f t="shared" si="305"/>
        <v>3.0049933829085163</v>
      </c>
    </row>
    <row r="1140" spans="1:18" x14ac:dyDescent="0.2">
      <c r="A1140" s="6">
        <v>-32.65625</v>
      </c>
      <c r="B1140" s="6">
        <v>38.3125</v>
      </c>
      <c r="C1140" s="1">
        <v>34.787318999999997</v>
      </c>
      <c r="D1140" s="1">
        <f t="shared" si="296"/>
        <v>-3.2656249999999998E-5</v>
      </c>
      <c r="E1140" s="6">
        <f t="shared" si="291"/>
        <v>4.4842186076820309E-14</v>
      </c>
      <c r="F1140" s="6">
        <f t="shared" si="297"/>
        <v>-2.9798020468750001E-5</v>
      </c>
      <c r="G1140" s="13">
        <f t="shared" si="292"/>
        <v>-2.8582295312499964E-6</v>
      </c>
      <c r="H1140" s="6">
        <f t="shared" si="293"/>
        <v>37.783763761568252</v>
      </c>
      <c r="I1140" s="6">
        <f t="shared" si="298"/>
        <v>2.9964447615682559</v>
      </c>
      <c r="J1140" s="6">
        <f t="shared" si="299"/>
        <v>38.337500004200422</v>
      </c>
      <c r="K1140" s="6">
        <f t="shared" si="300"/>
        <v>-1.250000210021085E-2</v>
      </c>
      <c r="L1140" s="6">
        <f t="shared" si="295"/>
        <v>-3.2721398688045984E-5</v>
      </c>
      <c r="M1140" s="14">
        <f t="shared" si="301"/>
        <v>3.2574344022993148E-8</v>
      </c>
      <c r="N1140" s="6">
        <f t="shared" si="302"/>
        <v>-3.5906250546054821E-5</v>
      </c>
      <c r="O1140" s="13">
        <f t="shared" si="294"/>
        <v>-6.10823007730482E-6</v>
      </c>
      <c r="P1140" s="6">
        <f t="shared" si="303"/>
        <v>37.179259000495847</v>
      </c>
      <c r="Q1140" s="7">
        <f t="shared" si="304"/>
        <v>37.671896106425983</v>
      </c>
      <c r="R1140" s="7">
        <f t="shared" si="305"/>
        <v>2.8845771064259864</v>
      </c>
    </row>
    <row r="1141" spans="1:18" x14ac:dyDescent="0.2">
      <c r="A1141" s="6">
        <v>-32.8125</v>
      </c>
      <c r="B1141" s="6">
        <v>38.3125</v>
      </c>
      <c r="C1141" s="1">
        <v>34.775894000000001</v>
      </c>
      <c r="D1141" s="1">
        <f t="shared" si="296"/>
        <v>-3.2812499999999998E-5</v>
      </c>
      <c r="E1141" s="6">
        <f t="shared" si="291"/>
        <v>4.4842186076820309E-14</v>
      </c>
      <c r="F1141" s="6">
        <f t="shared" si="297"/>
        <v>-2.9798020468750001E-5</v>
      </c>
      <c r="G1141" s="13">
        <f t="shared" si="292"/>
        <v>-3.0144795312499968E-6</v>
      </c>
      <c r="H1141" s="6">
        <f t="shared" si="293"/>
        <v>37.754781629719218</v>
      </c>
      <c r="I1141" s="6">
        <f t="shared" si="298"/>
        <v>2.9788876297192175</v>
      </c>
      <c r="J1141" s="6">
        <f t="shared" si="299"/>
        <v>38.327500002520253</v>
      </c>
      <c r="K1141" s="6">
        <f t="shared" si="300"/>
        <v>-7.5000012601265098E-3</v>
      </c>
      <c r="L1141" s="6">
        <f t="shared" si="295"/>
        <v>-3.2726589212827588E-5</v>
      </c>
      <c r="M1141" s="14">
        <f t="shared" si="301"/>
        <v>-4.2955393586204953E-8</v>
      </c>
      <c r="N1141" s="6">
        <f t="shared" si="302"/>
        <v>-3.4762500327632891E-5</v>
      </c>
      <c r="O1141" s="13">
        <f t="shared" si="294"/>
        <v>-4.9644798588828896E-6</v>
      </c>
      <c r="P1141" s="6">
        <f t="shared" si="303"/>
        <v>37.39240090795704</v>
      </c>
      <c r="Q1141" s="7">
        <f t="shared" si="304"/>
        <v>37.615997066732191</v>
      </c>
      <c r="R1141" s="7">
        <f t="shared" si="305"/>
        <v>2.8401030667321905</v>
      </c>
    </row>
    <row r="1142" spans="1:18" x14ac:dyDescent="0.2">
      <c r="A1142" s="6">
        <v>-33.125</v>
      </c>
      <c r="B1142" s="6">
        <v>38.3125</v>
      </c>
      <c r="C1142" s="1">
        <v>34.770180000000003</v>
      </c>
      <c r="D1142" s="1">
        <f t="shared" si="296"/>
        <v>-3.3124999999999999E-5</v>
      </c>
      <c r="E1142" s="6">
        <f t="shared" si="291"/>
        <v>4.4842186076820309E-14</v>
      </c>
      <c r="F1142" s="6">
        <f t="shared" si="297"/>
        <v>-2.9798020468750001E-5</v>
      </c>
      <c r="G1142" s="13">
        <f t="shared" si="292"/>
        <v>-3.3269795312499976E-6</v>
      </c>
      <c r="H1142" s="6">
        <f t="shared" si="293"/>
        <v>37.696793038841975</v>
      </c>
      <c r="I1142" s="6">
        <f t="shared" si="298"/>
        <v>2.9266130388419711</v>
      </c>
      <c r="J1142" s="6">
        <f t="shared" si="299"/>
        <v>38.321500001512149</v>
      </c>
      <c r="K1142" s="6">
        <f t="shared" si="300"/>
        <v>-4.5000007560744848E-3</v>
      </c>
      <c r="L1142" s="6">
        <f t="shared" si="295"/>
        <v>-3.2823453527696552E-5</v>
      </c>
      <c r="M1142" s="14">
        <f t="shared" si="301"/>
        <v>-1.507732361517233E-7</v>
      </c>
      <c r="N1142" s="6">
        <f t="shared" si="302"/>
        <v>-3.4295000196579362E-5</v>
      </c>
      <c r="O1142" s="13">
        <f t="shared" si="294"/>
        <v>-4.4969797278293606E-6</v>
      </c>
      <c r="P1142" s="6">
        <f t="shared" si="303"/>
        <v>37.479395000466411</v>
      </c>
      <c r="Q1142" s="7">
        <f t="shared" si="304"/>
        <v>37.588676653479041</v>
      </c>
      <c r="R1142" s="7">
        <f t="shared" si="305"/>
        <v>2.8184966534790377</v>
      </c>
    </row>
    <row r="1143" spans="1:18" x14ac:dyDescent="0.2">
      <c r="A1143" s="6">
        <v>-33.28125</v>
      </c>
      <c r="B1143" s="6">
        <v>38.3125</v>
      </c>
      <c r="C1143" s="1">
        <v>34.767207999999997</v>
      </c>
      <c r="D1143" s="1">
        <f t="shared" si="296"/>
        <v>-3.3281249999999999E-5</v>
      </c>
      <c r="E1143" s="6">
        <f t="shared" si="291"/>
        <v>4.4842186076820309E-14</v>
      </c>
      <c r="F1143" s="6">
        <f t="shared" si="297"/>
        <v>-2.9798020468750001E-5</v>
      </c>
      <c r="G1143" s="13">
        <f t="shared" si="292"/>
        <v>-3.483229531249998E-6</v>
      </c>
      <c r="H1143" s="6">
        <f t="shared" si="293"/>
        <v>37.667786569221164</v>
      </c>
      <c r="I1143" s="6">
        <f t="shared" si="298"/>
        <v>2.9005785692211674</v>
      </c>
      <c r="J1143" s="6">
        <f t="shared" si="299"/>
        <v>38.317900000907287</v>
      </c>
      <c r="K1143" s="6">
        <f t="shared" si="300"/>
        <v>-2.7000004536432698E-3</v>
      </c>
      <c r="L1143" s="6">
        <f t="shared" si="295"/>
        <v>-3.2975322116617927E-5</v>
      </c>
      <c r="M1143" s="14">
        <f t="shared" si="301"/>
        <v>-1.5296394169103618E-7</v>
      </c>
      <c r="N1143" s="6">
        <f t="shared" si="302"/>
        <v>-3.3983250117947251E-5</v>
      </c>
      <c r="O1143" s="13">
        <f t="shared" si="294"/>
        <v>-4.1852296491972499E-6</v>
      </c>
      <c r="P1143" s="6">
        <f t="shared" si="303"/>
        <v>37.537365971964505</v>
      </c>
      <c r="Q1143" s="7">
        <f t="shared" si="304"/>
        <v>37.578414517176135</v>
      </c>
      <c r="R1143" s="7">
        <f t="shared" si="305"/>
        <v>2.8112065171761387</v>
      </c>
    </row>
    <row r="1144" spans="1:18" x14ac:dyDescent="0.2">
      <c r="A1144" s="6">
        <v>-33.125</v>
      </c>
      <c r="B1144" s="6">
        <v>38.3125</v>
      </c>
      <c r="C1144" s="1">
        <v>34.755096000000002</v>
      </c>
      <c r="D1144" s="1">
        <f t="shared" si="296"/>
        <v>-3.3124999999999999E-5</v>
      </c>
      <c r="E1144" s="6">
        <f t="shared" si="291"/>
        <v>4.4842186076820309E-14</v>
      </c>
      <c r="F1144" s="6">
        <f t="shared" si="297"/>
        <v>-2.9798020468750001E-5</v>
      </c>
      <c r="G1144" s="13">
        <f t="shared" si="292"/>
        <v>-3.3269795312499976E-6</v>
      </c>
      <c r="H1144" s="6">
        <f t="shared" si="293"/>
        <v>37.696793038841975</v>
      </c>
      <c r="I1144" s="6">
        <f t="shared" si="298"/>
        <v>2.9416970388419728</v>
      </c>
      <c r="J1144" s="6">
        <f t="shared" si="299"/>
        <v>38.315740000544373</v>
      </c>
      <c r="K1144" s="6">
        <f t="shared" si="300"/>
        <v>-1.6200002721866724E-3</v>
      </c>
      <c r="L1144" s="6">
        <f t="shared" si="295"/>
        <v>-3.3066443269970756E-5</v>
      </c>
      <c r="M1144" s="14">
        <f t="shared" si="301"/>
        <v>-2.9278365014621542E-8</v>
      </c>
      <c r="N1144" s="6">
        <f t="shared" si="302"/>
        <v>-3.3546200070768533E-5</v>
      </c>
      <c r="O1144" s="13">
        <f t="shared" si="294"/>
        <v>-3.7481796020185317E-6</v>
      </c>
      <c r="P1144" s="6">
        <f t="shared" si="303"/>
        <v>37.618582297254306</v>
      </c>
      <c r="Q1144" s="7">
        <f t="shared" si="304"/>
        <v>37.586448073191768</v>
      </c>
      <c r="R1144" s="7">
        <f t="shared" si="305"/>
        <v>2.8313520731917663</v>
      </c>
    </row>
    <row r="1145" spans="1:18" x14ac:dyDescent="0.2">
      <c r="A1145" s="6">
        <v>-32.96875</v>
      </c>
      <c r="B1145" s="6">
        <v>38.3125</v>
      </c>
      <c r="C1145" s="1">
        <v>34.744354000000001</v>
      </c>
      <c r="D1145" s="1">
        <f t="shared" si="296"/>
        <v>-3.2968749999999998E-5</v>
      </c>
      <c r="E1145" s="6">
        <f t="shared" si="291"/>
        <v>4.4842186076820309E-14</v>
      </c>
      <c r="F1145" s="6">
        <f t="shared" si="297"/>
        <v>-2.9798020468750001E-5</v>
      </c>
      <c r="G1145" s="13">
        <f t="shared" si="292"/>
        <v>-3.1707295312499972E-6</v>
      </c>
      <c r="H1145" s="6">
        <f t="shared" si="293"/>
        <v>37.725791390575182</v>
      </c>
      <c r="I1145" s="6">
        <f t="shared" si="298"/>
        <v>2.9814373905751808</v>
      </c>
      <c r="J1145" s="6">
        <f t="shared" si="299"/>
        <v>38.314444000326624</v>
      </c>
      <c r="K1145" s="6">
        <f t="shared" si="300"/>
        <v>-9.7200016331200345E-4</v>
      </c>
      <c r="L1145" s="6">
        <f t="shared" si="295"/>
        <v>-3.305861596198245E-5</v>
      </c>
      <c r="M1145" s="14">
        <f t="shared" si="301"/>
        <v>4.4932980991225883E-8</v>
      </c>
      <c r="N1145" s="6">
        <f t="shared" si="302"/>
        <v>-3.3221470042461116E-5</v>
      </c>
      <c r="O1145" s="13">
        <f t="shared" si="294"/>
        <v>-3.4234495737111149E-6</v>
      </c>
      <c r="P1145" s="6">
        <f t="shared" si="303"/>
        <v>37.678885163686175</v>
      </c>
      <c r="Q1145" s="7">
        <f t="shared" si="304"/>
        <v>37.604935491290654</v>
      </c>
      <c r="R1145" s="7">
        <f t="shared" si="305"/>
        <v>2.8605814912906524</v>
      </c>
    </row>
    <row r="1146" spans="1:18" x14ac:dyDescent="0.2">
      <c r="A1146" s="6">
        <v>-33.59375</v>
      </c>
      <c r="B1146" s="6">
        <v>38.3125</v>
      </c>
      <c r="C1146" s="1">
        <v>34.743209999999998</v>
      </c>
      <c r="D1146" s="1">
        <f t="shared" si="296"/>
        <v>-3.359375E-5</v>
      </c>
      <c r="E1146" s="6">
        <f t="shared" si="291"/>
        <v>4.4842186076820309E-14</v>
      </c>
      <c r="F1146" s="6">
        <f t="shared" si="297"/>
        <v>-2.9798020468750001E-5</v>
      </c>
      <c r="G1146" s="13">
        <f t="shared" si="292"/>
        <v>-3.7957295312499988E-6</v>
      </c>
      <c r="H1146" s="6">
        <f t="shared" si="293"/>
        <v>37.609749255091174</v>
      </c>
      <c r="I1146" s="6">
        <f t="shared" si="298"/>
        <v>2.8665392550911761</v>
      </c>
      <c r="J1146" s="6">
        <f t="shared" si="299"/>
        <v>38.313666400195977</v>
      </c>
      <c r="K1146" s="6">
        <f t="shared" si="300"/>
        <v>-5.8320009798862316E-4</v>
      </c>
      <c r="L1146" s="6">
        <f t="shared" si="295"/>
        <v>-3.314766957718947E-5</v>
      </c>
      <c r="M1146" s="14">
        <f t="shared" si="301"/>
        <v>-2.2304021140526513E-7</v>
      </c>
      <c r="N1146" s="6">
        <f t="shared" si="302"/>
        <v>-3.3745382025477045E-5</v>
      </c>
      <c r="O1146" s="13">
        <f t="shared" si="294"/>
        <v>-3.9473615567270435E-6</v>
      </c>
      <c r="P1146" s="6">
        <f t="shared" si="303"/>
        <v>37.581576524648142</v>
      </c>
      <c r="Q1146" s="7">
        <f t="shared" si="304"/>
        <v>37.600263697962156</v>
      </c>
      <c r="R1146" s="7">
        <f t="shared" si="305"/>
        <v>2.8570536979621579</v>
      </c>
    </row>
    <row r="1147" spans="1:18" x14ac:dyDescent="0.2">
      <c r="A1147" s="6">
        <v>-33.125</v>
      </c>
      <c r="B1147" s="6">
        <v>38.3125</v>
      </c>
      <c r="C1147" s="1">
        <v>34.737952999999997</v>
      </c>
      <c r="D1147" s="1">
        <f t="shared" si="296"/>
        <v>-3.3124999999999999E-5</v>
      </c>
      <c r="E1147" s="6">
        <f t="shared" si="291"/>
        <v>4.4842186076820309E-14</v>
      </c>
      <c r="F1147" s="6">
        <f t="shared" si="297"/>
        <v>-2.9798020468750001E-5</v>
      </c>
      <c r="G1147" s="13">
        <f t="shared" si="292"/>
        <v>-3.3269795312499976E-6</v>
      </c>
      <c r="H1147" s="6">
        <f t="shared" si="293"/>
        <v>37.696793038841975</v>
      </c>
      <c r="I1147" s="6">
        <f t="shared" si="298"/>
        <v>2.9588400388419771</v>
      </c>
      <c r="J1147" s="6">
        <f t="shared" si="299"/>
        <v>38.313199840117584</v>
      </c>
      <c r="K1147" s="6">
        <f t="shared" si="300"/>
        <v>-3.4992005879175281E-4</v>
      </c>
      <c r="L1147" s="6">
        <f t="shared" si="295"/>
        <v>-3.3232351746313679E-5</v>
      </c>
      <c r="M1147" s="14">
        <f t="shared" si="301"/>
        <v>5.3675873156840061E-8</v>
      </c>
      <c r="N1147" s="6">
        <f t="shared" si="302"/>
        <v>-3.3215979215285856E-5</v>
      </c>
      <c r="O1147" s="13">
        <f t="shared" si="294"/>
        <v>-3.4179587465358544E-6</v>
      </c>
      <c r="P1147" s="6">
        <f t="shared" si="303"/>
        <v>37.679904517044235</v>
      </c>
      <c r="Q1147" s="7">
        <f t="shared" si="304"/>
        <v>37.616191861778574</v>
      </c>
      <c r="R1147" s="7">
        <f t="shared" si="305"/>
        <v>2.878238861778577</v>
      </c>
    </row>
    <row r="1148" spans="1:18" x14ac:dyDescent="0.2">
      <c r="A1148" s="6">
        <v>-33.28125</v>
      </c>
      <c r="B1148" s="6">
        <v>38.3125</v>
      </c>
      <c r="C1148" s="1">
        <v>34.729500000000002</v>
      </c>
      <c r="D1148" s="1">
        <f t="shared" si="296"/>
        <v>-3.3281249999999999E-5</v>
      </c>
      <c r="E1148" s="6">
        <f t="shared" si="291"/>
        <v>4.4842186076820309E-14</v>
      </c>
      <c r="F1148" s="6">
        <f t="shared" si="297"/>
        <v>-2.9798020468750001E-5</v>
      </c>
      <c r="G1148" s="13">
        <f t="shared" si="292"/>
        <v>-3.483229531249998E-6</v>
      </c>
      <c r="H1148" s="6">
        <f t="shared" si="293"/>
        <v>37.667786569221164</v>
      </c>
      <c r="I1148" s="6">
        <f t="shared" si="298"/>
        <v>2.9382865692211624</v>
      </c>
      <c r="J1148" s="6">
        <f t="shared" si="299"/>
        <v>38.312919904070547</v>
      </c>
      <c r="K1148" s="6">
        <f t="shared" si="300"/>
        <v>-2.099520352736306E-4</v>
      </c>
      <c r="L1148" s="6">
        <f t="shared" si="295"/>
        <v>-3.3220661047788208E-5</v>
      </c>
      <c r="M1148" s="14">
        <f t="shared" si="301"/>
        <v>-3.029447610589545E-8</v>
      </c>
      <c r="N1148" s="6">
        <f t="shared" si="302"/>
        <v>-3.3335837529171143E-5</v>
      </c>
      <c r="O1148" s="13">
        <f t="shared" si="294"/>
        <v>-3.5378170604211421E-6</v>
      </c>
      <c r="P1148" s="6">
        <f t="shared" si="303"/>
        <v>37.657650949162019</v>
      </c>
      <c r="Q1148" s="7">
        <f t="shared" si="304"/>
        <v>37.624483679255263</v>
      </c>
      <c r="R1148" s="7">
        <f t="shared" si="305"/>
        <v>2.8949836792552617</v>
      </c>
    </row>
    <row r="1149" spans="1:18" x14ac:dyDescent="0.2">
      <c r="A1149" s="6">
        <v>-33.4375</v>
      </c>
      <c r="B1149" s="6">
        <v>38.3125</v>
      </c>
      <c r="C1149" s="1">
        <v>34.721271999999999</v>
      </c>
      <c r="D1149" s="1">
        <f t="shared" si="296"/>
        <v>-3.34375E-5</v>
      </c>
      <c r="E1149" s="6">
        <f t="shared" si="291"/>
        <v>4.4842186076820309E-14</v>
      </c>
      <c r="F1149" s="6">
        <f t="shared" si="297"/>
        <v>-2.9798020468750001E-5</v>
      </c>
      <c r="G1149" s="13">
        <f t="shared" si="292"/>
        <v>-3.6394795312499984E-6</v>
      </c>
      <c r="H1149" s="6">
        <f t="shared" si="293"/>
        <v>37.63877197640744</v>
      </c>
      <c r="I1149" s="6">
        <f t="shared" si="298"/>
        <v>2.9174999764074414</v>
      </c>
      <c r="J1149" s="6">
        <f t="shared" si="299"/>
        <v>38.312751942442326</v>
      </c>
      <c r="K1149" s="6">
        <f t="shared" si="300"/>
        <v>-1.2597122116275727E-4</v>
      </c>
      <c r="L1149" s="6">
        <f t="shared" si="295"/>
        <v>-3.3276146628672919E-5</v>
      </c>
      <c r="M1149" s="14">
        <f t="shared" si="301"/>
        <v>-8.0676685663540144E-8</v>
      </c>
      <c r="N1149" s="6">
        <f t="shared" si="302"/>
        <v>-3.3470252517502313E-5</v>
      </c>
      <c r="O1149" s="13">
        <f t="shared" si="294"/>
        <v>-3.6722320487523122E-6</v>
      </c>
      <c r="P1149" s="6">
        <f t="shared" si="303"/>
        <v>37.632689019936322</v>
      </c>
      <c r="Q1149" s="7">
        <f t="shared" si="304"/>
        <v>37.626124747391479</v>
      </c>
      <c r="R1149" s="7">
        <f t="shared" si="305"/>
        <v>2.9048527473914802</v>
      </c>
    </row>
    <row r="1150" spans="1:18" x14ac:dyDescent="0.2">
      <c r="A1150" s="6">
        <v>-33.90625</v>
      </c>
      <c r="B1150" s="6">
        <v>38.3125</v>
      </c>
      <c r="C1150" s="1">
        <v>34.715786000000001</v>
      </c>
      <c r="D1150" s="1">
        <f t="shared" si="296"/>
        <v>-3.3906250000000001E-5</v>
      </c>
      <c r="E1150" s="6">
        <f t="shared" si="291"/>
        <v>4.4842186076820309E-14</v>
      </c>
      <c r="F1150" s="6">
        <f t="shared" si="297"/>
        <v>-2.9798020468750001E-5</v>
      </c>
      <c r="G1150" s="13">
        <f t="shared" si="292"/>
        <v>-4.1082295312499996E-6</v>
      </c>
      <c r="H1150" s="6">
        <f t="shared" si="293"/>
        <v>37.551679405683103</v>
      </c>
      <c r="I1150" s="6">
        <f t="shared" si="298"/>
        <v>2.8358934056831018</v>
      </c>
      <c r="J1150" s="6">
        <f t="shared" si="299"/>
        <v>38.312651165465397</v>
      </c>
      <c r="K1150" s="6">
        <f t="shared" si="300"/>
        <v>-7.5582732698364907E-5</v>
      </c>
      <c r="L1150" s="6">
        <f t="shared" si="295"/>
        <v>-3.3434437977203745E-5</v>
      </c>
      <c r="M1150" s="14">
        <f t="shared" si="301"/>
        <v>-2.3590601139812797E-7</v>
      </c>
      <c r="N1150" s="6">
        <f t="shared" si="302"/>
        <v>-3.3925901510501576E-5</v>
      </c>
      <c r="O1150" s="13">
        <f t="shared" si="294"/>
        <v>-4.1278810417515749E-6</v>
      </c>
      <c r="P1150" s="6">
        <f t="shared" si="303"/>
        <v>37.548026604569202</v>
      </c>
      <c r="Q1150" s="7">
        <f t="shared" si="304"/>
        <v>37.610505118827028</v>
      </c>
      <c r="R1150" s="7">
        <f t="shared" si="305"/>
        <v>2.8947191188270267</v>
      </c>
    </row>
    <row r="1151" spans="1:18" x14ac:dyDescent="0.2">
      <c r="A1151" s="6">
        <v>-33.125</v>
      </c>
      <c r="B1151" s="6">
        <v>38.3125</v>
      </c>
      <c r="C1151" s="1">
        <v>34.709156</v>
      </c>
      <c r="D1151" s="1">
        <f t="shared" si="296"/>
        <v>-3.3124999999999999E-5</v>
      </c>
      <c r="E1151" s="6">
        <f t="shared" si="291"/>
        <v>4.4842186076820309E-14</v>
      </c>
      <c r="F1151" s="6">
        <f t="shared" si="297"/>
        <v>-2.9798020468750001E-5</v>
      </c>
      <c r="G1151" s="13">
        <f t="shared" si="292"/>
        <v>-3.3269795312499976E-6</v>
      </c>
      <c r="H1151" s="6">
        <f t="shared" si="293"/>
        <v>37.696793038841975</v>
      </c>
      <c r="I1151" s="6">
        <f t="shared" si="298"/>
        <v>2.9876370388419744</v>
      </c>
      <c r="J1151" s="6">
        <f t="shared" si="299"/>
        <v>38.312590699279241</v>
      </c>
      <c r="K1151" s="6">
        <f t="shared" si="300"/>
        <v>-4.534963962044003E-5</v>
      </c>
      <c r="L1151" s="6">
        <f t="shared" si="295"/>
        <v>-3.346691278632225E-5</v>
      </c>
      <c r="M1151" s="14">
        <f t="shared" si="301"/>
        <v>1.709563931611254E-7</v>
      </c>
      <c r="N1151" s="6">
        <f t="shared" si="302"/>
        <v>-3.313679090630131E-5</v>
      </c>
      <c r="O1151" s="13">
        <f t="shared" si="294"/>
        <v>-3.3387704375513087E-6</v>
      </c>
      <c r="P1151" s="6">
        <f t="shared" si="303"/>
        <v>37.694604441671288</v>
      </c>
      <c r="Q1151" s="7">
        <f t="shared" si="304"/>
        <v>37.62732498339588</v>
      </c>
      <c r="R1151" s="7">
        <f t="shared" si="305"/>
        <v>2.9181689833958799</v>
      </c>
    </row>
    <row r="1152" spans="1:18" x14ac:dyDescent="0.2">
      <c r="A1152" s="6">
        <v>-33.125</v>
      </c>
      <c r="B1152" s="6">
        <v>38.3125</v>
      </c>
      <c r="C1152" s="1">
        <v>34.705956</v>
      </c>
      <c r="D1152" s="1">
        <f t="shared" si="296"/>
        <v>-3.3124999999999999E-5</v>
      </c>
      <c r="E1152" s="6">
        <f t="shared" si="291"/>
        <v>4.4842186076820309E-14</v>
      </c>
      <c r="F1152" s="6">
        <f t="shared" si="297"/>
        <v>-2.9798020468750001E-5</v>
      </c>
      <c r="G1152" s="13">
        <f t="shared" si="292"/>
        <v>-3.3269795312499976E-6</v>
      </c>
      <c r="H1152" s="6">
        <f t="shared" si="293"/>
        <v>37.696793038841975</v>
      </c>
      <c r="I1152" s="6">
        <f t="shared" si="298"/>
        <v>2.990837038841974</v>
      </c>
      <c r="J1152" s="6">
        <f t="shared" si="299"/>
        <v>38.312554419567547</v>
      </c>
      <c r="K1152" s="6">
        <f t="shared" si="300"/>
        <v>-2.7209783773685103E-5</v>
      </c>
      <c r="L1152" s="6">
        <f t="shared" si="295"/>
        <v>-3.3330147671793353E-5</v>
      </c>
      <c r="M1152" s="14">
        <f t="shared" si="301"/>
        <v>1.0257383589667727E-7</v>
      </c>
      <c r="N1152" s="6">
        <f t="shared" si="302"/>
        <v>-3.3132074543781155E-5</v>
      </c>
      <c r="O1152" s="13">
        <f t="shared" si="294"/>
        <v>-3.3340540750311542E-6</v>
      </c>
      <c r="P1152" s="6">
        <f t="shared" si="303"/>
        <v>37.6954798860869</v>
      </c>
      <c r="Q1152" s="7">
        <f t="shared" si="304"/>
        <v>37.640955963934083</v>
      </c>
      <c r="R1152" s="7">
        <f t="shared" si="305"/>
        <v>2.9349999639340822</v>
      </c>
    </row>
    <row r="1153" spans="1:18" x14ac:dyDescent="0.2">
      <c r="A1153" s="6">
        <v>-33.28125</v>
      </c>
      <c r="B1153" s="6">
        <v>38.3125</v>
      </c>
      <c r="C1153" s="1">
        <v>34.701842999999997</v>
      </c>
      <c r="D1153" s="1">
        <f t="shared" si="296"/>
        <v>-3.3281249999999999E-5</v>
      </c>
      <c r="E1153" s="6">
        <f t="shared" si="291"/>
        <v>4.4842186076820309E-14</v>
      </c>
      <c r="F1153" s="6">
        <f t="shared" si="297"/>
        <v>-2.9798020468750001E-5</v>
      </c>
      <c r="G1153" s="13">
        <f t="shared" si="292"/>
        <v>-3.483229531249998E-6</v>
      </c>
      <c r="H1153" s="6">
        <f t="shared" si="293"/>
        <v>37.667786569221164</v>
      </c>
      <c r="I1153" s="6">
        <f t="shared" si="298"/>
        <v>2.9659435692211673</v>
      </c>
      <c r="J1153" s="6">
        <f t="shared" si="299"/>
        <v>38.312532651740526</v>
      </c>
      <c r="K1153" s="6">
        <f t="shared" si="300"/>
        <v>-1.6325870262789977E-5</v>
      </c>
      <c r="L1153" s="6">
        <f t="shared" si="295"/>
        <v>-3.3279338603076016E-5</v>
      </c>
      <c r="M1153" s="14">
        <f t="shared" si="301"/>
        <v>-9.5569846199176911E-10</v>
      </c>
      <c r="N1153" s="6">
        <f t="shared" si="302"/>
        <v>-3.3285494726268325E-5</v>
      </c>
      <c r="O1153" s="13">
        <f t="shared" si="294"/>
        <v>-3.4874742575183234E-6</v>
      </c>
      <c r="P1153" s="6">
        <f t="shared" si="303"/>
        <v>37.666998458958574</v>
      </c>
      <c r="Q1153" s="7">
        <f t="shared" si="304"/>
        <v>37.646164462938984</v>
      </c>
      <c r="R1153" s="7">
        <f t="shared" si="305"/>
        <v>2.9443214629389871</v>
      </c>
    </row>
    <row r="1154" spans="1:18" x14ac:dyDescent="0.2">
      <c r="A1154" s="6">
        <v>-33.28125</v>
      </c>
      <c r="B1154" s="6">
        <v>38.3125</v>
      </c>
      <c r="C1154" s="1">
        <v>34.696357999999996</v>
      </c>
      <c r="D1154" s="1">
        <f t="shared" si="296"/>
        <v>-3.3281249999999999E-5</v>
      </c>
      <c r="E1154" s="6">
        <f t="shared" si="291"/>
        <v>4.4842186076820309E-14</v>
      </c>
      <c r="F1154" s="6">
        <f t="shared" si="297"/>
        <v>-2.9798020468750001E-5</v>
      </c>
      <c r="G1154" s="13">
        <f t="shared" si="292"/>
        <v>-3.483229531249998E-6</v>
      </c>
      <c r="H1154" s="6">
        <f t="shared" si="293"/>
        <v>37.667786569221164</v>
      </c>
      <c r="I1154" s="6">
        <f t="shared" si="298"/>
        <v>2.9714285692211675</v>
      </c>
      <c r="J1154" s="6">
        <f t="shared" si="299"/>
        <v>38.312519591044314</v>
      </c>
      <c r="K1154" s="6">
        <f t="shared" si="300"/>
        <v>-9.7955221569634432E-6</v>
      </c>
      <c r="L1154" s="6">
        <f t="shared" si="295"/>
        <v>-3.3280103161845609E-5</v>
      </c>
      <c r="M1154" s="14">
        <f t="shared" si="301"/>
        <v>-5.7341907719506147E-10</v>
      </c>
      <c r="N1154" s="6">
        <f t="shared" si="302"/>
        <v>-3.3283796835760813E-5</v>
      </c>
      <c r="O1154" s="13">
        <f t="shared" si="294"/>
        <v>-3.4857763670108116E-6</v>
      </c>
      <c r="P1154" s="6">
        <f t="shared" si="303"/>
        <v>37.667313703782895</v>
      </c>
      <c r="Q1154" s="7">
        <f t="shared" si="304"/>
        <v>37.650394311107767</v>
      </c>
      <c r="R1154" s="7">
        <f t="shared" si="305"/>
        <v>2.954036311107771</v>
      </c>
    </row>
    <row r="1155" spans="1:18" x14ac:dyDescent="0.2">
      <c r="A1155" s="6">
        <v>-33.125</v>
      </c>
      <c r="B1155" s="6">
        <v>38.3125</v>
      </c>
      <c r="C1155" s="1">
        <v>34.683331000000003</v>
      </c>
      <c r="D1155" s="1">
        <f t="shared" si="296"/>
        <v>-3.3124999999999999E-5</v>
      </c>
      <c r="E1155" s="6">
        <f t="shared" si="291"/>
        <v>4.4842186076820309E-14</v>
      </c>
      <c r="F1155" s="6">
        <f t="shared" si="297"/>
        <v>-2.9798020468750001E-5</v>
      </c>
      <c r="G1155" s="13">
        <f t="shared" si="292"/>
        <v>-3.3269795312499976E-6</v>
      </c>
      <c r="H1155" s="6">
        <f t="shared" si="293"/>
        <v>37.696793038841975</v>
      </c>
      <c r="I1155" s="6">
        <f t="shared" si="298"/>
        <v>3.0134620388419719</v>
      </c>
      <c r="J1155" s="6">
        <f t="shared" si="299"/>
        <v>38.312511754626591</v>
      </c>
      <c r="K1155" s="6">
        <f t="shared" si="300"/>
        <v>-5.8773132955991514E-6</v>
      </c>
      <c r="L1155" s="6">
        <f t="shared" si="295"/>
        <v>-3.3249311897107364E-5</v>
      </c>
      <c r="M1155" s="14">
        <f t="shared" si="301"/>
        <v>6.2155948553682449E-8</v>
      </c>
      <c r="N1155" s="6">
        <f t="shared" si="302"/>
        <v>-3.3126528101456853E-5</v>
      </c>
      <c r="O1155" s="13">
        <f t="shared" si="294"/>
        <v>-3.3285076327068517E-6</v>
      </c>
      <c r="P1155" s="6">
        <f t="shared" si="303"/>
        <v>37.696509399256115</v>
      </c>
      <c r="Q1155" s="7">
        <f t="shared" si="304"/>
        <v>37.65961732873744</v>
      </c>
      <c r="R1155" s="7">
        <f t="shared" si="305"/>
        <v>2.9762863287374373</v>
      </c>
    </row>
    <row r="1156" spans="1:18" x14ac:dyDescent="0.2">
      <c r="A1156" s="6">
        <v>-33.28125</v>
      </c>
      <c r="B1156" s="6">
        <v>38.28125</v>
      </c>
      <c r="C1156" s="1">
        <v>34.678531999999997</v>
      </c>
      <c r="D1156" s="1">
        <f t="shared" si="296"/>
        <v>-3.3281249999999999E-5</v>
      </c>
      <c r="E1156" s="6">
        <f t="shared" si="291"/>
        <v>4.4841024024658208E-14</v>
      </c>
      <c r="F1156" s="6">
        <f t="shared" si="297"/>
        <v>-2.9806096679687502E-5</v>
      </c>
      <c r="G1156" s="13">
        <f t="shared" si="292"/>
        <v>-3.475153320312497E-6</v>
      </c>
      <c r="H1156" s="6">
        <f t="shared" si="293"/>
        <v>37.637824872997271</v>
      </c>
      <c r="I1156" s="6">
        <f t="shared" si="298"/>
        <v>2.9592928729972741</v>
      </c>
      <c r="J1156" s="6">
        <f t="shared" si="299"/>
        <v>38.306257052775955</v>
      </c>
      <c r="K1156" s="6">
        <f t="shared" si="300"/>
        <v>-1.2503526387977359E-2</v>
      </c>
      <c r="L1156" s="6">
        <f t="shared" si="295"/>
        <v>-3.3230837138264422E-5</v>
      </c>
      <c r="M1156" s="14">
        <f t="shared" si="301"/>
        <v>-2.5206430867788661E-8</v>
      </c>
      <c r="N1156" s="6">
        <f t="shared" si="302"/>
        <v>-3.6532166860874112E-5</v>
      </c>
      <c r="O1156" s="13">
        <f t="shared" si="294"/>
        <v>-6.7260701811866098E-6</v>
      </c>
      <c r="P1156" s="6">
        <f t="shared" si="303"/>
        <v>37.032277882126436</v>
      </c>
      <c r="Q1156" s="7">
        <f t="shared" si="304"/>
        <v>37.534149439415245</v>
      </c>
      <c r="R1156" s="7">
        <f t="shared" si="305"/>
        <v>2.8556174394152478</v>
      </c>
    </row>
    <row r="1157" spans="1:18" x14ac:dyDescent="0.2">
      <c r="A1157" s="6">
        <v>-33.4375</v>
      </c>
      <c r="B1157" s="6">
        <v>38.28125</v>
      </c>
      <c r="C1157" s="1">
        <v>34.668242999999997</v>
      </c>
      <c r="D1157" s="1">
        <f t="shared" si="296"/>
        <v>-3.34375E-5</v>
      </c>
      <c r="E1157" s="6">
        <f t="shared" si="291"/>
        <v>4.4841024024658208E-14</v>
      </c>
      <c r="F1157" s="6">
        <f t="shared" si="297"/>
        <v>-2.9806096679687502E-5</v>
      </c>
      <c r="G1157" s="13">
        <f t="shared" si="292"/>
        <v>-3.6314033203124974E-6</v>
      </c>
      <c r="H1157" s="6">
        <f t="shared" si="293"/>
        <v>37.608801134062674</v>
      </c>
      <c r="I1157" s="6">
        <f t="shared" si="298"/>
        <v>2.9405581340626767</v>
      </c>
      <c r="J1157" s="6">
        <f t="shared" si="299"/>
        <v>38.296254231665571</v>
      </c>
      <c r="K1157" s="6">
        <f t="shared" si="300"/>
        <v>-7.5021158327857052E-3</v>
      </c>
      <c r="L1157" s="6">
        <f t="shared" si="295"/>
        <v>-3.3282252282958654E-5</v>
      </c>
      <c r="M1157" s="14">
        <f t="shared" si="301"/>
        <v>-7.7623858520672683E-8</v>
      </c>
      <c r="N1157" s="6">
        <f t="shared" si="302"/>
        <v>-3.538805011652428E-5</v>
      </c>
      <c r="O1157" s="13">
        <f t="shared" si="294"/>
        <v>-5.5819534368367781E-6</v>
      </c>
      <c r="P1157" s="6">
        <f t="shared" si="303"/>
        <v>37.245796368353808</v>
      </c>
      <c r="Q1157" s="7">
        <f t="shared" si="304"/>
        <v>37.47647882520296</v>
      </c>
      <c r="R1157" s="7">
        <f t="shared" si="305"/>
        <v>2.8082358252029636</v>
      </c>
    </row>
    <row r="1158" spans="1:18" x14ac:dyDescent="0.2">
      <c r="A1158" s="6">
        <v>-33.75</v>
      </c>
      <c r="B1158" s="6">
        <v>38.28125</v>
      </c>
      <c r="C1158" s="1">
        <v>34.658645999999997</v>
      </c>
      <c r="D1158" s="1">
        <f t="shared" si="296"/>
        <v>-3.375E-5</v>
      </c>
      <c r="E1158" s="6">
        <f t="shared" si="291"/>
        <v>4.4841024024658208E-14</v>
      </c>
      <c r="F1158" s="6">
        <f t="shared" si="297"/>
        <v>-2.9806096679687502E-5</v>
      </c>
      <c r="G1158" s="13">
        <f t="shared" si="292"/>
        <v>-3.9439033203124982E-6</v>
      </c>
      <c r="H1158" s="6">
        <f t="shared" si="293"/>
        <v>37.550729247631011</v>
      </c>
      <c r="I1158" s="6">
        <f t="shared" si="298"/>
        <v>2.8920832476310139</v>
      </c>
      <c r="J1158" s="6">
        <f t="shared" si="299"/>
        <v>38.29025253899934</v>
      </c>
      <c r="K1158" s="6">
        <f t="shared" si="300"/>
        <v>-4.501269499670002E-3</v>
      </c>
      <c r="L1158" s="6">
        <f t="shared" si="295"/>
        <v>-3.3406851369775194E-5</v>
      </c>
      <c r="M1158" s="14">
        <f t="shared" si="301"/>
        <v>-1.7157431511240326E-7</v>
      </c>
      <c r="N1158" s="6">
        <f t="shared" si="302"/>
        <v>-3.4920330069914202E-5</v>
      </c>
      <c r="O1158" s="13">
        <f t="shared" si="294"/>
        <v>-5.1142333902266994E-6</v>
      </c>
      <c r="P1158" s="6">
        <f t="shared" si="303"/>
        <v>37.332956936866765</v>
      </c>
      <c r="Q1158" s="7">
        <f t="shared" si="304"/>
        <v>37.447774447535721</v>
      </c>
      <c r="R1158" s="7">
        <f t="shared" si="305"/>
        <v>2.7891284475357239</v>
      </c>
    </row>
    <row r="1159" spans="1:18" x14ac:dyDescent="0.2">
      <c r="A1159" s="6">
        <v>-33.4375</v>
      </c>
      <c r="B1159" s="6">
        <v>38.28125</v>
      </c>
      <c r="C1159" s="1">
        <v>34.653618000000002</v>
      </c>
      <c r="D1159" s="1">
        <f t="shared" si="296"/>
        <v>-3.34375E-5</v>
      </c>
      <c r="E1159" s="6">
        <f t="shared" si="291"/>
        <v>4.4841024024658208E-14</v>
      </c>
      <c r="F1159" s="6">
        <f t="shared" si="297"/>
        <v>-2.9806096679687502E-5</v>
      </c>
      <c r="G1159" s="13">
        <f t="shared" si="292"/>
        <v>-3.6314033203124974E-6</v>
      </c>
      <c r="H1159" s="6">
        <f t="shared" si="293"/>
        <v>37.608801134062674</v>
      </c>
      <c r="I1159" s="6">
        <f t="shared" si="298"/>
        <v>2.955183134062672</v>
      </c>
      <c r="J1159" s="6">
        <f t="shared" si="299"/>
        <v>38.286651523399598</v>
      </c>
      <c r="K1159" s="6">
        <f t="shared" si="300"/>
        <v>-2.700761699799159E-3</v>
      </c>
      <c r="L1159" s="6">
        <f t="shared" si="295"/>
        <v>-3.348161082186512E-5</v>
      </c>
      <c r="M1159" s="14">
        <f t="shared" si="301"/>
        <v>2.2055410932560405E-8</v>
      </c>
      <c r="N1159" s="6">
        <f t="shared" si="302"/>
        <v>-3.4139698041947778E-5</v>
      </c>
      <c r="O1159" s="13">
        <f t="shared" si="294"/>
        <v>-4.3336013622602754E-6</v>
      </c>
      <c r="P1159" s="6">
        <f t="shared" si="303"/>
        <v>37.478265994316246</v>
      </c>
      <c r="Q1159" s="7">
        <f t="shared" si="304"/>
        <v>37.453872756891826</v>
      </c>
      <c r="R1159" s="7">
        <f t="shared" si="305"/>
        <v>2.8002547568918246</v>
      </c>
    </row>
    <row r="1160" spans="1:18" x14ac:dyDescent="0.2">
      <c r="A1160" s="6">
        <v>-33.75</v>
      </c>
      <c r="B1160" s="6">
        <v>38.28125</v>
      </c>
      <c r="C1160" s="1">
        <v>34.648586000000002</v>
      </c>
      <c r="D1160" s="1">
        <f t="shared" si="296"/>
        <v>-3.375E-5</v>
      </c>
      <c r="E1160" s="6">
        <f t="shared" si="291"/>
        <v>4.4841024024658208E-14</v>
      </c>
      <c r="F1160" s="6">
        <f t="shared" si="297"/>
        <v>-2.9806096679687502E-5</v>
      </c>
      <c r="G1160" s="13">
        <f t="shared" si="292"/>
        <v>-3.9439033203124982E-6</v>
      </c>
      <c r="H1160" s="6">
        <f t="shared" si="293"/>
        <v>37.550729247631011</v>
      </c>
      <c r="I1160" s="6">
        <f t="shared" si="298"/>
        <v>2.9021432476310096</v>
      </c>
      <c r="J1160" s="6">
        <f t="shared" si="299"/>
        <v>38.284490914039758</v>
      </c>
      <c r="K1160" s="6">
        <f t="shared" si="300"/>
        <v>-1.6204570198787849E-3</v>
      </c>
      <c r="L1160" s="6">
        <f t="shared" si="295"/>
        <v>-3.3526466493119074E-5</v>
      </c>
      <c r="M1160" s="14">
        <f t="shared" si="301"/>
        <v>-1.1176675344046341E-7</v>
      </c>
      <c r="N1160" s="6">
        <f t="shared" si="302"/>
        <v>-3.4171318825168484E-5</v>
      </c>
      <c r="O1160" s="13">
        <f t="shared" si="294"/>
        <v>-4.3652221454809821E-6</v>
      </c>
      <c r="P1160" s="6">
        <f t="shared" si="303"/>
        <v>37.472383973891567</v>
      </c>
      <c r="Q1160" s="7">
        <f t="shared" si="304"/>
        <v>37.457575000291776</v>
      </c>
      <c r="R1160" s="7">
        <f t="shared" si="305"/>
        <v>2.8089890002917741</v>
      </c>
    </row>
    <row r="1161" spans="1:18" x14ac:dyDescent="0.2">
      <c r="A1161" s="6">
        <v>-33.59375</v>
      </c>
      <c r="B1161" s="6">
        <v>38.28125</v>
      </c>
      <c r="C1161" s="1">
        <v>34.642189000000002</v>
      </c>
      <c r="D1161" s="1">
        <f t="shared" si="296"/>
        <v>-3.359375E-5</v>
      </c>
      <c r="E1161" s="6">
        <f t="shared" ref="E1161:E1224" si="306">$B$3*(1+$C$3*($B1161-25)+$D$3*(($B1161-25)^2))</f>
        <v>4.4841024024658208E-14</v>
      </c>
      <c r="F1161" s="6">
        <f t="shared" si="297"/>
        <v>-2.9806096679687502E-5</v>
      </c>
      <c r="G1161" s="13">
        <f t="shared" ref="G1161:G1224" si="307">($D1161-$F1161)+$H$3*($D1161-$F1161)^2</f>
        <v>-3.7876533203124978E-6</v>
      </c>
      <c r="H1161" s="6">
        <f t="shared" si="293"/>
        <v>37.579769260714443</v>
      </c>
      <c r="I1161" s="6">
        <f t="shared" si="298"/>
        <v>2.9375802607144408</v>
      </c>
      <c r="J1161" s="6">
        <f t="shared" si="299"/>
        <v>38.28319454842385</v>
      </c>
      <c r="K1161" s="6">
        <f t="shared" si="300"/>
        <v>-9.722742119251393E-4</v>
      </c>
      <c r="L1161" s="6">
        <f t="shared" si="295"/>
        <v>-3.3584629895871447E-5</v>
      </c>
      <c r="M1161" s="14">
        <f t="shared" si="301"/>
        <v>-4.5600520642765253E-9</v>
      </c>
      <c r="N1161" s="6">
        <f t="shared" si="302"/>
        <v>-3.3846541295100533E-5</v>
      </c>
      <c r="O1161" s="13">
        <f t="shared" si="294"/>
        <v>-4.0404446154130311E-6</v>
      </c>
      <c r="P1161" s="6">
        <f t="shared" si="303"/>
        <v>37.532782389958754</v>
      </c>
      <c r="Q1161" s="7">
        <f t="shared" si="304"/>
        <v>37.472616478225177</v>
      </c>
      <c r="R1161" s="7">
        <f t="shared" si="305"/>
        <v>2.8304274782251753</v>
      </c>
    </row>
    <row r="1162" spans="1:18" x14ac:dyDescent="0.2">
      <c r="A1162" s="6">
        <v>-33.59375</v>
      </c>
      <c r="B1162" s="6">
        <v>38.28125</v>
      </c>
      <c r="C1162" s="1">
        <v>34.630989</v>
      </c>
      <c r="D1162" s="1">
        <f t="shared" si="296"/>
        <v>-3.359375E-5</v>
      </c>
      <c r="E1162" s="6">
        <f t="shared" si="306"/>
        <v>4.4841024024658208E-14</v>
      </c>
      <c r="F1162" s="6">
        <f t="shared" si="297"/>
        <v>-2.9806096679687502E-5</v>
      </c>
      <c r="G1162" s="13">
        <f t="shared" si="307"/>
        <v>-3.7876533203124978E-6</v>
      </c>
      <c r="H1162" s="6">
        <f t="shared" ref="H1162:H1225" si="308">(((($B1162+273.15)^(4))+($G1162/$E1162))^(0.25))-273.15</f>
        <v>37.579769260714443</v>
      </c>
      <c r="I1162" s="6">
        <f t="shared" si="298"/>
        <v>2.9487802607144431</v>
      </c>
      <c r="J1162" s="6">
        <f t="shared" si="299"/>
        <v>38.282416729054304</v>
      </c>
      <c r="K1162" s="6">
        <f t="shared" si="300"/>
        <v>-5.8336452715224141E-4</v>
      </c>
      <c r="L1162" s="6">
        <f t="shared" si="295"/>
        <v>-3.3588277937522868E-5</v>
      </c>
      <c r="M1162" s="14">
        <f t="shared" si="301"/>
        <v>-2.7360312385659152E-9</v>
      </c>
      <c r="N1162" s="6">
        <f t="shared" si="302"/>
        <v>-3.3745424777059585E-5</v>
      </c>
      <c r="O1162" s="13">
        <f t="shared" ref="O1162:O1225" si="309">($N1162-$F1162)+$H$3*($N1162-$F1162)^2</f>
        <v>-3.9393280973720832E-6</v>
      </c>
      <c r="P1162" s="6">
        <f t="shared" si="303"/>
        <v>37.551579696380827</v>
      </c>
      <c r="Q1162" s="7">
        <f t="shared" si="304"/>
        <v>37.488409121856307</v>
      </c>
      <c r="R1162" s="7">
        <f t="shared" si="305"/>
        <v>2.8574201218563076</v>
      </c>
    </row>
    <row r="1163" spans="1:18" x14ac:dyDescent="0.2">
      <c r="A1163" s="6">
        <v>-33.59375</v>
      </c>
      <c r="B1163" s="6">
        <v>38.28125</v>
      </c>
      <c r="C1163" s="1">
        <v>34.623443999999999</v>
      </c>
      <c r="D1163" s="1">
        <f t="shared" si="296"/>
        <v>-3.359375E-5</v>
      </c>
      <c r="E1163" s="6">
        <f t="shared" si="306"/>
        <v>4.4841024024658208E-14</v>
      </c>
      <c r="F1163" s="6">
        <f t="shared" si="297"/>
        <v>-2.9806096679687502E-5</v>
      </c>
      <c r="G1163" s="13">
        <f t="shared" si="307"/>
        <v>-3.7876533203124978E-6</v>
      </c>
      <c r="H1163" s="6">
        <f t="shared" si="308"/>
        <v>37.579769260714443</v>
      </c>
      <c r="I1163" s="6">
        <f t="shared" si="298"/>
        <v>2.9563252607144435</v>
      </c>
      <c r="J1163" s="6">
        <f t="shared" si="299"/>
        <v>38.28195003743258</v>
      </c>
      <c r="K1163" s="6">
        <f t="shared" si="300"/>
        <v>-3.5001871628992376E-4</v>
      </c>
      <c r="L1163" s="6">
        <f t="shared" si="295"/>
        <v>-3.3590466762513726E-5</v>
      </c>
      <c r="M1163" s="14">
        <f t="shared" si="301"/>
        <v>-1.6416187431368386E-9</v>
      </c>
      <c r="N1163" s="6">
        <f t="shared" si="302"/>
        <v>-3.3684754866235381E-5</v>
      </c>
      <c r="O1163" s="13">
        <f t="shared" si="309"/>
        <v>-3.8786581865478791E-6</v>
      </c>
      <c r="P1163" s="6">
        <f t="shared" si="303"/>
        <v>37.562856442829286</v>
      </c>
      <c r="Q1163" s="7">
        <f t="shared" si="304"/>
        <v>37.503298586050903</v>
      </c>
      <c r="R1163" s="7">
        <f t="shared" si="305"/>
        <v>2.8798545860509037</v>
      </c>
    </row>
    <row r="1164" spans="1:18" x14ac:dyDescent="0.2">
      <c r="A1164" s="6">
        <v>-34.21875</v>
      </c>
      <c r="B1164" s="6">
        <v>38.28125</v>
      </c>
      <c r="C1164" s="1">
        <v>34.614075</v>
      </c>
      <c r="D1164" s="1">
        <f t="shared" si="296"/>
        <v>-3.4218750000000002E-5</v>
      </c>
      <c r="E1164" s="6">
        <f t="shared" si="306"/>
        <v>4.4841024024658208E-14</v>
      </c>
      <c r="F1164" s="6">
        <f t="shared" si="297"/>
        <v>-2.9806096679687502E-5</v>
      </c>
      <c r="G1164" s="13">
        <f t="shared" si="307"/>
        <v>-4.4126533203124994E-6</v>
      </c>
      <c r="H1164" s="6">
        <f t="shared" si="308"/>
        <v>37.463560316673636</v>
      </c>
      <c r="I1164" s="6">
        <f t="shared" si="298"/>
        <v>2.8494853166736362</v>
      </c>
      <c r="J1164" s="6">
        <f t="shared" si="299"/>
        <v>38.281670022459551</v>
      </c>
      <c r="K1164" s="6">
        <f t="shared" si="300"/>
        <v>-2.1001122977537534E-4</v>
      </c>
      <c r="L1164" s="6">
        <f t="shared" ref="L1164:L1227" si="310">0.2*($D1164+$D1163)+0.6*L1163</f>
        <v>-3.3716780057508239E-5</v>
      </c>
      <c r="M1164" s="14">
        <f t="shared" si="301"/>
        <v>-2.509849712458814E-7</v>
      </c>
      <c r="N1164" s="6">
        <f t="shared" si="302"/>
        <v>-3.4273352919741596E-5</v>
      </c>
      <c r="O1164" s="13">
        <f t="shared" si="309"/>
        <v>-4.4672562400540941E-6</v>
      </c>
      <c r="P1164" s="6">
        <f t="shared" si="303"/>
        <v>37.453401563142847</v>
      </c>
      <c r="Q1164" s="7">
        <f t="shared" si="304"/>
        <v>37.493319181469289</v>
      </c>
      <c r="R1164" s="7">
        <f t="shared" si="305"/>
        <v>2.8792441814692893</v>
      </c>
    </row>
    <row r="1165" spans="1:18" x14ac:dyDescent="0.2">
      <c r="A1165" s="6">
        <v>-33.90625</v>
      </c>
      <c r="B1165" s="6">
        <v>38.28125</v>
      </c>
      <c r="C1165" s="1">
        <v>34.614758000000002</v>
      </c>
      <c r="D1165" s="1">
        <f t="shared" si="296"/>
        <v>-3.3906250000000001E-5</v>
      </c>
      <c r="E1165" s="6">
        <f t="shared" si="306"/>
        <v>4.4841024024658208E-14</v>
      </c>
      <c r="F1165" s="6">
        <f t="shared" si="297"/>
        <v>-2.9806096679687502E-5</v>
      </c>
      <c r="G1165" s="13">
        <f t="shared" si="307"/>
        <v>-4.1001533203124986E-6</v>
      </c>
      <c r="H1165" s="6">
        <f t="shared" si="308"/>
        <v>37.521681089485924</v>
      </c>
      <c r="I1165" s="6">
        <f t="shared" si="298"/>
        <v>2.9069230894859217</v>
      </c>
      <c r="J1165" s="6">
        <f t="shared" si="299"/>
        <v>38.28150201347573</v>
      </c>
      <c r="K1165" s="6">
        <f t="shared" si="300"/>
        <v>-1.260067378652252E-4</v>
      </c>
      <c r="L1165" s="6">
        <f t="shared" si="310"/>
        <v>-3.3855068034504944E-5</v>
      </c>
      <c r="M1165" s="14">
        <f t="shared" si="301"/>
        <v>-2.5590982747528514E-8</v>
      </c>
      <c r="N1165" s="6">
        <f t="shared" si="302"/>
        <v>-3.3939011751844962E-5</v>
      </c>
      <c r="O1165" s="13">
        <f t="shared" si="309"/>
        <v>-4.1329150721574595E-6</v>
      </c>
      <c r="P1165" s="6">
        <f t="shared" si="303"/>
        <v>37.515589377323749</v>
      </c>
      <c r="Q1165" s="7">
        <f t="shared" si="304"/>
        <v>37.497773220640184</v>
      </c>
      <c r="R1165" s="7">
        <f t="shared" si="305"/>
        <v>2.883015220640182</v>
      </c>
    </row>
    <row r="1166" spans="1:18" x14ac:dyDescent="0.2">
      <c r="A1166" s="6">
        <v>-34.21875</v>
      </c>
      <c r="B1166" s="6">
        <v>38.28125</v>
      </c>
      <c r="C1166" s="1">
        <v>34.606986999999997</v>
      </c>
      <c r="D1166" s="1">
        <f t="shared" si="296"/>
        <v>-3.4218750000000002E-5</v>
      </c>
      <c r="E1166" s="6">
        <f t="shared" si="306"/>
        <v>4.4841024024658208E-14</v>
      </c>
      <c r="F1166" s="6">
        <f t="shared" si="297"/>
        <v>-2.9806096679687502E-5</v>
      </c>
      <c r="G1166" s="13">
        <f t="shared" si="307"/>
        <v>-4.4126533203124994E-6</v>
      </c>
      <c r="H1166" s="6">
        <f t="shared" si="308"/>
        <v>37.463560316673636</v>
      </c>
      <c r="I1166" s="6">
        <f t="shared" si="298"/>
        <v>2.8565733166736393</v>
      </c>
      <c r="J1166" s="6">
        <f t="shared" si="299"/>
        <v>38.281401208085441</v>
      </c>
      <c r="K1166" s="6">
        <f t="shared" si="300"/>
        <v>-7.5604042720556208E-5</v>
      </c>
      <c r="L1166" s="6">
        <f t="shared" si="310"/>
        <v>-3.3938040820702964E-5</v>
      </c>
      <c r="M1166" s="14">
        <f t="shared" si="301"/>
        <v>-1.4035458964851879E-7</v>
      </c>
      <c r="N1166" s="6">
        <f t="shared" si="302"/>
        <v>-3.4238407051107345E-5</v>
      </c>
      <c r="O1166" s="13">
        <f t="shared" si="309"/>
        <v>-4.4323103714198432E-6</v>
      </c>
      <c r="P1166" s="6">
        <f t="shared" si="303"/>
        <v>37.459903280227422</v>
      </c>
      <c r="Q1166" s="7">
        <f t="shared" si="304"/>
        <v>37.490199232557629</v>
      </c>
      <c r="R1166" s="7">
        <f t="shared" si="305"/>
        <v>2.8832122325576321</v>
      </c>
    </row>
    <row r="1167" spans="1:18" x14ac:dyDescent="0.2">
      <c r="A1167" s="6">
        <v>-33.28125</v>
      </c>
      <c r="B1167" s="6">
        <v>38.28125</v>
      </c>
      <c r="C1167" s="1">
        <v>34.602874999999997</v>
      </c>
      <c r="D1167" s="1">
        <f t="shared" ref="D1167:D1230" si="311">A1167*0.000001</f>
        <v>-3.3281249999999999E-5</v>
      </c>
      <c r="E1167" s="6">
        <f t="shared" si="306"/>
        <v>4.4841024024658208E-14</v>
      </c>
      <c r="F1167" s="6">
        <f t="shared" ref="F1167:F1230" si="312">($E$3+$F$3*(B1167-25)+$G$3*((B1167-25)^2))</f>
        <v>-2.9806096679687502E-5</v>
      </c>
      <c r="G1167" s="13">
        <f t="shared" si="307"/>
        <v>-3.475153320312497E-6</v>
      </c>
      <c r="H1167" s="6">
        <f t="shared" si="308"/>
        <v>37.637824872997271</v>
      </c>
      <c r="I1167" s="6">
        <f t="shared" ref="I1167:I1230" si="313">H1167-C1167</f>
        <v>3.0349498729972737</v>
      </c>
      <c r="J1167" s="6">
        <f t="shared" ref="J1167:J1230" si="314">0.2*(B1167+B1166)+0.6*J1166</f>
        <v>38.281340724851262</v>
      </c>
      <c r="K1167" s="6">
        <f t="shared" ref="K1167:K1230" si="315">(B1167-J1167)/2</f>
        <v>-4.5362425630912639E-5</v>
      </c>
      <c r="L1167" s="6">
        <f t="shared" si="310"/>
        <v>-3.386282449242178E-5</v>
      </c>
      <c r="M1167" s="14">
        <f t="shared" ref="M1167:M1230" si="316">($D1167-L1167)/2</f>
        <v>2.9078724621089039E-7</v>
      </c>
      <c r="N1167" s="6">
        <f t="shared" ref="N1167:N1230" si="317">$D1167+$I$3*$K1167+$J$3*M1167</f>
        <v>-3.3293044230664034E-5</v>
      </c>
      <c r="O1167" s="13">
        <f t="shared" si="309"/>
        <v>-3.4869475509765319E-6</v>
      </c>
      <c r="P1167" s="6">
        <f t="shared" ref="P1167:P1230" si="318">(((($B1167+273.15)^(4))+(O1167/$E1167))^(0.25))-273.15</f>
        <v>37.635634355610989</v>
      </c>
      <c r="Q1167" s="7">
        <f t="shared" ref="Q1167:Q1230" si="319">0.2*P1167+0.8*Q1166</f>
        <v>37.519286257168304</v>
      </c>
      <c r="R1167" s="7">
        <f t="shared" ref="R1167:R1230" si="320">Q1167-C1167</f>
        <v>2.9164112571683063</v>
      </c>
    </row>
    <row r="1168" spans="1:18" x14ac:dyDescent="0.2">
      <c r="A1168" s="6">
        <v>-33.59375</v>
      </c>
      <c r="B1168" s="6">
        <v>38.28125</v>
      </c>
      <c r="C1168" s="1">
        <v>34.593502000000001</v>
      </c>
      <c r="D1168" s="1">
        <f t="shared" si="311"/>
        <v>-3.359375E-5</v>
      </c>
      <c r="E1168" s="6">
        <f t="shared" si="306"/>
        <v>4.4841024024658208E-14</v>
      </c>
      <c r="F1168" s="6">
        <f t="shared" si="312"/>
        <v>-2.9806096679687502E-5</v>
      </c>
      <c r="G1168" s="13">
        <f t="shared" si="307"/>
        <v>-3.7876533203124978E-6</v>
      </c>
      <c r="H1168" s="6">
        <f t="shared" si="308"/>
        <v>37.579769260714443</v>
      </c>
      <c r="I1168" s="6">
        <f t="shared" si="313"/>
        <v>2.9862672607144418</v>
      </c>
      <c r="J1168" s="6">
        <f t="shared" si="314"/>
        <v>38.281304434910751</v>
      </c>
      <c r="K1168" s="6">
        <f t="shared" si="315"/>
        <v>-2.7217455375705413E-5</v>
      </c>
      <c r="L1168" s="6">
        <f t="shared" si="310"/>
        <v>-3.3692694695453068E-5</v>
      </c>
      <c r="M1168" s="14">
        <f t="shared" si="316"/>
        <v>4.9472347726533904E-8</v>
      </c>
      <c r="N1168" s="6">
        <f t="shared" si="317"/>
        <v>-3.3600826538397685E-5</v>
      </c>
      <c r="O1168" s="13">
        <f t="shared" si="309"/>
        <v>-3.7947298587101829E-6</v>
      </c>
      <c r="P1168" s="6">
        <f t="shared" si="318"/>
        <v>37.578454219017146</v>
      </c>
      <c r="Q1168" s="7">
        <f t="shared" si="319"/>
        <v>37.531119849538072</v>
      </c>
      <c r="R1168" s="7">
        <f t="shared" si="320"/>
        <v>2.9376178495380714</v>
      </c>
    </row>
    <row r="1169" spans="1:18" x14ac:dyDescent="0.2">
      <c r="A1169" s="7">
        <v>-33.90625</v>
      </c>
      <c r="B1169" s="6">
        <v>38.28125</v>
      </c>
      <c r="C1169" s="1">
        <v>34.595787000000001</v>
      </c>
      <c r="D1169" s="1">
        <f t="shared" si="311"/>
        <v>-3.3906250000000001E-5</v>
      </c>
      <c r="E1169" s="6">
        <f t="shared" si="306"/>
        <v>4.4841024024658208E-14</v>
      </c>
      <c r="F1169" s="6">
        <f t="shared" si="312"/>
        <v>-2.9806096679687502E-5</v>
      </c>
      <c r="G1169" s="13">
        <f t="shared" si="307"/>
        <v>-4.1001533203124986E-6</v>
      </c>
      <c r="H1169" s="6">
        <f t="shared" si="308"/>
        <v>37.521681089485924</v>
      </c>
      <c r="I1169" s="6">
        <f t="shared" si="313"/>
        <v>2.9258940894859222</v>
      </c>
      <c r="J1169" s="6">
        <f t="shared" si="314"/>
        <v>38.281282660946445</v>
      </c>
      <c r="K1169" s="6">
        <f t="shared" si="315"/>
        <v>-1.6330473222581077E-5</v>
      </c>
      <c r="L1169" s="6">
        <f t="shared" si="310"/>
        <v>-3.3715616817271838E-5</v>
      </c>
      <c r="M1169" s="14">
        <f t="shared" si="316"/>
        <v>-9.5316591364081341E-8</v>
      </c>
      <c r="N1169" s="6">
        <f t="shared" si="317"/>
        <v>-3.3910495923037871E-5</v>
      </c>
      <c r="O1169" s="13">
        <f t="shared" si="309"/>
        <v>-4.1043992433503683E-6</v>
      </c>
      <c r="P1169" s="6">
        <f t="shared" si="318"/>
        <v>37.520891623800992</v>
      </c>
      <c r="Q1169" s="7">
        <f t="shared" si="319"/>
        <v>37.52907420439066</v>
      </c>
      <c r="R1169" s="7">
        <f t="shared" si="320"/>
        <v>2.933287204390659</v>
      </c>
    </row>
    <row r="1170" spans="1:18" x14ac:dyDescent="0.2">
      <c r="A1170" s="7">
        <v>-34.0625</v>
      </c>
      <c r="B1170" s="6">
        <v>38.28125</v>
      </c>
      <c r="C1170" s="1">
        <v>34.589157</v>
      </c>
      <c r="D1170" s="1">
        <f t="shared" si="311"/>
        <v>-3.4062500000000001E-5</v>
      </c>
      <c r="E1170" s="6">
        <f t="shared" si="306"/>
        <v>4.4841024024658208E-14</v>
      </c>
      <c r="F1170" s="6">
        <f t="shared" si="312"/>
        <v>-2.9806096679687502E-5</v>
      </c>
      <c r="G1170" s="13">
        <f t="shared" si="307"/>
        <v>-4.256403320312499E-6</v>
      </c>
      <c r="H1170" s="6">
        <f t="shared" si="308"/>
        <v>37.492624780946016</v>
      </c>
      <c r="I1170" s="6">
        <f t="shared" si="313"/>
        <v>2.9034677809460163</v>
      </c>
      <c r="J1170" s="6">
        <f t="shared" si="314"/>
        <v>38.281269596567867</v>
      </c>
      <c r="K1170" s="6">
        <f t="shared" si="315"/>
        <v>-9.798283933548646E-6</v>
      </c>
      <c r="L1170" s="6">
        <f t="shared" si="310"/>
        <v>-3.3823120090363101E-5</v>
      </c>
      <c r="M1170" s="14">
        <f t="shared" si="316"/>
        <v>-1.1968995481845032E-7</v>
      </c>
      <c r="N1170" s="6">
        <f t="shared" si="317"/>
        <v>-3.4065047553822723E-5</v>
      </c>
      <c r="O1170" s="13">
        <f t="shared" si="309"/>
        <v>-4.2589508741352209E-6</v>
      </c>
      <c r="P1170" s="6">
        <f t="shared" si="318"/>
        <v>37.492150969326246</v>
      </c>
      <c r="Q1170" s="7">
        <f t="shared" si="319"/>
        <v>37.521689557377783</v>
      </c>
      <c r="R1170" s="7">
        <f t="shared" si="320"/>
        <v>2.9325325573777832</v>
      </c>
    </row>
    <row r="1171" spans="1:18" x14ac:dyDescent="0.2">
      <c r="A1171" s="7">
        <v>-34.0625</v>
      </c>
      <c r="B1171" s="6">
        <v>38.28125</v>
      </c>
      <c r="C1171" s="1">
        <v>34.581614999999999</v>
      </c>
      <c r="D1171" s="1">
        <f t="shared" si="311"/>
        <v>-3.4062500000000001E-5</v>
      </c>
      <c r="E1171" s="6">
        <f t="shared" si="306"/>
        <v>4.4841024024658208E-14</v>
      </c>
      <c r="F1171" s="6">
        <f t="shared" si="312"/>
        <v>-2.9806096679687502E-5</v>
      </c>
      <c r="G1171" s="13">
        <f t="shared" si="307"/>
        <v>-4.256403320312499E-6</v>
      </c>
      <c r="H1171" s="6">
        <f t="shared" si="308"/>
        <v>37.492624780946016</v>
      </c>
      <c r="I1171" s="6">
        <f t="shared" si="313"/>
        <v>2.9110097809460171</v>
      </c>
      <c r="J1171" s="6">
        <f t="shared" si="314"/>
        <v>38.281261757940719</v>
      </c>
      <c r="K1171" s="6">
        <f t="shared" si="315"/>
        <v>-5.8789703594186449E-6</v>
      </c>
      <c r="L1171" s="6">
        <f t="shared" si="310"/>
        <v>-3.3918872054217862E-5</v>
      </c>
      <c r="M1171" s="14">
        <f t="shared" si="316"/>
        <v>-7.1813972891069517E-8</v>
      </c>
      <c r="N1171" s="6">
        <f t="shared" si="317"/>
        <v>-3.4064028532293449E-5</v>
      </c>
      <c r="O1171" s="13">
        <f t="shared" si="309"/>
        <v>-4.2579318526059465E-6</v>
      </c>
      <c r="P1171" s="6">
        <f t="shared" si="318"/>
        <v>37.49234049423427</v>
      </c>
      <c r="Q1171" s="7">
        <f t="shared" si="319"/>
        <v>37.515819744749081</v>
      </c>
      <c r="R1171" s="7">
        <f t="shared" si="320"/>
        <v>2.9342047447490813</v>
      </c>
    </row>
    <row r="1172" spans="1:18" x14ac:dyDescent="0.2">
      <c r="A1172" s="7">
        <v>-33.90625</v>
      </c>
      <c r="B1172" s="6">
        <v>38.28125</v>
      </c>
      <c r="C1172" s="1">
        <v>34.573386999999997</v>
      </c>
      <c r="D1172" s="1">
        <f t="shared" si="311"/>
        <v>-3.3906250000000001E-5</v>
      </c>
      <c r="E1172" s="6">
        <f t="shared" si="306"/>
        <v>4.4841024024658208E-14</v>
      </c>
      <c r="F1172" s="6">
        <f t="shared" si="312"/>
        <v>-2.9806096679687502E-5</v>
      </c>
      <c r="G1172" s="13">
        <f t="shared" si="307"/>
        <v>-4.1001533203124986E-6</v>
      </c>
      <c r="H1172" s="6">
        <f t="shared" si="308"/>
        <v>37.521681089485924</v>
      </c>
      <c r="I1172" s="6">
        <f t="shared" si="313"/>
        <v>2.9482940894859269</v>
      </c>
      <c r="J1172" s="6">
        <f t="shared" si="314"/>
        <v>38.281257054764431</v>
      </c>
      <c r="K1172" s="6">
        <f t="shared" si="315"/>
        <v>-3.5273822156511869E-6</v>
      </c>
      <c r="L1172" s="6">
        <f t="shared" si="310"/>
        <v>-3.3945073232530718E-5</v>
      </c>
      <c r="M1172" s="14">
        <f t="shared" si="316"/>
        <v>1.9411616265358454E-8</v>
      </c>
      <c r="N1172" s="6">
        <f t="shared" si="317"/>
        <v>-3.3907167119376069E-5</v>
      </c>
      <c r="O1172" s="13">
        <f t="shared" si="309"/>
        <v>-4.1010704396885671E-6</v>
      </c>
      <c r="P1172" s="6">
        <f t="shared" si="318"/>
        <v>37.521510565407539</v>
      </c>
      <c r="Q1172" s="7">
        <f t="shared" si="319"/>
        <v>37.516957908880769</v>
      </c>
      <c r="R1172" s="7">
        <f t="shared" si="320"/>
        <v>2.9435709088807727</v>
      </c>
    </row>
    <row r="1173" spans="1:18" x14ac:dyDescent="0.2">
      <c r="A1173" s="7">
        <v>-34.0625</v>
      </c>
      <c r="B1173" s="6">
        <v>38.28125</v>
      </c>
      <c r="C1173" s="1">
        <v>34.571784999999998</v>
      </c>
      <c r="D1173" s="1">
        <f t="shared" si="311"/>
        <v>-3.4062500000000001E-5</v>
      </c>
      <c r="E1173" s="6">
        <f t="shared" si="306"/>
        <v>4.4841024024658208E-14</v>
      </c>
      <c r="F1173" s="6">
        <f t="shared" si="312"/>
        <v>-2.9806096679687502E-5</v>
      </c>
      <c r="G1173" s="13">
        <f t="shared" si="307"/>
        <v>-4.256403320312499E-6</v>
      </c>
      <c r="H1173" s="6">
        <f t="shared" si="308"/>
        <v>37.492624780946016</v>
      </c>
      <c r="I1173" s="6">
        <f t="shared" si="313"/>
        <v>2.920839780946018</v>
      </c>
      <c r="J1173" s="6">
        <f t="shared" si="314"/>
        <v>38.281254232858657</v>
      </c>
      <c r="K1173" s="6">
        <f t="shared" si="315"/>
        <v>-2.1164293286801694E-6</v>
      </c>
      <c r="L1173" s="6">
        <f t="shared" si="310"/>
        <v>-3.3960793939518431E-5</v>
      </c>
      <c r="M1173" s="14">
        <f t="shared" si="316"/>
        <v>-5.0853030240785092E-8</v>
      </c>
      <c r="N1173" s="6">
        <f t="shared" si="317"/>
        <v>-3.4063050271625461E-5</v>
      </c>
      <c r="O1173" s="13">
        <f t="shared" si="309"/>
        <v>-4.2569535919379585E-6</v>
      </c>
      <c r="P1173" s="6">
        <f t="shared" si="318"/>
        <v>37.49252243781973</v>
      </c>
      <c r="Q1173" s="7">
        <f t="shared" si="319"/>
        <v>37.512070814668562</v>
      </c>
      <c r="R1173" s="7">
        <f t="shared" si="320"/>
        <v>2.9402858146685631</v>
      </c>
    </row>
    <row r="1174" spans="1:18" x14ac:dyDescent="0.2">
      <c r="A1174" s="7">
        <v>-34.21875</v>
      </c>
      <c r="B1174" s="6">
        <v>38.28125</v>
      </c>
      <c r="C1174" s="1">
        <v>34.561957999999997</v>
      </c>
      <c r="D1174" s="1">
        <f t="shared" si="311"/>
        <v>-3.4218750000000002E-5</v>
      </c>
      <c r="E1174" s="6">
        <f t="shared" si="306"/>
        <v>4.4841024024658208E-14</v>
      </c>
      <c r="F1174" s="6">
        <f t="shared" si="312"/>
        <v>-2.9806096679687502E-5</v>
      </c>
      <c r="G1174" s="13">
        <f t="shared" si="307"/>
        <v>-4.4126533203124994E-6</v>
      </c>
      <c r="H1174" s="6">
        <f t="shared" si="308"/>
        <v>37.463560316673636</v>
      </c>
      <c r="I1174" s="6">
        <f t="shared" si="313"/>
        <v>2.9016023166736389</v>
      </c>
      <c r="J1174" s="6">
        <f t="shared" si="314"/>
        <v>38.281252539715197</v>
      </c>
      <c r="K1174" s="6">
        <f t="shared" si="315"/>
        <v>-1.2698575986291871E-6</v>
      </c>
      <c r="L1174" s="6">
        <f t="shared" si="310"/>
        <v>-3.4032726363711057E-5</v>
      </c>
      <c r="M1174" s="14">
        <f t="shared" si="316"/>
        <v>-9.3011818144472574E-8</v>
      </c>
      <c r="N1174" s="6">
        <f t="shared" si="317"/>
        <v>-3.4219080162975642E-5</v>
      </c>
      <c r="O1174" s="13">
        <f t="shared" si="309"/>
        <v>-4.4129834832881397E-6</v>
      </c>
      <c r="P1174" s="6">
        <f t="shared" si="318"/>
        <v>37.463498893570829</v>
      </c>
      <c r="Q1174" s="7">
        <f t="shared" si="319"/>
        <v>37.502356430449019</v>
      </c>
      <c r="R1174" s="7">
        <f t="shared" si="320"/>
        <v>2.9403984304490223</v>
      </c>
    </row>
    <row r="1175" spans="1:18" x14ac:dyDescent="0.2">
      <c r="A1175" s="7">
        <v>-34.21875</v>
      </c>
      <c r="B1175" s="6">
        <v>38.28125</v>
      </c>
      <c r="C1175" s="1">
        <v>34.556015000000002</v>
      </c>
      <c r="D1175" s="1">
        <f t="shared" si="311"/>
        <v>-3.4218750000000002E-5</v>
      </c>
      <c r="E1175" s="6">
        <f t="shared" si="306"/>
        <v>4.4841024024658208E-14</v>
      </c>
      <c r="F1175" s="6">
        <f t="shared" si="312"/>
        <v>-2.9806096679687502E-5</v>
      </c>
      <c r="G1175" s="13">
        <f t="shared" si="307"/>
        <v>-4.4126533203124994E-6</v>
      </c>
      <c r="H1175" s="6">
        <f t="shared" si="308"/>
        <v>37.463560316673636</v>
      </c>
      <c r="I1175" s="6">
        <f t="shared" si="313"/>
        <v>2.9075453166736338</v>
      </c>
      <c r="J1175" s="6">
        <f t="shared" si="314"/>
        <v>38.281251523829113</v>
      </c>
      <c r="K1175" s="6">
        <f t="shared" si="315"/>
        <v>-7.6191455633534133E-7</v>
      </c>
      <c r="L1175" s="6">
        <f t="shared" si="310"/>
        <v>-3.4107135818226637E-5</v>
      </c>
      <c r="M1175" s="14">
        <f t="shared" si="316"/>
        <v>-5.5807090886682189E-8</v>
      </c>
      <c r="N1175" s="6">
        <f t="shared" si="317"/>
        <v>-3.4218948097784651E-5</v>
      </c>
      <c r="O1175" s="13">
        <f t="shared" si="309"/>
        <v>-4.412851418097149E-6</v>
      </c>
      <c r="P1175" s="6">
        <f t="shared" si="318"/>
        <v>37.463523462816624</v>
      </c>
      <c r="Q1175" s="7">
        <f t="shared" si="319"/>
        <v>37.494589836922543</v>
      </c>
      <c r="R1175" s="7">
        <f t="shared" si="320"/>
        <v>2.9385748369225411</v>
      </c>
    </row>
    <row r="1176" spans="1:18" x14ac:dyDescent="0.2">
      <c r="A1176" s="7">
        <v>-34.53125</v>
      </c>
      <c r="B1176" s="6">
        <v>38.28125</v>
      </c>
      <c r="C1176" s="1">
        <v>34.548470000000002</v>
      </c>
      <c r="D1176" s="1">
        <f t="shared" si="311"/>
        <v>-3.4531249999999996E-5</v>
      </c>
      <c r="E1176" s="6">
        <f t="shared" si="306"/>
        <v>4.4841024024658208E-14</v>
      </c>
      <c r="F1176" s="6">
        <f t="shared" si="312"/>
        <v>-2.9806096679687502E-5</v>
      </c>
      <c r="G1176" s="13">
        <f t="shared" si="307"/>
        <v>-4.7251533203124935E-6</v>
      </c>
      <c r="H1176" s="6">
        <f t="shared" si="308"/>
        <v>37.40540689955202</v>
      </c>
      <c r="I1176" s="6">
        <f t="shared" si="313"/>
        <v>2.8569368995520179</v>
      </c>
      <c r="J1176" s="6">
        <f t="shared" si="314"/>
        <v>38.281250914297466</v>
      </c>
      <c r="K1176" s="6">
        <f t="shared" si="315"/>
        <v>-4.5714873309066206E-7</v>
      </c>
      <c r="L1176" s="6">
        <f t="shared" si="310"/>
        <v>-3.4214281490935983E-5</v>
      </c>
      <c r="M1176" s="14">
        <f t="shared" si="316"/>
        <v>-1.5848425453200625E-7</v>
      </c>
      <c r="N1176" s="6">
        <f t="shared" si="317"/>
        <v>-3.4531368858670603E-5</v>
      </c>
      <c r="O1176" s="13">
        <f t="shared" si="309"/>
        <v>-4.7252721789831003E-6</v>
      </c>
      <c r="P1176" s="6">
        <f t="shared" si="318"/>
        <v>37.40538477481482</v>
      </c>
      <c r="Q1176" s="7">
        <f t="shared" si="319"/>
        <v>37.476748824501001</v>
      </c>
      <c r="R1176" s="7">
        <f t="shared" si="320"/>
        <v>2.9282788245009996</v>
      </c>
    </row>
    <row r="1177" spans="1:18" x14ac:dyDescent="0.2">
      <c r="A1177" s="7">
        <v>-34.375</v>
      </c>
      <c r="B1177" s="6">
        <v>38.28125</v>
      </c>
      <c r="C1177" s="1">
        <v>34.537726999999997</v>
      </c>
      <c r="D1177" s="1">
        <f t="shared" si="311"/>
        <v>-3.4374999999999995E-5</v>
      </c>
      <c r="E1177" s="6">
        <f t="shared" si="306"/>
        <v>4.4841024024658208E-14</v>
      </c>
      <c r="F1177" s="6">
        <f t="shared" si="312"/>
        <v>-2.9806096679687502E-5</v>
      </c>
      <c r="G1177" s="13">
        <f t="shared" si="307"/>
        <v>-4.5689033203124931E-6</v>
      </c>
      <c r="H1177" s="6">
        <f t="shared" si="308"/>
        <v>37.434487691325273</v>
      </c>
      <c r="I1177" s="6">
        <f t="shared" si="313"/>
        <v>2.8967606913252766</v>
      </c>
      <c r="J1177" s="6">
        <f t="shared" si="314"/>
        <v>38.281250548578484</v>
      </c>
      <c r="K1177" s="6">
        <f t="shared" si="315"/>
        <v>-2.7428924198602544E-7</v>
      </c>
      <c r="L1177" s="6">
        <f t="shared" si="310"/>
        <v>-3.4309818894561589E-5</v>
      </c>
      <c r="M1177" s="14">
        <f t="shared" si="316"/>
        <v>-3.259055271920291E-8</v>
      </c>
      <c r="N1177" s="6">
        <f t="shared" si="317"/>
        <v>-3.4375071315202911E-5</v>
      </c>
      <c r="O1177" s="13">
        <f t="shared" si="309"/>
        <v>-4.5689746355154088E-6</v>
      </c>
      <c r="P1177" s="6">
        <f t="shared" si="318"/>
        <v>37.434474420212041</v>
      </c>
      <c r="Q1177" s="7">
        <f t="shared" si="319"/>
        <v>37.468293943643211</v>
      </c>
      <c r="R1177" s="7">
        <f t="shared" si="320"/>
        <v>2.930566943643214</v>
      </c>
    </row>
    <row r="1178" spans="1:18" x14ac:dyDescent="0.2">
      <c r="A1178" s="7">
        <v>-34.53125</v>
      </c>
      <c r="B1178" s="6">
        <v>38.28125</v>
      </c>
      <c r="C1178" s="1">
        <v>34.532696000000001</v>
      </c>
      <c r="D1178" s="1">
        <f t="shared" si="311"/>
        <v>-3.4531249999999996E-5</v>
      </c>
      <c r="E1178" s="6">
        <f t="shared" si="306"/>
        <v>4.4841024024658208E-14</v>
      </c>
      <c r="F1178" s="6">
        <f t="shared" si="312"/>
        <v>-2.9806096679687502E-5</v>
      </c>
      <c r="G1178" s="13">
        <f t="shared" si="307"/>
        <v>-4.7251533203124935E-6</v>
      </c>
      <c r="H1178" s="6">
        <f t="shared" si="308"/>
        <v>37.40540689955202</v>
      </c>
      <c r="I1178" s="6">
        <f t="shared" si="313"/>
        <v>2.8727108995520183</v>
      </c>
      <c r="J1178" s="6">
        <f t="shared" si="314"/>
        <v>38.281250329147085</v>
      </c>
      <c r="K1178" s="6">
        <f t="shared" si="315"/>
        <v>-1.6457354234944432E-7</v>
      </c>
      <c r="L1178" s="6">
        <f t="shared" si="310"/>
        <v>-3.4367141336736949E-5</v>
      </c>
      <c r="M1178" s="14">
        <f t="shared" si="316"/>
        <v>-8.2054331631523265E-8</v>
      </c>
      <c r="N1178" s="6">
        <f t="shared" si="317"/>
        <v>-3.4531292789121004E-5</v>
      </c>
      <c r="O1178" s="13">
        <f t="shared" si="309"/>
        <v>-4.7251961094335016E-6</v>
      </c>
      <c r="P1178" s="6">
        <f t="shared" si="318"/>
        <v>37.40539893464711</v>
      </c>
      <c r="Q1178" s="7">
        <f t="shared" si="319"/>
        <v>37.455714941843993</v>
      </c>
      <c r="R1178" s="7">
        <f t="shared" si="320"/>
        <v>2.923018941843992</v>
      </c>
    </row>
    <row r="1179" spans="1:18" x14ac:dyDescent="0.2">
      <c r="A1179" s="7">
        <v>-34.0625</v>
      </c>
      <c r="B1179" s="6">
        <v>38.28125</v>
      </c>
      <c r="C1179" s="1">
        <v>34.522869</v>
      </c>
      <c r="D1179" s="1">
        <f t="shared" si="311"/>
        <v>-3.4062500000000001E-5</v>
      </c>
      <c r="E1179" s="6">
        <f t="shared" si="306"/>
        <v>4.4841024024658208E-14</v>
      </c>
      <c r="F1179" s="6">
        <f t="shared" si="312"/>
        <v>-2.9806096679687502E-5</v>
      </c>
      <c r="G1179" s="13">
        <f t="shared" si="307"/>
        <v>-4.256403320312499E-6</v>
      </c>
      <c r="H1179" s="6">
        <f t="shared" si="308"/>
        <v>37.492624780946016</v>
      </c>
      <c r="I1179" s="6">
        <f t="shared" si="313"/>
        <v>2.9697557809460164</v>
      </c>
      <c r="J1179" s="6">
        <f t="shared" si="314"/>
        <v>38.281250197488248</v>
      </c>
      <c r="K1179" s="6">
        <f t="shared" si="315"/>
        <v>-9.8744123988581123E-8</v>
      </c>
      <c r="L1179" s="6">
        <f t="shared" si="310"/>
        <v>-3.4339034802042166E-5</v>
      </c>
      <c r="M1179" s="14">
        <f t="shared" si="316"/>
        <v>1.3826740102108247E-7</v>
      </c>
      <c r="N1179" s="6">
        <f t="shared" si="317"/>
        <v>-3.406252567347224E-5</v>
      </c>
      <c r="O1179" s="13">
        <f t="shared" si="309"/>
        <v>-4.256428993784738E-6</v>
      </c>
      <c r="P1179" s="6">
        <f t="shared" si="318"/>
        <v>37.492620006027494</v>
      </c>
      <c r="Q1179" s="7">
        <f t="shared" si="319"/>
        <v>37.463095954680696</v>
      </c>
      <c r="R1179" s="7">
        <f t="shared" si="320"/>
        <v>2.9402269546806963</v>
      </c>
    </row>
    <row r="1180" spans="1:18" x14ac:dyDescent="0.2">
      <c r="A1180" s="7">
        <v>-34.21875</v>
      </c>
      <c r="B1180" s="6">
        <v>38.28125</v>
      </c>
      <c r="C1180" s="1">
        <v>34.517837999999998</v>
      </c>
      <c r="D1180" s="1">
        <f t="shared" si="311"/>
        <v>-3.4218750000000002E-5</v>
      </c>
      <c r="E1180" s="6">
        <f t="shared" si="306"/>
        <v>4.4841024024658208E-14</v>
      </c>
      <c r="F1180" s="6">
        <f t="shared" si="312"/>
        <v>-2.9806096679687502E-5</v>
      </c>
      <c r="G1180" s="13">
        <f t="shared" si="307"/>
        <v>-4.4126533203124994E-6</v>
      </c>
      <c r="H1180" s="6">
        <f t="shared" si="308"/>
        <v>37.463560316673636</v>
      </c>
      <c r="I1180" s="6">
        <f t="shared" si="313"/>
        <v>2.9457223166736384</v>
      </c>
      <c r="J1180" s="6">
        <f t="shared" si="314"/>
        <v>38.281250118492949</v>
      </c>
      <c r="K1180" s="6">
        <f t="shared" si="315"/>
        <v>-5.9246474393148674E-8</v>
      </c>
      <c r="L1180" s="6">
        <f t="shared" si="310"/>
        <v>-3.42596708812253E-5</v>
      </c>
      <c r="M1180" s="14">
        <f t="shared" si="316"/>
        <v>2.0460440612649316E-8</v>
      </c>
      <c r="N1180" s="6">
        <f t="shared" si="317"/>
        <v>-3.4218765404083345E-5</v>
      </c>
      <c r="O1180" s="13">
        <f t="shared" si="309"/>
        <v>-4.4126687243958428E-6</v>
      </c>
      <c r="P1180" s="6">
        <f t="shared" si="318"/>
        <v>37.463557450918302</v>
      </c>
      <c r="Q1180" s="7">
        <f t="shared" si="319"/>
        <v>37.463188253928216</v>
      </c>
      <c r="R1180" s="7">
        <f t="shared" si="320"/>
        <v>2.9453502539282184</v>
      </c>
    </row>
    <row r="1181" spans="1:18" x14ac:dyDescent="0.2">
      <c r="A1181" s="7">
        <v>-34.375</v>
      </c>
      <c r="B1181" s="6">
        <v>38.28125</v>
      </c>
      <c r="C1181" s="1">
        <v>34.509608999999998</v>
      </c>
      <c r="D1181" s="1">
        <f t="shared" si="311"/>
        <v>-3.4374999999999995E-5</v>
      </c>
      <c r="E1181" s="6">
        <f t="shared" si="306"/>
        <v>4.4841024024658208E-14</v>
      </c>
      <c r="F1181" s="6">
        <f t="shared" si="312"/>
        <v>-2.9806096679687502E-5</v>
      </c>
      <c r="G1181" s="13">
        <f t="shared" si="307"/>
        <v>-4.5689033203124931E-6</v>
      </c>
      <c r="H1181" s="6">
        <f t="shared" si="308"/>
        <v>37.434487691325273</v>
      </c>
      <c r="I1181" s="6">
        <f t="shared" si="313"/>
        <v>2.9248786913252758</v>
      </c>
      <c r="J1181" s="6">
        <f t="shared" si="314"/>
        <v>38.281250071095769</v>
      </c>
      <c r="K1181" s="6">
        <f t="shared" si="315"/>
        <v>-3.5547884635889204E-8</v>
      </c>
      <c r="L1181" s="6">
        <f t="shared" si="310"/>
        <v>-3.4274552528735178E-5</v>
      </c>
      <c r="M1181" s="14">
        <f t="shared" si="316"/>
        <v>-5.0223735632408541E-8</v>
      </c>
      <c r="N1181" s="6">
        <f t="shared" si="317"/>
        <v>-3.4375009242450001E-5</v>
      </c>
      <c r="O1181" s="13">
        <f t="shared" si="309"/>
        <v>-4.5689125627624991E-6</v>
      </c>
      <c r="P1181" s="6">
        <f t="shared" si="318"/>
        <v>37.434485971389108</v>
      </c>
      <c r="Q1181" s="7">
        <f t="shared" si="319"/>
        <v>37.457447797420393</v>
      </c>
      <c r="R1181" s="7">
        <f t="shared" si="320"/>
        <v>2.9478387974203955</v>
      </c>
    </row>
    <row r="1182" spans="1:18" x14ac:dyDescent="0.2">
      <c r="A1182" s="7">
        <v>-34.375</v>
      </c>
      <c r="B1182" s="6">
        <v>38.28125</v>
      </c>
      <c r="C1182" s="1">
        <v>34.506180000000001</v>
      </c>
      <c r="D1182" s="1">
        <f t="shared" si="311"/>
        <v>-3.4374999999999995E-5</v>
      </c>
      <c r="E1182" s="6">
        <f t="shared" si="306"/>
        <v>4.4841024024658208E-14</v>
      </c>
      <c r="F1182" s="6">
        <f t="shared" si="312"/>
        <v>-2.9806096679687502E-5</v>
      </c>
      <c r="G1182" s="13">
        <f t="shared" si="307"/>
        <v>-4.5689033203124931E-6</v>
      </c>
      <c r="H1182" s="6">
        <f t="shared" si="308"/>
        <v>37.434487691325273</v>
      </c>
      <c r="I1182" s="6">
        <f t="shared" si="313"/>
        <v>2.9283076913252728</v>
      </c>
      <c r="J1182" s="6">
        <f t="shared" si="314"/>
        <v>38.281250042657462</v>
      </c>
      <c r="K1182" s="6">
        <f t="shared" si="315"/>
        <v>-2.1328730781533523E-8</v>
      </c>
      <c r="L1182" s="6">
        <f t="shared" si="310"/>
        <v>-3.4314731517241106E-5</v>
      </c>
      <c r="M1182" s="14">
        <f t="shared" si="316"/>
        <v>-3.0134241379444447E-8</v>
      </c>
      <c r="N1182" s="6">
        <f t="shared" si="317"/>
        <v>-3.4375005545469996E-5</v>
      </c>
      <c r="O1182" s="13">
        <f t="shared" si="309"/>
        <v>-4.568908865782494E-6</v>
      </c>
      <c r="P1182" s="6">
        <f t="shared" si="318"/>
        <v>37.434486659363756</v>
      </c>
      <c r="Q1182" s="7">
        <f t="shared" si="319"/>
        <v>37.452855569809067</v>
      </c>
      <c r="R1182" s="7">
        <f t="shared" si="320"/>
        <v>2.9466755698090665</v>
      </c>
    </row>
    <row r="1183" spans="1:18" x14ac:dyDescent="0.2">
      <c r="A1183" s="7">
        <v>-34.6875</v>
      </c>
      <c r="B1183" s="6">
        <v>38.28125</v>
      </c>
      <c r="C1183" s="1">
        <v>34.503666000000003</v>
      </c>
      <c r="D1183" s="1">
        <f t="shared" si="311"/>
        <v>-3.4687499999999996E-5</v>
      </c>
      <c r="E1183" s="6">
        <f t="shared" si="306"/>
        <v>4.4841024024658208E-14</v>
      </c>
      <c r="F1183" s="6">
        <f t="shared" si="312"/>
        <v>-2.9806096679687502E-5</v>
      </c>
      <c r="G1183" s="13">
        <f t="shared" si="307"/>
        <v>-4.8814033203124939E-6</v>
      </c>
      <c r="H1183" s="6">
        <f t="shared" si="308"/>
        <v>37.376317935998998</v>
      </c>
      <c r="I1183" s="6">
        <f t="shared" si="313"/>
        <v>2.872651935998995</v>
      </c>
      <c r="J1183" s="6">
        <f t="shared" si="314"/>
        <v>38.281250025594474</v>
      </c>
      <c r="K1183" s="6">
        <f t="shared" si="315"/>
        <v>-1.2797237047834642E-8</v>
      </c>
      <c r="L1183" s="6">
        <f t="shared" si="310"/>
        <v>-3.4401338910344665E-5</v>
      </c>
      <c r="M1183" s="14">
        <f t="shared" si="316"/>
        <v>-1.4308054482766564E-7</v>
      </c>
      <c r="N1183" s="6">
        <f t="shared" si="317"/>
        <v>-3.4687503327281629E-5</v>
      </c>
      <c r="O1183" s="13">
        <f t="shared" si="309"/>
        <v>-4.8814066475941272E-6</v>
      </c>
      <c r="P1183" s="6">
        <f t="shared" si="318"/>
        <v>37.376317316473944</v>
      </c>
      <c r="Q1183" s="7">
        <f t="shared" si="319"/>
        <v>37.437547919142041</v>
      </c>
      <c r="R1183" s="7">
        <f t="shared" si="320"/>
        <v>2.9338819191420384</v>
      </c>
    </row>
    <row r="1184" spans="1:18" x14ac:dyDescent="0.2">
      <c r="A1184" s="7">
        <v>-34.375</v>
      </c>
      <c r="B1184" s="6">
        <v>38.28125</v>
      </c>
      <c r="C1184" s="1">
        <v>34.502979000000003</v>
      </c>
      <c r="D1184" s="1">
        <f t="shared" si="311"/>
        <v>-3.4374999999999995E-5</v>
      </c>
      <c r="E1184" s="6">
        <f t="shared" si="306"/>
        <v>4.4841024024658208E-14</v>
      </c>
      <c r="F1184" s="6">
        <f t="shared" si="312"/>
        <v>-2.9806096679687502E-5</v>
      </c>
      <c r="G1184" s="13">
        <f t="shared" si="307"/>
        <v>-4.5689033203124931E-6</v>
      </c>
      <c r="H1184" s="6">
        <f t="shared" si="308"/>
        <v>37.434487691325273</v>
      </c>
      <c r="I1184" s="6">
        <f t="shared" si="313"/>
        <v>2.9315086913252699</v>
      </c>
      <c r="J1184" s="6">
        <f t="shared" si="314"/>
        <v>38.281250015356683</v>
      </c>
      <c r="K1184" s="6">
        <f t="shared" si="315"/>
        <v>-7.6783415181580494E-9</v>
      </c>
      <c r="L1184" s="6">
        <f t="shared" si="310"/>
        <v>-3.44533033462068E-5</v>
      </c>
      <c r="M1184" s="14">
        <f t="shared" si="316"/>
        <v>3.9151673103402299E-8</v>
      </c>
      <c r="N1184" s="6">
        <f t="shared" si="317"/>
        <v>-3.4375001996368791E-5</v>
      </c>
      <c r="O1184" s="13">
        <f t="shared" si="309"/>
        <v>-4.5689053166812887E-6</v>
      </c>
      <c r="P1184" s="6">
        <f t="shared" si="318"/>
        <v>37.434487319819141</v>
      </c>
      <c r="Q1184" s="7">
        <f t="shared" si="319"/>
        <v>37.436935799277464</v>
      </c>
      <c r="R1184" s="7">
        <f t="shared" si="320"/>
        <v>2.9339567992774604</v>
      </c>
    </row>
    <row r="1185" spans="1:18" x14ac:dyDescent="0.2">
      <c r="A1185" s="7">
        <v>-34.6875</v>
      </c>
      <c r="B1185" s="6">
        <v>38.28125</v>
      </c>
      <c r="C1185" s="1">
        <v>34.495663</v>
      </c>
      <c r="D1185" s="1">
        <f t="shared" si="311"/>
        <v>-3.4687499999999996E-5</v>
      </c>
      <c r="E1185" s="6">
        <f t="shared" si="306"/>
        <v>4.4841024024658208E-14</v>
      </c>
      <c r="F1185" s="6">
        <f t="shared" si="312"/>
        <v>-2.9806096679687502E-5</v>
      </c>
      <c r="G1185" s="13">
        <f t="shared" si="307"/>
        <v>-4.8814033203124939E-6</v>
      </c>
      <c r="H1185" s="6">
        <f t="shared" si="308"/>
        <v>37.376317935998998</v>
      </c>
      <c r="I1185" s="6">
        <f t="shared" si="313"/>
        <v>2.8806549359989972</v>
      </c>
      <c r="J1185" s="6">
        <f t="shared" si="314"/>
        <v>38.281250009214006</v>
      </c>
      <c r="K1185" s="6">
        <f t="shared" si="315"/>
        <v>-4.6070027792666224E-9</v>
      </c>
      <c r="L1185" s="6">
        <f t="shared" si="310"/>
        <v>-3.4484482007724076E-5</v>
      </c>
      <c r="M1185" s="14">
        <f t="shared" si="316"/>
        <v>-1.015089961379603E-7</v>
      </c>
      <c r="N1185" s="6">
        <f t="shared" si="317"/>
        <v>-3.4687501197820722E-5</v>
      </c>
      <c r="O1185" s="13">
        <f t="shared" si="309"/>
        <v>-4.8814045181332197E-6</v>
      </c>
      <c r="P1185" s="6">
        <f t="shared" si="318"/>
        <v>37.376317712970263</v>
      </c>
      <c r="Q1185" s="7">
        <f t="shared" si="319"/>
        <v>37.424812182016026</v>
      </c>
      <c r="R1185" s="7">
        <f t="shared" si="320"/>
        <v>2.929149182016026</v>
      </c>
    </row>
    <row r="1186" spans="1:18" x14ac:dyDescent="0.2">
      <c r="A1186" s="7">
        <v>-34.53125</v>
      </c>
      <c r="B1186" s="6">
        <v>38.28125</v>
      </c>
      <c r="C1186" s="1">
        <v>34.486289999999997</v>
      </c>
      <c r="D1186" s="1">
        <f t="shared" si="311"/>
        <v>-3.4531249999999996E-5</v>
      </c>
      <c r="E1186" s="6">
        <f t="shared" si="306"/>
        <v>4.4841024024658208E-14</v>
      </c>
      <c r="F1186" s="6">
        <f t="shared" si="312"/>
        <v>-2.9806096679687502E-5</v>
      </c>
      <c r="G1186" s="13">
        <f t="shared" si="307"/>
        <v>-4.7251533203124935E-6</v>
      </c>
      <c r="H1186" s="6">
        <f t="shared" si="308"/>
        <v>37.40540689955202</v>
      </c>
      <c r="I1186" s="6">
        <f t="shared" si="313"/>
        <v>2.9191168995520229</v>
      </c>
      <c r="J1186" s="6">
        <f t="shared" si="314"/>
        <v>38.281250005528406</v>
      </c>
      <c r="K1186" s="6">
        <f t="shared" si="315"/>
        <v>-2.764203088645445E-9</v>
      </c>
      <c r="L1186" s="6">
        <f t="shared" si="310"/>
        <v>-3.4534439204634445E-5</v>
      </c>
      <c r="M1186" s="14">
        <f t="shared" si="316"/>
        <v>1.5946023172246592E-9</v>
      </c>
      <c r="N1186" s="6">
        <f t="shared" si="317"/>
        <v>-3.4531250718692801E-5</v>
      </c>
      <c r="O1186" s="13">
        <f t="shared" si="309"/>
        <v>-4.725154039005299E-6</v>
      </c>
      <c r="P1186" s="6">
        <f t="shared" si="318"/>
        <v>37.405406765772113</v>
      </c>
      <c r="Q1186" s="7">
        <f t="shared" si="319"/>
        <v>37.420931098767241</v>
      </c>
      <c r="R1186" s="7">
        <f t="shared" si="320"/>
        <v>2.9346410987672442</v>
      </c>
    </row>
    <row r="1187" spans="1:18" x14ac:dyDescent="0.2">
      <c r="A1187" s="7">
        <v>-34.6875</v>
      </c>
      <c r="B1187" s="6">
        <v>38.28125</v>
      </c>
      <c r="C1187" s="1">
        <v>34.480575999999999</v>
      </c>
      <c r="D1187" s="1">
        <f t="shared" si="311"/>
        <v>-3.4687499999999996E-5</v>
      </c>
      <c r="E1187" s="6">
        <f t="shared" si="306"/>
        <v>4.4841024024658208E-14</v>
      </c>
      <c r="F1187" s="6">
        <f t="shared" si="312"/>
        <v>-2.9806096679687502E-5</v>
      </c>
      <c r="G1187" s="13">
        <f t="shared" si="307"/>
        <v>-4.8814033203124939E-6</v>
      </c>
      <c r="H1187" s="6">
        <f t="shared" si="308"/>
        <v>37.376317935998998</v>
      </c>
      <c r="I1187" s="6">
        <f t="shared" si="313"/>
        <v>2.8957419359989984</v>
      </c>
      <c r="J1187" s="6">
        <f t="shared" si="314"/>
        <v>38.281250003317041</v>
      </c>
      <c r="K1187" s="6">
        <f t="shared" si="315"/>
        <v>-1.6585204321017954E-9</v>
      </c>
      <c r="L1187" s="6">
        <f t="shared" si="310"/>
        <v>-3.4564413522780664E-5</v>
      </c>
      <c r="M1187" s="14">
        <f t="shared" si="316"/>
        <v>-6.1543238609666046E-8</v>
      </c>
      <c r="N1187" s="6">
        <f t="shared" si="317"/>
        <v>-3.4687500431215308E-5</v>
      </c>
      <c r="O1187" s="13">
        <f t="shared" si="309"/>
        <v>-4.8814037515278058E-6</v>
      </c>
      <c r="P1187" s="6">
        <f t="shared" si="318"/>
        <v>37.376317855708635</v>
      </c>
      <c r="Q1187" s="7">
        <f t="shared" si="319"/>
        <v>37.412008450155525</v>
      </c>
      <c r="R1187" s="7">
        <f t="shared" si="320"/>
        <v>2.9314324501555262</v>
      </c>
    </row>
    <row r="1188" spans="1:18" x14ac:dyDescent="0.2">
      <c r="A1188" s="7">
        <v>-34.84375</v>
      </c>
      <c r="B1188" s="6">
        <v>38.28125</v>
      </c>
      <c r="C1188" s="1">
        <v>34.475548000000003</v>
      </c>
      <c r="D1188" s="1">
        <f t="shared" si="311"/>
        <v>-3.4843749999999997E-5</v>
      </c>
      <c r="E1188" s="6">
        <f t="shared" si="306"/>
        <v>4.4841024024658208E-14</v>
      </c>
      <c r="F1188" s="6">
        <f t="shared" si="312"/>
        <v>-2.9806096679687502E-5</v>
      </c>
      <c r="G1188" s="13">
        <f t="shared" si="307"/>
        <v>-5.0376533203124943E-6</v>
      </c>
      <c r="H1188" s="6">
        <f t="shared" si="308"/>
        <v>37.347220795306555</v>
      </c>
      <c r="I1188" s="6">
        <f t="shared" si="313"/>
        <v>2.8716727953065515</v>
      </c>
      <c r="J1188" s="6">
        <f t="shared" si="314"/>
        <v>38.281250001990223</v>
      </c>
      <c r="K1188" s="6">
        <f t="shared" si="315"/>
        <v>-9.9511154871834151E-10</v>
      </c>
      <c r="L1188" s="6">
        <f t="shared" si="310"/>
        <v>-3.4644898113668398E-5</v>
      </c>
      <c r="M1188" s="14">
        <f t="shared" si="316"/>
        <v>-9.9425943165799114E-8</v>
      </c>
      <c r="N1188" s="6">
        <f t="shared" si="317"/>
        <v>-3.4843750258729002E-5</v>
      </c>
      <c r="O1188" s="13">
        <f t="shared" si="309"/>
        <v>-5.0376535790414999E-6</v>
      </c>
      <c r="P1188" s="6">
        <f t="shared" si="318"/>
        <v>37.347220747118683</v>
      </c>
      <c r="Q1188" s="7">
        <f t="shared" si="319"/>
        <v>37.399050909548158</v>
      </c>
      <c r="R1188" s="7">
        <f t="shared" si="320"/>
        <v>2.9235029095481551</v>
      </c>
    </row>
    <row r="1189" spans="1:18" x14ac:dyDescent="0.2">
      <c r="A1189" s="7">
        <v>-34.53125</v>
      </c>
      <c r="B1189" s="6">
        <v>38.28125</v>
      </c>
      <c r="C1189" s="1">
        <v>34.463886000000002</v>
      </c>
      <c r="D1189" s="1">
        <f t="shared" si="311"/>
        <v>-3.4531249999999996E-5</v>
      </c>
      <c r="E1189" s="6">
        <f t="shared" si="306"/>
        <v>4.4841024024658208E-14</v>
      </c>
      <c r="F1189" s="6">
        <f t="shared" si="312"/>
        <v>-2.9806096679687502E-5</v>
      </c>
      <c r="G1189" s="13">
        <f t="shared" si="307"/>
        <v>-4.7251533203124935E-6</v>
      </c>
      <c r="H1189" s="6">
        <f t="shared" si="308"/>
        <v>37.40540689955202</v>
      </c>
      <c r="I1189" s="6">
        <f t="shared" si="313"/>
        <v>2.9415208995520175</v>
      </c>
      <c r="J1189" s="6">
        <f t="shared" si="314"/>
        <v>38.281250001194138</v>
      </c>
      <c r="K1189" s="6">
        <f t="shared" si="315"/>
        <v>-5.9706906085921219E-10</v>
      </c>
      <c r="L1189" s="6">
        <f t="shared" si="310"/>
        <v>-3.4661938868201037E-5</v>
      </c>
      <c r="M1189" s="14">
        <f t="shared" si="316"/>
        <v>6.5344434100520859E-8</v>
      </c>
      <c r="N1189" s="6">
        <f t="shared" si="317"/>
        <v>-3.4531250155237953E-5</v>
      </c>
      <c r="O1189" s="13">
        <f t="shared" si="309"/>
        <v>-4.7251534755504511E-6</v>
      </c>
      <c r="P1189" s="6">
        <f t="shared" si="318"/>
        <v>37.405406870655383</v>
      </c>
      <c r="Q1189" s="7">
        <f t="shared" si="319"/>
        <v>37.400322101769603</v>
      </c>
      <c r="R1189" s="7">
        <f t="shared" si="320"/>
        <v>2.9364361017696012</v>
      </c>
    </row>
    <row r="1190" spans="1:18" x14ac:dyDescent="0.2">
      <c r="A1190" s="7">
        <v>-34.53125</v>
      </c>
      <c r="B1190" s="6">
        <v>38.28125</v>
      </c>
      <c r="C1190" s="1">
        <v>34.461601000000002</v>
      </c>
      <c r="D1190" s="1">
        <f t="shared" si="311"/>
        <v>-3.4531249999999996E-5</v>
      </c>
      <c r="E1190" s="6">
        <f t="shared" si="306"/>
        <v>4.4841024024658208E-14</v>
      </c>
      <c r="F1190" s="6">
        <f t="shared" si="312"/>
        <v>-2.9806096679687502E-5</v>
      </c>
      <c r="G1190" s="13">
        <f t="shared" si="307"/>
        <v>-4.7251533203124935E-6</v>
      </c>
      <c r="H1190" s="6">
        <f t="shared" si="308"/>
        <v>37.40540689955202</v>
      </c>
      <c r="I1190" s="6">
        <f t="shared" si="313"/>
        <v>2.943805899552018</v>
      </c>
      <c r="J1190" s="6">
        <f t="shared" si="314"/>
        <v>38.281250000716483</v>
      </c>
      <c r="K1190" s="6">
        <f t="shared" si="315"/>
        <v>-3.5824143651552731E-10</v>
      </c>
      <c r="L1190" s="6">
        <f t="shared" si="310"/>
        <v>-3.4609663320920618E-5</v>
      </c>
      <c r="M1190" s="14">
        <f t="shared" si="316"/>
        <v>3.920666046031116E-8</v>
      </c>
      <c r="N1190" s="6">
        <f t="shared" si="317"/>
        <v>-3.4531250093142768E-5</v>
      </c>
      <c r="O1190" s="13">
        <f t="shared" si="309"/>
        <v>-4.7251534134552654E-6</v>
      </c>
      <c r="P1190" s="6">
        <f t="shared" si="318"/>
        <v>37.405406882213981</v>
      </c>
      <c r="Q1190" s="7">
        <f t="shared" si="319"/>
        <v>37.401339057858479</v>
      </c>
      <c r="R1190" s="7">
        <f t="shared" si="320"/>
        <v>2.9397380578584773</v>
      </c>
    </row>
    <row r="1191" spans="1:18" x14ac:dyDescent="0.2">
      <c r="A1191" s="7">
        <v>-34.53125</v>
      </c>
      <c r="B1191" s="6">
        <v>38.28125</v>
      </c>
      <c r="C1191" s="1">
        <v>34.455199999999998</v>
      </c>
      <c r="D1191" s="1">
        <f t="shared" si="311"/>
        <v>-3.4531249999999996E-5</v>
      </c>
      <c r="E1191" s="6">
        <f t="shared" si="306"/>
        <v>4.4841024024658208E-14</v>
      </c>
      <c r="F1191" s="6">
        <f t="shared" si="312"/>
        <v>-2.9806096679687502E-5</v>
      </c>
      <c r="G1191" s="13">
        <f t="shared" si="307"/>
        <v>-4.7251533203124935E-6</v>
      </c>
      <c r="H1191" s="6">
        <f t="shared" si="308"/>
        <v>37.40540689955202</v>
      </c>
      <c r="I1191" s="6">
        <f t="shared" si="313"/>
        <v>2.9502068995520219</v>
      </c>
      <c r="J1191" s="6">
        <f t="shared" si="314"/>
        <v>38.281250000429893</v>
      </c>
      <c r="K1191" s="6">
        <f t="shared" si="315"/>
        <v>-2.1494628299478791E-10</v>
      </c>
      <c r="L1191" s="6">
        <f t="shared" si="310"/>
        <v>-3.4578297992552366E-5</v>
      </c>
      <c r="M1191" s="14">
        <f t="shared" si="316"/>
        <v>2.3523996276185341E-8</v>
      </c>
      <c r="N1191" s="6">
        <f t="shared" si="317"/>
        <v>-3.453125005588603E-5</v>
      </c>
      <c r="O1191" s="13">
        <f t="shared" si="309"/>
        <v>-4.725153376198528E-6</v>
      </c>
      <c r="P1191" s="6">
        <f t="shared" si="318"/>
        <v>37.405406889149162</v>
      </c>
      <c r="Q1191" s="7">
        <f t="shared" si="319"/>
        <v>37.402152624116617</v>
      </c>
      <c r="R1191" s="7">
        <f t="shared" si="320"/>
        <v>2.9469526241166193</v>
      </c>
    </row>
    <row r="1192" spans="1:18" x14ac:dyDescent="0.2">
      <c r="A1192" s="7">
        <v>-34.53125</v>
      </c>
      <c r="B1192" s="6">
        <v>38.28125</v>
      </c>
      <c r="C1192" s="1">
        <v>34.451542000000003</v>
      </c>
      <c r="D1192" s="1">
        <f t="shared" si="311"/>
        <v>-3.4531249999999996E-5</v>
      </c>
      <c r="E1192" s="6">
        <f t="shared" si="306"/>
        <v>4.4841024024658208E-14</v>
      </c>
      <c r="F1192" s="6">
        <f t="shared" si="312"/>
        <v>-2.9806096679687502E-5</v>
      </c>
      <c r="G1192" s="13">
        <f t="shared" si="307"/>
        <v>-4.7251533203124935E-6</v>
      </c>
      <c r="H1192" s="6">
        <f t="shared" si="308"/>
        <v>37.40540689955202</v>
      </c>
      <c r="I1192" s="6">
        <f t="shared" si="313"/>
        <v>2.9538648995520163</v>
      </c>
      <c r="J1192" s="6">
        <f t="shared" si="314"/>
        <v>38.281250000257934</v>
      </c>
      <c r="K1192" s="6">
        <f t="shared" si="315"/>
        <v>-1.2896705925413698E-10</v>
      </c>
      <c r="L1192" s="6">
        <f t="shared" si="310"/>
        <v>-3.4559478795531419E-5</v>
      </c>
      <c r="M1192" s="14">
        <f t="shared" si="316"/>
        <v>1.4114397765711882E-8</v>
      </c>
      <c r="N1192" s="6">
        <f t="shared" si="317"/>
        <v>-3.4531250033531428E-5</v>
      </c>
      <c r="O1192" s="13">
        <f t="shared" si="309"/>
        <v>-4.7251533538439258E-6</v>
      </c>
      <c r="P1192" s="6">
        <f t="shared" si="318"/>
        <v>37.405406893310328</v>
      </c>
      <c r="Q1192" s="7">
        <f t="shared" si="319"/>
        <v>37.402803477955359</v>
      </c>
      <c r="R1192" s="7">
        <f t="shared" si="320"/>
        <v>2.9512614779553559</v>
      </c>
    </row>
    <row r="1193" spans="1:18" x14ac:dyDescent="0.2">
      <c r="A1193" s="7">
        <v>-34.375</v>
      </c>
      <c r="B1193" s="6">
        <v>38.28125</v>
      </c>
      <c r="C1193" s="1">
        <v>34.445827000000001</v>
      </c>
      <c r="D1193" s="1">
        <f t="shared" si="311"/>
        <v>-3.4374999999999995E-5</v>
      </c>
      <c r="E1193" s="6">
        <f t="shared" si="306"/>
        <v>4.4841024024658208E-14</v>
      </c>
      <c r="F1193" s="6">
        <f t="shared" si="312"/>
        <v>-2.9806096679687502E-5</v>
      </c>
      <c r="G1193" s="13">
        <f t="shared" si="307"/>
        <v>-4.5689033203124931E-6</v>
      </c>
      <c r="H1193" s="6">
        <f t="shared" si="308"/>
        <v>37.434487691325273</v>
      </c>
      <c r="I1193" s="6">
        <f t="shared" si="313"/>
        <v>2.988660691325272</v>
      </c>
      <c r="J1193" s="6">
        <f t="shared" si="314"/>
        <v>38.281250000154756</v>
      </c>
      <c r="K1193" s="6">
        <f t="shared" si="315"/>
        <v>-7.737810392427491E-11</v>
      </c>
      <c r="L1193" s="6">
        <f t="shared" si="310"/>
        <v>-3.4516937277318847E-5</v>
      </c>
      <c r="M1193" s="14">
        <f t="shared" si="316"/>
        <v>7.0968638659425938E-8</v>
      </c>
      <c r="N1193" s="6">
        <f t="shared" si="317"/>
        <v>-3.4375000020118302E-5</v>
      </c>
      <c r="O1193" s="13">
        <f t="shared" si="309"/>
        <v>-4.5689033404307995E-6</v>
      </c>
      <c r="P1193" s="6">
        <f t="shared" si="318"/>
        <v>37.434487687581395</v>
      </c>
      <c r="Q1193" s="7">
        <f t="shared" si="319"/>
        <v>37.409140319880571</v>
      </c>
      <c r="R1193" s="7">
        <f t="shared" si="320"/>
        <v>2.9633133198805695</v>
      </c>
    </row>
    <row r="1194" spans="1:18" x14ac:dyDescent="0.2">
      <c r="A1194" s="7">
        <v>-34.6875</v>
      </c>
      <c r="B1194" s="6">
        <v>38.28125</v>
      </c>
      <c r="C1194" s="1">
        <v>34.438740000000003</v>
      </c>
      <c r="D1194" s="1">
        <f t="shared" si="311"/>
        <v>-3.4687499999999996E-5</v>
      </c>
      <c r="E1194" s="6">
        <f t="shared" si="306"/>
        <v>4.4841024024658208E-14</v>
      </c>
      <c r="F1194" s="6">
        <f t="shared" si="312"/>
        <v>-2.9806096679687502E-5</v>
      </c>
      <c r="G1194" s="13">
        <f t="shared" si="307"/>
        <v>-4.8814033203124939E-6</v>
      </c>
      <c r="H1194" s="6">
        <f t="shared" si="308"/>
        <v>37.376317935998998</v>
      </c>
      <c r="I1194" s="6">
        <f t="shared" si="313"/>
        <v>2.9375779359989949</v>
      </c>
      <c r="J1194" s="6">
        <f t="shared" si="314"/>
        <v>38.281250000092854</v>
      </c>
      <c r="K1194" s="6">
        <f t="shared" si="315"/>
        <v>-4.6426862354564946E-11</v>
      </c>
      <c r="L1194" s="6">
        <f t="shared" si="310"/>
        <v>-3.4522662366391308E-5</v>
      </c>
      <c r="M1194" s="14">
        <f t="shared" si="316"/>
        <v>-8.2418816804344087E-8</v>
      </c>
      <c r="N1194" s="6">
        <f t="shared" si="317"/>
        <v>-3.4687500012070981E-5</v>
      </c>
      <c r="O1194" s="13">
        <f t="shared" si="309"/>
        <v>-4.8814033323834791E-6</v>
      </c>
      <c r="P1194" s="6">
        <f t="shared" si="318"/>
        <v>37.376317933751466</v>
      </c>
      <c r="Q1194" s="7">
        <f t="shared" si="319"/>
        <v>37.402575842654748</v>
      </c>
      <c r="R1194" s="7">
        <f t="shared" si="320"/>
        <v>2.9638358426547455</v>
      </c>
    </row>
    <row r="1195" spans="1:18" x14ac:dyDescent="0.2">
      <c r="A1195" s="7">
        <v>-34.53125</v>
      </c>
      <c r="B1195" s="6">
        <v>38.25</v>
      </c>
      <c r="C1195" s="1">
        <v>34.432568000000003</v>
      </c>
      <c r="D1195" s="1">
        <f t="shared" si="311"/>
        <v>-3.4531249999999996E-5</v>
      </c>
      <c r="E1195" s="6">
        <f t="shared" si="306"/>
        <v>4.4839861451625002E-14</v>
      </c>
      <c r="F1195" s="6">
        <f t="shared" si="312"/>
        <v>-2.9814147499999996E-5</v>
      </c>
      <c r="G1195" s="13">
        <f t="shared" si="307"/>
        <v>-4.7171024999999994E-6</v>
      </c>
      <c r="H1195" s="6">
        <f t="shared" si="308"/>
        <v>37.375367980082046</v>
      </c>
      <c r="I1195" s="6">
        <f t="shared" si="313"/>
        <v>2.942799980082043</v>
      </c>
      <c r="J1195" s="6">
        <f t="shared" si="314"/>
        <v>38.275000000055712</v>
      </c>
      <c r="K1195" s="6">
        <f t="shared" si="315"/>
        <v>-1.2500000027856117E-2</v>
      </c>
      <c r="L1195" s="6">
        <f t="shared" si="310"/>
        <v>-3.4557347419834784E-5</v>
      </c>
      <c r="M1195" s="14">
        <f t="shared" si="316"/>
        <v>1.3048709917394389E-8</v>
      </c>
      <c r="N1195" s="6">
        <f t="shared" si="317"/>
        <v>-3.7781250007242586E-5</v>
      </c>
      <c r="O1195" s="13">
        <f t="shared" si="309"/>
        <v>-7.9671025072425896E-6</v>
      </c>
      <c r="P1195" s="6">
        <f t="shared" si="318"/>
        <v>36.768434174054562</v>
      </c>
      <c r="Q1195" s="7">
        <f t="shared" si="319"/>
        <v>37.275747508934714</v>
      </c>
      <c r="R1195" s="7">
        <f t="shared" si="320"/>
        <v>2.8431795089347105</v>
      </c>
    </row>
    <row r="1196" spans="1:18" x14ac:dyDescent="0.2">
      <c r="A1196" s="7">
        <v>-34.6875</v>
      </c>
      <c r="B1196" s="6">
        <v>38.25</v>
      </c>
      <c r="C1196" s="1">
        <v>34.431880999999997</v>
      </c>
      <c r="D1196" s="1">
        <f t="shared" si="311"/>
        <v>-3.4687499999999996E-5</v>
      </c>
      <c r="E1196" s="6">
        <f t="shared" si="306"/>
        <v>4.4839861451625002E-14</v>
      </c>
      <c r="F1196" s="6">
        <f t="shared" si="312"/>
        <v>-2.9814147499999996E-5</v>
      </c>
      <c r="G1196" s="13">
        <f t="shared" si="307"/>
        <v>-4.8733524999999999E-6</v>
      </c>
      <c r="H1196" s="6">
        <f t="shared" si="308"/>
        <v>37.346269817776886</v>
      </c>
      <c r="I1196" s="6">
        <f t="shared" si="313"/>
        <v>2.9143888177768886</v>
      </c>
      <c r="J1196" s="6">
        <f t="shared" si="314"/>
        <v>38.265000000033424</v>
      </c>
      <c r="K1196" s="6">
        <f t="shared" si="315"/>
        <v>-7.5000000167122494E-3</v>
      </c>
      <c r="L1196" s="6">
        <f t="shared" si="310"/>
        <v>-3.4578158451900872E-5</v>
      </c>
      <c r="M1196" s="14">
        <f t="shared" si="316"/>
        <v>-5.4670774049562175E-8</v>
      </c>
      <c r="N1196" s="6">
        <f t="shared" si="317"/>
        <v>-3.663750000434518E-5</v>
      </c>
      <c r="O1196" s="13">
        <f t="shared" si="309"/>
        <v>-6.823352504345184E-6</v>
      </c>
      <c r="P1196" s="6">
        <f t="shared" si="318"/>
        <v>36.982434694165818</v>
      </c>
      <c r="Q1196" s="7">
        <f t="shared" si="319"/>
        <v>37.217084945980936</v>
      </c>
      <c r="R1196" s="7">
        <f t="shared" si="320"/>
        <v>2.785203945980939</v>
      </c>
    </row>
    <row r="1197" spans="1:18" x14ac:dyDescent="0.2">
      <c r="A1197" s="7">
        <v>-34.6875</v>
      </c>
      <c r="B1197" s="6">
        <v>38.25</v>
      </c>
      <c r="C1197" s="1">
        <v>34.42754</v>
      </c>
      <c r="D1197" s="1">
        <f t="shared" si="311"/>
        <v>-3.4687499999999996E-5</v>
      </c>
      <c r="E1197" s="6">
        <f t="shared" si="306"/>
        <v>4.4839861451625002E-14</v>
      </c>
      <c r="F1197" s="6">
        <f t="shared" si="312"/>
        <v>-2.9814147499999996E-5</v>
      </c>
      <c r="G1197" s="13">
        <f t="shared" si="307"/>
        <v>-4.8733524999999999E-6</v>
      </c>
      <c r="H1197" s="6">
        <f t="shared" si="308"/>
        <v>37.346269817776886</v>
      </c>
      <c r="I1197" s="6">
        <f t="shared" si="313"/>
        <v>2.9187298177768852</v>
      </c>
      <c r="J1197" s="6">
        <f t="shared" si="314"/>
        <v>38.259000000020052</v>
      </c>
      <c r="K1197" s="6">
        <f t="shared" si="315"/>
        <v>-4.5000000100259285E-3</v>
      </c>
      <c r="L1197" s="6">
        <f t="shared" si="310"/>
        <v>-3.4621895071140516E-5</v>
      </c>
      <c r="M1197" s="14">
        <f t="shared" si="316"/>
        <v>-3.2802464429740016E-8</v>
      </c>
      <c r="N1197" s="6">
        <f t="shared" si="317"/>
        <v>-3.5857500002606741E-5</v>
      </c>
      <c r="O1197" s="13">
        <f t="shared" si="309"/>
        <v>-6.0433525026067444E-6</v>
      </c>
      <c r="P1197" s="6">
        <f t="shared" si="318"/>
        <v>37.12812235676455</v>
      </c>
      <c r="Q1197" s="7">
        <f t="shared" si="319"/>
        <v>37.19929242813766</v>
      </c>
      <c r="R1197" s="7">
        <f t="shared" si="320"/>
        <v>2.7717524281376598</v>
      </c>
    </row>
    <row r="1198" spans="1:18" x14ac:dyDescent="0.2">
      <c r="A1198" s="7">
        <v>-35.3125</v>
      </c>
      <c r="B1198" s="6">
        <v>38.25</v>
      </c>
      <c r="C1198" s="1">
        <v>34.423423999999997</v>
      </c>
      <c r="D1198" s="1">
        <f t="shared" si="311"/>
        <v>-3.5312499999999998E-5</v>
      </c>
      <c r="E1198" s="6">
        <f t="shared" si="306"/>
        <v>4.4839861451625002E-14</v>
      </c>
      <c r="F1198" s="6">
        <f t="shared" si="312"/>
        <v>-2.9814147499999996E-5</v>
      </c>
      <c r="G1198" s="13">
        <f t="shared" si="307"/>
        <v>-5.4983525000000015E-6</v>
      </c>
      <c r="H1198" s="6">
        <f t="shared" si="308"/>
        <v>37.229795283762599</v>
      </c>
      <c r="I1198" s="6">
        <f t="shared" si="313"/>
        <v>2.8063712837626014</v>
      </c>
      <c r="J1198" s="6">
        <f t="shared" si="314"/>
        <v>38.255400000012031</v>
      </c>
      <c r="K1198" s="6">
        <f t="shared" si="315"/>
        <v>-2.7000000060155571E-3</v>
      </c>
      <c r="L1198" s="6">
        <f t="shared" si="310"/>
        <v>-3.477313704268431E-5</v>
      </c>
      <c r="M1198" s="14">
        <f t="shared" si="316"/>
        <v>-2.6968147865784399E-7</v>
      </c>
      <c r="N1198" s="6">
        <f t="shared" si="317"/>
        <v>-3.6014500001564042E-5</v>
      </c>
      <c r="O1198" s="13">
        <f t="shared" si="309"/>
        <v>-6.2003525015640455E-6</v>
      </c>
      <c r="P1198" s="6">
        <f t="shared" si="318"/>
        <v>37.098814540131855</v>
      </c>
      <c r="Q1198" s="7">
        <f t="shared" si="319"/>
        <v>37.179196850536499</v>
      </c>
      <c r="R1198" s="7">
        <f t="shared" si="320"/>
        <v>2.755772850536502</v>
      </c>
    </row>
    <row r="1199" spans="1:18" x14ac:dyDescent="0.2">
      <c r="A1199" s="7">
        <v>-35</v>
      </c>
      <c r="B1199" s="6">
        <v>38.25</v>
      </c>
      <c r="C1199" s="1">
        <v>34.422049999999999</v>
      </c>
      <c r="D1199" s="1">
        <f t="shared" si="311"/>
        <v>-3.4999999999999997E-5</v>
      </c>
      <c r="E1199" s="6">
        <f t="shared" si="306"/>
        <v>4.4839861451625002E-14</v>
      </c>
      <c r="F1199" s="6">
        <f t="shared" si="312"/>
        <v>-2.9814147499999996E-5</v>
      </c>
      <c r="G1199" s="13">
        <f t="shared" si="307"/>
        <v>-5.1858525000000007E-6</v>
      </c>
      <c r="H1199" s="6">
        <f t="shared" si="308"/>
        <v>37.28804893847996</v>
      </c>
      <c r="I1199" s="6">
        <f t="shared" si="313"/>
        <v>2.8659989384799616</v>
      </c>
      <c r="J1199" s="6">
        <f t="shared" si="314"/>
        <v>38.253240000007217</v>
      </c>
      <c r="K1199" s="6">
        <f t="shared" si="315"/>
        <v>-1.6200000036086237E-3</v>
      </c>
      <c r="L1199" s="6">
        <f t="shared" si="310"/>
        <v>-3.4926382225610589E-5</v>
      </c>
      <c r="M1199" s="14">
        <f t="shared" si="316"/>
        <v>-3.6808887194704032E-8</v>
      </c>
      <c r="N1199" s="6">
        <f t="shared" si="317"/>
        <v>-3.542120000093824E-5</v>
      </c>
      <c r="O1199" s="13">
        <f t="shared" si="309"/>
        <v>-5.6070525009382441E-6</v>
      </c>
      <c r="P1199" s="6">
        <f t="shared" si="318"/>
        <v>37.209524641335463</v>
      </c>
      <c r="Q1199" s="7">
        <f t="shared" si="319"/>
        <v>37.185262408696289</v>
      </c>
      <c r="R1199" s="7">
        <f t="shared" si="320"/>
        <v>2.7632124086962904</v>
      </c>
    </row>
    <row r="1200" spans="1:18" x14ac:dyDescent="0.2">
      <c r="A1200" s="7">
        <v>-35</v>
      </c>
      <c r="B1200" s="6">
        <v>38.25</v>
      </c>
      <c r="C1200" s="1">
        <v>34.417023</v>
      </c>
      <c r="D1200" s="1">
        <f t="shared" si="311"/>
        <v>-3.4999999999999997E-5</v>
      </c>
      <c r="E1200" s="6">
        <f t="shared" si="306"/>
        <v>4.4839861451625002E-14</v>
      </c>
      <c r="F1200" s="6">
        <f t="shared" si="312"/>
        <v>-2.9814147499999996E-5</v>
      </c>
      <c r="G1200" s="13">
        <f t="shared" si="307"/>
        <v>-5.1858525000000007E-6</v>
      </c>
      <c r="H1200" s="6">
        <f t="shared" si="308"/>
        <v>37.28804893847996</v>
      </c>
      <c r="I1200" s="6">
        <f t="shared" si="313"/>
        <v>2.8710259384799599</v>
      </c>
      <c r="J1200" s="6">
        <f t="shared" si="314"/>
        <v>38.251944000004329</v>
      </c>
      <c r="K1200" s="6">
        <f t="shared" si="315"/>
        <v>-9.7200000216446369E-4</v>
      </c>
      <c r="L1200" s="6">
        <f t="shared" si="310"/>
        <v>-3.4955829335366352E-5</v>
      </c>
      <c r="M1200" s="14">
        <f t="shared" si="316"/>
        <v>-2.2085332316822419E-8</v>
      </c>
      <c r="N1200" s="6">
        <f t="shared" si="317"/>
        <v>-3.5252720000562759E-5</v>
      </c>
      <c r="O1200" s="13">
        <f t="shared" si="309"/>
        <v>-5.4385725005627624E-6</v>
      </c>
      <c r="P1200" s="6">
        <f t="shared" si="318"/>
        <v>37.24094151200751</v>
      </c>
      <c r="Q1200" s="7">
        <f t="shared" si="319"/>
        <v>37.196398229358536</v>
      </c>
      <c r="R1200" s="7">
        <f t="shared" si="320"/>
        <v>2.7793752293585356</v>
      </c>
    </row>
    <row r="1201" spans="1:18" x14ac:dyDescent="0.2">
      <c r="A1201" s="7">
        <v>-35</v>
      </c>
      <c r="B1201" s="6">
        <v>38.25</v>
      </c>
      <c r="C1201" s="1">
        <v>34.408332999999999</v>
      </c>
      <c r="D1201" s="1">
        <f t="shared" si="311"/>
        <v>-3.4999999999999997E-5</v>
      </c>
      <c r="E1201" s="6">
        <f t="shared" si="306"/>
        <v>4.4839861451625002E-14</v>
      </c>
      <c r="F1201" s="6">
        <f t="shared" si="312"/>
        <v>-2.9814147499999996E-5</v>
      </c>
      <c r="G1201" s="13">
        <f t="shared" si="307"/>
        <v>-5.1858525000000007E-6</v>
      </c>
      <c r="H1201" s="6">
        <f t="shared" si="308"/>
        <v>37.28804893847996</v>
      </c>
      <c r="I1201" s="6">
        <f t="shared" si="313"/>
        <v>2.8797159384799613</v>
      </c>
      <c r="J1201" s="6">
        <f t="shared" si="314"/>
        <v>38.251166400002596</v>
      </c>
      <c r="K1201" s="6">
        <f t="shared" si="315"/>
        <v>-5.8320000129796767E-4</v>
      </c>
      <c r="L1201" s="6">
        <f t="shared" si="310"/>
        <v>-3.497349760121981E-5</v>
      </c>
      <c r="M1201" s="14">
        <f t="shared" si="316"/>
        <v>-1.3251199390093451E-8</v>
      </c>
      <c r="N1201" s="6">
        <f t="shared" si="317"/>
        <v>-3.515163200033747E-5</v>
      </c>
      <c r="O1201" s="13">
        <f t="shared" si="309"/>
        <v>-5.3374845003374734E-6</v>
      </c>
      <c r="P1201" s="6">
        <f t="shared" si="318"/>
        <v>37.259787056277105</v>
      </c>
      <c r="Q1201" s="7">
        <f t="shared" si="319"/>
        <v>37.20907599474225</v>
      </c>
      <c r="R1201" s="7">
        <f t="shared" si="320"/>
        <v>2.8007429947422509</v>
      </c>
    </row>
    <row r="1202" spans="1:18" x14ac:dyDescent="0.2">
      <c r="A1202" s="7">
        <v>-34.84375</v>
      </c>
      <c r="B1202" s="6">
        <v>38.25</v>
      </c>
      <c r="C1202" s="1">
        <v>34.403534000000001</v>
      </c>
      <c r="D1202" s="1">
        <f t="shared" si="311"/>
        <v>-3.4843749999999997E-5</v>
      </c>
      <c r="E1202" s="6">
        <f t="shared" si="306"/>
        <v>4.4839861451625002E-14</v>
      </c>
      <c r="F1202" s="6">
        <f t="shared" si="312"/>
        <v>-2.9814147499999996E-5</v>
      </c>
      <c r="G1202" s="13">
        <f t="shared" si="307"/>
        <v>-5.0296025000000003E-6</v>
      </c>
      <c r="H1202" s="6">
        <f t="shared" si="308"/>
        <v>37.317163472366758</v>
      </c>
      <c r="I1202" s="6">
        <f t="shared" si="313"/>
        <v>2.9136294723667575</v>
      </c>
      <c r="J1202" s="6">
        <f t="shared" si="314"/>
        <v>38.250699840001559</v>
      </c>
      <c r="K1202" s="6">
        <f t="shared" si="315"/>
        <v>-3.4992000077949115E-4</v>
      </c>
      <c r="L1202" s="6">
        <f t="shared" si="310"/>
        <v>-3.4952848560731887E-5</v>
      </c>
      <c r="M1202" s="14">
        <f t="shared" si="316"/>
        <v>5.4549280365945448E-8</v>
      </c>
      <c r="N1202" s="6">
        <f t="shared" si="317"/>
        <v>-3.4934729200202663E-5</v>
      </c>
      <c r="O1202" s="13">
        <f t="shared" si="309"/>
        <v>-5.1205817002026669E-6</v>
      </c>
      <c r="P1202" s="6">
        <f t="shared" si="318"/>
        <v>37.300212039715234</v>
      </c>
      <c r="Q1202" s="7">
        <f t="shared" si="319"/>
        <v>37.227303203736852</v>
      </c>
      <c r="R1202" s="7">
        <f t="shared" si="320"/>
        <v>2.8237692037368518</v>
      </c>
    </row>
    <row r="1203" spans="1:18" x14ac:dyDescent="0.2">
      <c r="A1203" s="7">
        <v>-35.3125</v>
      </c>
      <c r="B1203" s="6">
        <v>38.25</v>
      </c>
      <c r="C1203" s="1">
        <v>34.401474</v>
      </c>
      <c r="D1203" s="1">
        <f t="shared" si="311"/>
        <v>-3.5312499999999998E-5</v>
      </c>
      <c r="E1203" s="6">
        <f t="shared" si="306"/>
        <v>4.4839861451625002E-14</v>
      </c>
      <c r="F1203" s="6">
        <f t="shared" si="312"/>
        <v>-2.9814147499999996E-5</v>
      </c>
      <c r="G1203" s="13">
        <f t="shared" si="307"/>
        <v>-5.4983525000000015E-6</v>
      </c>
      <c r="H1203" s="6">
        <f t="shared" si="308"/>
        <v>37.229795283762599</v>
      </c>
      <c r="I1203" s="6">
        <f t="shared" si="313"/>
        <v>2.8283212837625982</v>
      </c>
      <c r="J1203" s="6">
        <f t="shared" si="314"/>
        <v>38.250419904000935</v>
      </c>
      <c r="K1203" s="6">
        <f t="shared" si="315"/>
        <v>-2.0995200046769469E-4</v>
      </c>
      <c r="L1203" s="6">
        <f t="shared" si="310"/>
        <v>-3.500295913643913E-5</v>
      </c>
      <c r="M1203" s="14">
        <f t="shared" si="316"/>
        <v>-1.547704317804339E-7</v>
      </c>
      <c r="N1203" s="6">
        <f t="shared" si="317"/>
        <v>-3.5367087520121598E-5</v>
      </c>
      <c r="O1203" s="13">
        <f t="shared" si="309"/>
        <v>-5.5529400201216015E-6</v>
      </c>
      <c r="P1203" s="6">
        <f t="shared" si="318"/>
        <v>37.219616165756236</v>
      </c>
      <c r="Q1203" s="7">
        <f t="shared" si="319"/>
        <v>37.225765796140728</v>
      </c>
      <c r="R1203" s="7">
        <f t="shared" si="320"/>
        <v>2.8242917961407272</v>
      </c>
    </row>
    <row r="1204" spans="1:18" x14ac:dyDescent="0.2">
      <c r="A1204" s="7">
        <v>-35.3125</v>
      </c>
      <c r="B1204" s="6">
        <v>38.25</v>
      </c>
      <c r="C1204" s="1">
        <v>34.394160999999997</v>
      </c>
      <c r="D1204" s="1">
        <f t="shared" si="311"/>
        <v>-3.5312499999999998E-5</v>
      </c>
      <c r="E1204" s="6">
        <f t="shared" si="306"/>
        <v>4.4839861451625002E-14</v>
      </c>
      <c r="F1204" s="6">
        <f t="shared" si="312"/>
        <v>-2.9814147499999996E-5</v>
      </c>
      <c r="G1204" s="13">
        <f t="shared" si="307"/>
        <v>-5.4983525000000015E-6</v>
      </c>
      <c r="H1204" s="6">
        <f t="shared" si="308"/>
        <v>37.229795283762599</v>
      </c>
      <c r="I1204" s="6">
        <f t="shared" si="313"/>
        <v>2.8356342837626016</v>
      </c>
      <c r="J1204" s="6">
        <f t="shared" si="314"/>
        <v>38.25025194240056</v>
      </c>
      <c r="K1204" s="6">
        <f t="shared" si="315"/>
        <v>-1.2597120027990627E-4</v>
      </c>
      <c r="L1204" s="6">
        <f t="shared" si="310"/>
        <v>-3.512677548186348E-5</v>
      </c>
      <c r="M1204" s="14">
        <f t="shared" si="316"/>
        <v>-9.2862259068258985E-8</v>
      </c>
      <c r="N1204" s="6">
        <f t="shared" si="317"/>
        <v>-3.5345252512072776E-5</v>
      </c>
      <c r="O1204" s="13">
        <f t="shared" si="309"/>
        <v>-5.5311050120727799E-6</v>
      </c>
      <c r="P1204" s="6">
        <f t="shared" si="318"/>
        <v>37.223687933141036</v>
      </c>
      <c r="Q1204" s="7">
        <f t="shared" si="319"/>
        <v>37.225350223540786</v>
      </c>
      <c r="R1204" s="7">
        <f t="shared" si="320"/>
        <v>2.8311892235407896</v>
      </c>
    </row>
    <row r="1205" spans="1:18" x14ac:dyDescent="0.2">
      <c r="A1205" s="7">
        <v>-35</v>
      </c>
      <c r="B1205" s="6">
        <v>38.25</v>
      </c>
      <c r="C1205" s="1">
        <v>34.382956999999998</v>
      </c>
      <c r="D1205" s="1">
        <f t="shared" si="311"/>
        <v>-3.4999999999999997E-5</v>
      </c>
      <c r="E1205" s="6">
        <f t="shared" si="306"/>
        <v>4.4839861451625002E-14</v>
      </c>
      <c r="F1205" s="6">
        <f t="shared" si="312"/>
        <v>-2.9814147499999996E-5</v>
      </c>
      <c r="G1205" s="13">
        <f t="shared" si="307"/>
        <v>-5.1858525000000007E-6</v>
      </c>
      <c r="H1205" s="6">
        <f t="shared" si="308"/>
        <v>37.28804893847996</v>
      </c>
      <c r="I1205" s="6">
        <f t="shared" si="313"/>
        <v>2.9050919384799627</v>
      </c>
      <c r="J1205" s="6">
        <f t="shared" si="314"/>
        <v>38.250151165440336</v>
      </c>
      <c r="K1205" s="6">
        <f t="shared" si="315"/>
        <v>-7.5582720167943762E-5</v>
      </c>
      <c r="L1205" s="6">
        <f t="shared" si="310"/>
        <v>-3.5138565289118088E-5</v>
      </c>
      <c r="M1205" s="14">
        <f t="shared" si="316"/>
        <v>6.9282644559045614E-8</v>
      </c>
      <c r="N1205" s="6">
        <f t="shared" si="317"/>
        <v>-3.501965150724366E-5</v>
      </c>
      <c r="O1205" s="13">
        <f t="shared" si="309"/>
        <v>-5.2055040072436636E-6</v>
      </c>
      <c r="P1205" s="6">
        <f t="shared" si="318"/>
        <v>37.284386633885845</v>
      </c>
      <c r="Q1205" s="7">
        <f t="shared" si="319"/>
        <v>37.237157505609801</v>
      </c>
      <c r="R1205" s="7">
        <f t="shared" si="320"/>
        <v>2.8542005056098034</v>
      </c>
    </row>
    <row r="1206" spans="1:18" x14ac:dyDescent="0.2">
      <c r="A1206" s="7">
        <v>-35</v>
      </c>
      <c r="B1206" s="6">
        <v>38.25</v>
      </c>
      <c r="C1206" s="1">
        <v>34.370612999999999</v>
      </c>
      <c r="D1206" s="1">
        <f t="shared" si="311"/>
        <v>-3.4999999999999997E-5</v>
      </c>
      <c r="E1206" s="6">
        <f t="shared" si="306"/>
        <v>4.4839861451625002E-14</v>
      </c>
      <c r="F1206" s="6">
        <f t="shared" si="312"/>
        <v>-2.9814147499999996E-5</v>
      </c>
      <c r="G1206" s="13">
        <f t="shared" si="307"/>
        <v>-5.1858525000000007E-6</v>
      </c>
      <c r="H1206" s="6">
        <f t="shared" si="308"/>
        <v>37.28804893847996</v>
      </c>
      <c r="I1206" s="6">
        <f t="shared" si="313"/>
        <v>2.9174359384799615</v>
      </c>
      <c r="J1206" s="6">
        <f t="shared" si="314"/>
        <v>38.250090699264206</v>
      </c>
      <c r="K1206" s="6">
        <f t="shared" si="315"/>
        <v>-4.5349632102897885E-5</v>
      </c>
      <c r="L1206" s="6">
        <f t="shared" si="310"/>
        <v>-3.5083139173470853E-5</v>
      </c>
      <c r="M1206" s="14">
        <f t="shared" si="316"/>
        <v>4.1569586735428046E-8</v>
      </c>
      <c r="N1206" s="6">
        <f t="shared" si="317"/>
        <v>-3.5011790904346749E-5</v>
      </c>
      <c r="O1206" s="13">
        <f t="shared" si="309"/>
        <v>-5.1976434043467527E-6</v>
      </c>
      <c r="P1206" s="6">
        <f t="shared" si="318"/>
        <v>37.285851571277306</v>
      </c>
      <c r="Q1206" s="7">
        <f t="shared" si="319"/>
        <v>37.246896318743303</v>
      </c>
      <c r="R1206" s="7">
        <f t="shared" si="320"/>
        <v>2.8762833187433046</v>
      </c>
    </row>
    <row r="1207" spans="1:18" x14ac:dyDescent="0.2">
      <c r="A1207" s="7">
        <v>-34.6875</v>
      </c>
      <c r="B1207" s="6">
        <v>38.25</v>
      </c>
      <c r="C1207" s="1">
        <v>34.363979</v>
      </c>
      <c r="D1207" s="1">
        <f t="shared" si="311"/>
        <v>-3.4687499999999996E-5</v>
      </c>
      <c r="E1207" s="6">
        <f t="shared" si="306"/>
        <v>4.4839861451625002E-14</v>
      </c>
      <c r="F1207" s="6">
        <f t="shared" si="312"/>
        <v>-2.9814147499999996E-5</v>
      </c>
      <c r="G1207" s="13">
        <f t="shared" si="307"/>
        <v>-4.8733524999999999E-6</v>
      </c>
      <c r="H1207" s="6">
        <f t="shared" si="308"/>
        <v>37.346269817776886</v>
      </c>
      <c r="I1207" s="6">
        <f t="shared" si="313"/>
        <v>2.9822908177768852</v>
      </c>
      <c r="J1207" s="6">
        <f t="shared" si="314"/>
        <v>38.250054419558523</v>
      </c>
      <c r="K1207" s="6">
        <f t="shared" si="315"/>
        <v>-2.7209779261738731E-5</v>
      </c>
      <c r="L1207" s="6">
        <f t="shared" si="310"/>
        <v>-3.498738350408251E-5</v>
      </c>
      <c r="M1207" s="14">
        <f t="shared" si="316"/>
        <v>1.4994175204125716E-7</v>
      </c>
      <c r="N1207" s="6">
        <f t="shared" si="317"/>
        <v>-3.4694574542608046E-5</v>
      </c>
      <c r="O1207" s="13">
        <f t="shared" si="309"/>
        <v>-4.8804270426080497E-6</v>
      </c>
      <c r="P1207" s="6">
        <f t="shared" si="318"/>
        <v>37.344952144566037</v>
      </c>
      <c r="Q1207" s="7">
        <f t="shared" si="319"/>
        <v>37.266507483907851</v>
      </c>
      <c r="R1207" s="7">
        <f t="shared" si="320"/>
        <v>2.9025284839078509</v>
      </c>
    </row>
    <row r="1208" spans="1:18" x14ac:dyDescent="0.2">
      <c r="A1208" s="7">
        <v>-34.84375</v>
      </c>
      <c r="B1208" s="6">
        <v>38.25</v>
      </c>
      <c r="C1208" s="1">
        <v>34.355293000000003</v>
      </c>
      <c r="D1208" s="1">
        <f t="shared" si="311"/>
        <v>-3.4843749999999997E-5</v>
      </c>
      <c r="E1208" s="6">
        <f t="shared" si="306"/>
        <v>4.4839861451625002E-14</v>
      </c>
      <c r="F1208" s="6">
        <f t="shared" si="312"/>
        <v>-2.9814147499999996E-5</v>
      </c>
      <c r="G1208" s="13">
        <f t="shared" si="307"/>
        <v>-5.0296025000000003E-6</v>
      </c>
      <c r="H1208" s="6">
        <f t="shared" si="308"/>
        <v>37.317163472366758</v>
      </c>
      <c r="I1208" s="6">
        <f t="shared" si="313"/>
        <v>2.9618704723667548</v>
      </c>
      <c r="J1208" s="6">
        <f t="shared" si="314"/>
        <v>38.250032651735111</v>
      </c>
      <c r="K1208" s="6">
        <f t="shared" si="315"/>
        <v>-1.6325867555622153E-5</v>
      </c>
      <c r="L1208" s="6">
        <f t="shared" si="310"/>
        <v>-3.4898680102449506E-5</v>
      </c>
      <c r="M1208" s="14">
        <f t="shared" si="316"/>
        <v>2.7465051224754807E-8</v>
      </c>
      <c r="N1208" s="6">
        <f t="shared" si="317"/>
        <v>-3.4847994725564458E-5</v>
      </c>
      <c r="O1208" s="13">
        <f t="shared" si="309"/>
        <v>-5.0338472255644616E-6</v>
      </c>
      <c r="P1208" s="6">
        <f t="shared" si="318"/>
        <v>37.316372648074378</v>
      </c>
      <c r="Q1208" s="7">
        <f t="shared" si="319"/>
        <v>37.276480516741159</v>
      </c>
      <c r="R1208" s="7">
        <f t="shared" si="320"/>
        <v>2.9211875167411563</v>
      </c>
    </row>
    <row r="1209" spans="1:18" x14ac:dyDescent="0.2">
      <c r="A1209" s="7">
        <v>-35</v>
      </c>
      <c r="B1209" s="6">
        <v>38.25</v>
      </c>
      <c r="C1209" s="1">
        <v>34.351635000000002</v>
      </c>
      <c r="D1209" s="1">
        <f t="shared" si="311"/>
        <v>-3.4999999999999997E-5</v>
      </c>
      <c r="E1209" s="6">
        <f t="shared" si="306"/>
        <v>4.4839861451625002E-14</v>
      </c>
      <c r="F1209" s="6">
        <f t="shared" si="312"/>
        <v>-2.9814147499999996E-5</v>
      </c>
      <c r="G1209" s="13">
        <f t="shared" si="307"/>
        <v>-5.1858525000000007E-6</v>
      </c>
      <c r="H1209" s="6">
        <f t="shared" si="308"/>
        <v>37.28804893847996</v>
      </c>
      <c r="I1209" s="6">
        <f t="shared" si="313"/>
        <v>2.9364139384799586</v>
      </c>
      <c r="J1209" s="6">
        <f t="shared" si="314"/>
        <v>38.250019591041067</v>
      </c>
      <c r="K1209" s="6">
        <f t="shared" si="315"/>
        <v>-9.795520533373292E-6</v>
      </c>
      <c r="L1209" s="6">
        <f t="shared" si="310"/>
        <v>-3.49079580614697E-5</v>
      </c>
      <c r="M1209" s="14">
        <f t="shared" si="316"/>
        <v>-4.6020969265148635E-8</v>
      </c>
      <c r="N1209" s="6">
        <f t="shared" si="317"/>
        <v>-3.5002546835338676E-5</v>
      </c>
      <c r="O1209" s="13">
        <f t="shared" si="309"/>
        <v>-5.1883993353386802E-6</v>
      </c>
      <c r="P1209" s="6">
        <f t="shared" si="318"/>
        <v>37.287574311115179</v>
      </c>
      <c r="Q1209" s="7">
        <f t="shared" si="319"/>
        <v>37.278699275615963</v>
      </c>
      <c r="R1209" s="7">
        <f t="shared" si="320"/>
        <v>2.9270642756159617</v>
      </c>
    </row>
    <row r="1210" spans="1:18" x14ac:dyDescent="0.2">
      <c r="A1210" s="7">
        <v>-35</v>
      </c>
      <c r="B1210" s="6">
        <v>38.25</v>
      </c>
      <c r="C1210" s="1">
        <v>34.342945</v>
      </c>
      <c r="D1210" s="1">
        <f t="shared" si="311"/>
        <v>-3.4999999999999997E-5</v>
      </c>
      <c r="E1210" s="6">
        <f t="shared" si="306"/>
        <v>4.4839861451625002E-14</v>
      </c>
      <c r="F1210" s="6">
        <f t="shared" si="312"/>
        <v>-2.9814147499999996E-5</v>
      </c>
      <c r="G1210" s="13">
        <f t="shared" si="307"/>
        <v>-5.1858525000000007E-6</v>
      </c>
      <c r="H1210" s="6">
        <f t="shared" si="308"/>
        <v>37.28804893847996</v>
      </c>
      <c r="I1210" s="6">
        <f t="shared" si="313"/>
        <v>2.94510393847996</v>
      </c>
      <c r="J1210" s="6">
        <f t="shared" si="314"/>
        <v>38.250011754624637</v>
      </c>
      <c r="K1210" s="6">
        <f t="shared" si="315"/>
        <v>-5.8773123186028897E-6</v>
      </c>
      <c r="L1210" s="6">
        <f t="shared" si="310"/>
        <v>-3.494477483688182E-5</v>
      </c>
      <c r="M1210" s="14">
        <f t="shared" si="316"/>
        <v>-2.7612581559088503E-8</v>
      </c>
      <c r="N1210" s="6">
        <f t="shared" si="317"/>
        <v>-3.5001528101202836E-5</v>
      </c>
      <c r="O1210" s="13">
        <f t="shared" si="309"/>
        <v>-5.1873806012028397E-6</v>
      </c>
      <c r="P1210" s="6">
        <f t="shared" si="318"/>
        <v>37.287764162322389</v>
      </c>
      <c r="Q1210" s="7">
        <f t="shared" si="319"/>
        <v>37.280512252957251</v>
      </c>
      <c r="R1210" s="7">
        <f t="shared" si="320"/>
        <v>2.9375672529572512</v>
      </c>
    </row>
    <row r="1211" spans="1:18" x14ac:dyDescent="0.2">
      <c r="A1211" s="7">
        <v>-35.15625</v>
      </c>
      <c r="B1211" s="6">
        <v>38.25</v>
      </c>
      <c r="C1211" s="1">
        <v>34.335856999999997</v>
      </c>
      <c r="D1211" s="1">
        <f t="shared" si="311"/>
        <v>-3.5156249999999997E-5</v>
      </c>
      <c r="E1211" s="6">
        <f t="shared" si="306"/>
        <v>4.4839861451625002E-14</v>
      </c>
      <c r="F1211" s="6">
        <f t="shared" si="312"/>
        <v>-2.9814147499999996E-5</v>
      </c>
      <c r="G1211" s="13">
        <f t="shared" si="307"/>
        <v>-5.3421025000000011E-6</v>
      </c>
      <c r="H1211" s="6">
        <f t="shared" si="308"/>
        <v>37.258926210739787</v>
      </c>
      <c r="I1211" s="6">
        <f t="shared" si="313"/>
        <v>2.92306921073979</v>
      </c>
      <c r="J1211" s="6">
        <f t="shared" si="314"/>
        <v>38.250007052774784</v>
      </c>
      <c r="K1211" s="6">
        <f t="shared" si="315"/>
        <v>-3.5263873918722766E-6</v>
      </c>
      <c r="L1211" s="6">
        <f t="shared" si="310"/>
        <v>-3.4998114902129091E-5</v>
      </c>
      <c r="M1211" s="14">
        <f t="shared" si="316"/>
        <v>-7.9067548935453266E-8</v>
      </c>
      <c r="N1211" s="6">
        <f t="shared" si="317"/>
        <v>-3.5157166860721884E-5</v>
      </c>
      <c r="O1211" s="13">
        <f t="shared" si="309"/>
        <v>-5.3430193607218875E-6</v>
      </c>
      <c r="P1211" s="6">
        <f t="shared" si="318"/>
        <v>37.258755297042342</v>
      </c>
      <c r="Q1211" s="7">
        <f t="shared" si="319"/>
        <v>37.276160861774272</v>
      </c>
      <c r="R1211" s="7">
        <f t="shared" si="320"/>
        <v>2.9403038617742752</v>
      </c>
    </row>
    <row r="1212" spans="1:18" x14ac:dyDescent="0.2">
      <c r="A1212" s="7">
        <v>-35.625</v>
      </c>
      <c r="B1212" s="6">
        <v>38.25</v>
      </c>
      <c r="C1212" s="1">
        <v>34.334029999999998</v>
      </c>
      <c r="D1212" s="1">
        <f t="shared" si="311"/>
        <v>-3.5624999999999999E-5</v>
      </c>
      <c r="E1212" s="6">
        <f t="shared" si="306"/>
        <v>4.4839861451625002E-14</v>
      </c>
      <c r="F1212" s="6">
        <f t="shared" si="312"/>
        <v>-2.9814147499999996E-5</v>
      </c>
      <c r="G1212" s="13">
        <f t="shared" si="307"/>
        <v>-5.8108525000000023E-6</v>
      </c>
      <c r="H1212" s="6">
        <f t="shared" si="308"/>
        <v>37.171508810540274</v>
      </c>
      <c r="I1212" s="6">
        <f t="shared" si="313"/>
        <v>2.8374788105402757</v>
      </c>
      <c r="J1212" s="6">
        <f t="shared" si="314"/>
        <v>38.250004231664875</v>
      </c>
      <c r="K1212" s="6">
        <f t="shared" si="315"/>
        <v>-2.1158324372549941E-6</v>
      </c>
      <c r="L1212" s="6">
        <f t="shared" si="310"/>
        <v>-3.5155118941277452E-5</v>
      </c>
      <c r="M1212" s="14">
        <f t="shared" si="316"/>
        <v>-2.3494052936127313E-7</v>
      </c>
      <c r="N1212" s="6">
        <f t="shared" si="317"/>
        <v>-3.5625550116433687E-5</v>
      </c>
      <c r="O1212" s="13">
        <f t="shared" si="309"/>
        <v>-5.8114026164336912E-6</v>
      </c>
      <c r="P1212" s="6">
        <f t="shared" si="318"/>
        <v>37.17140617566821</v>
      </c>
      <c r="Q1212" s="7">
        <f t="shared" si="319"/>
        <v>37.255209924553057</v>
      </c>
      <c r="R1212" s="7">
        <f t="shared" si="320"/>
        <v>2.9211799245530585</v>
      </c>
    </row>
    <row r="1213" spans="1:18" x14ac:dyDescent="0.2">
      <c r="A1213" s="7">
        <v>-35.3125</v>
      </c>
      <c r="B1213" s="6">
        <v>38.25</v>
      </c>
      <c r="C1213" s="1">
        <v>34.326942000000003</v>
      </c>
      <c r="D1213" s="1">
        <f t="shared" si="311"/>
        <v>-3.5312499999999998E-5</v>
      </c>
      <c r="E1213" s="6">
        <f t="shared" si="306"/>
        <v>4.4839861451625002E-14</v>
      </c>
      <c r="F1213" s="6">
        <f t="shared" si="312"/>
        <v>-2.9814147499999996E-5</v>
      </c>
      <c r="G1213" s="13">
        <f t="shared" si="307"/>
        <v>-5.4983525000000015E-6</v>
      </c>
      <c r="H1213" s="6">
        <f t="shared" si="308"/>
        <v>37.229795283762599</v>
      </c>
      <c r="I1213" s="6">
        <f t="shared" si="313"/>
        <v>2.902853283762596</v>
      </c>
      <c r="J1213" s="6">
        <f t="shared" si="314"/>
        <v>38.250002538998928</v>
      </c>
      <c r="K1213" s="6">
        <f t="shared" si="315"/>
        <v>-1.269499463774082E-6</v>
      </c>
      <c r="L1213" s="6">
        <f t="shared" si="310"/>
        <v>-3.5280571364766468E-5</v>
      </c>
      <c r="M1213" s="14">
        <f t="shared" si="316"/>
        <v>-1.5964317616764905E-8</v>
      </c>
      <c r="N1213" s="6">
        <f t="shared" si="317"/>
        <v>-3.5312830069860581E-5</v>
      </c>
      <c r="O1213" s="13">
        <f t="shared" si="309"/>
        <v>-5.4986825698605848E-6</v>
      </c>
      <c r="P1213" s="6">
        <f t="shared" si="318"/>
        <v>37.229733737537856</v>
      </c>
      <c r="Q1213" s="7">
        <f t="shared" si="319"/>
        <v>37.250114687150017</v>
      </c>
      <c r="R1213" s="7">
        <f t="shared" si="320"/>
        <v>2.9231726871500143</v>
      </c>
    </row>
    <row r="1214" spans="1:18" x14ac:dyDescent="0.2">
      <c r="A1214" s="7">
        <v>-35.15625</v>
      </c>
      <c r="B1214" s="6">
        <v>38.25</v>
      </c>
      <c r="C1214" s="1">
        <v>34.327399999999997</v>
      </c>
      <c r="D1214" s="1">
        <f t="shared" si="311"/>
        <v>-3.5156249999999997E-5</v>
      </c>
      <c r="E1214" s="6">
        <f t="shared" si="306"/>
        <v>4.4839861451625002E-14</v>
      </c>
      <c r="F1214" s="6">
        <f t="shared" si="312"/>
        <v>-2.9814147499999996E-5</v>
      </c>
      <c r="G1214" s="13">
        <f t="shared" si="307"/>
        <v>-5.3421025000000011E-6</v>
      </c>
      <c r="H1214" s="6">
        <f t="shared" si="308"/>
        <v>37.258926210739787</v>
      </c>
      <c r="I1214" s="6">
        <f t="shared" si="313"/>
        <v>2.9315262107397899</v>
      </c>
      <c r="J1214" s="6">
        <f t="shared" si="314"/>
        <v>38.250001523399355</v>
      </c>
      <c r="K1214" s="6">
        <f t="shared" si="315"/>
        <v>-7.6169967755390644E-7</v>
      </c>
      <c r="L1214" s="6">
        <f t="shared" si="310"/>
        <v>-3.526209281885988E-5</v>
      </c>
      <c r="M1214" s="14">
        <f t="shared" si="316"/>
        <v>5.2921409429941221E-8</v>
      </c>
      <c r="N1214" s="6">
        <f t="shared" si="317"/>
        <v>-3.5156448041916163E-5</v>
      </c>
      <c r="O1214" s="13">
        <f t="shared" si="309"/>
        <v>-5.3423005419161667E-6</v>
      </c>
      <c r="P1214" s="6">
        <f t="shared" si="318"/>
        <v>37.258889293404991</v>
      </c>
      <c r="Q1214" s="7">
        <f t="shared" si="319"/>
        <v>37.251869608401009</v>
      </c>
      <c r="R1214" s="7">
        <f t="shared" si="320"/>
        <v>2.9244696084010116</v>
      </c>
    </row>
    <row r="1215" spans="1:18" x14ac:dyDescent="0.2">
      <c r="A1215" s="7">
        <v>-35.3125</v>
      </c>
      <c r="B1215" s="6">
        <v>38.25</v>
      </c>
      <c r="C1215" s="1">
        <v>34.317570000000003</v>
      </c>
      <c r="D1215" s="1">
        <f t="shared" si="311"/>
        <v>-3.5312499999999998E-5</v>
      </c>
      <c r="E1215" s="6">
        <f t="shared" si="306"/>
        <v>4.4839861451625002E-14</v>
      </c>
      <c r="F1215" s="6">
        <f t="shared" si="312"/>
        <v>-2.9814147499999996E-5</v>
      </c>
      <c r="G1215" s="13">
        <f t="shared" si="307"/>
        <v>-5.4983525000000015E-6</v>
      </c>
      <c r="H1215" s="6">
        <f t="shared" si="308"/>
        <v>37.229795283762599</v>
      </c>
      <c r="I1215" s="6">
        <f t="shared" si="313"/>
        <v>2.912225283762595</v>
      </c>
      <c r="J1215" s="6">
        <f t="shared" si="314"/>
        <v>38.250000914039617</v>
      </c>
      <c r="K1215" s="6">
        <f t="shared" si="315"/>
        <v>-4.5701980866397207E-7</v>
      </c>
      <c r="L1215" s="6">
        <f t="shared" si="310"/>
        <v>-3.5251005691315927E-5</v>
      </c>
      <c r="M1215" s="14">
        <f t="shared" si="316"/>
        <v>-3.0747154342035431E-8</v>
      </c>
      <c r="N1215" s="6">
        <f t="shared" si="317"/>
        <v>-3.5312618825150251E-5</v>
      </c>
      <c r="O1215" s="13">
        <f t="shared" si="309"/>
        <v>-5.4984713251502552E-6</v>
      </c>
      <c r="P1215" s="6">
        <f t="shared" si="318"/>
        <v>37.229773127126066</v>
      </c>
      <c r="Q1215" s="7">
        <f t="shared" si="319"/>
        <v>37.247450312146022</v>
      </c>
      <c r="R1215" s="7">
        <f t="shared" si="320"/>
        <v>2.9298803121460182</v>
      </c>
    </row>
    <row r="1216" spans="1:18" x14ac:dyDescent="0.2">
      <c r="A1216" s="7">
        <v>-35.46875</v>
      </c>
      <c r="B1216" s="6">
        <v>38.25</v>
      </c>
      <c r="C1216" s="1">
        <v>34.307277999999997</v>
      </c>
      <c r="D1216" s="1">
        <f t="shared" si="311"/>
        <v>-3.5468749999999998E-5</v>
      </c>
      <c r="E1216" s="6">
        <f t="shared" si="306"/>
        <v>4.4839861451625002E-14</v>
      </c>
      <c r="F1216" s="6">
        <f t="shared" si="312"/>
        <v>-2.9814147499999996E-5</v>
      </c>
      <c r="G1216" s="13">
        <f t="shared" si="307"/>
        <v>-5.6546025000000019E-6</v>
      </c>
      <c r="H1216" s="6">
        <f t="shared" si="308"/>
        <v>37.200656152160946</v>
      </c>
      <c r="I1216" s="6">
        <f t="shared" si="313"/>
        <v>2.893378152160949</v>
      </c>
      <c r="J1216" s="6">
        <f t="shared" si="314"/>
        <v>38.25000054842377</v>
      </c>
      <c r="K1216" s="6">
        <f t="shared" si="315"/>
        <v>-2.7421188519838324E-7</v>
      </c>
      <c r="L1216" s="6">
        <f t="shared" si="310"/>
        <v>-3.5306853414789551E-5</v>
      </c>
      <c r="M1216" s="14">
        <f t="shared" si="316"/>
        <v>-8.0948292605223456E-8</v>
      </c>
      <c r="N1216" s="6">
        <f t="shared" si="317"/>
        <v>-3.546882129509015E-5</v>
      </c>
      <c r="O1216" s="13">
        <f t="shared" si="309"/>
        <v>-5.6546737950901541E-6</v>
      </c>
      <c r="P1216" s="6">
        <f t="shared" si="318"/>
        <v>37.20064285443442</v>
      </c>
      <c r="Q1216" s="7">
        <f t="shared" si="319"/>
        <v>37.238088820603707</v>
      </c>
      <c r="R1216" s="7">
        <f t="shared" si="320"/>
        <v>2.9308108206037105</v>
      </c>
    </row>
    <row r="1217" spans="1:18" x14ac:dyDescent="0.2">
      <c r="A1217" s="7">
        <v>-35</v>
      </c>
      <c r="B1217" s="6">
        <v>38.25</v>
      </c>
      <c r="C1217" s="1">
        <v>34.299731999999999</v>
      </c>
      <c r="D1217" s="1">
        <f t="shared" si="311"/>
        <v>-3.4999999999999997E-5</v>
      </c>
      <c r="E1217" s="6">
        <f t="shared" si="306"/>
        <v>4.4839861451625002E-14</v>
      </c>
      <c r="F1217" s="6">
        <f t="shared" si="312"/>
        <v>-2.9814147499999996E-5</v>
      </c>
      <c r="G1217" s="13">
        <f t="shared" si="307"/>
        <v>-5.1858525000000007E-6</v>
      </c>
      <c r="H1217" s="6">
        <f t="shared" si="308"/>
        <v>37.28804893847996</v>
      </c>
      <c r="I1217" s="6">
        <f t="shared" si="313"/>
        <v>2.9883169384799615</v>
      </c>
      <c r="J1217" s="6">
        <f t="shared" si="314"/>
        <v>38.250000329054259</v>
      </c>
      <c r="K1217" s="6">
        <f t="shared" si="315"/>
        <v>-1.6452712969794447E-7</v>
      </c>
      <c r="L1217" s="6">
        <f t="shared" si="310"/>
        <v>-3.5277862048873726E-5</v>
      </c>
      <c r="M1217" s="14">
        <f t="shared" si="316"/>
        <v>1.3893102443686439E-7</v>
      </c>
      <c r="N1217" s="6">
        <f t="shared" si="317"/>
        <v>-3.500004277705372E-5</v>
      </c>
      <c r="O1217" s="13">
        <f t="shared" si="309"/>
        <v>-5.1858952770537234E-6</v>
      </c>
      <c r="P1217" s="6">
        <f t="shared" si="318"/>
        <v>37.288040966580809</v>
      </c>
      <c r="Q1217" s="7">
        <f t="shared" si="319"/>
        <v>37.248079249799133</v>
      </c>
      <c r="R1217" s="7">
        <f t="shared" si="320"/>
        <v>2.9483472497991343</v>
      </c>
    </row>
    <row r="1218" spans="1:18" x14ac:dyDescent="0.2">
      <c r="A1218" s="7">
        <v>-35.46875</v>
      </c>
      <c r="B1218" s="6">
        <v>38.25</v>
      </c>
      <c r="C1218" s="1">
        <v>34.302708000000003</v>
      </c>
      <c r="D1218" s="1">
        <f t="shared" si="311"/>
        <v>-3.5468749999999998E-5</v>
      </c>
      <c r="E1218" s="6">
        <f t="shared" si="306"/>
        <v>4.4839861451625002E-14</v>
      </c>
      <c r="F1218" s="6">
        <f t="shared" si="312"/>
        <v>-2.9814147499999996E-5</v>
      </c>
      <c r="G1218" s="13">
        <f t="shared" si="307"/>
        <v>-5.6546025000000019E-6</v>
      </c>
      <c r="H1218" s="6">
        <f t="shared" si="308"/>
        <v>37.200656152160946</v>
      </c>
      <c r="I1218" s="6">
        <f t="shared" si="313"/>
        <v>2.8979481521609429</v>
      </c>
      <c r="J1218" s="6">
        <f t="shared" si="314"/>
        <v>38.250000197432556</v>
      </c>
      <c r="K1218" s="6">
        <f t="shared" si="315"/>
        <v>-9.8716277818766685E-8</v>
      </c>
      <c r="L1218" s="6">
        <f t="shared" si="310"/>
        <v>-3.5260467229324239E-5</v>
      </c>
      <c r="M1218" s="14">
        <f t="shared" si="316"/>
        <v>-1.0414138533787983E-7</v>
      </c>
      <c r="N1218" s="6">
        <f t="shared" si="317"/>
        <v>-3.5468775666232233E-5</v>
      </c>
      <c r="O1218" s="13">
        <f t="shared" si="309"/>
        <v>-5.6546281662322369E-6</v>
      </c>
      <c r="P1218" s="6">
        <f t="shared" si="318"/>
        <v>37.200651364979819</v>
      </c>
      <c r="Q1218" s="7">
        <f t="shared" si="319"/>
        <v>37.238593672835272</v>
      </c>
      <c r="R1218" s="7">
        <f t="shared" si="320"/>
        <v>2.9358856728352691</v>
      </c>
    </row>
    <row r="1219" spans="1:18" x14ac:dyDescent="0.2">
      <c r="A1219" s="7">
        <v>-35</v>
      </c>
      <c r="B1219" s="6">
        <v>38.25</v>
      </c>
      <c r="C1219" s="1">
        <v>34.310023999999999</v>
      </c>
      <c r="D1219" s="1">
        <f t="shared" si="311"/>
        <v>-3.4999999999999997E-5</v>
      </c>
      <c r="E1219" s="6">
        <f t="shared" si="306"/>
        <v>4.4839861451625002E-14</v>
      </c>
      <c r="F1219" s="6">
        <f t="shared" si="312"/>
        <v>-2.9814147499999996E-5</v>
      </c>
      <c r="G1219" s="13">
        <f t="shared" si="307"/>
        <v>-5.1858525000000007E-6</v>
      </c>
      <c r="H1219" s="6">
        <f t="shared" si="308"/>
        <v>37.28804893847996</v>
      </c>
      <c r="I1219" s="6">
        <f t="shared" si="313"/>
        <v>2.9780249384799617</v>
      </c>
      <c r="J1219" s="6">
        <f t="shared" si="314"/>
        <v>38.250000118459532</v>
      </c>
      <c r="K1219" s="6">
        <f t="shared" si="315"/>
        <v>-5.9229765980717275E-8</v>
      </c>
      <c r="L1219" s="6">
        <f t="shared" si="310"/>
        <v>-3.5250030337594541E-5</v>
      </c>
      <c r="M1219" s="14">
        <f t="shared" si="316"/>
        <v>1.2501516879727192E-7</v>
      </c>
      <c r="N1219" s="6">
        <f t="shared" si="317"/>
        <v>-3.5000015399739152E-5</v>
      </c>
      <c r="O1219" s="13">
        <f t="shared" si="309"/>
        <v>-5.185867899739156E-6</v>
      </c>
      <c r="P1219" s="6">
        <f t="shared" si="318"/>
        <v>37.288046068596429</v>
      </c>
      <c r="Q1219" s="7">
        <f t="shared" si="319"/>
        <v>37.248484151987505</v>
      </c>
      <c r="R1219" s="7">
        <f t="shared" si="320"/>
        <v>2.9384601519875062</v>
      </c>
    </row>
    <row r="1220" spans="1:18" x14ac:dyDescent="0.2">
      <c r="A1220" s="7">
        <v>-34.84375</v>
      </c>
      <c r="B1220" s="6">
        <v>38.25</v>
      </c>
      <c r="C1220" s="1">
        <v>34.292645</v>
      </c>
      <c r="D1220" s="1">
        <f t="shared" si="311"/>
        <v>-3.4843749999999997E-5</v>
      </c>
      <c r="E1220" s="6">
        <f t="shared" si="306"/>
        <v>4.4839861451625002E-14</v>
      </c>
      <c r="F1220" s="6">
        <f t="shared" si="312"/>
        <v>-2.9814147499999996E-5</v>
      </c>
      <c r="G1220" s="13">
        <f t="shared" si="307"/>
        <v>-5.0296025000000003E-6</v>
      </c>
      <c r="H1220" s="6">
        <f t="shared" si="308"/>
        <v>37.317163472366758</v>
      </c>
      <c r="I1220" s="6">
        <f t="shared" si="313"/>
        <v>3.0245184723667577</v>
      </c>
      <c r="J1220" s="6">
        <f t="shared" si="314"/>
        <v>38.250000071075718</v>
      </c>
      <c r="K1220" s="6">
        <f t="shared" si="315"/>
        <v>-3.5537858877887629E-8</v>
      </c>
      <c r="L1220" s="6">
        <f t="shared" si="310"/>
        <v>-3.5118768202556727E-5</v>
      </c>
      <c r="M1220" s="14">
        <f t="shared" si="316"/>
        <v>1.3750910127836535E-7</v>
      </c>
      <c r="N1220" s="6">
        <f t="shared" si="317"/>
        <v>-3.4843759239843303E-5</v>
      </c>
      <c r="O1220" s="13">
        <f t="shared" si="309"/>
        <v>-5.0296117398433064E-6</v>
      </c>
      <c r="P1220" s="6">
        <f t="shared" si="318"/>
        <v>37.317161750920945</v>
      </c>
      <c r="Q1220" s="7">
        <f t="shared" si="319"/>
        <v>37.262219671774197</v>
      </c>
      <c r="R1220" s="7">
        <f t="shared" si="320"/>
        <v>2.9695746717741969</v>
      </c>
    </row>
    <row r="1221" spans="1:18" x14ac:dyDescent="0.2">
      <c r="A1221" s="7">
        <v>-34.6875</v>
      </c>
      <c r="B1221" s="6">
        <v>38.25</v>
      </c>
      <c r="C1221" s="1">
        <v>34.290131000000002</v>
      </c>
      <c r="D1221" s="1">
        <f t="shared" si="311"/>
        <v>-3.4687499999999996E-5</v>
      </c>
      <c r="E1221" s="6">
        <f t="shared" si="306"/>
        <v>4.4839861451625002E-14</v>
      </c>
      <c r="F1221" s="6">
        <f t="shared" si="312"/>
        <v>-2.9814147499999996E-5</v>
      </c>
      <c r="G1221" s="13">
        <f t="shared" si="307"/>
        <v>-4.8733524999999999E-6</v>
      </c>
      <c r="H1221" s="6">
        <f t="shared" si="308"/>
        <v>37.346269817776886</v>
      </c>
      <c r="I1221" s="6">
        <f t="shared" si="313"/>
        <v>3.0561388177768833</v>
      </c>
      <c r="J1221" s="6">
        <f t="shared" si="314"/>
        <v>38.250000042645432</v>
      </c>
      <c r="K1221" s="6">
        <f t="shared" si="315"/>
        <v>-2.1322716037275313E-8</v>
      </c>
      <c r="L1221" s="6">
        <f t="shared" si="310"/>
        <v>-3.4977510921534031E-5</v>
      </c>
      <c r="M1221" s="14">
        <f t="shared" si="316"/>
        <v>1.4500546076701734E-7</v>
      </c>
      <c r="N1221" s="6">
        <f t="shared" si="317"/>
        <v>-3.4687505543906164E-5</v>
      </c>
      <c r="O1221" s="13">
        <f t="shared" si="309"/>
        <v>-4.8733580439061679E-6</v>
      </c>
      <c r="P1221" s="6">
        <f t="shared" si="318"/>
        <v>37.346268785199811</v>
      </c>
      <c r="Q1221" s="7">
        <f t="shared" si="319"/>
        <v>37.279029494459323</v>
      </c>
      <c r="R1221" s="7">
        <f t="shared" si="320"/>
        <v>2.9888984944593204</v>
      </c>
    </row>
    <row r="1222" spans="1:18" x14ac:dyDescent="0.2">
      <c r="A1222" s="7">
        <v>-34.6875</v>
      </c>
      <c r="B1222" s="6">
        <v>38.25</v>
      </c>
      <c r="C1222" s="1">
        <v>34.294018000000001</v>
      </c>
      <c r="D1222" s="1">
        <f t="shared" si="311"/>
        <v>-3.4687499999999996E-5</v>
      </c>
      <c r="E1222" s="6">
        <f t="shared" si="306"/>
        <v>4.4839861451625002E-14</v>
      </c>
      <c r="F1222" s="6">
        <f t="shared" si="312"/>
        <v>-2.9814147499999996E-5</v>
      </c>
      <c r="G1222" s="13">
        <f t="shared" si="307"/>
        <v>-4.8733524999999999E-6</v>
      </c>
      <c r="H1222" s="6">
        <f t="shared" si="308"/>
        <v>37.346269817776886</v>
      </c>
      <c r="I1222" s="6">
        <f t="shared" si="313"/>
        <v>3.0522518177768845</v>
      </c>
      <c r="J1222" s="6">
        <f t="shared" si="314"/>
        <v>38.250000025587255</v>
      </c>
      <c r="K1222" s="6">
        <f t="shared" si="315"/>
        <v>-1.2793627490736981E-8</v>
      </c>
      <c r="L1222" s="6">
        <f t="shared" si="310"/>
        <v>-3.4861506552920416E-5</v>
      </c>
      <c r="M1222" s="14">
        <f t="shared" si="316"/>
        <v>8.7003276460209726E-8</v>
      </c>
      <c r="N1222" s="6">
        <f t="shared" si="317"/>
        <v>-3.4687503326343144E-5</v>
      </c>
      <c r="O1222" s="13">
        <f t="shared" si="309"/>
        <v>-4.8733558263431477E-6</v>
      </c>
      <c r="P1222" s="6">
        <f t="shared" si="318"/>
        <v>37.346269198230743</v>
      </c>
      <c r="Q1222" s="7">
        <f t="shared" si="319"/>
        <v>37.292477435213605</v>
      </c>
      <c r="R1222" s="7">
        <f t="shared" si="320"/>
        <v>2.9984594352136043</v>
      </c>
    </row>
    <row r="1223" spans="1:18" x14ac:dyDescent="0.2">
      <c r="A1223" s="7">
        <v>-35.15625</v>
      </c>
      <c r="B1223" s="6">
        <v>38.25</v>
      </c>
      <c r="C1223" s="1">
        <v>34.288302999999999</v>
      </c>
      <c r="D1223" s="1">
        <f t="shared" si="311"/>
        <v>-3.5156249999999997E-5</v>
      </c>
      <c r="E1223" s="6">
        <f t="shared" si="306"/>
        <v>4.4839861451625002E-14</v>
      </c>
      <c r="F1223" s="6">
        <f t="shared" si="312"/>
        <v>-2.9814147499999996E-5</v>
      </c>
      <c r="G1223" s="13">
        <f t="shared" si="307"/>
        <v>-5.3421025000000011E-6</v>
      </c>
      <c r="H1223" s="6">
        <f t="shared" si="308"/>
        <v>37.258926210739787</v>
      </c>
      <c r="I1223" s="6">
        <f t="shared" si="313"/>
        <v>2.9706232107397881</v>
      </c>
      <c r="J1223" s="6">
        <f t="shared" si="314"/>
        <v>38.250000015352356</v>
      </c>
      <c r="K1223" s="6">
        <f t="shared" si="315"/>
        <v>-7.6761779155276599E-9</v>
      </c>
      <c r="L1223" s="6">
        <f t="shared" si="310"/>
        <v>-3.4885653931752249E-5</v>
      </c>
      <c r="M1223" s="14">
        <f t="shared" si="316"/>
        <v>-1.3529803412387398E-7</v>
      </c>
      <c r="N1223" s="6">
        <f t="shared" si="317"/>
        <v>-3.5156251995806255E-5</v>
      </c>
      <c r="O1223" s="13">
        <f t="shared" si="309"/>
        <v>-5.3421044958062584E-6</v>
      </c>
      <c r="P1223" s="6">
        <f t="shared" si="318"/>
        <v>37.258925838698133</v>
      </c>
      <c r="Q1223" s="7">
        <f t="shared" si="319"/>
        <v>37.285767115910517</v>
      </c>
      <c r="R1223" s="7">
        <f t="shared" si="320"/>
        <v>2.9974641159105175</v>
      </c>
    </row>
    <row r="1224" spans="1:18" x14ac:dyDescent="0.2">
      <c r="A1224" s="7">
        <v>-35.625</v>
      </c>
      <c r="B1224" s="6">
        <v>38.25</v>
      </c>
      <c r="C1224" s="1">
        <v>34.280987000000003</v>
      </c>
      <c r="D1224" s="1">
        <f t="shared" si="311"/>
        <v>-3.5624999999999999E-5</v>
      </c>
      <c r="E1224" s="6">
        <f t="shared" si="306"/>
        <v>4.4839861451625002E-14</v>
      </c>
      <c r="F1224" s="6">
        <f t="shared" si="312"/>
        <v>-2.9814147499999996E-5</v>
      </c>
      <c r="G1224" s="13">
        <f t="shared" si="307"/>
        <v>-5.8108525000000023E-6</v>
      </c>
      <c r="H1224" s="6">
        <f t="shared" si="308"/>
        <v>37.171508810540274</v>
      </c>
      <c r="I1224" s="6">
        <f t="shared" si="313"/>
        <v>2.890521810540271</v>
      </c>
      <c r="J1224" s="6">
        <f t="shared" si="314"/>
        <v>38.250000009211412</v>
      </c>
      <c r="K1224" s="6">
        <f t="shared" si="315"/>
        <v>-4.6057060387738602E-9</v>
      </c>
      <c r="L1224" s="6">
        <f t="shared" si="310"/>
        <v>-3.5087642359051352E-5</v>
      </c>
      <c r="M1224" s="14">
        <f t="shared" si="316"/>
        <v>-2.6867882047432352E-7</v>
      </c>
      <c r="N1224" s="6">
        <f t="shared" si="317"/>
        <v>-3.5625001197483571E-5</v>
      </c>
      <c r="O1224" s="13">
        <f t="shared" si="309"/>
        <v>-5.8108536974835751E-6</v>
      </c>
      <c r="P1224" s="6">
        <f t="shared" si="318"/>
        <v>37.171508587126709</v>
      </c>
      <c r="Q1224" s="7">
        <f t="shared" si="319"/>
        <v>37.262915410153752</v>
      </c>
      <c r="R1224" s="7">
        <f t="shared" si="320"/>
        <v>2.9819284101537491</v>
      </c>
    </row>
    <row r="1225" spans="1:18" x14ac:dyDescent="0.2">
      <c r="A1225" s="7">
        <v>-34.84375</v>
      </c>
      <c r="B1225" s="6">
        <v>38.25</v>
      </c>
      <c r="C1225" s="1">
        <v>34.273895000000003</v>
      </c>
      <c r="D1225" s="1">
        <f t="shared" si="311"/>
        <v>-3.4843749999999997E-5</v>
      </c>
      <c r="E1225" s="6">
        <f t="shared" ref="E1225:E1288" si="321">$B$3*(1+$C$3*($B1225-25)+$D$3*(($B1225-25)^2))</f>
        <v>4.4839861451625002E-14</v>
      </c>
      <c r="F1225" s="6">
        <f t="shared" si="312"/>
        <v>-2.9814147499999996E-5</v>
      </c>
      <c r="G1225" s="13">
        <f t="shared" ref="G1225:G1288" si="322">($D1225-$F1225)+$H$3*($D1225-$F1225)^2</f>
        <v>-5.0296025000000003E-6</v>
      </c>
      <c r="H1225" s="6">
        <f t="shared" si="308"/>
        <v>37.317163472366758</v>
      </c>
      <c r="I1225" s="6">
        <f t="shared" si="313"/>
        <v>3.0432684723667549</v>
      </c>
      <c r="J1225" s="6">
        <f t="shared" si="314"/>
        <v>38.250000005526843</v>
      </c>
      <c r="K1225" s="6">
        <f t="shared" si="315"/>
        <v>-2.7634214916361088E-9</v>
      </c>
      <c r="L1225" s="6">
        <f t="shared" si="310"/>
        <v>-3.5146335415430814E-5</v>
      </c>
      <c r="M1225" s="14">
        <f t="shared" si="316"/>
        <v>1.5129270771540874E-7</v>
      </c>
      <c r="N1225" s="6">
        <f t="shared" si="317"/>
        <v>-3.4843750718489582E-5</v>
      </c>
      <c r="O1225" s="13">
        <f t="shared" si="309"/>
        <v>-5.0296032184895856E-6</v>
      </c>
      <c r="P1225" s="6">
        <f t="shared" si="318"/>
        <v>37.317163338507157</v>
      </c>
      <c r="Q1225" s="7">
        <f t="shared" si="319"/>
        <v>37.273764995824436</v>
      </c>
      <c r="R1225" s="7">
        <f t="shared" si="320"/>
        <v>2.999869995824433</v>
      </c>
    </row>
    <row r="1226" spans="1:18" x14ac:dyDescent="0.2">
      <c r="A1226" s="7">
        <v>-35.46875</v>
      </c>
      <c r="B1226" s="6">
        <v>38.21875</v>
      </c>
      <c r="C1226" s="1">
        <v>34.261780000000002</v>
      </c>
      <c r="D1226" s="1">
        <f t="shared" si="311"/>
        <v>-3.5468749999999998E-5</v>
      </c>
      <c r="E1226" s="6">
        <f t="shared" si="321"/>
        <v>4.4838698357720699E-14</v>
      </c>
      <c r="F1226" s="6">
        <f t="shared" si="312"/>
        <v>-2.98221729296875E-5</v>
      </c>
      <c r="G1226" s="13">
        <f t="shared" si="322"/>
        <v>-5.6465770703124979E-6</v>
      </c>
      <c r="H1226" s="6">
        <f t="shared" ref="H1226:H1289" si="323">(((($B1226+273.15)^(4))+($G1226/$E1226))^(0.25))-273.15</f>
        <v>37.170558027059656</v>
      </c>
      <c r="I1226" s="6">
        <f t="shared" si="313"/>
        <v>2.9087780270596539</v>
      </c>
      <c r="J1226" s="6">
        <f t="shared" si="314"/>
        <v>38.243750003316109</v>
      </c>
      <c r="K1226" s="6">
        <f t="shared" si="315"/>
        <v>-1.2500001658054316E-2</v>
      </c>
      <c r="L1226" s="6">
        <f t="shared" si="310"/>
        <v>-3.515030124925849E-5</v>
      </c>
      <c r="M1226" s="14">
        <f t="shared" si="316"/>
        <v>-1.5922437537075406E-7</v>
      </c>
      <c r="N1226" s="6">
        <f t="shared" si="317"/>
        <v>-3.8718750431094121E-5</v>
      </c>
      <c r="O1226" s="13">
        <f t="shared" ref="O1226:O1289" si="324">($N1226-$F1226)+$H$3*($N1226-$F1226)^2</f>
        <v>-8.8965775014066208E-6</v>
      </c>
      <c r="P1226" s="6">
        <f t="shared" si="318"/>
        <v>36.562401080283564</v>
      </c>
      <c r="Q1226" s="7">
        <f t="shared" si="319"/>
        <v>37.131492212716267</v>
      </c>
      <c r="R1226" s="7">
        <f t="shared" si="320"/>
        <v>2.8697122127162658</v>
      </c>
    </row>
    <row r="1227" spans="1:18" x14ac:dyDescent="0.2">
      <c r="A1227" s="7">
        <v>-35.625</v>
      </c>
      <c r="B1227" s="6">
        <v>38.21875</v>
      </c>
      <c r="C1227" s="1">
        <v>34.259033000000002</v>
      </c>
      <c r="D1227" s="1">
        <f t="shared" si="311"/>
        <v>-3.5624999999999999E-5</v>
      </c>
      <c r="E1227" s="6">
        <f t="shared" si="321"/>
        <v>4.4838698357720699E-14</v>
      </c>
      <c r="F1227" s="6">
        <f t="shared" si="312"/>
        <v>-2.98221729296875E-5</v>
      </c>
      <c r="G1227" s="13">
        <f t="shared" si="322"/>
        <v>-5.8028270703124983E-6</v>
      </c>
      <c r="H1227" s="6">
        <f t="shared" si="323"/>
        <v>37.141401445588372</v>
      </c>
      <c r="I1227" s="6">
        <f t="shared" si="313"/>
        <v>2.8823684455883694</v>
      </c>
      <c r="J1227" s="6">
        <f t="shared" si="314"/>
        <v>38.233750001989662</v>
      </c>
      <c r="K1227" s="6">
        <f t="shared" si="315"/>
        <v>-7.5000009948311686E-3</v>
      </c>
      <c r="L1227" s="6">
        <f t="shared" si="310"/>
        <v>-3.5308930749555093E-5</v>
      </c>
      <c r="M1227" s="14">
        <f t="shared" si="316"/>
        <v>-1.580346252224526E-7</v>
      </c>
      <c r="N1227" s="6">
        <f t="shared" si="317"/>
        <v>-3.7575000258656105E-5</v>
      </c>
      <c r="O1227" s="13">
        <f t="shared" si="324"/>
        <v>-7.7528273289686048E-6</v>
      </c>
      <c r="P1227" s="6">
        <f t="shared" si="318"/>
        <v>36.77683396695079</v>
      </c>
      <c r="Q1227" s="7">
        <f t="shared" si="319"/>
        <v>37.060560563563172</v>
      </c>
      <c r="R1227" s="7">
        <f t="shared" si="320"/>
        <v>2.8015275635631696</v>
      </c>
    </row>
    <row r="1228" spans="1:18" x14ac:dyDescent="0.2">
      <c r="A1228" s="7">
        <v>-35.46875</v>
      </c>
      <c r="B1228" s="6">
        <v>38.21875</v>
      </c>
      <c r="C1228" s="1">
        <v>34.260635000000001</v>
      </c>
      <c r="D1228" s="1">
        <f t="shared" si="311"/>
        <v>-3.5468749999999998E-5</v>
      </c>
      <c r="E1228" s="6">
        <f t="shared" si="321"/>
        <v>4.4838698357720699E-14</v>
      </c>
      <c r="F1228" s="6">
        <f t="shared" si="312"/>
        <v>-2.98221729296875E-5</v>
      </c>
      <c r="G1228" s="13">
        <f t="shared" si="322"/>
        <v>-5.6465770703124979E-6</v>
      </c>
      <c r="H1228" s="6">
        <f t="shared" si="323"/>
        <v>37.170558027059656</v>
      </c>
      <c r="I1228" s="6">
        <f t="shared" si="313"/>
        <v>2.909923027059655</v>
      </c>
      <c r="J1228" s="6">
        <f t="shared" si="314"/>
        <v>38.227750001193797</v>
      </c>
      <c r="K1228" s="6">
        <f t="shared" si="315"/>
        <v>-4.5000005968987011E-3</v>
      </c>
      <c r="L1228" s="6">
        <f t="shared" ref="L1228:L1291" si="325">0.2*($D1228+$D1227)+0.6*L1227</f>
        <v>-3.5404108449733055E-5</v>
      </c>
      <c r="M1228" s="14">
        <f t="shared" si="316"/>
        <v>-3.2320775133471395E-8</v>
      </c>
      <c r="N1228" s="6">
        <f t="shared" si="317"/>
        <v>-3.6638750155193663E-5</v>
      </c>
      <c r="O1228" s="13">
        <f t="shared" si="324"/>
        <v>-6.8165772255061631E-6</v>
      </c>
      <c r="P1228" s="6">
        <f t="shared" si="318"/>
        <v>36.952033567990384</v>
      </c>
      <c r="Q1228" s="7">
        <f t="shared" si="319"/>
        <v>37.038855164448613</v>
      </c>
      <c r="R1228" s="7">
        <f t="shared" si="320"/>
        <v>2.7782201644486122</v>
      </c>
    </row>
    <row r="1229" spans="1:18" x14ac:dyDescent="0.2">
      <c r="A1229" s="7">
        <v>-35.15625</v>
      </c>
      <c r="B1229" s="6">
        <v>38.21875</v>
      </c>
      <c r="C1229" s="1">
        <v>34.246918000000001</v>
      </c>
      <c r="D1229" s="1">
        <f t="shared" si="311"/>
        <v>-3.5156249999999997E-5</v>
      </c>
      <c r="E1229" s="6">
        <f t="shared" si="321"/>
        <v>4.4838698357720699E-14</v>
      </c>
      <c r="F1229" s="6">
        <f t="shared" si="312"/>
        <v>-2.98221729296875E-5</v>
      </c>
      <c r="G1229" s="13">
        <f t="shared" si="322"/>
        <v>-5.3340770703124971E-6</v>
      </c>
      <c r="H1229" s="6">
        <f t="shared" si="323"/>
        <v>37.228846547340368</v>
      </c>
      <c r="I1229" s="6">
        <f t="shared" si="313"/>
        <v>2.9819285473403667</v>
      </c>
      <c r="J1229" s="6">
        <f t="shared" si="314"/>
        <v>38.224150000716278</v>
      </c>
      <c r="K1229" s="6">
        <f t="shared" si="315"/>
        <v>-2.7000003581392207E-3</v>
      </c>
      <c r="L1229" s="6">
        <f t="shared" si="325"/>
        <v>-3.5367465069839832E-5</v>
      </c>
      <c r="M1229" s="14">
        <f t="shared" si="316"/>
        <v>1.0560753491991749E-7</v>
      </c>
      <c r="N1229" s="6">
        <f t="shared" si="317"/>
        <v>-3.5858250093116194E-5</v>
      </c>
      <c r="O1229" s="13">
        <f t="shared" si="324"/>
        <v>-6.0360771634286935E-6</v>
      </c>
      <c r="P1229" s="6">
        <f t="shared" si="318"/>
        <v>37.097861184729709</v>
      </c>
      <c r="Q1229" s="7">
        <f t="shared" si="319"/>
        <v>37.050656368504832</v>
      </c>
      <c r="R1229" s="7">
        <f t="shared" si="320"/>
        <v>2.8037383685048312</v>
      </c>
    </row>
    <row r="1230" spans="1:18" x14ac:dyDescent="0.2">
      <c r="A1230" s="7">
        <v>-34.84375</v>
      </c>
      <c r="B1230" s="6">
        <v>38.21875</v>
      </c>
      <c r="C1230" s="1">
        <v>34.243484000000002</v>
      </c>
      <c r="D1230" s="1">
        <f t="shared" si="311"/>
        <v>-3.4843749999999997E-5</v>
      </c>
      <c r="E1230" s="6">
        <f t="shared" si="321"/>
        <v>4.4838698357720699E-14</v>
      </c>
      <c r="F1230" s="6">
        <f t="shared" si="312"/>
        <v>-2.98221729296875E-5</v>
      </c>
      <c r="G1230" s="13">
        <f t="shared" si="322"/>
        <v>-5.0215770703124962E-6</v>
      </c>
      <c r="H1230" s="6">
        <f t="shared" si="323"/>
        <v>37.28710224671147</v>
      </c>
      <c r="I1230" s="6">
        <f t="shared" si="313"/>
        <v>3.0436182467114676</v>
      </c>
      <c r="J1230" s="6">
        <f t="shared" si="314"/>
        <v>38.22199000042977</v>
      </c>
      <c r="K1230" s="6">
        <f t="shared" si="315"/>
        <v>-1.6200002148849535E-3</v>
      </c>
      <c r="L1230" s="6">
        <f t="shared" si="325"/>
        <v>-3.5220479041903901E-5</v>
      </c>
      <c r="M1230" s="14">
        <f t="shared" si="316"/>
        <v>1.8836452095195218E-7</v>
      </c>
      <c r="N1230" s="6">
        <f t="shared" si="317"/>
        <v>-3.5264950055870082E-5</v>
      </c>
      <c r="O1230" s="13">
        <f t="shared" si="324"/>
        <v>-5.4427771261825814E-6</v>
      </c>
      <c r="P1230" s="6">
        <f t="shared" si="318"/>
        <v>37.208575182892162</v>
      </c>
      <c r="Q1230" s="7">
        <f t="shared" si="319"/>
        <v>37.082240131382299</v>
      </c>
      <c r="R1230" s="7">
        <f t="shared" si="320"/>
        <v>2.8387561313822971</v>
      </c>
    </row>
    <row r="1231" spans="1:18" x14ac:dyDescent="0.2">
      <c r="A1231" s="7">
        <v>-35.46875</v>
      </c>
      <c r="B1231" s="6">
        <v>38.21875</v>
      </c>
      <c r="C1231" s="1">
        <v>34.236854999999998</v>
      </c>
      <c r="D1231" s="1">
        <f t="shared" ref="D1231:D1294" si="326">A1231*0.000001</f>
        <v>-3.5468749999999998E-5</v>
      </c>
      <c r="E1231" s="6">
        <f t="shared" si="321"/>
        <v>4.4838698357720699E-14</v>
      </c>
      <c r="F1231" s="6">
        <f t="shared" ref="F1231:F1294" si="327">($E$3+$F$3*(B1231-25)+$G$3*((B1231-25)^2))</f>
        <v>-2.98221729296875E-5</v>
      </c>
      <c r="G1231" s="13">
        <f t="shared" si="322"/>
        <v>-5.6465770703124979E-6</v>
      </c>
      <c r="H1231" s="6">
        <f t="shared" si="323"/>
        <v>37.170558027059656</v>
      </c>
      <c r="I1231" s="6">
        <f t="shared" ref="I1231:I1294" si="328">H1231-C1231</f>
        <v>2.9337030270596571</v>
      </c>
      <c r="J1231" s="6">
        <f t="shared" ref="J1231:J1294" si="329">0.2*(B1231+B1230)+0.6*J1230</f>
        <v>38.220694000257865</v>
      </c>
      <c r="K1231" s="6">
        <f t="shared" ref="K1231:K1294" si="330">(B1231-J1231)/2</f>
        <v>-9.7200012893239318E-4</v>
      </c>
      <c r="L1231" s="6">
        <f t="shared" si="325"/>
        <v>-3.5194787425142338E-5</v>
      </c>
      <c r="M1231" s="14">
        <f t="shared" ref="M1231:M1294" si="331">($D1231-L1231)/2</f>
        <v>-1.3698128742883003E-7</v>
      </c>
      <c r="N1231" s="6">
        <f t="shared" ref="N1231:N1294" si="332">$D1231+$I$3*$K1231+$J$3*M1231</f>
        <v>-3.5721470033522418E-5</v>
      </c>
      <c r="O1231" s="13">
        <f t="shared" si="324"/>
        <v>-5.8992971038349176E-6</v>
      </c>
      <c r="P1231" s="6">
        <f t="shared" ref="P1231:P1294" si="333">(((($B1231+273.15)^(4))+(O1231/$E1231))^(0.25))-273.15</f>
        <v>37.123395828061405</v>
      </c>
      <c r="Q1231" s="7">
        <f t="shared" ref="Q1231:Q1294" si="334">0.2*P1231+0.8*Q1230</f>
        <v>37.090471270718119</v>
      </c>
      <c r="R1231" s="7">
        <f t="shared" ref="R1231:R1294" si="335">Q1231-C1231</f>
        <v>2.8536162707181205</v>
      </c>
    </row>
    <row r="1232" spans="1:18" x14ac:dyDescent="0.2">
      <c r="A1232" s="7">
        <v>-35.625</v>
      </c>
      <c r="B1232" s="6">
        <v>38.21875</v>
      </c>
      <c r="C1232" s="1">
        <v>34.225650999999999</v>
      </c>
      <c r="D1232" s="1">
        <f t="shared" si="326"/>
        <v>-3.5624999999999999E-5</v>
      </c>
      <c r="E1232" s="6">
        <f t="shared" si="321"/>
        <v>4.4838698357720699E-14</v>
      </c>
      <c r="F1232" s="6">
        <f t="shared" si="327"/>
        <v>-2.98221729296875E-5</v>
      </c>
      <c r="G1232" s="13">
        <f t="shared" si="322"/>
        <v>-5.8028270703124983E-6</v>
      </c>
      <c r="H1232" s="6">
        <f t="shared" si="323"/>
        <v>37.141401445588372</v>
      </c>
      <c r="I1232" s="6">
        <f t="shared" si="328"/>
        <v>2.9157504455883725</v>
      </c>
      <c r="J1232" s="6">
        <f t="shared" si="329"/>
        <v>38.219916400154716</v>
      </c>
      <c r="K1232" s="6">
        <f t="shared" si="330"/>
        <v>-5.8320007735801482E-4</v>
      </c>
      <c r="L1232" s="6">
        <f t="shared" si="325"/>
        <v>-3.5335622455085406E-5</v>
      </c>
      <c r="M1232" s="14">
        <f t="shared" si="331"/>
        <v>-1.4468877245729615E-7</v>
      </c>
      <c r="N1232" s="6">
        <f t="shared" si="332"/>
        <v>-3.5776632020113082E-5</v>
      </c>
      <c r="O1232" s="13">
        <f t="shared" si="324"/>
        <v>-5.9544590904255815E-6</v>
      </c>
      <c r="P1232" s="6">
        <f t="shared" si="333"/>
        <v>37.113098728471527</v>
      </c>
      <c r="Q1232" s="7">
        <f t="shared" si="334"/>
        <v>37.094996762268806</v>
      </c>
      <c r="R1232" s="7">
        <f t="shared" si="335"/>
        <v>2.8693457622688072</v>
      </c>
    </row>
    <row r="1233" spans="1:18" x14ac:dyDescent="0.2">
      <c r="A1233" s="7">
        <v>-36.25</v>
      </c>
      <c r="B1233" s="6">
        <v>38.21875</v>
      </c>
      <c r="C1233" s="1">
        <v>34.220847999999997</v>
      </c>
      <c r="D1233" s="1">
        <f t="shared" si="326"/>
        <v>-3.625E-5</v>
      </c>
      <c r="E1233" s="6">
        <f t="shared" si="321"/>
        <v>4.4838698357720699E-14</v>
      </c>
      <c r="F1233" s="6">
        <f t="shared" si="327"/>
        <v>-2.98221729296875E-5</v>
      </c>
      <c r="G1233" s="13">
        <f t="shared" si="322"/>
        <v>-6.4278270703124999E-6</v>
      </c>
      <c r="H1233" s="6">
        <f t="shared" si="323"/>
        <v>37.024692851299221</v>
      </c>
      <c r="I1233" s="6">
        <f t="shared" si="328"/>
        <v>2.8038448512992247</v>
      </c>
      <c r="J1233" s="6">
        <f t="shared" si="329"/>
        <v>38.219449840092835</v>
      </c>
      <c r="K1233" s="6">
        <f t="shared" si="330"/>
        <v>-3.4992004641765106E-4</v>
      </c>
      <c r="L1233" s="6">
        <f t="shared" si="325"/>
        <v>-3.5576373473051245E-5</v>
      </c>
      <c r="M1233" s="14">
        <f t="shared" si="331"/>
        <v>-3.3681326347437767E-7</v>
      </c>
      <c r="N1233" s="6">
        <f t="shared" si="332"/>
        <v>-3.6340979212068589E-5</v>
      </c>
      <c r="O1233" s="13">
        <f t="shared" si="324"/>
        <v>-6.5188062823810885E-6</v>
      </c>
      <c r="P1233" s="6">
        <f t="shared" si="333"/>
        <v>37.007692973299868</v>
      </c>
      <c r="Q1233" s="7">
        <f t="shared" si="334"/>
        <v>37.077536004475022</v>
      </c>
      <c r="R1233" s="7">
        <f t="shared" si="335"/>
        <v>2.8566880044750249</v>
      </c>
    </row>
    <row r="1234" spans="1:18" x14ac:dyDescent="0.2">
      <c r="A1234" s="7">
        <v>-35.78125</v>
      </c>
      <c r="B1234" s="6">
        <v>38.21875</v>
      </c>
      <c r="C1234" s="1">
        <v>34.223820000000003</v>
      </c>
      <c r="D1234" s="1">
        <f t="shared" si="326"/>
        <v>-3.5781249999999999E-5</v>
      </c>
      <c r="E1234" s="6">
        <f t="shared" si="321"/>
        <v>4.4838698357720699E-14</v>
      </c>
      <c r="F1234" s="6">
        <f t="shared" si="327"/>
        <v>-2.98221729296875E-5</v>
      </c>
      <c r="G1234" s="13">
        <f t="shared" si="322"/>
        <v>-5.9590770703124987E-6</v>
      </c>
      <c r="H1234" s="6">
        <f t="shared" si="323"/>
        <v>37.112236642690448</v>
      </c>
      <c r="I1234" s="6">
        <f t="shared" si="328"/>
        <v>2.8884166426904443</v>
      </c>
      <c r="J1234" s="6">
        <f t="shared" si="329"/>
        <v>38.219169904055704</v>
      </c>
      <c r="K1234" s="6">
        <f t="shared" si="330"/>
        <v>-2.0995202785201172E-4</v>
      </c>
      <c r="L1234" s="6">
        <f t="shared" si="325"/>
        <v>-3.5752074083830744E-5</v>
      </c>
      <c r="M1234" s="14">
        <f t="shared" si="331"/>
        <v>-1.4587958084627463E-8</v>
      </c>
      <c r="N1234" s="6">
        <f t="shared" si="332"/>
        <v>-3.5835837527241521E-5</v>
      </c>
      <c r="O1234" s="13">
        <f t="shared" si="324"/>
        <v>-6.0136645975540205E-6</v>
      </c>
      <c r="P1234" s="6">
        <f t="shared" si="333"/>
        <v>37.102045683224389</v>
      </c>
      <c r="Q1234" s="7">
        <f t="shared" si="334"/>
        <v>37.082437940224892</v>
      </c>
      <c r="R1234" s="7">
        <f t="shared" si="335"/>
        <v>2.8586179402248888</v>
      </c>
    </row>
    <row r="1235" spans="1:18" x14ac:dyDescent="0.2">
      <c r="A1235" s="7">
        <v>-35.9375</v>
      </c>
      <c r="B1235" s="6">
        <v>38.21875</v>
      </c>
      <c r="C1235" s="1">
        <v>34.221992</v>
      </c>
      <c r="D1235" s="1">
        <f t="shared" si="326"/>
        <v>-3.5937499999999999E-5</v>
      </c>
      <c r="E1235" s="6">
        <f t="shared" si="321"/>
        <v>4.4838698357720699E-14</v>
      </c>
      <c r="F1235" s="6">
        <f t="shared" si="327"/>
        <v>-2.98221729296875E-5</v>
      </c>
      <c r="G1235" s="13">
        <f t="shared" si="322"/>
        <v>-6.1153270703124991E-6</v>
      </c>
      <c r="H1235" s="6">
        <f t="shared" si="323"/>
        <v>37.083063612955357</v>
      </c>
      <c r="I1235" s="6">
        <f t="shared" si="328"/>
        <v>2.8610716129553566</v>
      </c>
      <c r="J1235" s="6">
        <f t="shared" si="329"/>
        <v>38.219001942433422</v>
      </c>
      <c r="K1235" s="6">
        <f t="shared" si="330"/>
        <v>-1.2597121671120703E-4</v>
      </c>
      <c r="L1235" s="6">
        <f t="shared" si="325"/>
        <v>-3.5794994450298445E-5</v>
      </c>
      <c r="M1235" s="14">
        <f t="shared" si="331"/>
        <v>-7.125277485077732E-8</v>
      </c>
      <c r="N1235" s="6">
        <f t="shared" si="332"/>
        <v>-3.5970252516344914E-5</v>
      </c>
      <c r="O1235" s="13">
        <f t="shared" si="324"/>
        <v>-6.1480795866574135E-6</v>
      </c>
      <c r="P1235" s="6">
        <f t="shared" si="333"/>
        <v>37.076947432618852</v>
      </c>
      <c r="Q1235" s="7">
        <f t="shared" si="334"/>
        <v>37.081339838703684</v>
      </c>
      <c r="R1235" s="7">
        <f t="shared" si="335"/>
        <v>2.8593478387036839</v>
      </c>
    </row>
    <row r="1236" spans="1:18" x14ac:dyDescent="0.2">
      <c r="A1236" s="7">
        <v>-35.46875</v>
      </c>
      <c r="B1236" s="6">
        <v>38.21875</v>
      </c>
      <c r="C1236" s="1">
        <v>34.214675999999997</v>
      </c>
      <c r="D1236" s="1">
        <f t="shared" si="326"/>
        <v>-3.5468749999999998E-5</v>
      </c>
      <c r="E1236" s="6">
        <f t="shared" si="321"/>
        <v>4.4838698357720699E-14</v>
      </c>
      <c r="F1236" s="6">
        <f t="shared" si="327"/>
        <v>-2.98221729296875E-5</v>
      </c>
      <c r="G1236" s="13">
        <f t="shared" si="322"/>
        <v>-5.6465770703124979E-6</v>
      </c>
      <c r="H1236" s="6">
        <f t="shared" si="323"/>
        <v>37.170558027059656</v>
      </c>
      <c r="I1236" s="6">
        <f t="shared" si="328"/>
        <v>2.9558820270596584</v>
      </c>
      <c r="J1236" s="6">
        <f t="shared" si="329"/>
        <v>38.218901165460053</v>
      </c>
      <c r="K1236" s="6">
        <f t="shared" si="330"/>
        <v>-7.5582730026724221E-5</v>
      </c>
      <c r="L1236" s="6">
        <f t="shared" si="325"/>
        <v>-3.5758246670179066E-5</v>
      </c>
      <c r="M1236" s="14">
        <f t="shared" si="331"/>
        <v>1.447483350895341E-7</v>
      </c>
      <c r="N1236" s="6">
        <f t="shared" si="332"/>
        <v>-3.5488401509806945E-5</v>
      </c>
      <c r="O1236" s="13">
        <f t="shared" si="324"/>
        <v>-5.6662285801194452E-6</v>
      </c>
      <c r="P1236" s="6">
        <f t="shared" si="333"/>
        <v>37.166891465434674</v>
      </c>
      <c r="Q1236" s="7">
        <f t="shared" si="334"/>
        <v>37.098450164049879</v>
      </c>
      <c r="R1236" s="7">
        <f t="shared" si="335"/>
        <v>2.883774164049882</v>
      </c>
    </row>
    <row r="1237" spans="1:18" x14ac:dyDescent="0.2">
      <c r="A1237" s="7">
        <v>-35.625</v>
      </c>
      <c r="B1237" s="6">
        <v>38.21875</v>
      </c>
      <c r="C1237" s="1">
        <v>34.212387</v>
      </c>
      <c r="D1237" s="1">
        <f t="shared" si="326"/>
        <v>-3.5624999999999999E-5</v>
      </c>
      <c r="E1237" s="6">
        <f t="shared" si="321"/>
        <v>4.4838698357720699E-14</v>
      </c>
      <c r="F1237" s="6">
        <f t="shared" si="327"/>
        <v>-2.98221729296875E-5</v>
      </c>
      <c r="G1237" s="13">
        <f t="shared" si="322"/>
        <v>-5.8028270703124983E-6</v>
      </c>
      <c r="H1237" s="6">
        <f t="shared" si="323"/>
        <v>37.141401445588372</v>
      </c>
      <c r="I1237" s="6">
        <f t="shared" si="328"/>
        <v>2.929014445588372</v>
      </c>
      <c r="J1237" s="6">
        <f t="shared" si="329"/>
        <v>38.218840699276029</v>
      </c>
      <c r="K1237" s="6">
        <f t="shared" si="330"/>
        <v>-4.5349638014613447E-5</v>
      </c>
      <c r="L1237" s="6">
        <f t="shared" si="325"/>
        <v>-3.5673698002107443E-5</v>
      </c>
      <c r="M1237" s="14">
        <f t="shared" si="331"/>
        <v>2.4349001053722329E-8</v>
      </c>
      <c r="N1237" s="6">
        <f t="shared" si="332"/>
        <v>-3.5636790905883797E-5</v>
      </c>
      <c r="O1237" s="13">
        <f t="shared" si="324"/>
        <v>-5.8146179761962967E-6</v>
      </c>
      <c r="P1237" s="6">
        <f t="shared" si="333"/>
        <v>37.139200903994436</v>
      </c>
      <c r="Q1237" s="7">
        <f t="shared" si="334"/>
        <v>37.106600312038793</v>
      </c>
      <c r="R1237" s="7">
        <f t="shared" si="335"/>
        <v>2.8942133120387936</v>
      </c>
    </row>
    <row r="1238" spans="1:18" x14ac:dyDescent="0.2">
      <c r="A1238" s="7">
        <v>-35.78125</v>
      </c>
      <c r="B1238" s="6">
        <v>38.21875</v>
      </c>
      <c r="C1238" s="1">
        <v>34.203701000000002</v>
      </c>
      <c r="D1238" s="1">
        <f t="shared" si="326"/>
        <v>-3.5781249999999999E-5</v>
      </c>
      <c r="E1238" s="6">
        <f t="shared" si="321"/>
        <v>4.4838698357720699E-14</v>
      </c>
      <c r="F1238" s="6">
        <f t="shared" si="327"/>
        <v>-2.98221729296875E-5</v>
      </c>
      <c r="G1238" s="13">
        <f t="shared" si="322"/>
        <v>-5.9590770703124987E-6</v>
      </c>
      <c r="H1238" s="6">
        <f t="shared" si="323"/>
        <v>37.112236642690448</v>
      </c>
      <c r="I1238" s="6">
        <f t="shared" si="328"/>
        <v>2.9085356426904454</v>
      </c>
      <c r="J1238" s="6">
        <f t="shared" si="329"/>
        <v>38.218804419565615</v>
      </c>
      <c r="K1238" s="6">
        <f t="shared" si="330"/>
        <v>-2.7209782807346983E-5</v>
      </c>
      <c r="L1238" s="6">
        <f t="shared" si="325"/>
        <v>-3.5685468801264459E-5</v>
      </c>
      <c r="M1238" s="14">
        <f t="shared" si="331"/>
        <v>-4.7890599367770155E-8</v>
      </c>
      <c r="N1238" s="6">
        <f t="shared" si="332"/>
        <v>-3.5788324543529912E-5</v>
      </c>
      <c r="O1238" s="13">
        <f t="shared" si="324"/>
        <v>-5.9661516138424118E-6</v>
      </c>
      <c r="P1238" s="6">
        <f t="shared" si="333"/>
        <v>37.110915950982189</v>
      </c>
      <c r="Q1238" s="7">
        <f t="shared" si="334"/>
        <v>37.10746343982747</v>
      </c>
      <c r="R1238" s="7">
        <f t="shared" si="335"/>
        <v>2.9037624398274673</v>
      </c>
    </row>
    <row r="1239" spans="1:18" x14ac:dyDescent="0.2">
      <c r="A1239" s="7">
        <v>-35.9375</v>
      </c>
      <c r="B1239" s="6">
        <v>38.21875</v>
      </c>
      <c r="C1239" s="1">
        <v>34.202328000000001</v>
      </c>
      <c r="D1239" s="1">
        <f t="shared" si="326"/>
        <v>-3.5937499999999999E-5</v>
      </c>
      <c r="E1239" s="6">
        <f t="shared" si="321"/>
        <v>4.4838698357720699E-14</v>
      </c>
      <c r="F1239" s="6">
        <f t="shared" si="327"/>
        <v>-2.98221729296875E-5</v>
      </c>
      <c r="G1239" s="13">
        <f t="shared" si="322"/>
        <v>-6.1153270703124991E-6</v>
      </c>
      <c r="H1239" s="6">
        <f t="shared" si="323"/>
        <v>37.083063612955357</v>
      </c>
      <c r="I1239" s="6">
        <f t="shared" si="328"/>
        <v>2.8807356129553554</v>
      </c>
      <c r="J1239" s="6">
        <f t="shared" si="329"/>
        <v>38.218782651739375</v>
      </c>
      <c r="K1239" s="6">
        <f t="shared" si="330"/>
        <v>-1.6325869687250361E-5</v>
      </c>
      <c r="L1239" s="6">
        <f t="shared" si="325"/>
        <v>-3.5755031280758676E-5</v>
      </c>
      <c r="M1239" s="14">
        <f t="shared" si="331"/>
        <v>-9.1234359620661579E-8</v>
      </c>
      <c r="N1239" s="6">
        <f t="shared" si="332"/>
        <v>-3.5941744726118685E-5</v>
      </c>
      <c r="O1239" s="13">
        <f t="shared" si="324"/>
        <v>-6.1195717964311842E-6</v>
      </c>
      <c r="P1239" s="6">
        <f t="shared" si="333"/>
        <v>37.082270976386042</v>
      </c>
      <c r="Q1239" s="7">
        <f t="shared" si="334"/>
        <v>37.102424947139184</v>
      </c>
      <c r="R1239" s="7">
        <f t="shared" si="335"/>
        <v>2.9000969471391826</v>
      </c>
    </row>
    <row r="1240" spans="1:18" x14ac:dyDescent="0.2">
      <c r="A1240" s="7">
        <v>-35.9375</v>
      </c>
      <c r="B1240" s="6">
        <v>38.21875</v>
      </c>
      <c r="C1240" s="1">
        <v>34.199126999999997</v>
      </c>
      <c r="D1240" s="1">
        <f t="shared" si="326"/>
        <v>-3.5937499999999999E-5</v>
      </c>
      <c r="E1240" s="6">
        <f t="shared" si="321"/>
        <v>4.4838698357720699E-14</v>
      </c>
      <c r="F1240" s="6">
        <f t="shared" si="327"/>
        <v>-2.98221729296875E-5</v>
      </c>
      <c r="G1240" s="13">
        <f t="shared" si="322"/>
        <v>-6.1153270703124991E-6</v>
      </c>
      <c r="H1240" s="6">
        <f t="shared" si="323"/>
        <v>37.083063612955357</v>
      </c>
      <c r="I1240" s="6">
        <f t="shared" si="328"/>
        <v>2.8839366129553596</v>
      </c>
      <c r="J1240" s="6">
        <f t="shared" si="329"/>
        <v>38.218769591043625</v>
      </c>
      <c r="K1240" s="6">
        <f t="shared" si="330"/>
        <v>-9.7955218123502164E-6</v>
      </c>
      <c r="L1240" s="6">
        <f t="shared" si="325"/>
        <v>-3.5828018768455204E-5</v>
      </c>
      <c r="M1240" s="14">
        <f t="shared" si="331"/>
        <v>-5.4740615772397625E-8</v>
      </c>
      <c r="N1240" s="6">
        <f t="shared" si="332"/>
        <v>-3.594004683567121E-5</v>
      </c>
      <c r="O1240" s="13">
        <f t="shared" si="324"/>
        <v>-6.1178739059837102E-6</v>
      </c>
      <c r="P1240" s="6">
        <f t="shared" si="333"/>
        <v>37.082588031742887</v>
      </c>
      <c r="Q1240" s="7">
        <f t="shared" si="334"/>
        <v>37.098457564059927</v>
      </c>
      <c r="R1240" s="7">
        <f t="shared" si="335"/>
        <v>2.8993305640599303</v>
      </c>
    </row>
    <row r="1241" spans="1:18" x14ac:dyDescent="0.2">
      <c r="A1241" s="7">
        <v>-35.78125</v>
      </c>
      <c r="B1241" s="6">
        <v>38.21875</v>
      </c>
      <c r="C1241" s="1">
        <v>34.200496999999999</v>
      </c>
      <c r="D1241" s="1">
        <f t="shared" si="326"/>
        <v>-3.5781249999999999E-5</v>
      </c>
      <c r="E1241" s="6">
        <f t="shared" si="321"/>
        <v>4.4838698357720699E-14</v>
      </c>
      <c r="F1241" s="6">
        <f t="shared" si="327"/>
        <v>-2.98221729296875E-5</v>
      </c>
      <c r="G1241" s="13">
        <f t="shared" si="322"/>
        <v>-5.9590770703124987E-6</v>
      </c>
      <c r="H1241" s="6">
        <f t="shared" si="323"/>
        <v>37.112236642690448</v>
      </c>
      <c r="I1241" s="6">
        <f t="shared" si="328"/>
        <v>2.9117396426904492</v>
      </c>
      <c r="J1241" s="6">
        <f t="shared" si="329"/>
        <v>38.218761754626172</v>
      </c>
      <c r="K1241" s="6">
        <f t="shared" si="330"/>
        <v>-5.8773130859890443E-6</v>
      </c>
      <c r="L1241" s="6">
        <f t="shared" si="325"/>
        <v>-3.5840561261073122E-5</v>
      </c>
      <c r="M1241" s="14">
        <f t="shared" si="331"/>
        <v>2.9655630536561589E-8</v>
      </c>
      <c r="N1241" s="6">
        <f t="shared" si="332"/>
        <v>-3.5782778101402358E-5</v>
      </c>
      <c r="O1241" s="13">
        <f t="shared" si="324"/>
        <v>-5.9606051717148581E-6</v>
      </c>
      <c r="P1241" s="6">
        <f t="shared" si="333"/>
        <v>37.111951374709577</v>
      </c>
      <c r="Q1241" s="7">
        <f t="shared" si="334"/>
        <v>37.101156326189859</v>
      </c>
      <c r="R1241" s="7">
        <f t="shared" si="335"/>
        <v>2.9006593261898601</v>
      </c>
    </row>
    <row r="1242" spans="1:18" x14ac:dyDescent="0.2">
      <c r="A1242" s="7">
        <v>-36.09375</v>
      </c>
      <c r="B1242" s="6">
        <v>38.21875</v>
      </c>
      <c r="C1242" s="1">
        <v>34.199814000000003</v>
      </c>
      <c r="D1242" s="1">
        <f t="shared" si="326"/>
        <v>-3.609375E-5</v>
      </c>
      <c r="E1242" s="6">
        <f t="shared" si="321"/>
        <v>4.4838698357720699E-14</v>
      </c>
      <c r="F1242" s="6">
        <f t="shared" si="327"/>
        <v>-2.98221729296875E-5</v>
      </c>
      <c r="G1242" s="13">
        <f t="shared" si="322"/>
        <v>-6.2715770703124995E-6</v>
      </c>
      <c r="H1242" s="6">
        <f t="shared" si="323"/>
        <v>37.05388235096558</v>
      </c>
      <c r="I1242" s="6">
        <f t="shared" si="328"/>
        <v>2.8540683509655764</v>
      </c>
      <c r="J1242" s="6">
        <f t="shared" si="329"/>
        <v>38.2187570527757</v>
      </c>
      <c r="K1242" s="6">
        <f t="shared" si="330"/>
        <v>-3.5263878501723411E-6</v>
      </c>
      <c r="L1242" s="6">
        <f t="shared" si="325"/>
        <v>-3.5879336756643872E-5</v>
      </c>
      <c r="M1242" s="14">
        <f t="shared" si="331"/>
        <v>-1.0720662167806405E-7</v>
      </c>
      <c r="N1242" s="6">
        <f t="shared" si="332"/>
        <v>-3.6094666860841047E-5</v>
      </c>
      <c r="O1242" s="13">
        <f t="shared" si="324"/>
        <v>-6.2724939311535465E-6</v>
      </c>
      <c r="P1242" s="6">
        <f t="shared" si="333"/>
        <v>37.05371109365916</v>
      </c>
      <c r="Q1242" s="7">
        <f t="shared" si="334"/>
        <v>37.091667279683719</v>
      </c>
      <c r="R1242" s="7">
        <f t="shared" si="335"/>
        <v>2.8918532796837155</v>
      </c>
    </row>
    <row r="1243" spans="1:18" x14ac:dyDescent="0.2">
      <c r="A1243" s="7">
        <v>-36.40625</v>
      </c>
      <c r="B1243" s="6">
        <v>38.21875</v>
      </c>
      <c r="C1243" s="1">
        <v>34.176945000000003</v>
      </c>
      <c r="D1243" s="1">
        <f t="shared" si="326"/>
        <v>-3.6406250000000001E-5</v>
      </c>
      <c r="E1243" s="6">
        <f t="shared" si="321"/>
        <v>4.4838698357720699E-14</v>
      </c>
      <c r="F1243" s="6">
        <f t="shared" si="327"/>
        <v>-2.98221729296875E-5</v>
      </c>
      <c r="G1243" s="13">
        <f t="shared" si="322"/>
        <v>-6.5840770703125003E-6</v>
      </c>
      <c r="H1243" s="6">
        <f t="shared" si="323"/>
        <v>36.995495108527507</v>
      </c>
      <c r="I1243" s="6">
        <f t="shared" si="328"/>
        <v>2.8185501085275035</v>
      </c>
      <c r="J1243" s="6">
        <f t="shared" si="329"/>
        <v>38.218754231665422</v>
      </c>
      <c r="K1243" s="6">
        <f t="shared" si="330"/>
        <v>-2.1158327108139474E-6</v>
      </c>
      <c r="L1243" s="6">
        <f t="shared" si="325"/>
        <v>-3.6027602053986322E-5</v>
      </c>
      <c r="M1243" s="14">
        <f t="shared" si="331"/>
        <v>-1.8932397300683944E-7</v>
      </c>
      <c r="N1243" s="6">
        <f t="shared" si="332"/>
        <v>-3.6406800116504813E-5</v>
      </c>
      <c r="O1243" s="13">
        <f t="shared" si="324"/>
        <v>-6.5846271868173129E-6</v>
      </c>
      <c r="P1243" s="6">
        <f t="shared" si="333"/>
        <v>36.995392296133844</v>
      </c>
      <c r="Q1243" s="7">
        <f t="shared" si="334"/>
        <v>37.072412282973744</v>
      </c>
      <c r="R1243" s="7">
        <f t="shared" si="335"/>
        <v>2.8954672829737405</v>
      </c>
    </row>
    <row r="1244" spans="1:18" x14ac:dyDescent="0.2">
      <c r="A1244" s="7">
        <v>-35.625</v>
      </c>
      <c r="B1244" s="6">
        <v>38.21875</v>
      </c>
      <c r="C1244" s="1">
        <v>34.175570999999998</v>
      </c>
      <c r="D1244" s="1">
        <f t="shared" si="326"/>
        <v>-3.5624999999999999E-5</v>
      </c>
      <c r="E1244" s="6">
        <f t="shared" si="321"/>
        <v>4.4838698357720699E-14</v>
      </c>
      <c r="F1244" s="6">
        <f t="shared" si="327"/>
        <v>-2.98221729296875E-5</v>
      </c>
      <c r="G1244" s="13">
        <f t="shared" si="322"/>
        <v>-5.8028270703124983E-6</v>
      </c>
      <c r="H1244" s="6">
        <f t="shared" si="323"/>
        <v>37.141401445588372</v>
      </c>
      <c r="I1244" s="6">
        <f t="shared" si="328"/>
        <v>2.9658304455883737</v>
      </c>
      <c r="J1244" s="6">
        <f t="shared" si="329"/>
        <v>38.218752538999254</v>
      </c>
      <c r="K1244" s="6">
        <f t="shared" si="330"/>
        <v>-1.2694996271989112E-6</v>
      </c>
      <c r="L1244" s="6">
        <f t="shared" si="325"/>
        <v>-3.602281123239179E-5</v>
      </c>
      <c r="M1244" s="14">
        <f t="shared" si="331"/>
        <v>1.989056161958958E-7</v>
      </c>
      <c r="N1244" s="6">
        <f t="shared" si="332"/>
        <v>-3.5625330069903069E-5</v>
      </c>
      <c r="O1244" s="13">
        <f t="shared" si="324"/>
        <v>-5.8031571402155688E-6</v>
      </c>
      <c r="P1244" s="6">
        <f t="shared" si="333"/>
        <v>37.141339845143932</v>
      </c>
      <c r="Q1244" s="7">
        <f t="shared" si="334"/>
        <v>37.086197795407784</v>
      </c>
      <c r="R1244" s="7">
        <f t="shared" si="335"/>
        <v>2.9106267954077865</v>
      </c>
    </row>
    <row r="1245" spans="1:18" x14ac:dyDescent="0.2">
      <c r="A1245" s="7">
        <v>-35.78125</v>
      </c>
      <c r="B1245" s="6">
        <v>38.21875</v>
      </c>
      <c r="C1245" s="1">
        <v>34.166885000000001</v>
      </c>
      <c r="D1245" s="1">
        <f t="shared" si="326"/>
        <v>-3.5781249999999999E-5</v>
      </c>
      <c r="E1245" s="6">
        <f t="shared" si="321"/>
        <v>4.4838698357720699E-14</v>
      </c>
      <c r="F1245" s="6">
        <f t="shared" si="327"/>
        <v>-2.98221729296875E-5</v>
      </c>
      <c r="G1245" s="13">
        <f t="shared" si="322"/>
        <v>-5.9590770703124987E-6</v>
      </c>
      <c r="H1245" s="6">
        <f t="shared" si="323"/>
        <v>37.112236642690448</v>
      </c>
      <c r="I1245" s="6">
        <f t="shared" si="328"/>
        <v>2.9453516426904471</v>
      </c>
      <c r="J1245" s="6">
        <f t="shared" si="329"/>
        <v>38.218751523399554</v>
      </c>
      <c r="K1245" s="6">
        <f t="shared" si="330"/>
        <v>-7.6169977702988945E-7</v>
      </c>
      <c r="L1245" s="6">
        <f t="shared" si="325"/>
        <v>-3.5894936739435076E-5</v>
      </c>
      <c r="M1245" s="14">
        <f t="shared" si="331"/>
        <v>5.6843369717538673E-8</v>
      </c>
      <c r="N1245" s="6">
        <f t="shared" si="332"/>
        <v>-3.578144804194203E-5</v>
      </c>
      <c r="O1245" s="13">
        <f t="shared" si="324"/>
        <v>-5.9592751122545294E-6</v>
      </c>
      <c r="P1245" s="6">
        <f t="shared" si="333"/>
        <v>37.112199672004635</v>
      </c>
      <c r="Q1245" s="7">
        <f t="shared" si="334"/>
        <v>37.09139817072716</v>
      </c>
      <c r="R1245" s="7">
        <f t="shared" si="335"/>
        <v>2.9245131707271597</v>
      </c>
    </row>
    <row r="1246" spans="1:18" x14ac:dyDescent="0.2">
      <c r="A1246" s="7">
        <v>-35.46875</v>
      </c>
      <c r="B1246" s="6">
        <v>38.21875</v>
      </c>
      <c r="C1246" s="1">
        <v>34.164825</v>
      </c>
      <c r="D1246" s="1">
        <f t="shared" si="326"/>
        <v>-3.5468749999999998E-5</v>
      </c>
      <c r="E1246" s="6">
        <f t="shared" si="321"/>
        <v>4.4838698357720699E-14</v>
      </c>
      <c r="F1246" s="6">
        <f t="shared" si="327"/>
        <v>-2.98221729296875E-5</v>
      </c>
      <c r="G1246" s="13">
        <f t="shared" si="322"/>
        <v>-5.6465770703124979E-6</v>
      </c>
      <c r="H1246" s="6">
        <f t="shared" si="323"/>
        <v>37.170558027059656</v>
      </c>
      <c r="I1246" s="6">
        <f t="shared" si="328"/>
        <v>3.0057330270596552</v>
      </c>
      <c r="J1246" s="6">
        <f t="shared" si="329"/>
        <v>38.218750914039731</v>
      </c>
      <c r="K1246" s="6">
        <f t="shared" si="330"/>
        <v>-4.5701986550739093E-7</v>
      </c>
      <c r="L1246" s="6">
        <f t="shared" si="325"/>
        <v>-3.5786962043661043E-5</v>
      </c>
      <c r="M1246" s="14">
        <f t="shared" si="331"/>
        <v>1.5910602183052218E-7</v>
      </c>
      <c r="N1246" s="6">
        <f t="shared" si="332"/>
        <v>-3.5468868825165031E-5</v>
      </c>
      <c r="O1246" s="13">
        <f t="shared" si="324"/>
        <v>-5.6466958954775306E-6</v>
      </c>
      <c r="P1246" s="6">
        <f t="shared" si="333"/>
        <v>37.170535857154107</v>
      </c>
      <c r="Q1246" s="7">
        <f t="shared" si="334"/>
        <v>37.10722570801255</v>
      </c>
      <c r="R1246" s="7">
        <f t="shared" si="335"/>
        <v>2.9424007080125492</v>
      </c>
    </row>
    <row r="1247" spans="1:18" x14ac:dyDescent="0.2">
      <c r="A1247" s="7">
        <v>-35.9375</v>
      </c>
      <c r="B1247" s="6">
        <v>38.21875</v>
      </c>
      <c r="C1247" s="1">
        <v>34.159336000000003</v>
      </c>
      <c r="D1247" s="1">
        <f t="shared" si="326"/>
        <v>-3.5937499999999999E-5</v>
      </c>
      <c r="E1247" s="6">
        <f t="shared" si="321"/>
        <v>4.4838698357720699E-14</v>
      </c>
      <c r="F1247" s="6">
        <f t="shared" si="327"/>
        <v>-2.98221729296875E-5</v>
      </c>
      <c r="G1247" s="13">
        <f t="shared" si="322"/>
        <v>-6.1153270703124991E-6</v>
      </c>
      <c r="H1247" s="6">
        <f t="shared" si="323"/>
        <v>37.083063612955357</v>
      </c>
      <c r="I1247" s="6">
        <f t="shared" si="328"/>
        <v>2.9237276129553535</v>
      </c>
      <c r="J1247" s="6">
        <f t="shared" si="329"/>
        <v>38.218750548423841</v>
      </c>
      <c r="K1247" s="6">
        <f t="shared" si="330"/>
        <v>-2.7421192072552003E-7</v>
      </c>
      <c r="L1247" s="6">
        <f t="shared" si="325"/>
        <v>-3.5753427226196621E-5</v>
      </c>
      <c r="M1247" s="14">
        <f t="shared" si="331"/>
        <v>-9.2036386901689219E-8</v>
      </c>
      <c r="N1247" s="6">
        <f t="shared" si="332"/>
        <v>-3.5937571295099388E-5</v>
      </c>
      <c r="O1247" s="13">
        <f t="shared" si="324"/>
        <v>-6.1153983654118874E-6</v>
      </c>
      <c r="P1247" s="6">
        <f t="shared" si="333"/>
        <v>37.083050299754916</v>
      </c>
      <c r="Q1247" s="7">
        <f t="shared" si="334"/>
        <v>37.102390626361029</v>
      </c>
      <c r="R1247" s="7">
        <f t="shared" si="335"/>
        <v>2.9430546263610253</v>
      </c>
    </row>
    <row r="1248" spans="1:18" x14ac:dyDescent="0.2">
      <c r="A1248" s="7">
        <v>-35.3125</v>
      </c>
      <c r="B1248" s="6">
        <v>38.21875</v>
      </c>
      <c r="C1248" s="1">
        <v>34.155448999999997</v>
      </c>
      <c r="D1248" s="1">
        <f t="shared" si="326"/>
        <v>-3.5312499999999998E-5</v>
      </c>
      <c r="E1248" s="6">
        <f t="shared" si="321"/>
        <v>4.4838698357720699E-14</v>
      </c>
      <c r="F1248" s="6">
        <f t="shared" si="327"/>
        <v>-2.98221729296875E-5</v>
      </c>
      <c r="G1248" s="13">
        <f t="shared" si="322"/>
        <v>-5.4903270703124975E-6</v>
      </c>
      <c r="H1248" s="6">
        <f t="shared" si="323"/>
        <v>37.199706392510222</v>
      </c>
      <c r="I1248" s="6">
        <f t="shared" si="328"/>
        <v>3.0442573925102252</v>
      </c>
      <c r="J1248" s="6">
        <f t="shared" si="329"/>
        <v>38.218750329054302</v>
      </c>
      <c r="K1248" s="6">
        <f t="shared" si="330"/>
        <v>-1.6452715101422655E-7</v>
      </c>
      <c r="L1248" s="6">
        <f t="shared" si="325"/>
        <v>-3.5702056335717969E-5</v>
      </c>
      <c r="M1248" s="14">
        <f t="shared" si="331"/>
        <v>1.9477816785898577E-7</v>
      </c>
      <c r="N1248" s="6">
        <f t="shared" si="332"/>
        <v>-3.5312542777059263E-5</v>
      </c>
      <c r="O1248" s="13">
        <f t="shared" si="324"/>
        <v>-5.4903698473717632E-6</v>
      </c>
      <c r="P1248" s="6">
        <f t="shared" si="333"/>
        <v>37.199698413593467</v>
      </c>
      <c r="Q1248" s="7">
        <f t="shared" si="334"/>
        <v>37.121852183807519</v>
      </c>
      <c r="R1248" s="7">
        <f t="shared" si="335"/>
        <v>2.9664031838075218</v>
      </c>
    </row>
    <row r="1249" spans="1:18" x14ac:dyDescent="0.2">
      <c r="A1249" s="7">
        <v>-35.78125</v>
      </c>
      <c r="B1249" s="6">
        <v>38.21875</v>
      </c>
      <c r="C1249" s="1">
        <v>34.149734000000002</v>
      </c>
      <c r="D1249" s="1">
        <f t="shared" si="326"/>
        <v>-3.5781249999999999E-5</v>
      </c>
      <c r="E1249" s="6">
        <f t="shared" si="321"/>
        <v>4.4838698357720699E-14</v>
      </c>
      <c r="F1249" s="6">
        <f t="shared" si="327"/>
        <v>-2.98221729296875E-5</v>
      </c>
      <c r="G1249" s="13">
        <f t="shared" si="322"/>
        <v>-5.9590770703124987E-6</v>
      </c>
      <c r="H1249" s="6">
        <f t="shared" si="323"/>
        <v>37.112236642690448</v>
      </c>
      <c r="I1249" s="6">
        <f t="shared" si="328"/>
        <v>2.9625026426904455</v>
      </c>
      <c r="J1249" s="6">
        <f t="shared" si="329"/>
        <v>38.218750197432584</v>
      </c>
      <c r="K1249" s="6">
        <f t="shared" si="330"/>
        <v>-9.87162920296214E-8</v>
      </c>
      <c r="L1249" s="6">
        <f t="shared" si="325"/>
        <v>-3.5639983801430785E-5</v>
      </c>
      <c r="M1249" s="14">
        <f t="shared" si="331"/>
        <v>-7.0633099284606997E-8</v>
      </c>
      <c r="N1249" s="6">
        <f t="shared" si="332"/>
        <v>-3.5781275666235927E-5</v>
      </c>
      <c r="O1249" s="13">
        <f t="shared" si="324"/>
        <v>-5.9591027365484267E-6</v>
      </c>
      <c r="P1249" s="6">
        <f t="shared" si="333"/>
        <v>37.11223185129046</v>
      </c>
      <c r="Q1249" s="7">
        <f t="shared" si="334"/>
        <v>37.119928117304106</v>
      </c>
      <c r="R1249" s="7">
        <f t="shared" si="335"/>
        <v>2.9701941173041035</v>
      </c>
    </row>
    <row r="1250" spans="1:18" x14ac:dyDescent="0.2">
      <c r="A1250" s="7">
        <v>-35.9375</v>
      </c>
      <c r="B1250" s="6">
        <v>38.21875</v>
      </c>
      <c r="C1250" s="1">
        <v>34.142414000000002</v>
      </c>
      <c r="D1250" s="1">
        <f t="shared" si="326"/>
        <v>-3.5937499999999999E-5</v>
      </c>
      <c r="E1250" s="6">
        <f t="shared" si="321"/>
        <v>4.4838698357720699E-14</v>
      </c>
      <c r="F1250" s="6">
        <f t="shared" si="327"/>
        <v>-2.98221729296875E-5</v>
      </c>
      <c r="G1250" s="13">
        <f t="shared" si="322"/>
        <v>-6.1153270703124991E-6</v>
      </c>
      <c r="H1250" s="6">
        <f t="shared" si="323"/>
        <v>37.083063612955357</v>
      </c>
      <c r="I1250" s="6">
        <f t="shared" si="328"/>
        <v>2.9406496129553545</v>
      </c>
      <c r="J1250" s="6">
        <f t="shared" si="329"/>
        <v>38.218750118459553</v>
      </c>
      <c r="K1250" s="6">
        <f t="shared" si="330"/>
        <v>-5.9229776638858311E-8</v>
      </c>
      <c r="L1250" s="6">
        <f t="shared" si="325"/>
        <v>-3.5727740280858469E-5</v>
      </c>
      <c r="M1250" s="14">
        <f t="shared" si="331"/>
        <v>-1.0487985957076504E-7</v>
      </c>
      <c r="N1250" s="6">
        <f t="shared" si="332"/>
        <v>-3.5937515399741926E-5</v>
      </c>
      <c r="O1250" s="13">
        <f t="shared" si="324"/>
        <v>-6.1153424700544259E-6</v>
      </c>
      <c r="P1250" s="6">
        <f t="shared" si="333"/>
        <v>37.083060737304038</v>
      </c>
      <c r="Q1250" s="7">
        <f t="shared" si="334"/>
        <v>37.112554641304094</v>
      </c>
      <c r="R1250" s="7">
        <f t="shared" si="335"/>
        <v>2.9701406413040914</v>
      </c>
    </row>
    <row r="1251" spans="1:18" x14ac:dyDescent="0.2">
      <c r="A1251" s="7">
        <v>-35.625</v>
      </c>
      <c r="B1251" s="6">
        <v>38.21875</v>
      </c>
      <c r="C1251" s="1">
        <v>34.139442000000003</v>
      </c>
      <c r="D1251" s="1">
        <f t="shared" si="326"/>
        <v>-3.5624999999999999E-5</v>
      </c>
      <c r="E1251" s="6">
        <f t="shared" si="321"/>
        <v>4.4838698357720699E-14</v>
      </c>
      <c r="F1251" s="6">
        <f t="shared" si="327"/>
        <v>-2.98221729296875E-5</v>
      </c>
      <c r="G1251" s="13">
        <f t="shared" si="322"/>
        <v>-5.8028270703124983E-6</v>
      </c>
      <c r="H1251" s="6">
        <f t="shared" si="323"/>
        <v>37.141401445588372</v>
      </c>
      <c r="I1251" s="6">
        <f t="shared" si="328"/>
        <v>3.0019594455883691</v>
      </c>
      <c r="J1251" s="6">
        <f t="shared" si="329"/>
        <v>38.218750071075732</v>
      </c>
      <c r="K1251" s="6">
        <f t="shared" si="330"/>
        <v>-3.5537865983314987E-8</v>
      </c>
      <c r="L1251" s="6">
        <f t="shared" si="325"/>
        <v>-3.5749144168515084E-5</v>
      </c>
      <c r="M1251" s="14">
        <f t="shared" si="331"/>
        <v>6.2072084257542659E-8</v>
      </c>
      <c r="N1251" s="6">
        <f t="shared" si="332"/>
        <v>-3.5625009239845155E-5</v>
      </c>
      <c r="O1251" s="13">
        <f t="shared" si="324"/>
        <v>-5.8028363101576544E-6</v>
      </c>
      <c r="P1251" s="6">
        <f t="shared" si="333"/>
        <v>37.141399721170558</v>
      </c>
      <c r="Q1251" s="7">
        <f t="shared" si="334"/>
        <v>37.118323657277386</v>
      </c>
      <c r="R1251" s="7">
        <f t="shared" si="335"/>
        <v>2.978881657277384</v>
      </c>
    </row>
    <row r="1252" spans="1:18" x14ac:dyDescent="0.2">
      <c r="A1252" s="7">
        <v>-35.46875</v>
      </c>
      <c r="B1252" s="6">
        <v>38.21875</v>
      </c>
      <c r="C1252" s="1">
        <v>34.138297999999999</v>
      </c>
      <c r="D1252" s="1">
        <f t="shared" si="326"/>
        <v>-3.5468749999999998E-5</v>
      </c>
      <c r="E1252" s="6">
        <f t="shared" si="321"/>
        <v>4.4838698357720699E-14</v>
      </c>
      <c r="F1252" s="6">
        <f t="shared" si="327"/>
        <v>-2.98221729296875E-5</v>
      </c>
      <c r="G1252" s="13">
        <f t="shared" si="322"/>
        <v>-5.6465770703124979E-6</v>
      </c>
      <c r="H1252" s="6">
        <f t="shared" si="323"/>
        <v>37.170558027059656</v>
      </c>
      <c r="I1252" s="6">
        <f t="shared" si="328"/>
        <v>3.0322600270596567</v>
      </c>
      <c r="J1252" s="6">
        <f t="shared" si="329"/>
        <v>38.218750042645439</v>
      </c>
      <c r="K1252" s="6">
        <f t="shared" si="330"/>
        <v>-2.1322719589988992E-8</v>
      </c>
      <c r="L1252" s="6">
        <f t="shared" si="325"/>
        <v>-3.5668236501109052E-5</v>
      </c>
      <c r="M1252" s="14">
        <f t="shared" si="331"/>
        <v>9.9743250554527115E-8</v>
      </c>
      <c r="N1252" s="6">
        <f t="shared" si="332"/>
        <v>-3.5468755543907095E-5</v>
      </c>
      <c r="O1252" s="13">
        <f t="shared" si="324"/>
        <v>-5.6465826142195942E-6</v>
      </c>
      <c r="P1252" s="6">
        <f t="shared" si="333"/>
        <v>37.170556992700426</v>
      </c>
      <c r="Q1252" s="7">
        <f t="shared" si="334"/>
        <v>37.128770324361994</v>
      </c>
      <c r="R1252" s="7">
        <f t="shared" si="335"/>
        <v>2.9904723243619955</v>
      </c>
    </row>
    <row r="1253" spans="1:18" x14ac:dyDescent="0.2">
      <c r="A1253" s="7">
        <v>-36.25</v>
      </c>
      <c r="B1253" s="6">
        <v>38.21875</v>
      </c>
      <c r="C1253" s="1">
        <v>34.137385999999999</v>
      </c>
      <c r="D1253" s="1">
        <f t="shared" si="326"/>
        <v>-3.625E-5</v>
      </c>
      <c r="E1253" s="6">
        <f t="shared" si="321"/>
        <v>4.4838698357720699E-14</v>
      </c>
      <c r="F1253" s="6">
        <f t="shared" si="327"/>
        <v>-2.98221729296875E-5</v>
      </c>
      <c r="G1253" s="13">
        <f t="shared" si="322"/>
        <v>-6.4278270703124999E-6</v>
      </c>
      <c r="H1253" s="6">
        <f t="shared" si="323"/>
        <v>37.024692851299221</v>
      </c>
      <c r="I1253" s="6">
        <f t="shared" si="328"/>
        <v>2.8873068512992219</v>
      </c>
      <c r="J1253" s="6">
        <f t="shared" si="329"/>
        <v>38.218750025587269</v>
      </c>
      <c r="K1253" s="6">
        <f t="shared" si="330"/>
        <v>-1.2793634596164338E-8</v>
      </c>
      <c r="L1253" s="6">
        <f t="shared" si="325"/>
        <v>-3.5744691900665432E-5</v>
      </c>
      <c r="M1253" s="14">
        <f t="shared" si="331"/>
        <v>-2.5265404966728387E-7</v>
      </c>
      <c r="N1253" s="6">
        <f t="shared" si="332"/>
        <v>-3.6250003326344998E-5</v>
      </c>
      <c r="O1253" s="13">
        <f t="shared" si="324"/>
        <v>-6.4278303966574977E-6</v>
      </c>
      <c r="P1253" s="6">
        <f t="shared" si="333"/>
        <v>37.024692229807556</v>
      </c>
      <c r="Q1253" s="7">
        <f t="shared" si="334"/>
        <v>37.107954705451107</v>
      </c>
      <c r="R1253" s="7">
        <f t="shared" si="335"/>
        <v>2.9705687054511074</v>
      </c>
    </row>
    <row r="1254" spans="1:18" x14ac:dyDescent="0.2">
      <c r="A1254" s="7">
        <v>-36.09375</v>
      </c>
      <c r="B1254" s="6">
        <v>38.21875</v>
      </c>
      <c r="C1254" s="1">
        <v>34.123894</v>
      </c>
      <c r="D1254" s="1">
        <f t="shared" si="326"/>
        <v>-3.609375E-5</v>
      </c>
      <c r="E1254" s="6">
        <f t="shared" si="321"/>
        <v>4.4838698357720699E-14</v>
      </c>
      <c r="F1254" s="6">
        <f t="shared" si="327"/>
        <v>-2.98221729296875E-5</v>
      </c>
      <c r="G1254" s="13">
        <f t="shared" si="322"/>
        <v>-6.2715770703124995E-6</v>
      </c>
      <c r="H1254" s="6">
        <f t="shared" si="323"/>
        <v>37.05388235096558</v>
      </c>
      <c r="I1254" s="6">
        <f t="shared" si="328"/>
        <v>2.92998835096558</v>
      </c>
      <c r="J1254" s="6">
        <f t="shared" si="329"/>
        <v>38.218750015352363</v>
      </c>
      <c r="K1254" s="6">
        <f t="shared" si="330"/>
        <v>-7.6761814682413387E-9</v>
      </c>
      <c r="L1254" s="6">
        <f t="shared" si="325"/>
        <v>-3.5915565140399265E-5</v>
      </c>
      <c r="M1254" s="14">
        <f t="shared" si="331"/>
        <v>-8.909242980036745E-8</v>
      </c>
      <c r="N1254" s="6">
        <f t="shared" si="332"/>
        <v>-3.6093751995807179E-5</v>
      </c>
      <c r="O1254" s="13">
        <f t="shared" si="324"/>
        <v>-6.2715790661196784E-6</v>
      </c>
      <c r="P1254" s="6">
        <f t="shared" si="333"/>
        <v>37.053881978175923</v>
      </c>
      <c r="Q1254" s="7">
        <f t="shared" si="334"/>
        <v>37.097140159996073</v>
      </c>
      <c r="R1254" s="7">
        <f t="shared" si="335"/>
        <v>2.9732461599960729</v>
      </c>
    </row>
    <row r="1255" spans="1:18" x14ac:dyDescent="0.2">
      <c r="A1255" s="7">
        <v>-35.9375</v>
      </c>
      <c r="B1255" s="6">
        <v>38.21875</v>
      </c>
      <c r="C1255" s="1">
        <v>34.113602</v>
      </c>
      <c r="D1255" s="1">
        <f t="shared" si="326"/>
        <v>-3.5937499999999999E-5</v>
      </c>
      <c r="E1255" s="6">
        <f t="shared" si="321"/>
        <v>4.4838698357720699E-14</v>
      </c>
      <c r="F1255" s="6">
        <f t="shared" si="327"/>
        <v>-2.98221729296875E-5</v>
      </c>
      <c r="G1255" s="13">
        <f t="shared" si="322"/>
        <v>-6.1153270703124991E-6</v>
      </c>
      <c r="H1255" s="6">
        <f t="shared" si="323"/>
        <v>37.083063612955357</v>
      </c>
      <c r="I1255" s="6">
        <f t="shared" si="328"/>
        <v>2.9694616129553566</v>
      </c>
      <c r="J1255" s="6">
        <f t="shared" si="329"/>
        <v>38.218750009211419</v>
      </c>
      <c r="K1255" s="6">
        <f t="shared" si="330"/>
        <v>-4.605709591487539E-9</v>
      </c>
      <c r="L1255" s="6">
        <f t="shared" si="325"/>
        <v>-3.5955589084239556E-5</v>
      </c>
      <c r="M1255" s="14">
        <f t="shared" si="331"/>
        <v>9.044542119778339E-9</v>
      </c>
      <c r="N1255" s="6">
        <f t="shared" si="332"/>
        <v>-3.5937501197484494E-5</v>
      </c>
      <c r="O1255" s="13">
        <f t="shared" si="324"/>
        <v>-6.1153282677969935E-6</v>
      </c>
      <c r="P1255" s="6">
        <f t="shared" si="333"/>
        <v>37.083063389344488</v>
      </c>
      <c r="Q1255" s="7">
        <f t="shared" si="334"/>
        <v>37.094324805865753</v>
      </c>
      <c r="R1255" s="7">
        <f t="shared" si="335"/>
        <v>2.9807228058657529</v>
      </c>
    </row>
    <row r="1256" spans="1:18" x14ac:dyDescent="0.2">
      <c r="A1256" s="7">
        <v>-35.625</v>
      </c>
      <c r="B1256" s="6">
        <v>38.21875</v>
      </c>
      <c r="C1256" s="1">
        <v>34.118862</v>
      </c>
      <c r="D1256" s="1">
        <f t="shared" si="326"/>
        <v>-3.5624999999999999E-5</v>
      </c>
      <c r="E1256" s="6">
        <f t="shared" si="321"/>
        <v>4.4838698357720699E-14</v>
      </c>
      <c r="F1256" s="6">
        <f t="shared" si="327"/>
        <v>-2.98221729296875E-5</v>
      </c>
      <c r="G1256" s="13">
        <f t="shared" si="322"/>
        <v>-5.8028270703124983E-6</v>
      </c>
      <c r="H1256" s="6">
        <f t="shared" si="323"/>
        <v>37.141401445588372</v>
      </c>
      <c r="I1256" s="6">
        <f t="shared" si="328"/>
        <v>3.0225394455883716</v>
      </c>
      <c r="J1256" s="6">
        <f t="shared" si="329"/>
        <v>38.218750005526857</v>
      </c>
      <c r="K1256" s="6">
        <f t="shared" si="330"/>
        <v>-2.7634285970634664E-9</v>
      </c>
      <c r="L1256" s="6">
        <f t="shared" si="325"/>
        <v>-3.5885853450543736E-5</v>
      </c>
      <c r="M1256" s="14">
        <f t="shared" si="331"/>
        <v>1.3042672527186869E-7</v>
      </c>
      <c r="N1256" s="6">
        <f t="shared" si="332"/>
        <v>-3.5625000718491434E-5</v>
      </c>
      <c r="O1256" s="13">
        <f t="shared" si="324"/>
        <v>-5.8028277888039335E-6</v>
      </c>
      <c r="P1256" s="6">
        <f t="shared" si="333"/>
        <v>37.141401311497191</v>
      </c>
      <c r="Q1256" s="7">
        <f t="shared" si="334"/>
        <v>37.103740106992042</v>
      </c>
      <c r="R1256" s="7">
        <f t="shared" si="335"/>
        <v>2.984878106992042</v>
      </c>
    </row>
    <row r="1257" spans="1:18" x14ac:dyDescent="0.2">
      <c r="A1257" s="7">
        <v>-36.09375</v>
      </c>
      <c r="B1257" s="6">
        <v>38.21875</v>
      </c>
      <c r="C1257" s="1">
        <v>34.112915000000001</v>
      </c>
      <c r="D1257" s="1">
        <f t="shared" si="326"/>
        <v>-3.609375E-5</v>
      </c>
      <c r="E1257" s="6">
        <f t="shared" si="321"/>
        <v>4.4838698357720699E-14</v>
      </c>
      <c r="F1257" s="6">
        <f t="shared" si="327"/>
        <v>-2.98221729296875E-5</v>
      </c>
      <c r="G1257" s="13">
        <f t="shared" si="322"/>
        <v>-6.2715770703124995E-6</v>
      </c>
      <c r="H1257" s="6">
        <f t="shared" si="323"/>
        <v>37.05388235096558</v>
      </c>
      <c r="I1257" s="6">
        <f t="shared" si="328"/>
        <v>2.9409673509655789</v>
      </c>
      <c r="J1257" s="6">
        <f t="shared" si="329"/>
        <v>38.218750003316117</v>
      </c>
      <c r="K1257" s="6">
        <f t="shared" si="330"/>
        <v>-1.6580585793235514E-9</v>
      </c>
      <c r="L1257" s="6">
        <f t="shared" si="325"/>
        <v>-3.587526207032624E-5</v>
      </c>
      <c r="M1257" s="14">
        <f t="shared" si="331"/>
        <v>-1.0924396483687996E-7</v>
      </c>
      <c r="N1257" s="6">
        <f t="shared" si="332"/>
        <v>-3.609375043109523E-5</v>
      </c>
      <c r="O1257" s="13">
        <f t="shared" si="324"/>
        <v>-6.2715775014077293E-6</v>
      </c>
      <c r="P1257" s="6">
        <f t="shared" si="333"/>
        <v>37.053882270442898</v>
      </c>
      <c r="Q1257" s="7">
        <f t="shared" si="334"/>
        <v>37.093768539682216</v>
      </c>
      <c r="R1257" s="7">
        <f t="shared" si="335"/>
        <v>2.9808535396822151</v>
      </c>
    </row>
    <row r="1258" spans="1:18" x14ac:dyDescent="0.2">
      <c r="A1258" s="7">
        <v>-36.09375</v>
      </c>
      <c r="B1258" s="6">
        <v>38.21875</v>
      </c>
      <c r="C1258" s="1">
        <v>34.122520000000002</v>
      </c>
      <c r="D1258" s="1">
        <f t="shared" si="326"/>
        <v>-3.609375E-5</v>
      </c>
      <c r="E1258" s="6">
        <f t="shared" si="321"/>
        <v>4.4838698357720699E-14</v>
      </c>
      <c r="F1258" s="6">
        <f t="shared" si="327"/>
        <v>-2.98221729296875E-5</v>
      </c>
      <c r="G1258" s="13">
        <f t="shared" si="322"/>
        <v>-6.2715770703124995E-6</v>
      </c>
      <c r="H1258" s="6">
        <f t="shared" si="323"/>
        <v>37.05388235096558</v>
      </c>
      <c r="I1258" s="6">
        <f t="shared" si="328"/>
        <v>2.9313623509655784</v>
      </c>
      <c r="J1258" s="6">
        <f t="shared" si="329"/>
        <v>38.218750001989676</v>
      </c>
      <c r="K1258" s="6">
        <f t="shared" si="330"/>
        <v>-9.9483798976507387E-10</v>
      </c>
      <c r="L1258" s="6">
        <f t="shared" si="325"/>
        <v>-3.5962657242195745E-5</v>
      </c>
      <c r="M1258" s="14">
        <f t="shared" si="331"/>
        <v>-6.5546378902127297E-8</v>
      </c>
      <c r="N1258" s="6">
        <f t="shared" si="332"/>
        <v>-3.6093750258657875E-5</v>
      </c>
      <c r="O1258" s="13">
        <f t="shared" si="324"/>
        <v>-6.2715773289703746E-6</v>
      </c>
      <c r="P1258" s="6">
        <f t="shared" si="333"/>
        <v>37.053882302651857</v>
      </c>
      <c r="Q1258" s="7">
        <f t="shared" si="334"/>
        <v>37.085791292276141</v>
      </c>
      <c r="R1258" s="7">
        <f t="shared" si="335"/>
        <v>2.9632712922761399</v>
      </c>
    </row>
    <row r="1259" spans="1:18" x14ac:dyDescent="0.2">
      <c r="A1259" s="7">
        <v>-35.625</v>
      </c>
      <c r="B1259" s="6">
        <v>38.21875</v>
      </c>
      <c r="C1259" s="1">
        <v>34.116802</v>
      </c>
      <c r="D1259" s="1">
        <f t="shared" si="326"/>
        <v>-3.5624999999999999E-5</v>
      </c>
      <c r="E1259" s="6">
        <f t="shared" si="321"/>
        <v>4.4838698357720699E-14</v>
      </c>
      <c r="F1259" s="6">
        <f t="shared" si="327"/>
        <v>-2.98221729296875E-5</v>
      </c>
      <c r="G1259" s="13">
        <f t="shared" si="322"/>
        <v>-5.8028270703124983E-6</v>
      </c>
      <c r="H1259" s="6">
        <f t="shared" si="323"/>
        <v>37.141401445588372</v>
      </c>
      <c r="I1259" s="6">
        <f t="shared" si="328"/>
        <v>3.0245994455883718</v>
      </c>
      <c r="J1259" s="6">
        <f t="shared" si="329"/>
        <v>38.218750001193811</v>
      </c>
      <c r="K1259" s="6">
        <f t="shared" si="330"/>
        <v>-5.9690563602998736E-10</v>
      </c>
      <c r="L1259" s="6">
        <f t="shared" si="325"/>
        <v>-3.5921344345317448E-5</v>
      </c>
      <c r="M1259" s="14">
        <f t="shared" si="331"/>
        <v>1.4817217265872479E-7</v>
      </c>
      <c r="N1259" s="6">
        <f t="shared" si="332"/>
        <v>-3.5625000155195462E-5</v>
      </c>
      <c r="O1259" s="13">
        <f t="shared" si="324"/>
        <v>-5.802827225507962E-6</v>
      </c>
      <c r="P1259" s="6">
        <f t="shared" si="333"/>
        <v>37.141401416624262</v>
      </c>
      <c r="Q1259" s="7">
        <f t="shared" si="334"/>
        <v>37.096913317145763</v>
      </c>
      <c r="R1259" s="7">
        <f t="shared" si="335"/>
        <v>2.9801113171457629</v>
      </c>
    </row>
    <row r="1260" spans="1:18" x14ac:dyDescent="0.2">
      <c r="A1260" s="7">
        <v>-35.46875</v>
      </c>
      <c r="B1260" s="6">
        <v>38.1875</v>
      </c>
      <c r="C1260" s="1">
        <v>34.111770999999997</v>
      </c>
      <c r="D1260" s="1">
        <f t="shared" si="326"/>
        <v>-3.5468749999999998E-5</v>
      </c>
      <c r="E1260" s="6">
        <f t="shared" si="321"/>
        <v>4.483753474294531E-14</v>
      </c>
      <c r="F1260" s="6">
        <f t="shared" si="327"/>
        <v>-2.9830172968749994E-5</v>
      </c>
      <c r="G1260" s="13">
        <f t="shared" si="322"/>
        <v>-5.6385770312500042E-6</v>
      </c>
      <c r="H1260" s="6">
        <f t="shared" si="323"/>
        <v>37.14045597449541</v>
      </c>
      <c r="I1260" s="6">
        <f t="shared" si="328"/>
        <v>3.0286849744954125</v>
      </c>
      <c r="J1260" s="6">
        <f t="shared" si="329"/>
        <v>38.21250000071629</v>
      </c>
      <c r="K1260" s="6">
        <f t="shared" si="330"/>
        <v>-1.2500000358144803E-2</v>
      </c>
      <c r="L1260" s="6">
        <f t="shared" si="325"/>
        <v>-3.5771556607190467E-5</v>
      </c>
      <c r="M1260" s="14">
        <f t="shared" si="331"/>
        <v>1.5140330359523436E-7</v>
      </c>
      <c r="N1260" s="6">
        <f t="shared" si="332"/>
        <v>-3.8718750093117648E-5</v>
      </c>
      <c r="O1260" s="13">
        <f t="shared" si="324"/>
        <v>-8.8885771243676542E-6</v>
      </c>
      <c r="P1260" s="6">
        <f t="shared" si="333"/>
        <v>36.53210554723961</v>
      </c>
      <c r="Q1260" s="7">
        <f t="shared" si="334"/>
        <v>36.983951763164534</v>
      </c>
      <c r="R1260" s="7">
        <f t="shared" si="335"/>
        <v>2.8721807631645362</v>
      </c>
    </row>
    <row r="1261" spans="1:18" x14ac:dyDescent="0.2">
      <c r="A1261" s="7">
        <v>-35.9375</v>
      </c>
      <c r="B1261" s="6">
        <v>38.21875</v>
      </c>
      <c r="C1261" s="1">
        <v>34.104911999999999</v>
      </c>
      <c r="D1261" s="1">
        <f t="shared" si="326"/>
        <v>-3.5937499999999999E-5</v>
      </c>
      <c r="E1261" s="6">
        <f t="shared" si="321"/>
        <v>4.4838698357720699E-14</v>
      </c>
      <c r="F1261" s="6">
        <f t="shared" si="327"/>
        <v>-2.98221729296875E-5</v>
      </c>
      <c r="G1261" s="13">
        <f t="shared" si="322"/>
        <v>-6.1153270703124991E-6</v>
      </c>
      <c r="H1261" s="6">
        <f t="shared" si="323"/>
        <v>37.083063612955357</v>
      </c>
      <c r="I1261" s="6">
        <f t="shared" si="328"/>
        <v>2.978151612955358</v>
      </c>
      <c r="J1261" s="6">
        <f t="shared" si="329"/>
        <v>38.208750000429774</v>
      </c>
      <c r="K1261" s="6">
        <f t="shared" si="330"/>
        <v>4.9999997851131184E-3</v>
      </c>
      <c r="L1261" s="6">
        <f t="shared" si="325"/>
        <v>-3.5744183964314277E-5</v>
      </c>
      <c r="M1261" s="14">
        <f t="shared" si="331"/>
        <v>-9.665801784286123E-8</v>
      </c>
      <c r="N1261" s="6">
        <f t="shared" si="332"/>
        <v>-3.4637500055870586E-5</v>
      </c>
      <c r="O1261" s="13">
        <f t="shared" si="324"/>
        <v>-4.815327126183086E-6</v>
      </c>
      <c r="P1261" s="6">
        <f t="shared" si="333"/>
        <v>37.325533039526249</v>
      </c>
      <c r="Q1261" s="7">
        <f t="shared" si="334"/>
        <v>37.052268018436877</v>
      </c>
      <c r="R1261" s="7">
        <f t="shared" si="335"/>
        <v>2.9473560184368779</v>
      </c>
    </row>
    <row r="1262" spans="1:18" x14ac:dyDescent="0.2">
      <c r="A1262" s="7">
        <v>-35.9375</v>
      </c>
      <c r="B1262" s="6">
        <v>38.1875</v>
      </c>
      <c r="C1262" s="1">
        <v>34.10857</v>
      </c>
      <c r="D1262" s="1">
        <f t="shared" si="326"/>
        <v>-3.5937499999999999E-5</v>
      </c>
      <c r="E1262" s="6">
        <f t="shared" si="321"/>
        <v>4.483753474294531E-14</v>
      </c>
      <c r="F1262" s="6">
        <f t="shared" si="327"/>
        <v>-2.9830172968749994E-5</v>
      </c>
      <c r="G1262" s="13">
        <f t="shared" si="322"/>
        <v>-6.1073270312500054E-6</v>
      </c>
      <c r="H1262" s="6">
        <f t="shared" si="323"/>
        <v>37.052933807132945</v>
      </c>
      <c r="I1262" s="6">
        <f t="shared" si="328"/>
        <v>2.9443638071329445</v>
      </c>
      <c r="J1262" s="6">
        <f t="shared" si="329"/>
        <v>38.206500000257861</v>
      </c>
      <c r="K1262" s="6">
        <f t="shared" si="330"/>
        <v>-9.5000001289307079E-3</v>
      </c>
      <c r="L1262" s="6">
        <f t="shared" si="325"/>
        <v>-3.5821510378588562E-5</v>
      </c>
      <c r="M1262" s="14">
        <f t="shared" si="331"/>
        <v>-5.7994810705718771E-8</v>
      </c>
      <c r="N1262" s="6">
        <f t="shared" si="332"/>
        <v>-3.8407500033521981E-5</v>
      </c>
      <c r="O1262" s="13">
        <f t="shared" si="324"/>
        <v>-8.5773270647719866E-6</v>
      </c>
      <c r="P1262" s="6">
        <f t="shared" si="333"/>
        <v>36.590522178693902</v>
      </c>
      <c r="Q1262" s="7">
        <f t="shared" si="334"/>
        <v>36.959918850488286</v>
      </c>
      <c r="R1262" s="7">
        <f t="shared" si="335"/>
        <v>2.8513488504882858</v>
      </c>
    </row>
    <row r="1263" spans="1:18" x14ac:dyDescent="0.2">
      <c r="A1263" s="7">
        <v>-35.9375</v>
      </c>
      <c r="B1263" s="6">
        <v>38.1875</v>
      </c>
      <c r="C1263" s="1">
        <v>34.098278000000001</v>
      </c>
      <c r="D1263" s="1">
        <f t="shared" si="326"/>
        <v>-3.5937499999999999E-5</v>
      </c>
      <c r="E1263" s="6">
        <f t="shared" si="321"/>
        <v>4.483753474294531E-14</v>
      </c>
      <c r="F1263" s="6">
        <f t="shared" si="327"/>
        <v>-2.9830172968749994E-5</v>
      </c>
      <c r="G1263" s="13">
        <f t="shared" si="322"/>
        <v>-6.1073270312500054E-6</v>
      </c>
      <c r="H1263" s="6">
        <f t="shared" si="323"/>
        <v>37.052933807132945</v>
      </c>
      <c r="I1263" s="6">
        <f t="shared" si="328"/>
        <v>2.9546558071329443</v>
      </c>
      <c r="J1263" s="6">
        <f t="shared" si="329"/>
        <v>38.198900000154715</v>
      </c>
      <c r="K1263" s="6">
        <f t="shared" si="330"/>
        <v>-5.7000000773577142E-3</v>
      </c>
      <c r="L1263" s="6">
        <f t="shared" si="325"/>
        <v>-3.5867906227153134E-5</v>
      </c>
      <c r="M1263" s="14">
        <f t="shared" si="331"/>
        <v>-3.4796886423432618E-8</v>
      </c>
      <c r="N1263" s="6">
        <f t="shared" si="332"/>
        <v>-3.7419500020113004E-5</v>
      </c>
      <c r="O1263" s="13">
        <f t="shared" si="324"/>
        <v>-7.5893270513630098E-6</v>
      </c>
      <c r="P1263" s="6">
        <f t="shared" si="333"/>
        <v>36.775735251245521</v>
      </c>
      <c r="Q1263" s="7">
        <f t="shared" si="334"/>
        <v>36.923082130639735</v>
      </c>
      <c r="R1263" s="7">
        <f t="shared" si="335"/>
        <v>2.824804130639734</v>
      </c>
    </row>
    <row r="1264" spans="1:18" x14ac:dyDescent="0.2">
      <c r="A1264" s="7">
        <v>-35.9375</v>
      </c>
      <c r="B1264" s="6">
        <v>38.1875</v>
      </c>
      <c r="C1264" s="1">
        <v>34.087761</v>
      </c>
      <c r="D1264" s="1">
        <f t="shared" si="326"/>
        <v>-3.5937499999999999E-5</v>
      </c>
      <c r="E1264" s="6">
        <f t="shared" si="321"/>
        <v>4.483753474294531E-14</v>
      </c>
      <c r="F1264" s="6">
        <f t="shared" si="327"/>
        <v>-2.9830172968749994E-5</v>
      </c>
      <c r="G1264" s="13">
        <f t="shared" si="322"/>
        <v>-6.1073270312500054E-6</v>
      </c>
      <c r="H1264" s="6">
        <f t="shared" si="323"/>
        <v>37.052933807132945</v>
      </c>
      <c r="I1264" s="6">
        <f t="shared" si="328"/>
        <v>2.9651728071329444</v>
      </c>
      <c r="J1264" s="6">
        <f t="shared" si="329"/>
        <v>38.194340000092829</v>
      </c>
      <c r="K1264" s="6">
        <f t="shared" si="330"/>
        <v>-3.4200000464146285E-3</v>
      </c>
      <c r="L1264" s="6">
        <f t="shared" si="325"/>
        <v>-3.589574373629188E-5</v>
      </c>
      <c r="M1264" s="14">
        <f t="shared" si="331"/>
        <v>-2.0878131854059571E-8</v>
      </c>
      <c r="N1264" s="6">
        <f t="shared" si="332"/>
        <v>-3.6826700012067805E-5</v>
      </c>
      <c r="O1264" s="13">
        <f t="shared" si="324"/>
        <v>-6.9965270433178108E-6</v>
      </c>
      <c r="P1264" s="6">
        <f t="shared" si="333"/>
        <v>36.886703906095988</v>
      </c>
      <c r="Q1264" s="7">
        <f t="shared" si="334"/>
        <v>36.91580648573099</v>
      </c>
      <c r="R1264" s="7">
        <f t="shared" si="335"/>
        <v>2.8280454857309891</v>
      </c>
    </row>
    <row r="1265" spans="1:18" x14ac:dyDescent="0.2">
      <c r="A1265" s="7">
        <v>-35.9375</v>
      </c>
      <c r="B1265" s="6">
        <v>38.1875</v>
      </c>
      <c r="C1265" s="1">
        <v>34.090504000000003</v>
      </c>
      <c r="D1265" s="1">
        <f t="shared" si="326"/>
        <v>-3.5937499999999999E-5</v>
      </c>
      <c r="E1265" s="6">
        <f t="shared" si="321"/>
        <v>4.483753474294531E-14</v>
      </c>
      <c r="F1265" s="6">
        <f t="shared" si="327"/>
        <v>-2.9830172968749994E-5</v>
      </c>
      <c r="G1265" s="13">
        <f t="shared" si="322"/>
        <v>-6.1073270312500054E-6</v>
      </c>
      <c r="H1265" s="6">
        <f t="shared" si="323"/>
        <v>37.052933807132945</v>
      </c>
      <c r="I1265" s="6">
        <f t="shared" si="328"/>
        <v>2.962429807132942</v>
      </c>
      <c r="J1265" s="6">
        <f t="shared" si="329"/>
        <v>38.191604000055698</v>
      </c>
      <c r="K1265" s="6">
        <f t="shared" si="330"/>
        <v>-2.0520000278487771E-3</v>
      </c>
      <c r="L1265" s="6">
        <f t="shared" si="325"/>
        <v>-3.5912446241775131E-5</v>
      </c>
      <c r="M1265" s="14">
        <f t="shared" si="331"/>
        <v>-1.2526879112434387E-8</v>
      </c>
      <c r="N1265" s="6">
        <f t="shared" si="332"/>
        <v>-3.647102000724068E-5</v>
      </c>
      <c r="O1265" s="13">
        <f t="shared" si="324"/>
        <v>-6.6408470384906859E-6</v>
      </c>
      <c r="P1265" s="6">
        <f t="shared" si="333"/>
        <v>36.95322794733579</v>
      </c>
      <c r="Q1265" s="7">
        <f t="shared" si="334"/>
        <v>36.92329077805195</v>
      </c>
      <c r="R1265" s="7">
        <f t="shared" si="335"/>
        <v>2.8327867780519469</v>
      </c>
    </row>
    <row r="1266" spans="1:18" x14ac:dyDescent="0.2">
      <c r="A1266" s="7">
        <v>-36.09375</v>
      </c>
      <c r="B1266" s="6">
        <v>38.1875</v>
      </c>
      <c r="C1266" s="1">
        <v>34.085472000000003</v>
      </c>
      <c r="D1266" s="1">
        <f t="shared" si="326"/>
        <v>-3.609375E-5</v>
      </c>
      <c r="E1266" s="6">
        <f t="shared" si="321"/>
        <v>4.483753474294531E-14</v>
      </c>
      <c r="F1266" s="6">
        <f t="shared" si="327"/>
        <v>-2.9830172968749994E-5</v>
      </c>
      <c r="G1266" s="13">
        <f t="shared" si="322"/>
        <v>-6.2635770312500059E-6</v>
      </c>
      <c r="H1266" s="6">
        <f t="shared" si="323"/>
        <v>37.023743282012617</v>
      </c>
      <c r="I1266" s="6">
        <f t="shared" si="328"/>
        <v>2.9382712820126144</v>
      </c>
      <c r="J1266" s="6">
        <f t="shared" si="329"/>
        <v>38.189962400033416</v>
      </c>
      <c r="K1266" s="6">
        <f t="shared" si="330"/>
        <v>-1.2312000167078452E-3</v>
      </c>
      <c r="L1266" s="6">
        <f t="shared" si="325"/>
        <v>-3.5953717745065075E-5</v>
      </c>
      <c r="M1266" s="14">
        <f t="shared" si="331"/>
        <v>-7.0016127467462152E-8</v>
      </c>
      <c r="N1266" s="6">
        <f t="shared" si="332"/>
        <v>-3.6413862004344042E-5</v>
      </c>
      <c r="O1266" s="13">
        <f t="shared" si="324"/>
        <v>-6.5836890355940482E-6</v>
      </c>
      <c r="P1266" s="6">
        <f t="shared" si="333"/>
        <v>36.963914411124506</v>
      </c>
      <c r="Q1266" s="7">
        <f t="shared" si="334"/>
        <v>36.931415504666461</v>
      </c>
      <c r="R1266" s="7">
        <f t="shared" si="335"/>
        <v>2.8459435046664581</v>
      </c>
    </row>
    <row r="1267" spans="1:18" x14ac:dyDescent="0.2">
      <c r="A1267" s="7">
        <v>-36.71875</v>
      </c>
      <c r="B1267" s="6">
        <v>38.1875</v>
      </c>
      <c r="C1267" s="1">
        <v>34.085929999999998</v>
      </c>
      <c r="D1267" s="1">
        <f t="shared" si="326"/>
        <v>-3.6718750000000001E-5</v>
      </c>
      <c r="E1267" s="6">
        <f t="shared" si="321"/>
        <v>4.483753474294531E-14</v>
      </c>
      <c r="F1267" s="6">
        <f t="shared" si="327"/>
        <v>-2.9830172968749994E-5</v>
      </c>
      <c r="G1267" s="13">
        <f t="shared" si="322"/>
        <v>-6.8885770312500075E-6</v>
      </c>
      <c r="H1267" s="6">
        <f t="shared" si="323"/>
        <v>36.906898690066157</v>
      </c>
      <c r="I1267" s="6">
        <f t="shared" si="328"/>
        <v>2.8209686900661595</v>
      </c>
      <c r="J1267" s="6">
        <f t="shared" si="329"/>
        <v>38.188977440020047</v>
      </c>
      <c r="K1267" s="6">
        <f t="shared" si="330"/>
        <v>-7.3872001002328602E-4</v>
      </c>
      <c r="L1267" s="6">
        <f t="shared" si="325"/>
        <v>-3.613473064703905E-5</v>
      </c>
      <c r="M1267" s="14">
        <f t="shared" si="331"/>
        <v>-2.9200967648047591E-7</v>
      </c>
      <c r="N1267" s="6">
        <f t="shared" si="332"/>
        <v>-3.6910817202606058E-5</v>
      </c>
      <c r="O1267" s="13">
        <f t="shared" si="324"/>
        <v>-7.0806442338560643E-6</v>
      </c>
      <c r="P1267" s="6">
        <f t="shared" si="333"/>
        <v>36.870964919021844</v>
      </c>
      <c r="Q1267" s="7">
        <f t="shared" si="334"/>
        <v>36.91932538753754</v>
      </c>
      <c r="R1267" s="7">
        <f t="shared" si="335"/>
        <v>2.8333953875375428</v>
      </c>
    </row>
    <row r="1268" spans="1:18" x14ac:dyDescent="0.2">
      <c r="A1268" s="7">
        <v>-36.5625</v>
      </c>
      <c r="B1268" s="6">
        <v>38.1875</v>
      </c>
      <c r="C1268" s="1">
        <v>34.076782000000001</v>
      </c>
      <c r="D1268" s="1">
        <f t="shared" si="326"/>
        <v>-3.6562500000000001E-5</v>
      </c>
      <c r="E1268" s="6">
        <f t="shared" si="321"/>
        <v>4.483753474294531E-14</v>
      </c>
      <c r="F1268" s="6">
        <f t="shared" si="327"/>
        <v>-2.9830172968749994E-5</v>
      </c>
      <c r="G1268" s="13">
        <f t="shared" si="322"/>
        <v>-6.7323270312500071E-6</v>
      </c>
      <c r="H1268" s="6">
        <f t="shared" si="323"/>
        <v>36.936122222652557</v>
      </c>
      <c r="I1268" s="6">
        <f t="shared" si="328"/>
        <v>2.8593402226525555</v>
      </c>
      <c r="J1268" s="6">
        <f t="shared" si="329"/>
        <v>38.188386464012027</v>
      </c>
      <c r="K1268" s="6">
        <f t="shared" si="330"/>
        <v>-4.4323200601326107E-4</v>
      </c>
      <c r="L1268" s="6">
        <f t="shared" si="325"/>
        <v>-3.6337088388223432E-5</v>
      </c>
      <c r="M1268" s="14">
        <f t="shared" si="331"/>
        <v>-1.1270580588828471E-7</v>
      </c>
      <c r="N1268" s="6">
        <f t="shared" si="332"/>
        <v>-3.6677740321563447E-5</v>
      </c>
      <c r="O1268" s="13">
        <f t="shared" si="324"/>
        <v>-6.8475673528134528E-6</v>
      </c>
      <c r="P1268" s="6">
        <f t="shared" si="333"/>
        <v>36.914569554956586</v>
      </c>
      <c r="Q1268" s="7">
        <f t="shared" si="334"/>
        <v>36.918374221021352</v>
      </c>
      <c r="R1268" s="7">
        <f t="shared" si="335"/>
        <v>2.8415922210213509</v>
      </c>
    </row>
    <row r="1269" spans="1:18" x14ac:dyDescent="0.2">
      <c r="A1269" s="7">
        <v>-36.5625</v>
      </c>
      <c r="B1269" s="6">
        <v>38.1875</v>
      </c>
      <c r="C1269" s="1">
        <v>34.068092</v>
      </c>
      <c r="D1269" s="1">
        <f t="shared" si="326"/>
        <v>-3.6562500000000001E-5</v>
      </c>
      <c r="E1269" s="6">
        <f t="shared" si="321"/>
        <v>4.483753474294531E-14</v>
      </c>
      <c r="F1269" s="6">
        <f t="shared" si="327"/>
        <v>-2.9830172968749994E-5</v>
      </c>
      <c r="G1269" s="13">
        <f t="shared" si="322"/>
        <v>-6.7323270312500071E-6</v>
      </c>
      <c r="H1269" s="6">
        <f t="shared" si="323"/>
        <v>36.936122222652557</v>
      </c>
      <c r="I1269" s="6">
        <f t="shared" si="328"/>
        <v>2.8680302226525569</v>
      </c>
      <c r="J1269" s="6">
        <f t="shared" si="329"/>
        <v>38.188031878407216</v>
      </c>
      <c r="K1269" s="6">
        <f t="shared" si="330"/>
        <v>-2.6593920360795664E-4</v>
      </c>
      <c r="L1269" s="6">
        <f t="shared" si="325"/>
        <v>-3.6427253032934058E-5</v>
      </c>
      <c r="M1269" s="14">
        <f t="shared" si="331"/>
        <v>-6.7623483532971502E-8</v>
      </c>
      <c r="N1269" s="6">
        <f t="shared" si="332"/>
        <v>-3.663164419293807E-5</v>
      </c>
      <c r="O1269" s="13">
        <f t="shared" si="324"/>
        <v>-6.8014712241880759E-6</v>
      </c>
      <c r="P1269" s="6">
        <f t="shared" si="333"/>
        <v>36.923191161352349</v>
      </c>
      <c r="Q1269" s="7">
        <f t="shared" si="334"/>
        <v>36.919337609087556</v>
      </c>
      <c r="R1269" s="7">
        <f t="shared" si="335"/>
        <v>2.851245609087556</v>
      </c>
    </row>
    <row r="1270" spans="1:18" x14ac:dyDescent="0.2">
      <c r="A1270" s="7">
        <v>-36.71875</v>
      </c>
      <c r="B1270" s="6">
        <v>38.1875</v>
      </c>
      <c r="C1270" s="1">
        <v>34.075867000000002</v>
      </c>
      <c r="D1270" s="1">
        <f t="shared" si="326"/>
        <v>-3.6718750000000001E-5</v>
      </c>
      <c r="E1270" s="6">
        <f t="shared" si="321"/>
        <v>4.483753474294531E-14</v>
      </c>
      <c r="F1270" s="6">
        <f t="shared" si="327"/>
        <v>-2.9830172968749994E-5</v>
      </c>
      <c r="G1270" s="13">
        <f t="shared" si="322"/>
        <v>-6.8885770312500075E-6</v>
      </c>
      <c r="H1270" s="6">
        <f t="shared" si="323"/>
        <v>36.906898690066157</v>
      </c>
      <c r="I1270" s="6">
        <f t="shared" si="328"/>
        <v>2.8310316900661547</v>
      </c>
      <c r="J1270" s="6">
        <f t="shared" si="329"/>
        <v>38.187819127044328</v>
      </c>
      <c r="K1270" s="6">
        <f t="shared" si="330"/>
        <v>-1.5956352216406344E-4</v>
      </c>
      <c r="L1270" s="6">
        <f t="shared" si="325"/>
        <v>-3.6512601819760434E-5</v>
      </c>
      <c r="M1270" s="14">
        <f t="shared" si="331"/>
        <v>-1.0307409011978374E-7</v>
      </c>
      <c r="N1270" s="6">
        <f t="shared" si="332"/>
        <v>-3.6760236515762657E-5</v>
      </c>
      <c r="O1270" s="13">
        <f t="shared" si="324"/>
        <v>-6.9300635470126631E-6</v>
      </c>
      <c r="P1270" s="6">
        <f t="shared" si="333"/>
        <v>36.89913805335334</v>
      </c>
      <c r="Q1270" s="7">
        <f t="shared" si="334"/>
        <v>36.915297697940716</v>
      </c>
      <c r="R1270" s="7">
        <f t="shared" si="335"/>
        <v>2.8394306979407133</v>
      </c>
    </row>
    <row r="1271" spans="1:18" x14ac:dyDescent="0.2">
      <c r="A1271" s="7">
        <v>-36.09375</v>
      </c>
      <c r="B1271" s="6">
        <v>38.1875</v>
      </c>
      <c r="C1271" s="1">
        <v>34.072895000000003</v>
      </c>
      <c r="D1271" s="1">
        <f t="shared" si="326"/>
        <v>-3.609375E-5</v>
      </c>
      <c r="E1271" s="6">
        <f t="shared" si="321"/>
        <v>4.483753474294531E-14</v>
      </c>
      <c r="F1271" s="6">
        <f t="shared" si="327"/>
        <v>-2.9830172968749994E-5</v>
      </c>
      <c r="G1271" s="13">
        <f t="shared" si="322"/>
        <v>-6.2635770312500059E-6</v>
      </c>
      <c r="H1271" s="6">
        <f t="shared" si="323"/>
        <v>37.023743282012617</v>
      </c>
      <c r="I1271" s="6">
        <f t="shared" si="328"/>
        <v>2.9508482820126147</v>
      </c>
      <c r="J1271" s="6">
        <f t="shared" si="329"/>
        <v>38.187691476226597</v>
      </c>
      <c r="K1271" s="6">
        <f t="shared" si="330"/>
        <v>-9.5738113298438066E-5</v>
      </c>
      <c r="L1271" s="6">
        <f t="shared" si="325"/>
        <v>-3.6470061091856259E-5</v>
      </c>
      <c r="M1271" s="14">
        <f t="shared" si="331"/>
        <v>1.8815554592812973E-7</v>
      </c>
      <c r="N1271" s="6">
        <f t="shared" si="332"/>
        <v>-3.611864190945759E-5</v>
      </c>
      <c r="O1271" s="13">
        <f t="shared" si="324"/>
        <v>-6.2884689407075965E-6</v>
      </c>
      <c r="P1271" s="6">
        <f t="shared" si="333"/>
        <v>37.019092230285821</v>
      </c>
      <c r="Q1271" s="7">
        <f t="shared" si="334"/>
        <v>36.936056604409735</v>
      </c>
      <c r="R1271" s="7">
        <f t="shared" si="335"/>
        <v>2.8631616044097328</v>
      </c>
    </row>
    <row r="1272" spans="1:18" x14ac:dyDescent="0.2">
      <c r="A1272" s="7">
        <v>-36.25</v>
      </c>
      <c r="B1272" s="6">
        <v>38.1875</v>
      </c>
      <c r="C1272" s="1">
        <v>34.066947999999996</v>
      </c>
      <c r="D1272" s="1">
        <f t="shared" si="326"/>
        <v>-3.625E-5</v>
      </c>
      <c r="E1272" s="6">
        <f t="shared" si="321"/>
        <v>4.483753474294531E-14</v>
      </c>
      <c r="F1272" s="6">
        <f t="shared" si="327"/>
        <v>-2.9830172968749994E-5</v>
      </c>
      <c r="G1272" s="13">
        <f t="shared" si="322"/>
        <v>-6.4198270312500063E-6</v>
      </c>
      <c r="H1272" s="6">
        <f t="shared" si="323"/>
        <v>36.99454451318303</v>
      </c>
      <c r="I1272" s="6">
        <f t="shared" si="328"/>
        <v>2.9275965131830333</v>
      </c>
      <c r="J1272" s="6">
        <f t="shared" si="329"/>
        <v>38.187614885735961</v>
      </c>
      <c r="K1272" s="6">
        <f t="shared" si="330"/>
        <v>-5.7442867980483925E-5</v>
      </c>
      <c r="L1272" s="6">
        <f t="shared" si="325"/>
        <v>-3.635078665511376E-5</v>
      </c>
      <c r="M1272" s="14">
        <f t="shared" si="331"/>
        <v>5.0393327556879708E-8</v>
      </c>
      <c r="N1272" s="6">
        <f t="shared" si="332"/>
        <v>-3.6264935145674923E-5</v>
      </c>
      <c r="O1272" s="13">
        <f t="shared" si="324"/>
        <v>-6.4347621769249293E-6</v>
      </c>
      <c r="P1272" s="6">
        <f t="shared" si="333"/>
        <v>36.991753118995462</v>
      </c>
      <c r="Q1272" s="7">
        <f t="shared" si="334"/>
        <v>36.947195907326886</v>
      </c>
      <c r="R1272" s="7">
        <f t="shared" si="335"/>
        <v>2.8802479073268898</v>
      </c>
    </row>
    <row r="1273" spans="1:18" x14ac:dyDescent="0.2">
      <c r="A1273" s="7">
        <v>-36.25</v>
      </c>
      <c r="B1273" s="6">
        <v>38.1875</v>
      </c>
      <c r="C1273" s="1">
        <v>34.058945000000001</v>
      </c>
      <c r="D1273" s="1">
        <f t="shared" si="326"/>
        <v>-3.625E-5</v>
      </c>
      <c r="E1273" s="6">
        <f t="shared" si="321"/>
        <v>4.483753474294531E-14</v>
      </c>
      <c r="F1273" s="6">
        <f t="shared" si="327"/>
        <v>-2.9830172968749994E-5</v>
      </c>
      <c r="G1273" s="13">
        <f t="shared" si="322"/>
        <v>-6.4198270312500063E-6</v>
      </c>
      <c r="H1273" s="6">
        <f t="shared" si="323"/>
        <v>36.99454451318303</v>
      </c>
      <c r="I1273" s="6">
        <f t="shared" si="328"/>
        <v>2.9355995131830284</v>
      </c>
      <c r="J1273" s="6">
        <f t="shared" si="329"/>
        <v>38.187568931441575</v>
      </c>
      <c r="K1273" s="6">
        <f t="shared" si="330"/>
        <v>-3.4465720787579812E-5</v>
      </c>
      <c r="L1273" s="6">
        <f t="shared" si="325"/>
        <v>-3.6310471993068256E-5</v>
      </c>
      <c r="M1273" s="14">
        <f t="shared" si="331"/>
        <v>3.0235996534127825E-8</v>
      </c>
      <c r="N1273" s="6">
        <f t="shared" si="332"/>
        <v>-3.6258961087404774E-5</v>
      </c>
      <c r="O1273" s="13">
        <f t="shared" si="324"/>
        <v>-6.4287881186547798E-6</v>
      </c>
      <c r="P1273" s="6">
        <f t="shared" si="333"/>
        <v>36.992869685715107</v>
      </c>
      <c r="Q1273" s="7">
        <f t="shared" si="334"/>
        <v>36.956330663004529</v>
      </c>
      <c r="R1273" s="7">
        <f t="shared" si="335"/>
        <v>2.8973856630045276</v>
      </c>
    </row>
    <row r="1274" spans="1:18" x14ac:dyDescent="0.2">
      <c r="A1274" s="7">
        <v>-35.9375</v>
      </c>
      <c r="B1274" s="6">
        <v>38.1875</v>
      </c>
      <c r="C1274" s="1">
        <v>34.053913000000001</v>
      </c>
      <c r="D1274" s="1">
        <f t="shared" si="326"/>
        <v>-3.5937499999999999E-5</v>
      </c>
      <c r="E1274" s="6">
        <f t="shared" si="321"/>
        <v>4.483753474294531E-14</v>
      </c>
      <c r="F1274" s="6">
        <f t="shared" si="327"/>
        <v>-2.9830172968749994E-5</v>
      </c>
      <c r="G1274" s="13">
        <f t="shared" si="322"/>
        <v>-6.1073270312500054E-6</v>
      </c>
      <c r="H1274" s="6">
        <f t="shared" si="323"/>
        <v>37.052933807132945</v>
      </c>
      <c r="I1274" s="6">
        <f t="shared" si="328"/>
        <v>2.9990208071329434</v>
      </c>
      <c r="J1274" s="6">
        <f t="shared" si="329"/>
        <v>38.187541358864948</v>
      </c>
      <c r="K1274" s="6">
        <f t="shared" si="330"/>
        <v>-2.0679432473968973E-5</v>
      </c>
      <c r="L1274" s="6">
        <f t="shared" si="325"/>
        <v>-3.6223783195840953E-5</v>
      </c>
      <c r="M1274" s="14">
        <f t="shared" si="331"/>
        <v>1.4314159792047702E-7</v>
      </c>
      <c r="N1274" s="6">
        <f t="shared" si="332"/>
        <v>-3.5942876652443234E-5</v>
      </c>
      <c r="O1274" s="13">
        <f t="shared" si="324"/>
        <v>-6.1127036836932396E-6</v>
      </c>
      <c r="P1274" s="6">
        <f t="shared" si="333"/>
        <v>37.051929481255968</v>
      </c>
      <c r="Q1274" s="7">
        <f t="shared" si="334"/>
        <v>36.975450426654817</v>
      </c>
      <c r="R1274" s="7">
        <f t="shared" si="335"/>
        <v>2.9215374266548153</v>
      </c>
    </row>
    <row r="1275" spans="1:18" x14ac:dyDescent="0.2">
      <c r="A1275" s="7">
        <v>-36.5625</v>
      </c>
      <c r="B1275" s="6">
        <v>38.1875</v>
      </c>
      <c r="C1275" s="1">
        <v>34.041564999999999</v>
      </c>
      <c r="D1275" s="1">
        <f t="shared" si="326"/>
        <v>-3.6562500000000001E-5</v>
      </c>
      <c r="E1275" s="6">
        <f t="shared" si="321"/>
        <v>4.483753474294531E-14</v>
      </c>
      <c r="F1275" s="6">
        <f t="shared" si="327"/>
        <v>-2.9830172968749994E-5</v>
      </c>
      <c r="G1275" s="13">
        <f t="shared" si="322"/>
        <v>-6.7323270312500071E-6</v>
      </c>
      <c r="H1275" s="6">
        <f t="shared" si="323"/>
        <v>36.936122222652557</v>
      </c>
      <c r="I1275" s="6">
        <f t="shared" si="328"/>
        <v>2.8945572226525584</v>
      </c>
      <c r="J1275" s="6">
        <f t="shared" si="329"/>
        <v>38.187524815318966</v>
      </c>
      <c r="K1275" s="6">
        <f t="shared" si="330"/>
        <v>-1.2407659482960298E-5</v>
      </c>
      <c r="L1275" s="6">
        <f t="shared" si="325"/>
        <v>-3.6234269917504572E-5</v>
      </c>
      <c r="M1275" s="14">
        <f t="shared" si="331"/>
        <v>-1.6411504124771444E-7</v>
      </c>
      <c r="N1275" s="6">
        <f t="shared" si="332"/>
        <v>-3.6565725991465573E-5</v>
      </c>
      <c r="O1275" s="13">
        <f t="shared" si="324"/>
        <v>-6.7355530227155789E-6</v>
      </c>
      <c r="P1275" s="6">
        <f t="shared" si="333"/>
        <v>36.935518947033529</v>
      </c>
      <c r="Q1275" s="7">
        <f t="shared" si="334"/>
        <v>36.967464130730562</v>
      </c>
      <c r="R1275" s="7">
        <f t="shared" si="335"/>
        <v>2.9258991307305635</v>
      </c>
    </row>
    <row r="1276" spans="1:18" x14ac:dyDescent="0.2">
      <c r="A1276" s="7">
        <v>-36.25</v>
      </c>
      <c r="B1276" s="6">
        <v>38.1875</v>
      </c>
      <c r="C1276" s="1">
        <v>34.036762000000003</v>
      </c>
      <c r="D1276" s="1">
        <f t="shared" si="326"/>
        <v>-3.625E-5</v>
      </c>
      <c r="E1276" s="6">
        <f t="shared" si="321"/>
        <v>4.483753474294531E-14</v>
      </c>
      <c r="F1276" s="6">
        <f t="shared" si="327"/>
        <v>-2.9830172968749994E-5</v>
      </c>
      <c r="G1276" s="13">
        <f t="shared" si="322"/>
        <v>-6.4198270312500063E-6</v>
      </c>
      <c r="H1276" s="6">
        <f t="shared" si="323"/>
        <v>36.99454451318303</v>
      </c>
      <c r="I1276" s="6">
        <f t="shared" si="328"/>
        <v>2.9577825131830267</v>
      </c>
      <c r="J1276" s="6">
        <f t="shared" si="329"/>
        <v>38.187514889191377</v>
      </c>
      <c r="K1276" s="6">
        <f t="shared" si="330"/>
        <v>-7.4445956883550934E-6</v>
      </c>
      <c r="L1276" s="6">
        <f t="shared" si="325"/>
        <v>-3.6303061950502746E-5</v>
      </c>
      <c r="M1276" s="14">
        <f t="shared" si="331"/>
        <v>2.6530975251373018E-8</v>
      </c>
      <c r="N1276" s="6">
        <f t="shared" si="332"/>
        <v>-3.6251935594878971E-5</v>
      </c>
      <c r="O1276" s="13">
        <f t="shared" si="324"/>
        <v>-6.4217626261289767E-6</v>
      </c>
      <c r="P1276" s="6">
        <f t="shared" si="333"/>
        <v>36.99418275274752</v>
      </c>
      <c r="Q1276" s="7">
        <f t="shared" si="334"/>
        <v>36.972807855133951</v>
      </c>
      <c r="R1276" s="7">
        <f t="shared" si="335"/>
        <v>2.9360458551339477</v>
      </c>
    </row>
    <row r="1277" spans="1:18" x14ac:dyDescent="0.2">
      <c r="A1277" s="7">
        <v>-35.9375</v>
      </c>
      <c r="B1277" s="6">
        <v>38.1875</v>
      </c>
      <c r="C1277" s="1">
        <v>34.037903</v>
      </c>
      <c r="D1277" s="1">
        <f t="shared" si="326"/>
        <v>-3.5937499999999999E-5</v>
      </c>
      <c r="E1277" s="6">
        <f t="shared" si="321"/>
        <v>4.483753474294531E-14</v>
      </c>
      <c r="F1277" s="6">
        <f t="shared" si="327"/>
        <v>-2.9830172968749994E-5</v>
      </c>
      <c r="G1277" s="13">
        <f t="shared" si="322"/>
        <v>-6.1073270312500054E-6</v>
      </c>
      <c r="H1277" s="6">
        <f t="shared" si="323"/>
        <v>37.052933807132945</v>
      </c>
      <c r="I1277" s="6">
        <f t="shared" si="328"/>
        <v>3.0150308071329448</v>
      </c>
      <c r="J1277" s="6">
        <f t="shared" si="329"/>
        <v>38.187508933514827</v>
      </c>
      <c r="K1277" s="6">
        <f t="shared" si="330"/>
        <v>-4.4667574137235988E-6</v>
      </c>
      <c r="L1277" s="6">
        <f t="shared" si="325"/>
        <v>-3.6219337170301648E-5</v>
      </c>
      <c r="M1277" s="14">
        <f t="shared" si="331"/>
        <v>1.4091858515082414E-7</v>
      </c>
      <c r="N1277" s="6">
        <f t="shared" si="332"/>
        <v>-3.593866135692757E-5</v>
      </c>
      <c r="O1277" s="13">
        <f t="shared" si="324"/>
        <v>-6.1084883881775761E-6</v>
      </c>
      <c r="P1277" s="6">
        <f t="shared" si="333"/>
        <v>37.052716873569352</v>
      </c>
      <c r="Q1277" s="7">
        <f t="shared" si="334"/>
        <v>36.988789658821034</v>
      </c>
      <c r="R1277" s="7">
        <f t="shared" si="335"/>
        <v>2.9508866588210338</v>
      </c>
    </row>
    <row r="1278" spans="1:18" x14ac:dyDescent="0.2">
      <c r="A1278" s="7">
        <v>-36.25</v>
      </c>
      <c r="B1278" s="6">
        <v>38.1875</v>
      </c>
      <c r="C1278" s="1">
        <v>34.033786999999997</v>
      </c>
      <c r="D1278" s="1">
        <f t="shared" si="326"/>
        <v>-3.625E-5</v>
      </c>
      <c r="E1278" s="6">
        <f t="shared" si="321"/>
        <v>4.483753474294531E-14</v>
      </c>
      <c r="F1278" s="6">
        <f t="shared" si="327"/>
        <v>-2.9830172968749994E-5</v>
      </c>
      <c r="G1278" s="13">
        <f t="shared" si="322"/>
        <v>-6.4198270312500063E-6</v>
      </c>
      <c r="H1278" s="6">
        <f t="shared" si="323"/>
        <v>36.99454451318303</v>
      </c>
      <c r="I1278" s="6">
        <f t="shared" si="328"/>
        <v>2.960757513183033</v>
      </c>
      <c r="J1278" s="6">
        <f t="shared" si="329"/>
        <v>38.187505360108894</v>
      </c>
      <c r="K1278" s="6">
        <f t="shared" si="330"/>
        <v>-2.6800544468130738E-6</v>
      </c>
      <c r="L1278" s="6">
        <f t="shared" si="325"/>
        <v>-3.6169102302180987E-5</v>
      </c>
      <c r="M1278" s="14">
        <f t="shared" si="331"/>
        <v>-4.0448848909506522E-8</v>
      </c>
      <c r="N1278" s="6">
        <f t="shared" si="332"/>
        <v>-3.6250696814156174E-5</v>
      </c>
      <c r="O1278" s="13">
        <f t="shared" si="324"/>
        <v>-6.42052384540618E-6</v>
      </c>
      <c r="P1278" s="6">
        <f t="shared" si="333"/>
        <v>36.994414279572027</v>
      </c>
      <c r="Q1278" s="7">
        <f t="shared" si="334"/>
        <v>36.989914582971238</v>
      </c>
      <c r="R1278" s="7">
        <f t="shared" si="335"/>
        <v>2.9561275829712415</v>
      </c>
    </row>
    <row r="1279" spans="1:18" x14ac:dyDescent="0.2">
      <c r="A1279" s="7">
        <v>-36.25</v>
      </c>
      <c r="B1279" s="6">
        <v>38.1875</v>
      </c>
      <c r="C1279" s="1">
        <v>34.035617999999999</v>
      </c>
      <c r="D1279" s="1">
        <f t="shared" si="326"/>
        <v>-3.625E-5</v>
      </c>
      <c r="E1279" s="6">
        <f t="shared" si="321"/>
        <v>4.483753474294531E-14</v>
      </c>
      <c r="F1279" s="6">
        <f t="shared" si="327"/>
        <v>-2.9830172968749994E-5</v>
      </c>
      <c r="G1279" s="13">
        <f t="shared" si="322"/>
        <v>-6.4198270312500063E-6</v>
      </c>
      <c r="H1279" s="6">
        <f t="shared" si="323"/>
        <v>36.99454451318303</v>
      </c>
      <c r="I1279" s="6">
        <f t="shared" si="328"/>
        <v>2.9589265131830302</v>
      </c>
      <c r="J1279" s="6">
        <f t="shared" si="329"/>
        <v>38.187503216065338</v>
      </c>
      <c r="K1279" s="6">
        <f t="shared" si="330"/>
        <v>-1.608032668798387E-6</v>
      </c>
      <c r="L1279" s="6">
        <f t="shared" si="325"/>
        <v>-3.6201461381308594E-5</v>
      </c>
      <c r="M1279" s="14">
        <f t="shared" si="331"/>
        <v>-2.4269309345703236E-8</v>
      </c>
      <c r="N1279" s="6">
        <f t="shared" si="332"/>
        <v>-3.6250418088493886E-5</v>
      </c>
      <c r="O1279" s="13">
        <f t="shared" si="324"/>
        <v>-6.4202451197438921E-6</v>
      </c>
      <c r="P1279" s="6">
        <f t="shared" si="333"/>
        <v>36.994466373036119</v>
      </c>
      <c r="Q1279" s="7">
        <f t="shared" si="334"/>
        <v>36.990824940984218</v>
      </c>
      <c r="R1279" s="7">
        <f t="shared" si="335"/>
        <v>2.955206940984219</v>
      </c>
    </row>
    <row r="1280" spans="1:18" x14ac:dyDescent="0.2">
      <c r="A1280" s="7">
        <v>-36.25</v>
      </c>
      <c r="B1280" s="6">
        <v>38.1875</v>
      </c>
      <c r="C1280" s="1">
        <v>34.030127999999998</v>
      </c>
      <c r="D1280" s="1">
        <f t="shared" si="326"/>
        <v>-3.625E-5</v>
      </c>
      <c r="E1280" s="6">
        <f t="shared" si="321"/>
        <v>4.483753474294531E-14</v>
      </c>
      <c r="F1280" s="6">
        <f t="shared" si="327"/>
        <v>-2.9830172968749994E-5</v>
      </c>
      <c r="G1280" s="13">
        <f t="shared" si="322"/>
        <v>-6.4198270312500063E-6</v>
      </c>
      <c r="H1280" s="6">
        <f t="shared" si="323"/>
        <v>36.99454451318303</v>
      </c>
      <c r="I1280" s="6">
        <f t="shared" si="328"/>
        <v>2.964416513183032</v>
      </c>
      <c r="J1280" s="6">
        <f t="shared" si="329"/>
        <v>38.187501929639204</v>
      </c>
      <c r="K1280" s="6">
        <f t="shared" si="330"/>
        <v>-9.6481960198957495E-7</v>
      </c>
      <c r="L1280" s="6">
        <f t="shared" si="325"/>
        <v>-3.6220876828785159E-5</v>
      </c>
      <c r="M1280" s="14">
        <f t="shared" si="331"/>
        <v>-1.4561585607420586E-8</v>
      </c>
      <c r="N1280" s="6">
        <f t="shared" si="332"/>
        <v>-3.6250250853096515E-5</v>
      </c>
      <c r="O1280" s="13">
        <f t="shared" si="324"/>
        <v>-6.4200778843465207E-6</v>
      </c>
      <c r="P1280" s="6">
        <f t="shared" si="333"/>
        <v>36.994497629101829</v>
      </c>
      <c r="Q1280" s="7">
        <f t="shared" si="334"/>
        <v>36.991559478607741</v>
      </c>
      <c r="R1280" s="7">
        <f t="shared" si="335"/>
        <v>2.9614314786077429</v>
      </c>
    </row>
    <row r="1281" spans="1:18" x14ac:dyDescent="0.2">
      <c r="A1281" s="7">
        <v>-35.78125</v>
      </c>
      <c r="B1281" s="6">
        <v>38.1875</v>
      </c>
      <c r="C1281" s="1">
        <v>34.029212999999999</v>
      </c>
      <c r="D1281" s="1">
        <f t="shared" si="326"/>
        <v>-3.5781249999999999E-5</v>
      </c>
      <c r="E1281" s="6">
        <f t="shared" si="321"/>
        <v>4.483753474294531E-14</v>
      </c>
      <c r="F1281" s="6">
        <f t="shared" si="327"/>
        <v>-2.9830172968749994E-5</v>
      </c>
      <c r="G1281" s="13">
        <f t="shared" si="322"/>
        <v>-5.951077031250005E-6</v>
      </c>
      <c r="H1281" s="6">
        <f t="shared" si="323"/>
        <v>37.082116093972331</v>
      </c>
      <c r="I1281" s="6">
        <f t="shared" si="328"/>
        <v>3.0529030939723327</v>
      </c>
      <c r="J1281" s="6">
        <f t="shared" si="329"/>
        <v>38.187501157783522</v>
      </c>
      <c r="K1281" s="6">
        <f t="shared" si="330"/>
        <v>-5.7889176119374497E-7</v>
      </c>
      <c r="L1281" s="6">
        <f t="shared" si="325"/>
        <v>-3.6138776097271097E-5</v>
      </c>
      <c r="M1281" s="14">
        <f t="shared" si="331"/>
        <v>1.7876304863554882E-7</v>
      </c>
      <c r="N1281" s="6">
        <f t="shared" si="332"/>
        <v>-3.5781400511857906E-5</v>
      </c>
      <c r="O1281" s="13">
        <f t="shared" si="324"/>
        <v>-5.9512275431079124E-6</v>
      </c>
      <c r="P1281" s="6">
        <f t="shared" si="333"/>
        <v>37.082087987341083</v>
      </c>
      <c r="Q1281" s="7">
        <f t="shared" si="334"/>
        <v>37.009665180354411</v>
      </c>
      <c r="R1281" s="7">
        <f t="shared" si="335"/>
        <v>2.980452180354412</v>
      </c>
    </row>
    <row r="1282" spans="1:18" x14ac:dyDescent="0.2">
      <c r="A1282" s="7">
        <v>-36.09375</v>
      </c>
      <c r="B1282" s="6">
        <v>38.1875</v>
      </c>
      <c r="C1282" s="1">
        <v>34.028297000000002</v>
      </c>
      <c r="D1282" s="1">
        <f t="shared" si="326"/>
        <v>-3.609375E-5</v>
      </c>
      <c r="E1282" s="6">
        <f t="shared" si="321"/>
        <v>4.483753474294531E-14</v>
      </c>
      <c r="F1282" s="6">
        <f t="shared" si="327"/>
        <v>-2.9830172968749994E-5</v>
      </c>
      <c r="G1282" s="13">
        <f t="shared" si="322"/>
        <v>-6.2635770312500059E-6</v>
      </c>
      <c r="H1282" s="6">
        <f t="shared" si="323"/>
        <v>37.023743282012617</v>
      </c>
      <c r="I1282" s="6">
        <f t="shared" si="328"/>
        <v>2.9954462820126153</v>
      </c>
      <c r="J1282" s="6">
        <f t="shared" si="329"/>
        <v>38.187500694670113</v>
      </c>
      <c r="K1282" s="6">
        <f t="shared" si="330"/>
        <v>-3.4733505671624698E-7</v>
      </c>
      <c r="L1282" s="6">
        <f t="shared" si="325"/>
        <v>-3.6058265658362658E-5</v>
      </c>
      <c r="M1282" s="14">
        <f t="shared" si="331"/>
        <v>-1.7742170818671037E-8</v>
      </c>
      <c r="N1282" s="6">
        <f t="shared" si="332"/>
        <v>-3.6093840307114746E-5</v>
      </c>
      <c r="O1282" s="13">
        <f t="shared" si="324"/>
        <v>-6.2636673383647516E-6</v>
      </c>
      <c r="P1282" s="6">
        <f t="shared" si="333"/>
        <v>37.023726408512118</v>
      </c>
      <c r="Q1282" s="7">
        <f t="shared" si="334"/>
        <v>37.012477425985956</v>
      </c>
      <c r="R1282" s="7">
        <f t="shared" si="335"/>
        <v>2.9841804259859543</v>
      </c>
    </row>
    <row r="1283" spans="1:18" x14ac:dyDescent="0.2">
      <c r="A1283" s="7">
        <v>-36.40625</v>
      </c>
      <c r="B1283" s="6">
        <v>38.1875</v>
      </c>
      <c r="C1283" s="1">
        <v>34.018692000000001</v>
      </c>
      <c r="D1283" s="1">
        <f t="shared" si="326"/>
        <v>-3.6406250000000001E-5</v>
      </c>
      <c r="E1283" s="6">
        <f t="shared" si="321"/>
        <v>4.483753474294531E-14</v>
      </c>
      <c r="F1283" s="6">
        <f t="shared" si="327"/>
        <v>-2.9830172968749994E-5</v>
      </c>
      <c r="G1283" s="13">
        <f t="shared" si="322"/>
        <v>-6.5760770312500067E-6</v>
      </c>
      <c r="H1283" s="6">
        <f t="shared" si="323"/>
        <v>36.965337495209553</v>
      </c>
      <c r="I1283" s="6">
        <f t="shared" si="328"/>
        <v>2.9466454952095518</v>
      </c>
      <c r="J1283" s="6">
        <f t="shared" si="329"/>
        <v>38.187500416802067</v>
      </c>
      <c r="K1283" s="6">
        <f t="shared" si="330"/>
        <v>-2.0840103331920545E-7</v>
      </c>
      <c r="L1283" s="6">
        <f t="shared" si="325"/>
        <v>-3.6134959395017589E-5</v>
      </c>
      <c r="M1283" s="14">
        <f t="shared" si="331"/>
        <v>-1.3564530249120566E-7</v>
      </c>
      <c r="N1283" s="6">
        <f t="shared" si="332"/>
        <v>-3.6406304184268665E-5</v>
      </c>
      <c r="O1283" s="13">
        <f t="shared" si="324"/>
        <v>-6.5761312155186712E-6</v>
      </c>
      <c r="P1283" s="6">
        <f t="shared" si="333"/>
        <v>36.965327365388475</v>
      </c>
      <c r="Q1283" s="7">
        <f t="shared" si="334"/>
        <v>37.003047413866462</v>
      </c>
      <c r="R1283" s="7">
        <f t="shared" si="335"/>
        <v>2.9843554138664601</v>
      </c>
    </row>
    <row r="1284" spans="1:18" x14ac:dyDescent="0.2">
      <c r="A1284" s="7">
        <v>-36.25</v>
      </c>
      <c r="B1284" s="6">
        <v>38.1875</v>
      </c>
      <c r="C1284" s="1">
        <v>34.015490999999997</v>
      </c>
      <c r="D1284" s="1">
        <f t="shared" si="326"/>
        <v>-3.625E-5</v>
      </c>
      <c r="E1284" s="6">
        <f t="shared" si="321"/>
        <v>4.483753474294531E-14</v>
      </c>
      <c r="F1284" s="6">
        <f t="shared" si="327"/>
        <v>-2.9830172968749994E-5</v>
      </c>
      <c r="G1284" s="13">
        <f t="shared" si="322"/>
        <v>-6.4198270312500063E-6</v>
      </c>
      <c r="H1284" s="6">
        <f t="shared" si="323"/>
        <v>36.99454451318303</v>
      </c>
      <c r="I1284" s="6">
        <f t="shared" si="328"/>
        <v>2.9790535131830325</v>
      </c>
      <c r="J1284" s="6">
        <f t="shared" si="329"/>
        <v>38.187500250081243</v>
      </c>
      <c r="K1284" s="6">
        <f t="shared" si="330"/>
        <v>-1.2504062141260874E-7</v>
      </c>
      <c r="L1284" s="6">
        <f t="shared" si="325"/>
        <v>-3.6212225637010552E-5</v>
      </c>
      <c r="M1284" s="14">
        <f t="shared" si="331"/>
        <v>-1.888718149472391E-8</v>
      </c>
      <c r="N1284" s="6">
        <f t="shared" si="332"/>
        <v>-3.6250032510561565E-5</v>
      </c>
      <c r="O1284" s="13">
        <f t="shared" si="324"/>
        <v>-6.4198595418115709E-6</v>
      </c>
      <c r="P1284" s="6">
        <f t="shared" si="333"/>
        <v>36.994538437007179</v>
      </c>
      <c r="Q1284" s="7">
        <f t="shared" si="334"/>
        <v>37.001345618494611</v>
      </c>
      <c r="R1284" s="7">
        <f t="shared" si="335"/>
        <v>2.9858546184946135</v>
      </c>
    </row>
    <row r="1285" spans="1:18" x14ac:dyDescent="0.2">
      <c r="A1285" s="7">
        <v>-36.25</v>
      </c>
      <c r="B1285" s="6">
        <v>38.1875</v>
      </c>
      <c r="C1285" s="1">
        <v>34.012520000000002</v>
      </c>
      <c r="D1285" s="1">
        <f t="shared" si="326"/>
        <v>-3.625E-5</v>
      </c>
      <c r="E1285" s="6">
        <f t="shared" si="321"/>
        <v>4.483753474294531E-14</v>
      </c>
      <c r="F1285" s="6">
        <f t="shared" si="327"/>
        <v>-2.9830172968749994E-5</v>
      </c>
      <c r="G1285" s="13">
        <f t="shared" si="322"/>
        <v>-6.4198270312500063E-6</v>
      </c>
      <c r="H1285" s="6">
        <f t="shared" si="323"/>
        <v>36.99454451318303</v>
      </c>
      <c r="I1285" s="6">
        <f t="shared" si="328"/>
        <v>2.9820245131830276</v>
      </c>
      <c r="J1285" s="6">
        <f t="shared" si="329"/>
        <v>38.187500150048749</v>
      </c>
      <c r="K1285" s="6">
        <f t="shared" si="330"/>
        <v>-7.5024374268650718E-8</v>
      </c>
      <c r="L1285" s="6">
        <f t="shared" si="325"/>
        <v>-3.6227335382206332E-5</v>
      </c>
      <c r="M1285" s="14">
        <f t="shared" si="331"/>
        <v>-1.1332308896834346E-8</v>
      </c>
      <c r="N1285" s="6">
        <f t="shared" si="332"/>
        <v>-3.6250019506337308E-5</v>
      </c>
      <c r="O1285" s="13">
        <f t="shared" si="324"/>
        <v>-6.4198465375873137E-6</v>
      </c>
      <c r="P1285" s="6">
        <f t="shared" si="333"/>
        <v>36.994540867477554</v>
      </c>
      <c r="Q1285" s="7">
        <f t="shared" si="334"/>
        <v>36.999984668291205</v>
      </c>
      <c r="R1285" s="7">
        <f t="shared" si="335"/>
        <v>2.9874646682912029</v>
      </c>
    </row>
    <row r="1286" spans="1:18" x14ac:dyDescent="0.2">
      <c r="A1286" s="7">
        <v>-36.5625</v>
      </c>
      <c r="B1286" s="6">
        <v>38.1875</v>
      </c>
      <c r="C1286" s="1">
        <v>34.008175000000001</v>
      </c>
      <c r="D1286" s="1">
        <f t="shared" si="326"/>
        <v>-3.6562500000000001E-5</v>
      </c>
      <c r="E1286" s="6">
        <f t="shared" si="321"/>
        <v>4.483753474294531E-14</v>
      </c>
      <c r="F1286" s="6">
        <f t="shared" si="327"/>
        <v>-2.9830172968749994E-5</v>
      </c>
      <c r="G1286" s="13">
        <f t="shared" si="322"/>
        <v>-6.7323270312500071E-6</v>
      </c>
      <c r="H1286" s="6">
        <f t="shared" si="323"/>
        <v>36.936122222652557</v>
      </c>
      <c r="I1286" s="6">
        <f t="shared" si="328"/>
        <v>2.9279472226525556</v>
      </c>
      <c r="J1286" s="6">
        <f t="shared" si="329"/>
        <v>38.187500090029246</v>
      </c>
      <c r="K1286" s="6">
        <f t="shared" si="330"/>
        <v>-4.5014623140104959E-8</v>
      </c>
      <c r="L1286" s="6">
        <f t="shared" si="325"/>
        <v>-3.6298901229323805E-5</v>
      </c>
      <c r="M1286" s="14">
        <f t="shared" si="331"/>
        <v>-1.3179938533809823E-7</v>
      </c>
      <c r="N1286" s="6">
        <f t="shared" si="332"/>
        <v>-3.6562511703802018E-5</v>
      </c>
      <c r="O1286" s="13">
        <f t="shared" si="324"/>
        <v>-6.7323387350520242E-6</v>
      </c>
      <c r="P1286" s="6">
        <f t="shared" si="333"/>
        <v>36.936120033992665</v>
      </c>
      <c r="Q1286" s="7">
        <f t="shared" si="334"/>
        <v>36.987211741431494</v>
      </c>
      <c r="R1286" s="7">
        <f t="shared" si="335"/>
        <v>2.9790367414314929</v>
      </c>
    </row>
    <row r="1287" spans="1:18" x14ac:dyDescent="0.2">
      <c r="A1287" s="7">
        <v>-36.71875</v>
      </c>
      <c r="B1287" s="6">
        <v>38.1875</v>
      </c>
      <c r="C1287" s="1">
        <v>34.005656999999999</v>
      </c>
      <c r="D1287" s="1">
        <f t="shared" si="326"/>
        <v>-3.6718750000000001E-5</v>
      </c>
      <c r="E1287" s="6">
        <f t="shared" si="321"/>
        <v>4.483753474294531E-14</v>
      </c>
      <c r="F1287" s="6">
        <f t="shared" si="327"/>
        <v>-2.9830172968749994E-5</v>
      </c>
      <c r="G1287" s="13">
        <f t="shared" si="322"/>
        <v>-6.8885770312500075E-6</v>
      </c>
      <c r="H1287" s="6">
        <f t="shared" si="323"/>
        <v>36.906898690066157</v>
      </c>
      <c r="I1287" s="6">
        <f t="shared" si="328"/>
        <v>2.9012416900661577</v>
      </c>
      <c r="J1287" s="6">
        <f t="shared" si="329"/>
        <v>38.187500054017548</v>
      </c>
      <c r="K1287" s="6">
        <f t="shared" si="330"/>
        <v>-2.7008773884062975E-8</v>
      </c>
      <c r="L1287" s="6">
        <f t="shared" si="325"/>
        <v>-3.6435590737594285E-5</v>
      </c>
      <c r="M1287" s="14">
        <f t="shared" si="331"/>
        <v>-1.4157963120285842E-7</v>
      </c>
      <c r="N1287" s="6">
        <f t="shared" si="332"/>
        <v>-3.6718757022281209E-5</v>
      </c>
      <c r="O1287" s="13">
        <f t="shared" si="324"/>
        <v>-6.8885840535312151E-6</v>
      </c>
      <c r="P1287" s="6">
        <f t="shared" si="333"/>
        <v>36.906897376498819</v>
      </c>
      <c r="Q1287" s="7">
        <f t="shared" si="334"/>
        <v>36.971148868444963</v>
      </c>
      <c r="R1287" s="7">
        <f t="shared" si="335"/>
        <v>2.965491868444964</v>
      </c>
    </row>
    <row r="1288" spans="1:18" x14ac:dyDescent="0.2">
      <c r="A1288" s="7">
        <v>-36.5625</v>
      </c>
      <c r="B1288" s="6">
        <v>38.1875</v>
      </c>
      <c r="C1288" s="1">
        <v>34.001311999999999</v>
      </c>
      <c r="D1288" s="1">
        <f t="shared" si="326"/>
        <v>-3.6562500000000001E-5</v>
      </c>
      <c r="E1288" s="6">
        <f t="shared" si="321"/>
        <v>4.483753474294531E-14</v>
      </c>
      <c r="F1288" s="6">
        <f t="shared" si="327"/>
        <v>-2.9830172968749994E-5</v>
      </c>
      <c r="G1288" s="13">
        <f t="shared" si="322"/>
        <v>-6.7323270312500071E-6</v>
      </c>
      <c r="H1288" s="6">
        <f t="shared" si="323"/>
        <v>36.936122222652557</v>
      </c>
      <c r="I1288" s="6">
        <f t="shared" si="328"/>
        <v>2.9348102226525583</v>
      </c>
      <c r="J1288" s="6">
        <f t="shared" si="329"/>
        <v>38.187500032410526</v>
      </c>
      <c r="K1288" s="6">
        <f t="shared" si="330"/>
        <v>-1.6205262909352314E-8</v>
      </c>
      <c r="L1288" s="6">
        <f t="shared" si="325"/>
        <v>-3.651760444255657E-5</v>
      </c>
      <c r="M1288" s="14">
        <f t="shared" si="331"/>
        <v>-2.2447778721715566E-8</v>
      </c>
      <c r="N1288" s="6">
        <f t="shared" si="332"/>
        <v>-3.6562504213368357E-5</v>
      </c>
      <c r="O1288" s="13">
        <f t="shared" si="324"/>
        <v>-6.732331244618363E-6</v>
      </c>
      <c r="P1288" s="6">
        <f t="shared" si="333"/>
        <v>36.936121434734901</v>
      </c>
      <c r="Q1288" s="7">
        <f t="shared" si="334"/>
        <v>36.964143381702954</v>
      </c>
      <c r="R1288" s="7">
        <f t="shared" si="335"/>
        <v>2.962831381702955</v>
      </c>
    </row>
    <row r="1289" spans="1:18" x14ac:dyDescent="0.2">
      <c r="A1289" s="7">
        <v>-36.71875</v>
      </c>
      <c r="B1289" s="6">
        <v>38.1875</v>
      </c>
      <c r="C1289" s="1">
        <v>33.993991999999999</v>
      </c>
      <c r="D1289" s="1">
        <f t="shared" si="326"/>
        <v>-3.6718750000000001E-5</v>
      </c>
      <c r="E1289" s="6">
        <f t="shared" ref="E1289:E1352" si="336">$B$3*(1+$C$3*($B1289-25)+$D$3*(($B1289-25)^2))</f>
        <v>4.483753474294531E-14</v>
      </c>
      <c r="F1289" s="6">
        <f t="shared" si="327"/>
        <v>-2.9830172968749994E-5</v>
      </c>
      <c r="G1289" s="13">
        <f t="shared" ref="G1289:G1352" si="337">($D1289-$F1289)+$H$3*($D1289-$F1289)^2</f>
        <v>-6.8885770312500075E-6</v>
      </c>
      <c r="H1289" s="6">
        <f t="shared" si="323"/>
        <v>36.906898690066157</v>
      </c>
      <c r="I1289" s="6">
        <f t="shared" si="328"/>
        <v>2.9129066900661584</v>
      </c>
      <c r="J1289" s="6">
        <f t="shared" si="329"/>
        <v>38.187500019446318</v>
      </c>
      <c r="K1289" s="6">
        <f t="shared" si="330"/>
        <v>-9.7231591666968598E-9</v>
      </c>
      <c r="L1289" s="6">
        <f t="shared" si="325"/>
        <v>-3.6566812665533942E-5</v>
      </c>
      <c r="M1289" s="14">
        <f t="shared" si="331"/>
        <v>-7.5968667233029504E-8</v>
      </c>
      <c r="N1289" s="6">
        <f t="shared" si="332"/>
        <v>-3.6718752528021386E-5</v>
      </c>
      <c r="O1289" s="13">
        <f t="shared" si="324"/>
        <v>-6.8885795592713924E-6</v>
      </c>
      <c r="P1289" s="6">
        <f t="shared" si="333"/>
        <v>36.90689821718189</v>
      </c>
      <c r="Q1289" s="7">
        <f t="shared" si="334"/>
        <v>36.952694348798744</v>
      </c>
      <c r="R1289" s="7">
        <f t="shared" si="335"/>
        <v>2.9587023487987452</v>
      </c>
    </row>
    <row r="1290" spans="1:18" x14ac:dyDescent="0.2">
      <c r="A1290" s="7">
        <v>-36.875</v>
      </c>
      <c r="B1290" s="6">
        <v>38.1875</v>
      </c>
      <c r="C1290" s="1">
        <v>33.996966999999998</v>
      </c>
      <c r="D1290" s="1">
        <f t="shared" si="326"/>
        <v>-3.6874999999999995E-5</v>
      </c>
      <c r="E1290" s="6">
        <f t="shared" si="336"/>
        <v>4.483753474294531E-14</v>
      </c>
      <c r="F1290" s="6">
        <f t="shared" si="327"/>
        <v>-2.9830172968749994E-5</v>
      </c>
      <c r="G1290" s="13">
        <f t="shared" si="337"/>
        <v>-7.0448270312500011E-6</v>
      </c>
      <c r="H1290" s="6">
        <f t="shared" ref="H1290:H1353" si="338">(((($B1290+273.15)^(4))+($G1290/$E1290))^(0.25))-273.15</f>
        <v>36.877666891999297</v>
      </c>
      <c r="I1290" s="6">
        <f t="shared" si="328"/>
        <v>2.8806998919992992</v>
      </c>
      <c r="J1290" s="6">
        <f t="shared" si="329"/>
        <v>38.187500011667794</v>
      </c>
      <c r="K1290" s="6">
        <f t="shared" si="330"/>
        <v>-5.8338969211035874E-9</v>
      </c>
      <c r="L1290" s="6">
        <f t="shared" si="325"/>
        <v>-3.6658837599320367E-5</v>
      </c>
      <c r="M1290" s="14">
        <f t="shared" si="331"/>
        <v>-1.080812003398138E-7</v>
      </c>
      <c r="N1290" s="6">
        <f t="shared" si="332"/>
        <v>-3.6875001516813193E-5</v>
      </c>
      <c r="O1290" s="13">
        <f t="shared" ref="O1290:O1353" si="339">($N1290-$F1290)+$H$3*($N1290-$F1290)^2</f>
        <v>-7.0448285480631993E-6</v>
      </c>
      <c r="P1290" s="6">
        <f t="shared" si="333"/>
        <v>36.877666608188349</v>
      </c>
      <c r="Q1290" s="7">
        <f t="shared" si="334"/>
        <v>36.937688800676668</v>
      </c>
      <c r="R1290" s="7">
        <f t="shared" si="335"/>
        <v>2.9407218006766698</v>
      </c>
    </row>
    <row r="1291" spans="1:18" x14ac:dyDescent="0.2">
      <c r="A1291" s="7">
        <v>-37.03125</v>
      </c>
      <c r="B1291" s="6">
        <v>38.1875</v>
      </c>
      <c r="C1291" s="1">
        <v>33.998111999999999</v>
      </c>
      <c r="D1291" s="1">
        <f t="shared" si="326"/>
        <v>-3.7031249999999995E-5</v>
      </c>
      <c r="E1291" s="6">
        <f t="shared" si="336"/>
        <v>4.483753474294531E-14</v>
      </c>
      <c r="F1291" s="6">
        <f t="shared" si="327"/>
        <v>-2.9830172968749994E-5</v>
      </c>
      <c r="G1291" s="13">
        <f t="shared" si="337"/>
        <v>-7.2010770312500015E-6</v>
      </c>
      <c r="H1291" s="6">
        <f t="shared" si="338"/>
        <v>36.848426822994782</v>
      </c>
      <c r="I1291" s="6">
        <f t="shared" si="328"/>
        <v>2.8503148229947826</v>
      </c>
      <c r="J1291" s="6">
        <f t="shared" si="329"/>
        <v>38.187500007000679</v>
      </c>
      <c r="K1291" s="6">
        <f t="shared" si="330"/>
        <v>-3.5003395737476239E-9</v>
      </c>
      <c r="L1291" s="6">
        <f t="shared" si="325"/>
        <v>-3.677655255959222E-5</v>
      </c>
      <c r="M1291" s="14">
        <f t="shared" si="331"/>
        <v>-1.2734872020388777E-7</v>
      </c>
      <c r="N1291" s="6">
        <f t="shared" si="332"/>
        <v>-3.7031250910088284E-5</v>
      </c>
      <c r="O1291" s="13">
        <f t="shared" si="339"/>
        <v>-7.2010779413382904E-6</v>
      </c>
      <c r="P1291" s="6">
        <f t="shared" si="333"/>
        <v>36.848426652660009</v>
      </c>
      <c r="Q1291" s="7">
        <f t="shared" si="334"/>
        <v>36.919836371073337</v>
      </c>
      <c r="R1291" s="7">
        <f t="shared" si="335"/>
        <v>2.9217243710733385</v>
      </c>
    </row>
    <row r="1292" spans="1:18" x14ac:dyDescent="0.2">
      <c r="A1292" s="7">
        <v>-36.5625</v>
      </c>
      <c r="B1292" s="6">
        <v>38.1875</v>
      </c>
      <c r="C1292" s="1">
        <v>33.993991999999999</v>
      </c>
      <c r="D1292" s="1">
        <f t="shared" si="326"/>
        <v>-3.6562500000000001E-5</v>
      </c>
      <c r="E1292" s="6">
        <f t="shared" si="336"/>
        <v>4.483753474294531E-14</v>
      </c>
      <c r="F1292" s="6">
        <f t="shared" si="327"/>
        <v>-2.9830172968749994E-5</v>
      </c>
      <c r="G1292" s="13">
        <f t="shared" si="337"/>
        <v>-6.7323270312500071E-6</v>
      </c>
      <c r="H1292" s="6">
        <f t="shared" si="338"/>
        <v>36.936122222652557</v>
      </c>
      <c r="I1292" s="6">
        <f t="shared" si="328"/>
        <v>2.9421302226525583</v>
      </c>
      <c r="J1292" s="6">
        <f t="shared" si="329"/>
        <v>38.187500004200409</v>
      </c>
      <c r="K1292" s="6">
        <f t="shared" si="330"/>
        <v>-2.1002044547913101E-9</v>
      </c>
      <c r="L1292" s="6">
        <f t="shared" ref="L1292:L1355" si="340">0.2*($D1292+$D1291)+0.6*L1291</f>
        <v>-3.6784681535755334E-5</v>
      </c>
      <c r="M1292" s="14">
        <f t="shared" si="331"/>
        <v>1.1109076787766648E-7</v>
      </c>
      <c r="N1292" s="6">
        <f t="shared" si="332"/>
        <v>-3.656250054605316E-5</v>
      </c>
      <c r="O1292" s="13">
        <f t="shared" si="339"/>
        <v>-6.7323275773031661E-6</v>
      </c>
      <c r="P1292" s="6">
        <f t="shared" si="333"/>
        <v>36.936122120538357</v>
      </c>
      <c r="Q1292" s="7">
        <f t="shared" si="334"/>
        <v>36.923093520966347</v>
      </c>
      <c r="R1292" s="7">
        <f t="shared" si="335"/>
        <v>2.9291015209663485</v>
      </c>
    </row>
    <row r="1293" spans="1:18" x14ac:dyDescent="0.2">
      <c r="A1293" s="7">
        <v>-36.875</v>
      </c>
      <c r="B1293" s="6">
        <v>38.1875</v>
      </c>
      <c r="C1293" s="1">
        <v>33.986217000000003</v>
      </c>
      <c r="D1293" s="1">
        <f t="shared" si="326"/>
        <v>-3.6874999999999995E-5</v>
      </c>
      <c r="E1293" s="6">
        <f t="shared" si="336"/>
        <v>4.483753474294531E-14</v>
      </c>
      <c r="F1293" s="6">
        <f t="shared" si="327"/>
        <v>-2.9830172968749994E-5</v>
      </c>
      <c r="G1293" s="13">
        <f t="shared" si="337"/>
        <v>-7.0448270312500011E-6</v>
      </c>
      <c r="H1293" s="6">
        <f t="shared" si="338"/>
        <v>36.877666891999297</v>
      </c>
      <c r="I1293" s="6">
        <f t="shared" si="328"/>
        <v>2.8914498919992937</v>
      </c>
      <c r="J1293" s="6">
        <f t="shared" si="329"/>
        <v>38.187500002520245</v>
      </c>
      <c r="K1293" s="6">
        <f t="shared" si="330"/>
        <v>-1.2601226728747861E-9</v>
      </c>
      <c r="L1293" s="6">
        <f t="shared" si="340"/>
        <v>-3.67583089214532E-5</v>
      </c>
      <c r="M1293" s="14">
        <f t="shared" si="331"/>
        <v>-5.8345539273397731E-8</v>
      </c>
      <c r="N1293" s="6">
        <f t="shared" si="332"/>
        <v>-3.6875000327631892E-5</v>
      </c>
      <c r="O1293" s="13">
        <f t="shared" si="339"/>
        <v>-7.0448273588818979E-6</v>
      </c>
      <c r="P1293" s="6">
        <f t="shared" si="333"/>
        <v>36.877666830695944</v>
      </c>
      <c r="Q1293" s="7">
        <f t="shared" si="334"/>
        <v>36.914008182912269</v>
      </c>
      <c r="R1293" s="7">
        <f t="shared" si="335"/>
        <v>2.9277911829122658</v>
      </c>
    </row>
    <row r="1294" spans="1:18" x14ac:dyDescent="0.2">
      <c r="A1294" s="7">
        <v>-36.5625</v>
      </c>
      <c r="B1294" s="6">
        <v>38.1875</v>
      </c>
      <c r="C1294" s="1">
        <v>33.981873</v>
      </c>
      <c r="D1294" s="1">
        <f t="shared" si="326"/>
        <v>-3.6562500000000001E-5</v>
      </c>
      <c r="E1294" s="6">
        <f t="shared" si="336"/>
        <v>4.483753474294531E-14</v>
      </c>
      <c r="F1294" s="6">
        <f t="shared" si="327"/>
        <v>-2.9830172968749994E-5</v>
      </c>
      <c r="G1294" s="13">
        <f t="shared" si="337"/>
        <v>-6.7323270312500071E-6</v>
      </c>
      <c r="H1294" s="6">
        <f t="shared" si="338"/>
        <v>36.936122222652557</v>
      </c>
      <c r="I1294" s="6">
        <f t="shared" si="328"/>
        <v>2.9542492226525567</v>
      </c>
      <c r="J1294" s="6">
        <f t="shared" si="329"/>
        <v>38.187500001512149</v>
      </c>
      <c r="K1294" s="6">
        <f t="shared" si="330"/>
        <v>-7.5607431426760741E-10</v>
      </c>
      <c r="L1294" s="6">
        <f t="shared" si="340"/>
        <v>-3.6742485352871915E-5</v>
      </c>
      <c r="M1294" s="14">
        <f t="shared" si="331"/>
        <v>8.9992676435956946E-8</v>
      </c>
      <c r="N1294" s="6">
        <f t="shared" si="332"/>
        <v>-3.6562500196579326E-5</v>
      </c>
      <c r="O1294" s="13">
        <f t="shared" si="339"/>
        <v>-6.7323272278293322E-6</v>
      </c>
      <c r="P1294" s="6">
        <f t="shared" si="333"/>
        <v>36.936122185891406</v>
      </c>
      <c r="Q1294" s="7">
        <f t="shared" si="334"/>
        <v>36.918430983508095</v>
      </c>
      <c r="R1294" s="7">
        <f t="shared" si="335"/>
        <v>2.936557983508095</v>
      </c>
    </row>
    <row r="1295" spans="1:18" x14ac:dyDescent="0.2">
      <c r="A1295" s="7">
        <v>-36.875</v>
      </c>
      <c r="B1295" s="6">
        <v>38.1875</v>
      </c>
      <c r="C1295" s="1">
        <v>33.976382999999998</v>
      </c>
      <c r="D1295" s="1">
        <f t="shared" ref="D1295:D1358" si="341">A1295*0.000001</f>
        <v>-3.6874999999999995E-5</v>
      </c>
      <c r="E1295" s="6">
        <f t="shared" si="336"/>
        <v>4.483753474294531E-14</v>
      </c>
      <c r="F1295" s="6">
        <f t="shared" ref="F1295:F1358" si="342">($E$3+$F$3*(B1295-25)+$G$3*((B1295-25)^2))</f>
        <v>-2.9830172968749994E-5</v>
      </c>
      <c r="G1295" s="13">
        <f t="shared" si="337"/>
        <v>-7.0448270312500011E-6</v>
      </c>
      <c r="H1295" s="6">
        <f t="shared" si="338"/>
        <v>36.877666891999297</v>
      </c>
      <c r="I1295" s="6">
        <f t="shared" ref="I1295:I1358" si="343">H1295-C1295</f>
        <v>2.9012838919992987</v>
      </c>
      <c r="J1295" s="6">
        <f t="shared" ref="J1295:J1358" si="344">0.2*(B1295+B1294)+0.6*J1294</f>
        <v>38.187500000907292</v>
      </c>
      <c r="K1295" s="6">
        <f t="shared" ref="K1295:K1358" si="345">(B1295-J1295)/2</f>
        <v>-4.5364600964603596E-10</v>
      </c>
      <c r="L1295" s="6">
        <f t="shared" si="340"/>
        <v>-3.6732991211723147E-5</v>
      </c>
      <c r="M1295" s="14">
        <f t="shared" ref="M1295:M1358" si="346">($D1295-L1295)/2</f>
        <v>-7.1004394138424128E-8</v>
      </c>
      <c r="N1295" s="6">
        <f t="shared" ref="N1295:N1358" si="347">$D1295+$I$3*$K1295+$J$3*M1295</f>
        <v>-3.6875000117947957E-5</v>
      </c>
      <c r="O1295" s="13">
        <f t="shared" si="339"/>
        <v>-7.0448271491979635E-6</v>
      </c>
      <c r="P1295" s="6">
        <f t="shared" ref="P1295:P1358" si="348">(((($B1295+273.15)^(4))+(O1295/$E1295))^(0.25))-273.15</f>
        <v>36.87766686993001</v>
      </c>
      <c r="Q1295" s="7">
        <f t="shared" ref="Q1295:Q1358" si="349">0.2*P1295+0.8*Q1294</f>
        <v>36.91027816079248</v>
      </c>
      <c r="R1295" s="7">
        <f t="shared" ref="R1295:R1358" si="350">Q1295-C1295</f>
        <v>2.9338951607924812</v>
      </c>
    </row>
    <row r="1296" spans="1:18" x14ac:dyDescent="0.2">
      <c r="A1296" s="7">
        <v>-36.5625</v>
      </c>
      <c r="B1296" s="6">
        <v>38.1875</v>
      </c>
      <c r="C1296" s="1">
        <v>33.971581</v>
      </c>
      <c r="D1296" s="1">
        <f t="shared" si="341"/>
        <v>-3.6562500000000001E-5</v>
      </c>
      <c r="E1296" s="6">
        <f t="shared" si="336"/>
        <v>4.483753474294531E-14</v>
      </c>
      <c r="F1296" s="6">
        <f t="shared" si="342"/>
        <v>-2.9830172968749994E-5</v>
      </c>
      <c r="G1296" s="13">
        <f t="shared" si="337"/>
        <v>-6.7323270312500071E-6</v>
      </c>
      <c r="H1296" s="6">
        <f t="shared" si="338"/>
        <v>36.936122222652557</v>
      </c>
      <c r="I1296" s="6">
        <f t="shared" si="343"/>
        <v>2.9645412226525565</v>
      </c>
      <c r="J1296" s="6">
        <f t="shared" si="344"/>
        <v>38.187500000544375</v>
      </c>
      <c r="K1296" s="6">
        <f t="shared" si="345"/>
        <v>-2.7218760578762158E-10</v>
      </c>
      <c r="L1296" s="6">
        <f t="shared" si="340"/>
        <v>-3.6727294727033885E-5</v>
      </c>
      <c r="M1296" s="14">
        <f t="shared" si="346"/>
        <v>8.2397363516941786E-8</v>
      </c>
      <c r="N1296" s="6">
        <f t="shared" si="347"/>
        <v>-3.6562500070768777E-5</v>
      </c>
      <c r="O1296" s="13">
        <f t="shared" si="339"/>
        <v>-6.7323271020187831E-6</v>
      </c>
      <c r="P1296" s="6">
        <f t="shared" si="348"/>
        <v>36.936122209418443</v>
      </c>
      <c r="Q1296" s="7">
        <f t="shared" si="349"/>
        <v>36.915446970517678</v>
      </c>
      <c r="R1296" s="7">
        <f t="shared" si="350"/>
        <v>2.9438659705176775</v>
      </c>
    </row>
    <row r="1297" spans="1:18" x14ac:dyDescent="0.2">
      <c r="A1297" s="7">
        <v>-37.03125</v>
      </c>
      <c r="B1297" s="6">
        <v>38.15625</v>
      </c>
      <c r="C1297" s="1">
        <v>33.970435999999999</v>
      </c>
      <c r="D1297" s="1">
        <f t="shared" si="341"/>
        <v>-3.7031249999999995E-5</v>
      </c>
      <c r="E1297" s="6">
        <f t="shared" si="336"/>
        <v>4.4836370607298823E-14</v>
      </c>
      <c r="F1297" s="6">
        <f t="shared" si="342"/>
        <v>-2.9838147617187498E-5</v>
      </c>
      <c r="G1297" s="13">
        <f t="shared" si="337"/>
        <v>-7.1931023828124979E-6</v>
      </c>
      <c r="H1297" s="6">
        <f t="shared" si="338"/>
        <v>36.818228064436312</v>
      </c>
      <c r="I1297" s="6">
        <f t="shared" si="343"/>
        <v>2.8477920644363124</v>
      </c>
      <c r="J1297" s="6">
        <f t="shared" si="344"/>
        <v>38.181250000326628</v>
      </c>
      <c r="K1297" s="6">
        <f t="shared" si="345"/>
        <v>-1.2500000163313985E-2</v>
      </c>
      <c r="L1297" s="6">
        <f t="shared" si="340"/>
        <v>-3.6755126836220329E-5</v>
      </c>
      <c r="M1297" s="14">
        <f t="shared" si="346"/>
        <v>-1.3806158188983339E-7</v>
      </c>
      <c r="N1297" s="6">
        <f t="shared" si="347"/>
        <v>-4.0281250042461633E-5</v>
      </c>
      <c r="O1297" s="13">
        <f t="shared" si="339"/>
        <v>-1.0443102425274135E-5</v>
      </c>
      <c r="P1297" s="6">
        <f t="shared" si="348"/>
        <v>36.207955048519352</v>
      </c>
      <c r="Q1297" s="7">
        <f t="shared" si="349"/>
        <v>36.77394858611801</v>
      </c>
      <c r="R1297" s="7">
        <f t="shared" si="350"/>
        <v>2.8035125861180106</v>
      </c>
    </row>
    <row r="1298" spans="1:18" x14ac:dyDescent="0.2">
      <c r="A1298" s="7">
        <v>-36.875</v>
      </c>
      <c r="B1298" s="6">
        <v>38.15625</v>
      </c>
      <c r="C1298" s="1">
        <v>33.975239000000002</v>
      </c>
      <c r="D1298" s="1">
        <f t="shared" si="341"/>
        <v>-3.6874999999999995E-5</v>
      </c>
      <c r="E1298" s="6">
        <f t="shared" si="336"/>
        <v>4.4836370607298823E-14</v>
      </c>
      <c r="F1298" s="6">
        <f t="shared" si="342"/>
        <v>-2.9838147617187498E-5</v>
      </c>
      <c r="G1298" s="13">
        <f t="shared" si="337"/>
        <v>-7.0368523828124975E-6</v>
      </c>
      <c r="H1298" s="6">
        <f t="shared" si="338"/>
        <v>36.84747743813756</v>
      </c>
      <c r="I1298" s="6">
        <f t="shared" si="343"/>
        <v>2.8722384381375576</v>
      </c>
      <c r="J1298" s="6">
        <f t="shared" si="344"/>
        <v>38.171250000195975</v>
      </c>
      <c r="K1298" s="6">
        <f t="shared" si="345"/>
        <v>-7.5000000979876802E-3</v>
      </c>
      <c r="L1298" s="6">
        <f t="shared" si="340"/>
        <v>-3.6834326101732199E-5</v>
      </c>
      <c r="M1298" s="14">
        <f t="shared" si="346"/>
        <v>-2.0336949133897836E-8</v>
      </c>
      <c r="N1298" s="6">
        <f t="shared" si="347"/>
        <v>-3.8825000025476795E-5</v>
      </c>
      <c r="O1298" s="13">
        <f t="shared" si="339"/>
        <v>-8.9868524082892969E-6</v>
      </c>
      <c r="P1298" s="6">
        <f t="shared" si="348"/>
        <v>36.481850559389386</v>
      </c>
      <c r="Q1298" s="7">
        <f t="shared" si="349"/>
        <v>36.715528980772291</v>
      </c>
      <c r="R1298" s="7">
        <f t="shared" si="350"/>
        <v>2.7402899807722889</v>
      </c>
    </row>
    <row r="1299" spans="1:18" x14ac:dyDescent="0.2">
      <c r="A1299" s="7">
        <v>-37.1875</v>
      </c>
      <c r="B1299" s="6">
        <v>38.15625</v>
      </c>
      <c r="C1299" s="1">
        <v>33.975467999999999</v>
      </c>
      <c r="D1299" s="1">
        <f t="shared" si="341"/>
        <v>-3.7187499999999996E-5</v>
      </c>
      <c r="E1299" s="6">
        <f t="shared" si="336"/>
        <v>4.4836370607298823E-14</v>
      </c>
      <c r="F1299" s="6">
        <f t="shared" si="342"/>
        <v>-2.9838147617187498E-5</v>
      </c>
      <c r="G1299" s="13">
        <f t="shared" si="337"/>
        <v>-7.3493523828124983E-6</v>
      </c>
      <c r="H1299" s="6">
        <f t="shared" si="338"/>
        <v>36.788970408259388</v>
      </c>
      <c r="I1299" s="6">
        <f t="shared" si="343"/>
        <v>2.8135024082593887</v>
      </c>
      <c r="J1299" s="6">
        <f t="shared" si="344"/>
        <v>38.165250000117588</v>
      </c>
      <c r="K1299" s="6">
        <f t="shared" si="345"/>
        <v>-4.5000000587940292E-3</v>
      </c>
      <c r="L1299" s="6">
        <f t="shared" si="340"/>
        <v>-3.6913095661039315E-5</v>
      </c>
      <c r="M1299" s="14">
        <f t="shared" si="346"/>
        <v>-1.3720216948034038E-7</v>
      </c>
      <c r="N1299" s="6">
        <f t="shared" si="347"/>
        <v>-3.8357500015286444E-5</v>
      </c>
      <c r="O1299" s="13">
        <f t="shared" si="339"/>
        <v>-8.5193523980989466E-6</v>
      </c>
      <c r="P1299" s="6">
        <f t="shared" si="348"/>
        <v>36.56962531538511</v>
      </c>
      <c r="Q1299" s="7">
        <f t="shared" si="349"/>
        <v>36.686348247694852</v>
      </c>
      <c r="R1299" s="7">
        <f t="shared" si="350"/>
        <v>2.7108802476948526</v>
      </c>
    </row>
    <row r="1300" spans="1:18" x14ac:dyDescent="0.2">
      <c r="A1300" s="7">
        <v>-37.34375</v>
      </c>
      <c r="B1300" s="6">
        <v>38.15625</v>
      </c>
      <c r="C1300" s="1">
        <v>33.970207000000002</v>
      </c>
      <c r="D1300" s="1">
        <f t="shared" si="341"/>
        <v>-3.7343749999999996E-5</v>
      </c>
      <c r="E1300" s="6">
        <f t="shared" si="336"/>
        <v>4.4836370607298823E-14</v>
      </c>
      <c r="F1300" s="6">
        <f t="shared" si="342"/>
        <v>-2.9838147617187498E-5</v>
      </c>
      <c r="G1300" s="13">
        <f t="shared" si="337"/>
        <v>-7.5056023828124987E-6</v>
      </c>
      <c r="H1300" s="6">
        <f t="shared" si="338"/>
        <v>36.759704464131914</v>
      </c>
      <c r="I1300" s="6">
        <f t="shared" si="343"/>
        <v>2.7894974641319124</v>
      </c>
      <c r="J1300" s="6">
        <f t="shared" si="344"/>
        <v>38.161650000070551</v>
      </c>
      <c r="K1300" s="6">
        <f t="shared" si="345"/>
        <v>-2.700000035275707E-3</v>
      </c>
      <c r="L1300" s="6">
        <f t="shared" si="340"/>
        <v>-3.7054107396623592E-5</v>
      </c>
      <c r="M1300" s="14">
        <f t="shared" si="346"/>
        <v>-1.4482130168820236E-7</v>
      </c>
      <c r="N1300" s="6">
        <f t="shared" si="347"/>
        <v>-3.8045750009171677E-5</v>
      </c>
      <c r="O1300" s="13">
        <f t="shared" si="339"/>
        <v>-8.2076023919841793E-6</v>
      </c>
      <c r="P1300" s="6">
        <f t="shared" si="348"/>
        <v>36.628116016919137</v>
      </c>
      <c r="Q1300" s="7">
        <f t="shared" si="349"/>
        <v>36.674701801539712</v>
      </c>
      <c r="R1300" s="7">
        <f t="shared" si="350"/>
        <v>2.7044948015397097</v>
      </c>
    </row>
    <row r="1301" spans="1:18" x14ac:dyDescent="0.2">
      <c r="A1301" s="7">
        <v>-36.875</v>
      </c>
      <c r="B1301" s="6">
        <v>38.15625</v>
      </c>
      <c r="C1301" s="1">
        <v>33.967236</v>
      </c>
      <c r="D1301" s="1">
        <f t="shared" si="341"/>
        <v>-3.6874999999999995E-5</v>
      </c>
      <c r="E1301" s="6">
        <f t="shared" si="336"/>
        <v>4.4836370607298823E-14</v>
      </c>
      <c r="F1301" s="6">
        <f t="shared" si="342"/>
        <v>-2.9838147617187498E-5</v>
      </c>
      <c r="G1301" s="13">
        <f t="shared" si="337"/>
        <v>-7.0368523828124975E-6</v>
      </c>
      <c r="H1301" s="6">
        <f t="shared" si="338"/>
        <v>36.84747743813756</v>
      </c>
      <c r="I1301" s="6">
        <f t="shared" si="343"/>
        <v>2.8802414381375598</v>
      </c>
      <c r="J1301" s="6">
        <f t="shared" si="344"/>
        <v>38.159490000042332</v>
      </c>
      <c r="K1301" s="6">
        <f t="shared" si="345"/>
        <v>-1.6200000211661347E-3</v>
      </c>
      <c r="L1301" s="6">
        <f t="shared" si="340"/>
        <v>-3.7076214437974155E-5</v>
      </c>
      <c r="M1301" s="14">
        <f t="shared" si="346"/>
        <v>1.0060721898707975E-7</v>
      </c>
      <c r="N1301" s="6">
        <f t="shared" si="347"/>
        <v>-3.729620000550319E-5</v>
      </c>
      <c r="O1301" s="13">
        <f t="shared" si="339"/>
        <v>-7.4580523883156929E-6</v>
      </c>
      <c r="P1301" s="6">
        <f t="shared" si="348"/>
        <v>36.768611552864172</v>
      </c>
      <c r="Q1301" s="7">
        <f t="shared" si="349"/>
        <v>36.693483751804607</v>
      </c>
      <c r="R1301" s="7">
        <f t="shared" si="350"/>
        <v>2.7262477518046069</v>
      </c>
    </row>
    <row r="1302" spans="1:18" x14ac:dyDescent="0.2">
      <c r="A1302" s="7">
        <v>-36.875</v>
      </c>
      <c r="B1302" s="6">
        <v>38.15625</v>
      </c>
      <c r="C1302" s="1">
        <v>33.958770999999999</v>
      </c>
      <c r="D1302" s="1">
        <f t="shared" si="341"/>
        <v>-3.6874999999999995E-5</v>
      </c>
      <c r="E1302" s="6">
        <f t="shared" si="336"/>
        <v>4.4836370607298823E-14</v>
      </c>
      <c r="F1302" s="6">
        <f t="shared" si="342"/>
        <v>-2.9838147617187498E-5</v>
      </c>
      <c r="G1302" s="13">
        <f t="shared" si="337"/>
        <v>-7.0368523828124975E-6</v>
      </c>
      <c r="H1302" s="6">
        <f t="shared" si="338"/>
        <v>36.84747743813756</v>
      </c>
      <c r="I1302" s="6">
        <f t="shared" si="343"/>
        <v>2.8887064381375609</v>
      </c>
      <c r="J1302" s="6">
        <f t="shared" si="344"/>
        <v>38.158194000025397</v>
      </c>
      <c r="K1302" s="6">
        <f t="shared" si="345"/>
        <v>-9.7200001269825975E-4</v>
      </c>
      <c r="L1302" s="6">
        <f t="shared" si="340"/>
        <v>-3.6995728662784496E-5</v>
      </c>
      <c r="M1302" s="14">
        <f t="shared" si="346"/>
        <v>6.0364331392250562E-8</v>
      </c>
      <c r="N1302" s="6">
        <f t="shared" si="347"/>
        <v>-3.712772000330154E-5</v>
      </c>
      <c r="O1302" s="13">
        <f t="shared" si="339"/>
        <v>-7.289572386114042E-6</v>
      </c>
      <c r="P1302" s="6">
        <f t="shared" si="348"/>
        <v>36.80016513140572</v>
      </c>
      <c r="Q1302" s="7">
        <f t="shared" si="349"/>
        <v>36.714820027724826</v>
      </c>
      <c r="R1302" s="7">
        <f t="shared" si="350"/>
        <v>2.7560490277248277</v>
      </c>
    </row>
    <row r="1303" spans="1:18" x14ac:dyDescent="0.2">
      <c r="A1303" s="7">
        <v>-36.875</v>
      </c>
      <c r="B1303" s="6">
        <v>38.15625</v>
      </c>
      <c r="C1303" s="1">
        <v>33.953738999999999</v>
      </c>
      <c r="D1303" s="1">
        <f t="shared" si="341"/>
        <v>-3.6874999999999995E-5</v>
      </c>
      <c r="E1303" s="6">
        <f t="shared" si="336"/>
        <v>4.4836370607298823E-14</v>
      </c>
      <c r="F1303" s="6">
        <f t="shared" si="342"/>
        <v>-2.9838147617187498E-5</v>
      </c>
      <c r="G1303" s="13">
        <f t="shared" si="337"/>
        <v>-7.0368523828124975E-6</v>
      </c>
      <c r="H1303" s="6">
        <f t="shared" si="338"/>
        <v>36.84747743813756</v>
      </c>
      <c r="I1303" s="6">
        <f t="shared" si="343"/>
        <v>2.8937384381375608</v>
      </c>
      <c r="J1303" s="6">
        <f t="shared" si="344"/>
        <v>38.157416400015236</v>
      </c>
      <c r="K1303" s="6">
        <f t="shared" si="345"/>
        <v>-5.8320000761824531E-4</v>
      </c>
      <c r="L1303" s="6">
        <f t="shared" si="340"/>
        <v>-3.6947437197670696E-5</v>
      </c>
      <c r="M1303" s="14">
        <f t="shared" si="346"/>
        <v>3.6218598835350337E-8</v>
      </c>
      <c r="N1303" s="6">
        <f t="shared" si="347"/>
        <v>-3.7026632001980739E-5</v>
      </c>
      <c r="O1303" s="13">
        <f t="shared" si="339"/>
        <v>-7.1884843847932412E-6</v>
      </c>
      <c r="P1303" s="6">
        <f t="shared" si="348"/>
        <v>36.819092653906011</v>
      </c>
      <c r="Q1303" s="7">
        <f t="shared" si="349"/>
        <v>36.735674552961065</v>
      </c>
      <c r="R1303" s="7">
        <f t="shared" si="350"/>
        <v>2.7819355529610661</v>
      </c>
    </row>
    <row r="1304" spans="1:18" x14ac:dyDescent="0.2">
      <c r="A1304" s="7">
        <v>-36.71875</v>
      </c>
      <c r="B1304" s="6">
        <v>38.15625</v>
      </c>
      <c r="C1304" s="1">
        <v>33.952595000000002</v>
      </c>
      <c r="D1304" s="1">
        <f t="shared" si="341"/>
        <v>-3.6718750000000001E-5</v>
      </c>
      <c r="E1304" s="6">
        <f t="shared" si="336"/>
        <v>4.4836370607298823E-14</v>
      </c>
      <c r="F1304" s="6">
        <f t="shared" si="342"/>
        <v>-2.9838147617187498E-5</v>
      </c>
      <c r="G1304" s="13">
        <f t="shared" si="337"/>
        <v>-6.8806023828125038E-6</v>
      </c>
      <c r="H1304" s="6">
        <f t="shared" si="338"/>
        <v>36.876718534831411</v>
      </c>
      <c r="I1304" s="6">
        <f t="shared" si="343"/>
        <v>2.9241235348314092</v>
      </c>
      <c r="J1304" s="6">
        <f t="shared" si="344"/>
        <v>38.15694984000914</v>
      </c>
      <c r="K1304" s="6">
        <f t="shared" si="345"/>
        <v>-3.4992000457023664E-4</v>
      </c>
      <c r="L1304" s="6">
        <f t="shared" si="340"/>
        <v>-3.6887212318602418E-5</v>
      </c>
      <c r="M1304" s="14">
        <f t="shared" si="346"/>
        <v>8.4231159301208333E-8</v>
      </c>
      <c r="N1304" s="6">
        <f t="shared" si="347"/>
        <v>-3.6809729201188262E-5</v>
      </c>
      <c r="O1304" s="13">
        <f t="shared" si="339"/>
        <v>-6.9715815840007644E-6</v>
      </c>
      <c r="P1304" s="6">
        <f t="shared" si="348"/>
        <v>36.859693418772451</v>
      </c>
      <c r="Q1304" s="7">
        <f t="shared" si="349"/>
        <v>36.760478326123348</v>
      </c>
      <c r="R1304" s="7">
        <f t="shared" si="350"/>
        <v>2.8078833261233456</v>
      </c>
    </row>
    <row r="1305" spans="1:18" x14ac:dyDescent="0.2">
      <c r="A1305" s="7">
        <v>-37.1875</v>
      </c>
      <c r="B1305" s="6">
        <v>38.15625</v>
      </c>
      <c r="C1305" s="1">
        <v>33.952137</v>
      </c>
      <c r="D1305" s="1">
        <f t="shared" si="341"/>
        <v>-3.7187499999999996E-5</v>
      </c>
      <c r="E1305" s="6">
        <f t="shared" si="336"/>
        <v>4.4836370607298823E-14</v>
      </c>
      <c r="F1305" s="6">
        <f t="shared" si="342"/>
        <v>-2.9838147617187498E-5</v>
      </c>
      <c r="G1305" s="13">
        <f t="shared" si="337"/>
        <v>-7.3493523828124983E-6</v>
      </c>
      <c r="H1305" s="6">
        <f t="shared" si="338"/>
        <v>36.788970408259388</v>
      </c>
      <c r="I1305" s="6">
        <f t="shared" si="343"/>
        <v>2.8368334082593876</v>
      </c>
      <c r="J1305" s="6">
        <f t="shared" si="344"/>
        <v>38.156669904005483</v>
      </c>
      <c r="K1305" s="6">
        <f t="shared" si="345"/>
        <v>-2.0995200274143144E-4</v>
      </c>
      <c r="L1305" s="6">
        <f t="shared" si="340"/>
        <v>-3.691357739116145E-5</v>
      </c>
      <c r="M1305" s="14">
        <f t="shared" si="346"/>
        <v>-1.3696130441927278E-7</v>
      </c>
      <c r="N1305" s="6">
        <f t="shared" si="347"/>
        <v>-3.7242087520712771E-5</v>
      </c>
      <c r="O1305" s="13">
        <f t="shared" si="339"/>
        <v>-7.4039399035252731E-6</v>
      </c>
      <c r="P1305" s="6">
        <f t="shared" si="348"/>
        <v>36.77874699637681</v>
      </c>
      <c r="Q1305" s="7">
        <f t="shared" si="349"/>
        <v>36.764132060174042</v>
      </c>
      <c r="R1305" s="7">
        <f t="shared" si="350"/>
        <v>2.8119950601740413</v>
      </c>
    </row>
    <row r="1306" spans="1:18" x14ac:dyDescent="0.2">
      <c r="A1306" s="7">
        <v>-37.03125</v>
      </c>
      <c r="B1306" s="6">
        <v>38.15625</v>
      </c>
      <c r="C1306" s="1">
        <v>33.948020999999997</v>
      </c>
      <c r="D1306" s="1">
        <f t="shared" si="341"/>
        <v>-3.7031249999999995E-5</v>
      </c>
      <c r="E1306" s="6">
        <f t="shared" si="336"/>
        <v>4.4836370607298823E-14</v>
      </c>
      <c r="F1306" s="6">
        <f t="shared" si="342"/>
        <v>-2.9838147617187498E-5</v>
      </c>
      <c r="G1306" s="13">
        <f t="shared" si="337"/>
        <v>-7.1931023828124979E-6</v>
      </c>
      <c r="H1306" s="6">
        <f t="shared" si="338"/>
        <v>36.818228064436312</v>
      </c>
      <c r="I1306" s="6">
        <f t="shared" si="343"/>
        <v>2.8702070644363147</v>
      </c>
      <c r="J1306" s="6">
        <f t="shared" si="344"/>
        <v>38.156501942403288</v>
      </c>
      <c r="K1306" s="6">
        <f t="shared" si="345"/>
        <v>-1.2597120164414832E-4</v>
      </c>
      <c r="L1306" s="6">
        <f t="shared" si="340"/>
        <v>-3.6991896434696871E-5</v>
      </c>
      <c r="M1306" s="14">
        <f t="shared" si="346"/>
        <v>-1.967678265156215E-8</v>
      </c>
      <c r="N1306" s="6">
        <f t="shared" si="347"/>
        <v>-3.7064002512427477E-5</v>
      </c>
      <c r="O1306" s="13">
        <f t="shared" si="339"/>
        <v>-7.2258548952399798E-6</v>
      </c>
      <c r="P1306" s="6">
        <f t="shared" si="348"/>
        <v>36.812095875543605</v>
      </c>
      <c r="Q1306" s="7">
        <f t="shared" si="349"/>
        <v>36.773724823247953</v>
      </c>
      <c r="R1306" s="7">
        <f t="shared" si="350"/>
        <v>2.8257038232479559</v>
      </c>
    </row>
    <row r="1307" spans="1:18" x14ac:dyDescent="0.2">
      <c r="A1307" s="7">
        <v>-37.34375</v>
      </c>
      <c r="B1307" s="6">
        <v>38.15625</v>
      </c>
      <c r="C1307" s="1">
        <v>33.943676000000004</v>
      </c>
      <c r="D1307" s="1">
        <f t="shared" si="341"/>
        <v>-3.7343749999999996E-5</v>
      </c>
      <c r="E1307" s="6">
        <f t="shared" si="336"/>
        <v>4.4836370607298823E-14</v>
      </c>
      <c r="F1307" s="6">
        <f t="shared" si="342"/>
        <v>-2.9838147617187498E-5</v>
      </c>
      <c r="G1307" s="13">
        <f t="shared" si="337"/>
        <v>-7.5056023828124987E-6</v>
      </c>
      <c r="H1307" s="6">
        <f t="shared" si="338"/>
        <v>36.759704464131914</v>
      </c>
      <c r="I1307" s="6">
        <f t="shared" si="343"/>
        <v>2.8160284641319109</v>
      </c>
      <c r="J1307" s="6">
        <f t="shared" si="344"/>
        <v>38.15640116544197</v>
      </c>
      <c r="K1307" s="6">
        <f t="shared" si="345"/>
        <v>-7.5582720985067908E-5</v>
      </c>
      <c r="L1307" s="6">
        <f t="shared" si="340"/>
        <v>-3.7070137860818121E-5</v>
      </c>
      <c r="M1307" s="14">
        <f t="shared" si="346"/>
        <v>-1.3680606959093762E-7</v>
      </c>
      <c r="N1307" s="6">
        <f t="shared" si="347"/>
        <v>-3.7363401507456115E-5</v>
      </c>
      <c r="O1307" s="13">
        <f t="shared" si="339"/>
        <v>-7.5252538902686179E-6</v>
      </c>
      <c r="P1307" s="6">
        <f t="shared" si="348"/>
        <v>36.756023109638363</v>
      </c>
      <c r="Q1307" s="7">
        <f t="shared" si="349"/>
        <v>36.770184480526034</v>
      </c>
      <c r="R1307" s="7">
        <f t="shared" si="350"/>
        <v>2.8265084805260301</v>
      </c>
    </row>
    <row r="1308" spans="1:18" x14ac:dyDescent="0.2">
      <c r="A1308" s="7">
        <v>-36.5625</v>
      </c>
      <c r="B1308" s="6">
        <v>38.15625</v>
      </c>
      <c r="C1308" s="1">
        <v>33.940018000000002</v>
      </c>
      <c r="D1308" s="1">
        <f t="shared" si="341"/>
        <v>-3.6562500000000001E-5</v>
      </c>
      <c r="E1308" s="6">
        <f t="shared" si="336"/>
        <v>4.4836370607298823E-14</v>
      </c>
      <c r="F1308" s="6">
        <f t="shared" si="342"/>
        <v>-2.9838147617187498E-5</v>
      </c>
      <c r="G1308" s="13">
        <f t="shared" si="337"/>
        <v>-6.7243523828125034E-6</v>
      </c>
      <c r="H1308" s="6">
        <f t="shared" si="338"/>
        <v>36.905951359981316</v>
      </c>
      <c r="I1308" s="6">
        <f t="shared" si="343"/>
        <v>2.9659333599813138</v>
      </c>
      <c r="J1308" s="6">
        <f t="shared" si="344"/>
        <v>38.156340699265179</v>
      </c>
      <c r="K1308" s="6">
        <f t="shared" si="345"/>
        <v>-4.5349632589619659E-5</v>
      </c>
      <c r="L1308" s="6">
        <f t="shared" si="340"/>
        <v>-3.7023332716490875E-5</v>
      </c>
      <c r="M1308" s="14">
        <f t="shared" si="346"/>
        <v>2.3041635824543689E-7</v>
      </c>
      <c r="N1308" s="6">
        <f t="shared" si="347"/>
        <v>-3.65742909044733E-5</v>
      </c>
      <c r="O1308" s="13">
        <f t="shared" si="339"/>
        <v>-6.7361432872858022E-6</v>
      </c>
      <c r="P1308" s="6">
        <f t="shared" si="348"/>
        <v>36.903745687128321</v>
      </c>
      <c r="Q1308" s="7">
        <f t="shared" si="349"/>
        <v>36.796896721846494</v>
      </c>
      <c r="R1308" s="7">
        <f t="shared" si="350"/>
        <v>2.8568787218464919</v>
      </c>
    </row>
    <row r="1309" spans="1:18" x14ac:dyDescent="0.2">
      <c r="A1309" s="7">
        <v>-37.1875</v>
      </c>
      <c r="B1309" s="6">
        <v>38.15625</v>
      </c>
      <c r="C1309" s="1">
        <v>33.938415999999997</v>
      </c>
      <c r="D1309" s="1">
        <f t="shared" si="341"/>
        <v>-3.7187499999999996E-5</v>
      </c>
      <c r="E1309" s="6">
        <f t="shared" si="336"/>
        <v>4.4836370607298823E-14</v>
      </c>
      <c r="F1309" s="6">
        <f t="shared" si="342"/>
        <v>-2.9838147617187498E-5</v>
      </c>
      <c r="G1309" s="13">
        <f t="shared" si="337"/>
        <v>-7.3493523828124983E-6</v>
      </c>
      <c r="H1309" s="6">
        <f t="shared" si="338"/>
        <v>36.788970408259388</v>
      </c>
      <c r="I1309" s="6">
        <f t="shared" si="343"/>
        <v>2.8505544082593914</v>
      </c>
      <c r="J1309" s="6">
        <f t="shared" si="344"/>
        <v>38.156304419559106</v>
      </c>
      <c r="K1309" s="6">
        <f t="shared" si="345"/>
        <v>-2.7209779553061253E-5</v>
      </c>
      <c r="L1309" s="6">
        <f t="shared" si="340"/>
        <v>-3.6963999629894524E-5</v>
      </c>
      <c r="M1309" s="14">
        <f t="shared" si="346"/>
        <v>-1.1175018505273581E-7</v>
      </c>
      <c r="N1309" s="6">
        <f t="shared" si="347"/>
        <v>-3.7194574542683791E-5</v>
      </c>
      <c r="O1309" s="13">
        <f t="shared" si="339"/>
        <v>-7.3564269254962933E-6</v>
      </c>
      <c r="P1309" s="6">
        <f t="shared" si="348"/>
        <v>36.787645511138805</v>
      </c>
      <c r="Q1309" s="7">
        <f t="shared" si="349"/>
        <v>36.795046479704958</v>
      </c>
      <c r="R1309" s="7">
        <f t="shared" si="350"/>
        <v>2.8566304797049611</v>
      </c>
    </row>
    <row r="1310" spans="1:18" x14ac:dyDescent="0.2">
      <c r="A1310" s="7">
        <v>-37.03125</v>
      </c>
      <c r="B1310" s="6">
        <v>38.15625</v>
      </c>
      <c r="C1310" s="1">
        <v>33.939331000000003</v>
      </c>
      <c r="D1310" s="1">
        <f t="shared" si="341"/>
        <v>-3.7031249999999995E-5</v>
      </c>
      <c r="E1310" s="6">
        <f t="shared" si="336"/>
        <v>4.4836370607298823E-14</v>
      </c>
      <c r="F1310" s="6">
        <f t="shared" si="342"/>
        <v>-2.9838147617187498E-5</v>
      </c>
      <c r="G1310" s="13">
        <f t="shared" si="337"/>
        <v>-7.1931023828124979E-6</v>
      </c>
      <c r="H1310" s="6">
        <f t="shared" si="338"/>
        <v>36.818228064436312</v>
      </c>
      <c r="I1310" s="6">
        <f t="shared" si="343"/>
        <v>2.878897064436309</v>
      </c>
      <c r="J1310" s="6">
        <f t="shared" si="344"/>
        <v>38.156282651735467</v>
      </c>
      <c r="K1310" s="6">
        <f t="shared" si="345"/>
        <v>-1.6325867733257837E-5</v>
      </c>
      <c r="L1310" s="6">
        <f t="shared" si="340"/>
        <v>-3.7022149777936716E-5</v>
      </c>
      <c r="M1310" s="14">
        <f t="shared" si="346"/>
        <v>-4.5501110316399662E-9</v>
      </c>
      <c r="N1310" s="6">
        <f t="shared" si="347"/>
        <v>-3.7035494725610644E-5</v>
      </c>
      <c r="O1310" s="13">
        <f t="shared" si="339"/>
        <v>-7.1973471084231462E-6</v>
      </c>
      <c r="P1310" s="6">
        <f t="shared" si="348"/>
        <v>36.817433353282809</v>
      </c>
      <c r="Q1310" s="7">
        <f t="shared" si="349"/>
        <v>36.799523854420528</v>
      </c>
      <c r="R1310" s="7">
        <f t="shared" si="350"/>
        <v>2.8601928544205251</v>
      </c>
    </row>
    <row r="1311" spans="1:18" x14ac:dyDescent="0.2">
      <c r="A1311" s="7">
        <v>-37.03125</v>
      </c>
      <c r="B1311" s="6">
        <v>38.15625</v>
      </c>
      <c r="C1311" s="1">
        <v>33.942988999999997</v>
      </c>
      <c r="D1311" s="1">
        <f t="shared" si="341"/>
        <v>-3.7031249999999995E-5</v>
      </c>
      <c r="E1311" s="6">
        <f t="shared" si="336"/>
        <v>4.4836370607298823E-14</v>
      </c>
      <c r="F1311" s="6">
        <f t="shared" si="342"/>
        <v>-2.9838147617187498E-5</v>
      </c>
      <c r="G1311" s="13">
        <f t="shared" si="337"/>
        <v>-7.1931023828124979E-6</v>
      </c>
      <c r="H1311" s="6">
        <f t="shared" si="338"/>
        <v>36.818228064436312</v>
      </c>
      <c r="I1311" s="6">
        <f t="shared" si="343"/>
        <v>2.8752390644363146</v>
      </c>
      <c r="J1311" s="6">
        <f t="shared" si="344"/>
        <v>38.15626959104128</v>
      </c>
      <c r="K1311" s="6">
        <f t="shared" si="345"/>
        <v>-9.7955206399547023E-6</v>
      </c>
      <c r="L1311" s="6">
        <f t="shared" si="340"/>
        <v>-3.7025789866762029E-5</v>
      </c>
      <c r="M1311" s="14">
        <f t="shared" si="346"/>
        <v>-2.7300666189833021E-9</v>
      </c>
      <c r="N1311" s="6">
        <f t="shared" si="347"/>
        <v>-3.7033796835366383E-5</v>
      </c>
      <c r="O1311" s="13">
        <f t="shared" si="339"/>
        <v>-7.1956492181788855E-6</v>
      </c>
      <c r="P1311" s="6">
        <f t="shared" si="348"/>
        <v>36.81775123847774</v>
      </c>
      <c r="Q1311" s="7">
        <f t="shared" si="349"/>
        <v>36.80316933123197</v>
      </c>
      <c r="R1311" s="7">
        <f t="shared" si="350"/>
        <v>2.8601803312319731</v>
      </c>
    </row>
    <row r="1312" spans="1:18" x14ac:dyDescent="0.2">
      <c r="A1312" s="7">
        <v>-37.03125</v>
      </c>
      <c r="B1312" s="6">
        <v>38.15625</v>
      </c>
      <c r="C1312" s="1">
        <v>33.933613000000001</v>
      </c>
      <c r="D1312" s="1">
        <f t="shared" si="341"/>
        <v>-3.7031249999999995E-5</v>
      </c>
      <c r="E1312" s="6">
        <f t="shared" si="336"/>
        <v>4.4836370607298823E-14</v>
      </c>
      <c r="F1312" s="6">
        <f t="shared" si="342"/>
        <v>-2.9838147617187498E-5</v>
      </c>
      <c r="G1312" s="13">
        <f t="shared" si="337"/>
        <v>-7.1931023828124979E-6</v>
      </c>
      <c r="H1312" s="6">
        <f t="shared" si="338"/>
        <v>36.818228064436312</v>
      </c>
      <c r="I1312" s="6">
        <f t="shared" si="343"/>
        <v>2.8846150644363107</v>
      </c>
      <c r="J1312" s="6">
        <f t="shared" si="344"/>
        <v>38.156261754624765</v>
      </c>
      <c r="K1312" s="6">
        <f t="shared" si="345"/>
        <v>-5.8773123825517359E-6</v>
      </c>
      <c r="L1312" s="6">
        <f t="shared" si="340"/>
        <v>-3.7027973920057214E-5</v>
      </c>
      <c r="M1312" s="14">
        <f t="shared" si="346"/>
        <v>-1.6380399713906589E-9</v>
      </c>
      <c r="N1312" s="6">
        <f t="shared" si="347"/>
        <v>-3.7032778101219457E-5</v>
      </c>
      <c r="O1312" s="13">
        <f t="shared" si="339"/>
        <v>-7.1946304840319591E-6</v>
      </c>
      <c r="P1312" s="6">
        <f t="shared" si="348"/>
        <v>36.817941969125513</v>
      </c>
      <c r="Q1312" s="7">
        <f t="shared" si="349"/>
        <v>36.806123858810679</v>
      </c>
      <c r="R1312" s="7">
        <f t="shared" si="350"/>
        <v>2.8725108588106778</v>
      </c>
    </row>
    <row r="1313" spans="1:18" x14ac:dyDescent="0.2">
      <c r="A1313" s="7">
        <v>-37.03125</v>
      </c>
      <c r="B1313" s="6">
        <v>38.15625</v>
      </c>
      <c r="C1313" s="1">
        <v>33.928122999999999</v>
      </c>
      <c r="D1313" s="1">
        <f t="shared" si="341"/>
        <v>-3.7031249999999995E-5</v>
      </c>
      <c r="E1313" s="6">
        <f t="shared" si="336"/>
        <v>4.4836370607298823E-14</v>
      </c>
      <c r="F1313" s="6">
        <f t="shared" si="342"/>
        <v>-2.9838147617187498E-5</v>
      </c>
      <c r="G1313" s="13">
        <f t="shared" si="337"/>
        <v>-7.1931023828124979E-6</v>
      </c>
      <c r="H1313" s="6">
        <f t="shared" si="338"/>
        <v>36.818228064436312</v>
      </c>
      <c r="I1313" s="6">
        <f t="shared" si="343"/>
        <v>2.8901050644363124</v>
      </c>
      <c r="J1313" s="6">
        <f t="shared" si="344"/>
        <v>38.156257052774862</v>
      </c>
      <c r="K1313" s="6">
        <f t="shared" si="345"/>
        <v>-3.526387430952127E-6</v>
      </c>
      <c r="L1313" s="6">
        <f t="shared" si="340"/>
        <v>-3.7029284352034324E-5</v>
      </c>
      <c r="M1313" s="14">
        <f t="shared" si="346"/>
        <v>-9.8282398283575058E-10</v>
      </c>
      <c r="N1313" s="6">
        <f t="shared" si="347"/>
        <v>-3.7032166860732046E-5</v>
      </c>
      <c r="O1313" s="13">
        <f t="shared" si="339"/>
        <v>-7.1940192435445487E-6</v>
      </c>
      <c r="P1313" s="6">
        <f t="shared" si="348"/>
        <v>36.81805640734467</v>
      </c>
      <c r="Q1313" s="7">
        <f t="shared" si="349"/>
        <v>36.808510368517474</v>
      </c>
      <c r="R1313" s="7">
        <f t="shared" si="350"/>
        <v>2.880387368517475</v>
      </c>
    </row>
    <row r="1314" spans="1:18" x14ac:dyDescent="0.2">
      <c r="A1314" s="7">
        <v>-37.1875</v>
      </c>
      <c r="B1314" s="6">
        <v>38.15625</v>
      </c>
      <c r="C1314" s="1">
        <v>33.924694000000002</v>
      </c>
      <c r="D1314" s="1">
        <f t="shared" si="341"/>
        <v>-3.7187499999999996E-5</v>
      </c>
      <c r="E1314" s="6">
        <f t="shared" si="336"/>
        <v>4.4836370607298823E-14</v>
      </c>
      <c r="F1314" s="6">
        <f t="shared" si="342"/>
        <v>-2.9838147617187498E-5</v>
      </c>
      <c r="G1314" s="13">
        <f t="shared" si="337"/>
        <v>-7.3493523828124983E-6</v>
      </c>
      <c r="H1314" s="6">
        <f t="shared" si="338"/>
        <v>36.788970408259388</v>
      </c>
      <c r="I1314" s="6">
        <f t="shared" si="343"/>
        <v>2.8642764082593857</v>
      </c>
      <c r="J1314" s="6">
        <f t="shared" si="344"/>
        <v>38.156254231664917</v>
      </c>
      <c r="K1314" s="6">
        <f t="shared" si="345"/>
        <v>-2.1158324585712762E-6</v>
      </c>
      <c r="L1314" s="6">
        <f t="shared" si="340"/>
        <v>-3.7061320611220593E-5</v>
      </c>
      <c r="M1314" s="14">
        <f t="shared" si="346"/>
        <v>-6.3089694389701614E-8</v>
      </c>
      <c r="N1314" s="6">
        <f t="shared" si="347"/>
        <v>-3.7188050116439228E-5</v>
      </c>
      <c r="O1314" s="13">
        <f t="shared" si="339"/>
        <v>-7.3499024992517301E-6</v>
      </c>
      <c r="P1314" s="6">
        <f t="shared" si="348"/>
        <v>36.788867384868581</v>
      </c>
      <c r="Q1314" s="7">
        <f t="shared" si="349"/>
        <v>36.804581771787696</v>
      </c>
      <c r="R1314" s="7">
        <f t="shared" si="350"/>
        <v>2.8798877717876934</v>
      </c>
    </row>
    <row r="1315" spans="1:18" x14ac:dyDescent="0.2">
      <c r="A1315" s="7">
        <v>-37.03125</v>
      </c>
      <c r="B1315" s="6">
        <v>38.15625</v>
      </c>
      <c r="C1315" s="1">
        <v>33.916229000000001</v>
      </c>
      <c r="D1315" s="1">
        <f t="shared" si="341"/>
        <v>-3.7031249999999995E-5</v>
      </c>
      <c r="E1315" s="6">
        <f t="shared" si="336"/>
        <v>4.4836370607298823E-14</v>
      </c>
      <c r="F1315" s="6">
        <f t="shared" si="342"/>
        <v>-2.9838147617187498E-5</v>
      </c>
      <c r="G1315" s="13">
        <f t="shared" si="337"/>
        <v>-7.1931023828124979E-6</v>
      </c>
      <c r="H1315" s="6">
        <f t="shared" si="338"/>
        <v>36.818228064436312</v>
      </c>
      <c r="I1315" s="6">
        <f t="shared" si="343"/>
        <v>2.9019990644363105</v>
      </c>
      <c r="J1315" s="6">
        <f t="shared" si="344"/>
        <v>38.156252538998949</v>
      </c>
      <c r="K1315" s="6">
        <f t="shared" si="345"/>
        <v>-1.269499474432223E-6</v>
      </c>
      <c r="L1315" s="6">
        <f t="shared" si="340"/>
        <v>-3.7080542366732354E-5</v>
      </c>
      <c r="M1315" s="14">
        <f t="shared" si="346"/>
        <v>2.4646183366179195E-8</v>
      </c>
      <c r="N1315" s="6">
        <f t="shared" si="347"/>
        <v>-3.703158006986335E-5</v>
      </c>
      <c r="O1315" s="13">
        <f t="shared" si="339"/>
        <v>-7.1934324526758527E-6</v>
      </c>
      <c r="P1315" s="6">
        <f t="shared" si="348"/>
        <v>36.818166267916297</v>
      </c>
      <c r="Q1315" s="7">
        <f t="shared" si="349"/>
        <v>36.807298671013413</v>
      </c>
      <c r="R1315" s="7">
        <f t="shared" si="350"/>
        <v>2.8910696710134118</v>
      </c>
    </row>
    <row r="1316" spans="1:18" x14ac:dyDescent="0.2">
      <c r="A1316" s="7">
        <v>-37.34375</v>
      </c>
      <c r="B1316" s="6">
        <v>38.15625</v>
      </c>
      <c r="C1316" s="1">
        <v>33.909137999999999</v>
      </c>
      <c r="D1316" s="1">
        <f t="shared" si="341"/>
        <v>-3.7343749999999996E-5</v>
      </c>
      <c r="E1316" s="6">
        <f t="shared" si="336"/>
        <v>4.4836370607298823E-14</v>
      </c>
      <c r="F1316" s="6">
        <f t="shared" si="342"/>
        <v>-2.9838147617187498E-5</v>
      </c>
      <c r="G1316" s="13">
        <f t="shared" si="337"/>
        <v>-7.5056023828124987E-6</v>
      </c>
      <c r="H1316" s="6">
        <f t="shared" si="338"/>
        <v>36.759704464131914</v>
      </c>
      <c r="I1316" s="6">
        <f t="shared" si="343"/>
        <v>2.8505664641319157</v>
      </c>
      <c r="J1316" s="6">
        <f t="shared" si="344"/>
        <v>38.156251523399369</v>
      </c>
      <c r="K1316" s="6">
        <f t="shared" si="345"/>
        <v>-7.616996846593338E-7</v>
      </c>
      <c r="L1316" s="6">
        <f t="shared" si="340"/>
        <v>-3.7123325420039409E-5</v>
      </c>
      <c r="M1316" s="14">
        <f t="shared" si="346"/>
        <v>-1.1021228998029349E-7</v>
      </c>
      <c r="N1316" s="6">
        <f t="shared" si="347"/>
        <v>-3.7343948041918005E-5</v>
      </c>
      <c r="O1316" s="13">
        <f t="shared" si="339"/>
        <v>-7.5058004247305075E-6</v>
      </c>
      <c r="P1316" s="6">
        <f t="shared" si="348"/>
        <v>36.759667365214966</v>
      </c>
      <c r="Q1316" s="7">
        <f t="shared" si="349"/>
        <v>36.797772409853721</v>
      </c>
      <c r="R1316" s="7">
        <f t="shared" si="350"/>
        <v>2.8886344098537222</v>
      </c>
    </row>
    <row r="1317" spans="1:18" x14ac:dyDescent="0.2">
      <c r="A1317" s="7">
        <v>-36.875</v>
      </c>
      <c r="B1317" s="6">
        <v>38.15625</v>
      </c>
      <c r="C1317" s="1">
        <v>33.906165999999999</v>
      </c>
      <c r="D1317" s="1">
        <f t="shared" si="341"/>
        <v>-3.6874999999999995E-5</v>
      </c>
      <c r="E1317" s="6">
        <f t="shared" si="336"/>
        <v>4.4836370607298823E-14</v>
      </c>
      <c r="F1317" s="6">
        <f t="shared" si="342"/>
        <v>-2.9838147617187498E-5</v>
      </c>
      <c r="G1317" s="13">
        <f t="shared" si="337"/>
        <v>-7.0368523828124975E-6</v>
      </c>
      <c r="H1317" s="6">
        <f t="shared" si="338"/>
        <v>36.84747743813756</v>
      </c>
      <c r="I1317" s="6">
        <f t="shared" si="343"/>
        <v>2.9413114381375607</v>
      </c>
      <c r="J1317" s="6">
        <f t="shared" si="344"/>
        <v>38.156250914039624</v>
      </c>
      <c r="K1317" s="6">
        <f t="shared" si="345"/>
        <v>-4.5701981221668575E-7</v>
      </c>
      <c r="L1317" s="6">
        <f t="shared" si="340"/>
        <v>-3.7117745252023644E-5</v>
      </c>
      <c r="M1317" s="14">
        <f t="shared" si="346"/>
        <v>1.213726260118244E-7</v>
      </c>
      <c r="N1317" s="6">
        <f t="shared" si="347"/>
        <v>-3.687511882515117E-5</v>
      </c>
      <c r="O1317" s="13">
        <f t="shared" si="339"/>
        <v>-7.0369712079636728E-6</v>
      </c>
      <c r="P1317" s="6">
        <f t="shared" si="348"/>
        <v>36.847455197690863</v>
      </c>
      <c r="Q1317" s="7">
        <f t="shared" si="349"/>
        <v>36.807708967421149</v>
      </c>
      <c r="R1317" s="7">
        <f t="shared" si="350"/>
        <v>2.9015429674211504</v>
      </c>
    </row>
    <row r="1318" spans="1:18" x14ac:dyDescent="0.2">
      <c r="A1318" s="7">
        <v>-37.65625</v>
      </c>
      <c r="B1318" s="6">
        <v>38.15625</v>
      </c>
      <c r="C1318" s="1">
        <v>33.904105999999999</v>
      </c>
      <c r="D1318" s="1">
        <f t="shared" si="341"/>
        <v>-3.7656249999999997E-5</v>
      </c>
      <c r="E1318" s="6">
        <f t="shared" si="336"/>
        <v>4.4836370607298823E-14</v>
      </c>
      <c r="F1318" s="6">
        <f t="shared" si="342"/>
        <v>-2.9838147617187498E-5</v>
      </c>
      <c r="G1318" s="13">
        <f t="shared" si="337"/>
        <v>-7.8181023828124995E-6</v>
      </c>
      <c r="H1318" s="6">
        <f t="shared" si="338"/>
        <v>36.701147690099106</v>
      </c>
      <c r="I1318" s="6">
        <f t="shared" si="343"/>
        <v>2.7970416900991069</v>
      </c>
      <c r="J1318" s="6">
        <f t="shared" si="344"/>
        <v>38.156250548423778</v>
      </c>
      <c r="K1318" s="6">
        <f t="shared" si="345"/>
        <v>-2.7421188875109692E-7</v>
      </c>
      <c r="L1318" s="6">
        <f t="shared" si="340"/>
        <v>-3.7176897151214183E-5</v>
      </c>
      <c r="M1318" s="14">
        <f t="shared" si="346"/>
        <v>-2.3967642439290686E-7</v>
      </c>
      <c r="N1318" s="6">
        <f t="shared" si="347"/>
        <v>-3.7656321295091071E-5</v>
      </c>
      <c r="O1318" s="13">
        <f t="shared" si="339"/>
        <v>-7.8181736779035733E-6</v>
      </c>
      <c r="P1318" s="6">
        <f t="shared" si="348"/>
        <v>36.701134326916986</v>
      </c>
      <c r="Q1318" s="7">
        <f t="shared" si="349"/>
        <v>36.786394039320321</v>
      </c>
      <c r="R1318" s="7">
        <f t="shared" si="350"/>
        <v>2.8822880393203221</v>
      </c>
    </row>
    <row r="1319" spans="1:18" x14ac:dyDescent="0.2">
      <c r="A1319" s="7">
        <v>-37.03125</v>
      </c>
      <c r="B1319" s="6">
        <v>38.15625</v>
      </c>
      <c r="C1319" s="1">
        <v>33.898617000000002</v>
      </c>
      <c r="D1319" s="1">
        <f t="shared" si="341"/>
        <v>-3.7031249999999995E-5</v>
      </c>
      <c r="E1319" s="6">
        <f t="shared" si="336"/>
        <v>4.4836370607298823E-14</v>
      </c>
      <c r="F1319" s="6">
        <f t="shared" si="342"/>
        <v>-2.9838147617187498E-5</v>
      </c>
      <c r="G1319" s="13">
        <f t="shared" si="337"/>
        <v>-7.1931023828124979E-6</v>
      </c>
      <c r="H1319" s="6">
        <f t="shared" si="338"/>
        <v>36.818228064436312</v>
      </c>
      <c r="I1319" s="6">
        <f t="shared" si="343"/>
        <v>2.9196110644363102</v>
      </c>
      <c r="J1319" s="6">
        <f t="shared" si="344"/>
        <v>38.156250329054267</v>
      </c>
      <c r="K1319" s="6">
        <f t="shared" si="345"/>
        <v>-1.6452713325065815E-7</v>
      </c>
      <c r="L1319" s="6">
        <f t="shared" si="340"/>
        <v>-3.7243638290728509E-5</v>
      </c>
      <c r="M1319" s="14">
        <f t="shared" si="346"/>
        <v>1.0619414536425654E-7</v>
      </c>
      <c r="N1319" s="6">
        <f t="shared" si="347"/>
        <v>-3.703129277705464E-5</v>
      </c>
      <c r="O1319" s="13">
        <f t="shared" si="339"/>
        <v>-7.1931451598671422E-6</v>
      </c>
      <c r="P1319" s="6">
        <f t="shared" si="348"/>
        <v>36.818220055609402</v>
      </c>
      <c r="Q1319" s="7">
        <f t="shared" si="349"/>
        <v>36.792759242578143</v>
      </c>
      <c r="R1319" s="7">
        <f t="shared" si="350"/>
        <v>2.8941422425781411</v>
      </c>
    </row>
    <row r="1320" spans="1:18" x14ac:dyDescent="0.2">
      <c r="A1320" s="7">
        <v>-37.34375</v>
      </c>
      <c r="B1320" s="6">
        <v>38.15625</v>
      </c>
      <c r="C1320" s="1">
        <v>33.896785999999999</v>
      </c>
      <c r="D1320" s="1">
        <f t="shared" si="341"/>
        <v>-3.7343749999999996E-5</v>
      </c>
      <c r="E1320" s="6">
        <f t="shared" si="336"/>
        <v>4.4836370607298823E-14</v>
      </c>
      <c r="F1320" s="6">
        <f t="shared" si="342"/>
        <v>-2.9838147617187498E-5</v>
      </c>
      <c r="G1320" s="13">
        <f t="shared" si="337"/>
        <v>-7.5056023828124987E-6</v>
      </c>
      <c r="H1320" s="6">
        <f t="shared" si="338"/>
        <v>36.759704464131914</v>
      </c>
      <c r="I1320" s="6">
        <f t="shared" si="343"/>
        <v>2.8629184641319156</v>
      </c>
      <c r="J1320" s="6">
        <f t="shared" si="344"/>
        <v>38.156250197432563</v>
      </c>
      <c r="K1320" s="6">
        <f t="shared" si="345"/>
        <v>-9.8716281371480363E-8</v>
      </c>
      <c r="L1320" s="6">
        <f t="shared" si="340"/>
        <v>-3.7221182974437103E-5</v>
      </c>
      <c r="M1320" s="14">
        <f t="shared" si="346"/>
        <v>-6.1283512781446403E-8</v>
      </c>
      <c r="N1320" s="6">
        <f t="shared" si="347"/>
        <v>-3.7343775666233153E-5</v>
      </c>
      <c r="O1320" s="13">
        <f t="shared" si="339"/>
        <v>-7.5056280490456553E-6</v>
      </c>
      <c r="P1320" s="6">
        <f t="shared" si="348"/>
        <v>36.759699656113014</v>
      </c>
      <c r="Q1320" s="7">
        <f t="shared" si="349"/>
        <v>36.786147325285114</v>
      </c>
      <c r="R1320" s="7">
        <f t="shared" si="350"/>
        <v>2.8893613252851154</v>
      </c>
    </row>
    <row r="1321" spans="1:18" x14ac:dyDescent="0.2">
      <c r="A1321" s="7">
        <v>-36.875</v>
      </c>
      <c r="B1321" s="6">
        <v>38.15625</v>
      </c>
      <c r="C1321" s="1">
        <v>33.890155999999998</v>
      </c>
      <c r="D1321" s="1">
        <f t="shared" si="341"/>
        <v>-3.6874999999999995E-5</v>
      </c>
      <c r="E1321" s="6">
        <f t="shared" si="336"/>
        <v>4.4836370607298823E-14</v>
      </c>
      <c r="F1321" s="6">
        <f t="shared" si="342"/>
        <v>-2.9838147617187498E-5</v>
      </c>
      <c r="G1321" s="13">
        <f t="shared" si="337"/>
        <v>-7.0368523828124975E-6</v>
      </c>
      <c r="H1321" s="6">
        <f t="shared" si="338"/>
        <v>36.84747743813756</v>
      </c>
      <c r="I1321" s="6">
        <f t="shared" si="343"/>
        <v>2.9573214381375621</v>
      </c>
      <c r="J1321" s="6">
        <f t="shared" si="344"/>
        <v>38.156250118459539</v>
      </c>
      <c r="K1321" s="6">
        <f t="shared" si="345"/>
        <v>-5.9229769533430954E-8</v>
      </c>
      <c r="L1321" s="6">
        <f t="shared" si="340"/>
        <v>-3.7176459784662259E-5</v>
      </c>
      <c r="M1321" s="14">
        <f t="shared" si="346"/>
        <v>1.5072989233113197E-7</v>
      </c>
      <c r="N1321" s="6">
        <f t="shared" si="347"/>
        <v>-3.6875015399740072E-5</v>
      </c>
      <c r="O1321" s="13">
        <f t="shared" si="339"/>
        <v>-7.0368677825525744E-6</v>
      </c>
      <c r="P1321" s="6">
        <f t="shared" si="348"/>
        <v>36.847474555775875</v>
      </c>
      <c r="Q1321" s="7">
        <f t="shared" si="349"/>
        <v>36.798412771383269</v>
      </c>
      <c r="R1321" s="7">
        <f t="shared" si="350"/>
        <v>2.9082567713832717</v>
      </c>
    </row>
    <row r="1322" spans="1:18" x14ac:dyDescent="0.2">
      <c r="A1322" s="7">
        <v>-37.96875</v>
      </c>
      <c r="B1322" s="6">
        <v>38.15625</v>
      </c>
      <c r="C1322" s="1">
        <v>33.887180000000001</v>
      </c>
      <c r="D1322" s="1">
        <f t="shared" si="341"/>
        <v>-3.7968749999999998E-5</v>
      </c>
      <c r="E1322" s="6">
        <f t="shared" si="336"/>
        <v>4.4836370607298823E-14</v>
      </c>
      <c r="F1322" s="6">
        <f t="shared" si="342"/>
        <v>-2.9838147617187498E-5</v>
      </c>
      <c r="G1322" s="13">
        <f t="shared" si="337"/>
        <v>-8.1306023828125004E-6</v>
      </c>
      <c r="H1322" s="6">
        <f t="shared" si="338"/>
        <v>36.642557698428107</v>
      </c>
      <c r="I1322" s="6">
        <f t="shared" si="343"/>
        <v>2.7553776984281058</v>
      </c>
      <c r="J1322" s="6">
        <f t="shared" si="344"/>
        <v>38.156250071075725</v>
      </c>
      <c r="K1322" s="6">
        <f t="shared" si="345"/>
        <v>-3.5537862430601308E-8</v>
      </c>
      <c r="L1322" s="6">
        <f t="shared" si="340"/>
        <v>-3.727462587079735E-5</v>
      </c>
      <c r="M1322" s="14">
        <f t="shared" si="346"/>
        <v>-3.47062064601324E-7</v>
      </c>
      <c r="N1322" s="6">
        <f t="shared" si="347"/>
        <v>-3.7968759239844232E-5</v>
      </c>
      <c r="O1322" s="13">
        <f t="shared" si="339"/>
        <v>-8.1306116226567349E-6</v>
      </c>
      <c r="P1322" s="6">
        <f t="shared" si="348"/>
        <v>36.64255596557706</v>
      </c>
      <c r="Q1322" s="7">
        <f t="shared" si="349"/>
        <v>36.767241410222027</v>
      </c>
      <c r="R1322" s="7">
        <f t="shared" si="350"/>
        <v>2.8800614102220266</v>
      </c>
    </row>
    <row r="1323" spans="1:18" x14ac:dyDescent="0.2">
      <c r="A1323" s="7">
        <v>-37.34375</v>
      </c>
      <c r="B1323" s="6">
        <v>38.15625</v>
      </c>
      <c r="C1323" s="1">
        <v>33.883750999999997</v>
      </c>
      <c r="D1323" s="1">
        <f t="shared" si="341"/>
        <v>-3.7343749999999996E-5</v>
      </c>
      <c r="E1323" s="6">
        <f t="shared" si="336"/>
        <v>4.4836370607298823E-14</v>
      </c>
      <c r="F1323" s="6">
        <f t="shared" si="342"/>
        <v>-2.9838147617187498E-5</v>
      </c>
      <c r="G1323" s="13">
        <f t="shared" si="337"/>
        <v>-7.5056023828124987E-6</v>
      </c>
      <c r="H1323" s="6">
        <f t="shared" si="338"/>
        <v>36.759704464131914</v>
      </c>
      <c r="I1323" s="6">
        <f t="shared" si="343"/>
        <v>2.8759534641319178</v>
      </c>
      <c r="J1323" s="6">
        <f t="shared" si="344"/>
        <v>38.156250042645432</v>
      </c>
      <c r="K1323" s="6">
        <f t="shared" si="345"/>
        <v>-2.1322716037275313E-8</v>
      </c>
      <c r="L1323" s="6">
        <f t="shared" si="340"/>
        <v>-3.7427275522478414E-5</v>
      </c>
      <c r="M1323" s="14">
        <f t="shared" si="346"/>
        <v>4.1762761239208968E-8</v>
      </c>
      <c r="N1323" s="6">
        <f t="shared" si="347"/>
        <v>-3.7343755543906164E-5</v>
      </c>
      <c r="O1323" s="13">
        <f t="shared" si="339"/>
        <v>-7.5056079267186667E-6</v>
      </c>
      <c r="P1323" s="6">
        <f t="shared" si="348"/>
        <v>36.759703425599866</v>
      </c>
      <c r="Q1323" s="7">
        <f t="shared" si="349"/>
        <v>36.765733813297601</v>
      </c>
      <c r="R1323" s="7">
        <f t="shared" si="350"/>
        <v>2.8819828132976042</v>
      </c>
    </row>
    <row r="1324" spans="1:18" x14ac:dyDescent="0.2">
      <c r="A1324" s="7">
        <v>-37.65625</v>
      </c>
      <c r="B1324" s="6">
        <v>38.15625</v>
      </c>
      <c r="C1324" s="1">
        <v>33.886035999999997</v>
      </c>
      <c r="D1324" s="1">
        <f t="shared" si="341"/>
        <v>-3.7656249999999997E-5</v>
      </c>
      <c r="E1324" s="6">
        <f t="shared" si="336"/>
        <v>4.4836370607298823E-14</v>
      </c>
      <c r="F1324" s="6">
        <f t="shared" si="342"/>
        <v>-2.9838147617187498E-5</v>
      </c>
      <c r="G1324" s="13">
        <f t="shared" si="337"/>
        <v>-7.8181023828124995E-6</v>
      </c>
      <c r="H1324" s="6">
        <f t="shared" si="338"/>
        <v>36.701147690099106</v>
      </c>
      <c r="I1324" s="6">
        <f t="shared" si="343"/>
        <v>2.8151116900991084</v>
      </c>
      <c r="J1324" s="6">
        <f t="shared" si="344"/>
        <v>38.156250025587262</v>
      </c>
      <c r="K1324" s="6">
        <f t="shared" si="345"/>
        <v>-1.2793631043450659E-8</v>
      </c>
      <c r="L1324" s="6">
        <f t="shared" si="340"/>
        <v>-3.745636531348705E-5</v>
      </c>
      <c r="M1324" s="14">
        <f t="shared" si="346"/>
        <v>-9.9942343256473592E-8</v>
      </c>
      <c r="N1324" s="6">
        <f t="shared" si="347"/>
        <v>-3.7656253326344067E-5</v>
      </c>
      <c r="O1324" s="13">
        <f t="shared" si="339"/>
        <v>-7.818105709156569E-6</v>
      </c>
      <c r="P1324" s="6">
        <f t="shared" si="348"/>
        <v>36.701147066626447</v>
      </c>
      <c r="Q1324" s="7">
        <f t="shared" si="349"/>
        <v>36.75281646396337</v>
      </c>
      <c r="R1324" s="7">
        <f t="shared" si="350"/>
        <v>2.8667804639633729</v>
      </c>
    </row>
    <row r="1325" spans="1:18" x14ac:dyDescent="0.2">
      <c r="A1325" s="7">
        <v>-36.875</v>
      </c>
      <c r="B1325" s="6">
        <v>38.15625</v>
      </c>
      <c r="C1325" s="1">
        <v>33.886723000000003</v>
      </c>
      <c r="D1325" s="1">
        <f t="shared" si="341"/>
        <v>-3.6874999999999995E-5</v>
      </c>
      <c r="E1325" s="6">
        <f t="shared" si="336"/>
        <v>4.4836370607298823E-14</v>
      </c>
      <c r="F1325" s="6">
        <f t="shared" si="342"/>
        <v>-2.9838147617187498E-5</v>
      </c>
      <c r="G1325" s="13">
        <f t="shared" si="337"/>
        <v>-7.0368523828124975E-6</v>
      </c>
      <c r="H1325" s="6">
        <f t="shared" si="338"/>
        <v>36.84747743813756</v>
      </c>
      <c r="I1325" s="6">
        <f t="shared" si="343"/>
        <v>2.9607544381375561</v>
      </c>
      <c r="J1325" s="6">
        <f t="shared" si="344"/>
        <v>38.156250015352356</v>
      </c>
      <c r="K1325" s="6">
        <f t="shared" si="345"/>
        <v>-7.6761779155276599E-9</v>
      </c>
      <c r="L1325" s="6">
        <f t="shared" si="340"/>
        <v>-3.7380069188092224E-5</v>
      </c>
      <c r="M1325" s="14">
        <f t="shared" si="346"/>
        <v>2.5253459404611463E-7</v>
      </c>
      <c r="N1325" s="6">
        <f t="shared" si="347"/>
        <v>-3.6875001995806252E-5</v>
      </c>
      <c r="O1325" s="13">
        <f t="shared" si="339"/>
        <v>-7.0368543786187548E-6</v>
      </c>
      <c r="P1325" s="6">
        <f t="shared" si="348"/>
        <v>36.847477064583302</v>
      </c>
      <c r="Q1325" s="7">
        <f t="shared" si="349"/>
        <v>36.771748584087362</v>
      </c>
      <c r="R1325" s="7">
        <f t="shared" si="350"/>
        <v>2.8850255840873587</v>
      </c>
    </row>
    <row r="1326" spans="1:18" x14ac:dyDescent="0.2">
      <c r="A1326" s="7">
        <v>-37.34375</v>
      </c>
      <c r="B1326" s="6">
        <v>38.15625</v>
      </c>
      <c r="C1326" s="1">
        <v>33.884666000000003</v>
      </c>
      <c r="D1326" s="1">
        <f t="shared" si="341"/>
        <v>-3.7343749999999996E-5</v>
      </c>
      <c r="E1326" s="6">
        <f t="shared" si="336"/>
        <v>4.4836370607298823E-14</v>
      </c>
      <c r="F1326" s="6">
        <f t="shared" si="342"/>
        <v>-2.9838147617187498E-5</v>
      </c>
      <c r="G1326" s="13">
        <f t="shared" si="337"/>
        <v>-7.5056023828124987E-6</v>
      </c>
      <c r="H1326" s="6">
        <f t="shared" si="338"/>
        <v>36.759704464131914</v>
      </c>
      <c r="I1326" s="6">
        <f t="shared" si="343"/>
        <v>2.8750384641319116</v>
      </c>
      <c r="J1326" s="6">
        <f t="shared" si="344"/>
        <v>38.156250009211412</v>
      </c>
      <c r="K1326" s="6">
        <f t="shared" si="345"/>
        <v>-4.6057060387738602E-9</v>
      </c>
      <c r="L1326" s="6">
        <f t="shared" si="340"/>
        <v>-3.7271791512855329E-5</v>
      </c>
      <c r="M1326" s="14">
        <f t="shared" si="346"/>
        <v>-3.5979243572333746E-8</v>
      </c>
      <c r="N1326" s="6">
        <f t="shared" si="347"/>
        <v>-3.7343751197483569E-5</v>
      </c>
      <c r="O1326" s="13">
        <f t="shared" si="339"/>
        <v>-7.5056035802960715E-6</v>
      </c>
      <c r="P1326" s="6">
        <f t="shared" si="348"/>
        <v>36.759704239808912</v>
      </c>
      <c r="Q1326" s="7">
        <f t="shared" si="349"/>
        <v>36.769339715231673</v>
      </c>
      <c r="R1326" s="7">
        <f t="shared" si="350"/>
        <v>2.8846737152316706</v>
      </c>
    </row>
    <row r="1327" spans="1:18" x14ac:dyDescent="0.2">
      <c r="A1327" s="7">
        <v>-37.34375</v>
      </c>
      <c r="B1327" s="6">
        <v>38.15625</v>
      </c>
      <c r="C1327" s="1">
        <v>33.881691000000004</v>
      </c>
      <c r="D1327" s="1">
        <f t="shared" si="341"/>
        <v>-3.7343749999999996E-5</v>
      </c>
      <c r="E1327" s="6">
        <f t="shared" si="336"/>
        <v>4.4836370607298823E-14</v>
      </c>
      <c r="F1327" s="6">
        <f t="shared" si="342"/>
        <v>-2.9838147617187498E-5</v>
      </c>
      <c r="G1327" s="13">
        <f t="shared" si="337"/>
        <v>-7.5056023828124987E-6</v>
      </c>
      <c r="H1327" s="6">
        <f t="shared" si="338"/>
        <v>36.759704464131914</v>
      </c>
      <c r="I1327" s="6">
        <f t="shared" si="343"/>
        <v>2.8780134641319108</v>
      </c>
      <c r="J1327" s="6">
        <f t="shared" si="344"/>
        <v>38.15625000552685</v>
      </c>
      <c r="K1327" s="6">
        <f t="shared" si="345"/>
        <v>-2.7634250443497876E-9</v>
      </c>
      <c r="L1327" s="6">
        <f t="shared" si="340"/>
        <v>-3.7300574907713197E-5</v>
      </c>
      <c r="M1327" s="14">
        <f t="shared" si="346"/>
        <v>-2.158754614339957E-8</v>
      </c>
      <c r="N1327" s="6">
        <f t="shared" si="347"/>
        <v>-3.734375071849051E-5</v>
      </c>
      <c r="O1327" s="13">
        <f t="shared" si="339"/>
        <v>-7.5056031013030124E-6</v>
      </c>
      <c r="P1327" s="6">
        <f t="shared" si="348"/>
        <v>36.759704329538238</v>
      </c>
      <c r="Q1327" s="7">
        <f t="shared" si="349"/>
        <v>36.767412638092992</v>
      </c>
      <c r="R1327" s="7">
        <f t="shared" si="350"/>
        <v>2.8857216380929884</v>
      </c>
    </row>
    <row r="1328" spans="1:18" x14ac:dyDescent="0.2">
      <c r="A1328" s="7">
        <v>-36.875</v>
      </c>
      <c r="B1328" s="6">
        <v>38.15625</v>
      </c>
      <c r="C1328" s="1">
        <v>33.874828000000001</v>
      </c>
      <c r="D1328" s="1">
        <f t="shared" si="341"/>
        <v>-3.6874999999999995E-5</v>
      </c>
      <c r="E1328" s="6">
        <f t="shared" si="336"/>
        <v>4.4836370607298823E-14</v>
      </c>
      <c r="F1328" s="6">
        <f t="shared" si="342"/>
        <v>-2.9838147617187498E-5</v>
      </c>
      <c r="G1328" s="13">
        <f t="shared" si="337"/>
        <v>-7.0368523828124975E-6</v>
      </c>
      <c r="H1328" s="6">
        <f t="shared" si="338"/>
        <v>36.84747743813756</v>
      </c>
      <c r="I1328" s="6">
        <f t="shared" si="343"/>
        <v>2.9726494381375588</v>
      </c>
      <c r="J1328" s="6">
        <f t="shared" si="344"/>
        <v>38.15625000331611</v>
      </c>
      <c r="K1328" s="6">
        <f t="shared" si="345"/>
        <v>-1.6580550266098726E-9</v>
      </c>
      <c r="L1328" s="6">
        <f t="shared" si="340"/>
        <v>-3.7224094944627919E-5</v>
      </c>
      <c r="M1328" s="14">
        <f t="shared" si="346"/>
        <v>1.7454747231396211E-7</v>
      </c>
      <c r="N1328" s="6">
        <f t="shared" si="347"/>
        <v>-3.6875000431094303E-5</v>
      </c>
      <c r="O1328" s="13">
        <f t="shared" si="339"/>
        <v>-7.0368528139068057E-6</v>
      </c>
      <c r="P1328" s="6">
        <f t="shared" si="348"/>
        <v>36.847477357449861</v>
      </c>
      <c r="Q1328" s="7">
        <f t="shared" si="349"/>
        <v>36.783425581964366</v>
      </c>
      <c r="R1328" s="7">
        <f t="shared" si="350"/>
        <v>2.908597581964365</v>
      </c>
    </row>
    <row r="1329" spans="1:18" x14ac:dyDescent="0.2">
      <c r="A1329" s="7">
        <v>-36.71875</v>
      </c>
      <c r="B1329" s="6">
        <v>38.15625</v>
      </c>
      <c r="C1329" s="1">
        <v>33.871398999999997</v>
      </c>
      <c r="D1329" s="1">
        <f t="shared" si="341"/>
        <v>-3.6718750000000001E-5</v>
      </c>
      <c r="E1329" s="6">
        <f t="shared" si="336"/>
        <v>4.4836370607298823E-14</v>
      </c>
      <c r="F1329" s="6">
        <f t="shared" si="342"/>
        <v>-2.9838147617187498E-5</v>
      </c>
      <c r="G1329" s="13">
        <f t="shared" si="337"/>
        <v>-6.8806023828125038E-6</v>
      </c>
      <c r="H1329" s="6">
        <f t="shared" si="338"/>
        <v>36.876718534831411</v>
      </c>
      <c r="I1329" s="6">
        <f t="shared" si="343"/>
        <v>3.0053195348314148</v>
      </c>
      <c r="J1329" s="6">
        <f t="shared" si="344"/>
        <v>38.156250001989669</v>
      </c>
      <c r="K1329" s="6">
        <f t="shared" si="345"/>
        <v>-9.9483443705139507E-10</v>
      </c>
      <c r="L1329" s="6">
        <f t="shared" si="340"/>
        <v>-3.7053206966776751E-5</v>
      </c>
      <c r="M1329" s="14">
        <f t="shared" si="346"/>
        <v>1.6722848338837472E-7</v>
      </c>
      <c r="N1329" s="6">
        <f t="shared" si="347"/>
        <v>-3.6718750258656955E-5</v>
      </c>
      <c r="O1329" s="13">
        <f t="shared" si="339"/>
        <v>-6.8806026414694574E-6</v>
      </c>
      <c r="P1329" s="6">
        <f t="shared" si="348"/>
        <v>36.876718486432367</v>
      </c>
      <c r="Q1329" s="7">
        <f t="shared" si="349"/>
        <v>36.802084162857966</v>
      </c>
      <c r="R1329" s="7">
        <f t="shared" si="350"/>
        <v>2.9306851628579693</v>
      </c>
    </row>
    <row r="1330" spans="1:18" x14ac:dyDescent="0.2">
      <c r="A1330" s="7">
        <v>-36.5625</v>
      </c>
      <c r="B1330" s="6">
        <v>38.15625</v>
      </c>
      <c r="C1330" s="1">
        <v>33.866596000000001</v>
      </c>
      <c r="D1330" s="1">
        <f t="shared" si="341"/>
        <v>-3.6562500000000001E-5</v>
      </c>
      <c r="E1330" s="6">
        <f t="shared" si="336"/>
        <v>4.4836370607298823E-14</v>
      </c>
      <c r="F1330" s="6">
        <f t="shared" si="342"/>
        <v>-2.9838147617187498E-5</v>
      </c>
      <c r="G1330" s="13">
        <f t="shared" si="337"/>
        <v>-6.7243523828125034E-6</v>
      </c>
      <c r="H1330" s="6">
        <f t="shared" si="338"/>
        <v>36.905951359981316</v>
      </c>
      <c r="I1330" s="6">
        <f t="shared" si="343"/>
        <v>3.0393553599813146</v>
      </c>
      <c r="J1330" s="6">
        <f t="shared" si="344"/>
        <v>38.156250001193804</v>
      </c>
      <c r="K1330" s="6">
        <f t="shared" si="345"/>
        <v>-5.9690208331630856E-10</v>
      </c>
      <c r="L1330" s="6">
        <f t="shared" si="340"/>
        <v>-3.6888174180066051E-5</v>
      </c>
      <c r="M1330" s="14">
        <f t="shared" si="346"/>
        <v>1.6283709003302499E-7</v>
      </c>
      <c r="N1330" s="6">
        <f t="shared" si="347"/>
        <v>-3.6562500155194543E-5</v>
      </c>
      <c r="O1330" s="13">
        <f t="shared" si="339"/>
        <v>-6.7243525380070456E-6</v>
      </c>
      <c r="P1330" s="6">
        <f t="shared" si="348"/>
        <v>36.905951330950188</v>
      </c>
      <c r="Q1330" s="7">
        <f t="shared" si="349"/>
        <v>36.82285759647641</v>
      </c>
      <c r="R1330" s="7">
        <f t="shared" si="350"/>
        <v>2.9562615964764092</v>
      </c>
    </row>
    <row r="1331" spans="1:18" x14ac:dyDescent="0.2">
      <c r="A1331" s="7">
        <v>-36.71875</v>
      </c>
      <c r="B1331" s="6">
        <v>38.15625</v>
      </c>
      <c r="C1331" s="1">
        <v>33.864306999999997</v>
      </c>
      <c r="D1331" s="1">
        <f t="shared" si="341"/>
        <v>-3.6718750000000001E-5</v>
      </c>
      <c r="E1331" s="6">
        <f t="shared" si="336"/>
        <v>4.4836370607298823E-14</v>
      </c>
      <c r="F1331" s="6">
        <f t="shared" si="342"/>
        <v>-2.9838147617187498E-5</v>
      </c>
      <c r="G1331" s="13">
        <f t="shared" si="337"/>
        <v>-6.8806023828125038E-6</v>
      </c>
      <c r="H1331" s="6">
        <f t="shared" si="338"/>
        <v>36.876718534831411</v>
      </c>
      <c r="I1331" s="6">
        <f t="shared" si="343"/>
        <v>3.0124115348314149</v>
      </c>
      <c r="J1331" s="6">
        <f t="shared" si="344"/>
        <v>38.156250000716284</v>
      </c>
      <c r="K1331" s="6">
        <f t="shared" si="345"/>
        <v>-3.581419605325209E-10</v>
      </c>
      <c r="L1331" s="6">
        <f t="shared" si="340"/>
        <v>-3.6789154508039626E-5</v>
      </c>
      <c r="M1331" s="14">
        <f t="shared" si="346"/>
        <v>3.5202254019812122E-8</v>
      </c>
      <c r="N1331" s="6">
        <f t="shared" si="347"/>
        <v>-3.6718750093116908E-5</v>
      </c>
      <c r="O1331" s="13">
        <f t="shared" si="339"/>
        <v>-6.8806024759294107E-6</v>
      </c>
      <c r="P1331" s="6">
        <f t="shared" si="348"/>
        <v>36.876718517407824</v>
      </c>
      <c r="Q1331" s="7">
        <f t="shared" si="349"/>
        <v>36.83362978066269</v>
      </c>
      <c r="R1331" s="7">
        <f t="shared" si="350"/>
        <v>2.9693227806626936</v>
      </c>
    </row>
    <row r="1332" spans="1:18" x14ac:dyDescent="0.2">
      <c r="A1332" s="7">
        <v>-36.875</v>
      </c>
      <c r="B1332" s="6">
        <v>38.15625</v>
      </c>
      <c r="C1332" s="1">
        <v>33.854244000000001</v>
      </c>
      <c r="D1332" s="1">
        <f t="shared" si="341"/>
        <v>-3.6874999999999995E-5</v>
      </c>
      <c r="E1332" s="6">
        <f t="shared" si="336"/>
        <v>4.4836370607298823E-14</v>
      </c>
      <c r="F1332" s="6">
        <f t="shared" si="342"/>
        <v>-2.9838147617187498E-5</v>
      </c>
      <c r="G1332" s="13">
        <f t="shared" si="337"/>
        <v>-7.0368523828124975E-6</v>
      </c>
      <c r="H1332" s="6">
        <f t="shared" si="338"/>
        <v>36.84747743813756</v>
      </c>
      <c r="I1332" s="6">
        <f t="shared" si="343"/>
        <v>2.9932334381375583</v>
      </c>
      <c r="J1332" s="6">
        <f t="shared" si="344"/>
        <v>38.156250000429772</v>
      </c>
      <c r="K1332" s="6">
        <f t="shared" si="345"/>
        <v>-2.148858868622483E-10</v>
      </c>
      <c r="L1332" s="6">
        <f t="shared" si="340"/>
        <v>-3.6792242704823777E-5</v>
      </c>
      <c r="M1332" s="14">
        <f t="shared" si="346"/>
        <v>-4.1378647588108825E-8</v>
      </c>
      <c r="N1332" s="6">
        <f t="shared" si="347"/>
        <v>-3.6875000055870329E-5</v>
      </c>
      <c r="O1332" s="13">
        <f t="shared" si="339"/>
        <v>-7.0368524386828313E-6</v>
      </c>
      <c r="P1332" s="6">
        <f t="shared" si="348"/>
        <v>36.847477427680133</v>
      </c>
      <c r="Q1332" s="7">
        <f t="shared" si="349"/>
        <v>36.836399310066177</v>
      </c>
      <c r="R1332" s="7">
        <f t="shared" si="350"/>
        <v>2.982155310066176</v>
      </c>
    </row>
    <row r="1333" spans="1:18" x14ac:dyDescent="0.2">
      <c r="A1333" s="7">
        <v>-37.03125</v>
      </c>
      <c r="B1333" s="6">
        <v>38.15625</v>
      </c>
      <c r="C1333" s="1">
        <v>33.859276000000001</v>
      </c>
      <c r="D1333" s="1">
        <f t="shared" si="341"/>
        <v>-3.7031249999999995E-5</v>
      </c>
      <c r="E1333" s="6">
        <f t="shared" si="336"/>
        <v>4.4836370607298823E-14</v>
      </c>
      <c r="F1333" s="6">
        <f t="shared" si="342"/>
        <v>-2.9838147617187498E-5</v>
      </c>
      <c r="G1333" s="13">
        <f t="shared" si="337"/>
        <v>-7.1931023828124979E-6</v>
      </c>
      <c r="H1333" s="6">
        <f t="shared" si="338"/>
        <v>36.818228064436312</v>
      </c>
      <c r="I1333" s="6">
        <f t="shared" si="343"/>
        <v>2.9589520644363105</v>
      </c>
      <c r="J1333" s="6">
        <f t="shared" si="344"/>
        <v>38.156250000257863</v>
      </c>
      <c r="K1333" s="6">
        <f t="shared" si="345"/>
        <v>-1.2893153211734898E-10</v>
      </c>
      <c r="L1333" s="6">
        <f t="shared" si="340"/>
        <v>-3.6856595622894269E-5</v>
      </c>
      <c r="M1333" s="14">
        <f t="shared" si="346"/>
        <v>-8.7327188552863426E-8</v>
      </c>
      <c r="N1333" s="6">
        <f t="shared" si="347"/>
        <v>-3.7031250033522192E-5</v>
      </c>
      <c r="O1333" s="13">
        <f t="shared" si="339"/>
        <v>-7.1931024163346941E-6</v>
      </c>
      <c r="P1333" s="6">
        <f t="shared" si="348"/>
        <v>36.8182280581604</v>
      </c>
      <c r="Q1333" s="7">
        <f t="shared" si="349"/>
        <v>36.832765059685023</v>
      </c>
      <c r="R1333" s="7">
        <f t="shared" si="350"/>
        <v>2.9734890596850221</v>
      </c>
    </row>
    <row r="1334" spans="1:18" x14ac:dyDescent="0.2">
      <c r="A1334" s="7">
        <v>-37.34375</v>
      </c>
      <c r="B1334" s="6">
        <v>38.15625</v>
      </c>
      <c r="C1334" s="1">
        <v>33.849894999999997</v>
      </c>
      <c r="D1334" s="1">
        <f t="shared" si="341"/>
        <v>-3.7343749999999996E-5</v>
      </c>
      <c r="E1334" s="6">
        <f t="shared" si="336"/>
        <v>4.4836370607298823E-14</v>
      </c>
      <c r="F1334" s="6">
        <f t="shared" si="342"/>
        <v>-2.9838147617187498E-5</v>
      </c>
      <c r="G1334" s="13">
        <f t="shared" si="337"/>
        <v>-7.5056023828124987E-6</v>
      </c>
      <c r="H1334" s="6">
        <f t="shared" si="338"/>
        <v>36.759704464131914</v>
      </c>
      <c r="I1334" s="6">
        <f t="shared" si="343"/>
        <v>2.9098094641319179</v>
      </c>
      <c r="J1334" s="6">
        <f t="shared" si="344"/>
        <v>38.156250000154721</v>
      </c>
      <c r="K1334" s="6">
        <f t="shared" si="345"/>
        <v>-7.7360340355880908E-11</v>
      </c>
      <c r="L1334" s="6">
        <f t="shared" si="340"/>
        <v>-3.6988957373736561E-5</v>
      </c>
      <c r="M1334" s="14">
        <f t="shared" si="346"/>
        <v>-1.7739631313171771E-7</v>
      </c>
      <c r="N1334" s="6">
        <f t="shared" si="347"/>
        <v>-3.7343750020113688E-5</v>
      </c>
      <c r="O1334" s="13">
        <f t="shared" si="339"/>
        <v>-7.5056024029261905E-6</v>
      </c>
      <c r="P1334" s="6">
        <f t="shared" si="348"/>
        <v>36.759704460363935</v>
      </c>
      <c r="Q1334" s="7">
        <f t="shared" si="349"/>
        <v>36.818152939820806</v>
      </c>
      <c r="R1334" s="7">
        <f t="shared" si="350"/>
        <v>2.9682579398208091</v>
      </c>
    </row>
    <row r="1335" spans="1:18" x14ac:dyDescent="0.2">
      <c r="A1335" s="7">
        <v>-37.65625</v>
      </c>
      <c r="B1335" s="6">
        <v>38.15625</v>
      </c>
      <c r="C1335" s="1">
        <v>33.851269000000002</v>
      </c>
      <c r="D1335" s="1">
        <f t="shared" si="341"/>
        <v>-3.7656249999999997E-5</v>
      </c>
      <c r="E1335" s="6">
        <f t="shared" si="336"/>
        <v>4.4836370607298823E-14</v>
      </c>
      <c r="F1335" s="6">
        <f t="shared" si="342"/>
        <v>-2.9838147617187498E-5</v>
      </c>
      <c r="G1335" s="13">
        <f t="shared" si="337"/>
        <v>-7.8181023828124995E-6</v>
      </c>
      <c r="H1335" s="6">
        <f t="shared" si="338"/>
        <v>36.701147690099106</v>
      </c>
      <c r="I1335" s="6">
        <f t="shared" si="343"/>
        <v>2.8498786900991036</v>
      </c>
      <c r="J1335" s="6">
        <f t="shared" si="344"/>
        <v>38.156250000092832</v>
      </c>
      <c r="K1335" s="6">
        <f t="shared" si="345"/>
        <v>-4.6416204213528545E-11</v>
      </c>
      <c r="L1335" s="6">
        <f t="shared" si="340"/>
        <v>-3.7193374424241931E-5</v>
      </c>
      <c r="M1335" s="14">
        <f t="shared" si="346"/>
        <v>-2.3143778787903298E-7</v>
      </c>
      <c r="N1335" s="6">
        <f t="shared" si="347"/>
        <v>-3.7656250012068211E-5</v>
      </c>
      <c r="O1335" s="13">
        <f t="shared" si="339"/>
        <v>-7.8181023948807133E-6</v>
      </c>
      <c r="P1335" s="6">
        <f t="shared" si="348"/>
        <v>36.701147687837192</v>
      </c>
      <c r="Q1335" s="7">
        <f t="shared" si="349"/>
        <v>36.794751889424084</v>
      </c>
      <c r="R1335" s="7">
        <f t="shared" si="350"/>
        <v>2.9434828894240823</v>
      </c>
    </row>
    <row r="1336" spans="1:18" x14ac:dyDescent="0.2">
      <c r="A1336" s="7">
        <v>-37.03125</v>
      </c>
      <c r="B1336" s="6">
        <v>38.15625</v>
      </c>
      <c r="C1336" s="1">
        <v>33.848526</v>
      </c>
      <c r="D1336" s="1">
        <f t="shared" si="341"/>
        <v>-3.7031249999999995E-5</v>
      </c>
      <c r="E1336" s="6">
        <f t="shared" si="336"/>
        <v>4.4836370607298823E-14</v>
      </c>
      <c r="F1336" s="6">
        <f t="shared" si="342"/>
        <v>-2.9838147617187498E-5</v>
      </c>
      <c r="G1336" s="13">
        <f t="shared" si="337"/>
        <v>-7.1931023828124979E-6</v>
      </c>
      <c r="H1336" s="6">
        <f t="shared" si="338"/>
        <v>36.818228064436312</v>
      </c>
      <c r="I1336" s="6">
        <f t="shared" si="343"/>
        <v>2.9697020644363121</v>
      </c>
      <c r="J1336" s="6">
        <f t="shared" si="344"/>
        <v>38.156250000055699</v>
      </c>
      <c r="K1336" s="6">
        <f t="shared" si="345"/>
        <v>-2.7849722528117127E-11</v>
      </c>
      <c r="L1336" s="6">
        <f t="shared" si="340"/>
        <v>-3.7253524654545155E-5</v>
      </c>
      <c r="M1336" s="14">
        <f t="shared" si="346"/>
        <v>1.1113732727257951E-7</v>
      </c>
      <c r="N1336" s="6">
        <f t="shared" si="347"/>
        <v>-3.7031250007240921E-5</v>
      </c>
      <c r="O1336" s="13">
        <f t="shared" si="339"/>
        <v>-7.1931023900534234E-6</v>
      </c>
      <c r="P1336" s="6">
        <f t="shared" si="348"/>
        <v>36.818228063080653</v>
      </c>
      <c r="Q1336" s="7">
        <f t="shared" si="349"/>
        <v>36.7994471241554</v>
      </c>
      <c r="R1336" s="7">
        <f t="shared" si="350"/>
        <v>2.9509211241553999</v>
      </c>
    </row>
    <row r="1337" spans="1:18" x14ac:dyDescent="0.2">
      <c r="A1337" s="7">
        <v>-37.96875</v>
      </c>
      <c r="B1337" s="6">
        <v>38.15625</v>
      </c>
      <c r="C1337" s="1">
        <v>33.845092999999999</v>
      </c>
      <c r="D1337" s="1">
        <f t="shared" si="341"/>
        <v>-3.7968749999999998E-5</v>
      </c>
      <c r="E1337" s="6">
        <f t="shared" si="336"/>
        <v>4.4836370607298823E-14</v>
      </c>
      <c r="F1337" s="6">
        <f t="shared" si="342"/>
        <v>-2.9838147617187498E-5</v>
      </c>
      <c r="G1337" s="13">
        <f t="shared" si="337"/>
        <v>-8.1306023828125004E-6</v>
      </c>
      <c r="H1337" s="6">
        <f t="shared" si="338"/>
        <v>36.642557698428107</v>
      </c>
      <c r="I1337" s="6">
        <f t="shared" si="343"/>
        <v>2.797464698428108</v>
      </c>
      <c r="J1337" s="6">
        <f t="shared" si="344"/>
        <v>38.156250000033417</v>
      </c>
      <c r="K1337" s="6">
        <f t="shared" si="345"/>
        <v>-1.6708412431398756E-11</v>
      </c>
      <c r="L1337" s="6">
        <f t="shared" si="340"/>
        <v>-3.7352114792727086E-5</v>
      </c>
      <c r="M1337" s="14">
        <f t="shared" si="346"/>
        <v>-3.0831760363645599E-7</v>
      </c>
      <c r="N1337" s="6">
        <f t="shared" si="347"/>
        <v>-3.7968750004344186E-5</v>
      </c>
      <c r="O1337" s="13">
        <f t="shared" si="339"/>
        <v>-8.1306023871566884E-6</v>
      </c>
      <c r="P1337" s="6">
        <f t="shared" si="348"/>
        <v>36.64255769761337</v>
      </c>
      <c r="Q1337" s="7">
        <f t="shared" si="349"/>
        <v>36.768069238846998</v>
      </c>
      <c r="R1337" s="7">
        <f t="shared" si="350"/>
        <v>2.9229762388469993</v>
      </c>
    </row>
    <row r="1338" spans="1:18" x14ac:dyDescent="0.2">
      <c r="A1338" s="7">
        <v>-37.34375</v>
      </c>
      <c r="B1338" s="6">
        <v>38.15625</v>
      </c>
      <c r="C1338" s="1">
        <v>33.843719</v>
      </c>
      <c r="D1338" s="1">
        <f t="shared" si="341"/>
        <v>-3.7343749999999996E-5</v>
      </c>
      <c r="E1338" s="6">
        <f t="shared" si="336"/>
        <v>4.4836370607298823E-14</v>
      </c>
      <c r="F1338" s="6">
        <f t="shared" si="342"/>
        <v>-2.9838147617187498E-5</v>
      </c>
      <c r="G1338" s="13">
        <f t="shared" si="337"/>
        <v>-7.5056023828124987E-6</v>
      </c>
      <c r="H1338" s="6">
        <f t="shared" si="338"/>
        <v>36.759704464131914</v>
      </c>
      <c r="I1338" s="6">
        <f t="shared" si="343"/>
        <v>2.9159854641319143</v>
      </c>
      <c r="J1338" s="6">
        <f t="shared" si="344"/>
        <v>38.156250000020052</v>
      </c>
      <c r="K1338" s="6">
        <f t="shared" si="345"/>
        <v>-1.0025758001575014E-11</v>
      </c>
      <c r="L1338" s="6">
        <f t="shared" si="340"/>
        <v>-3.7473768875636253E-5</v>
      </c>
      <c r="M1338" s="14">
        <f t="shared" si="346"/>
        <v>6.5009437818128418E-8</v>
      </c>
      <c r="N1338" s="6">
        <f t="shared" si="347"/>
        <v>-3.7343750002606696E-5</v>
      </c>
      <c r="O1338" s="13">
        <f t="shared" si="339"/>
        <v>-7.5056023854191986E-6</v>
      </c>
      <c r="P1338" s="6">
        <f t="shared" si="348"/>
        <v>36.759704463643629</v>
      </c>
      <c r="Q1338" s="7">
        <f t="shared" si="349"/>
        <v>36.766396283806323</v>
      </c>
      <c r="R1338" s="7">
        <f t="shared" si="350"/>
        <v>2.9226772838063226</v>
      </c>
    </row>
    <row r="1339" spans="1:18" x14ac:dyDescent="0.2">
      <c r="A1339" s="7">
        <v>-37.1875</v>
      </c>
      <c r="B1339" s="6">
        <v>38.15625</v>
      </c>
      <c r="C1339" s="1">
        <v>33.843491</v>
      </c>
      <c r="D1339" s="1">
        <f t="shared" si="341"/>
        <v>-3.7187499999999996E-5</v>
      </c>
      <c r="E1339" s="6">
        <f t="shared" si="336"/>
        <v>4.4836370607298823E-14</v>
      </c>
      <c r="F1339" s="6">
        <f t="shared" si="342"/>
        <v>-2.9838147617187498E-5</v>
      </c>
      <c r="G1339" s="13">
        <f t="shared" si="337"/>
        <v>-7.3493523828124983E-6</v>
      </c>
      <c r="H1339" s="6">
        <f t="shared" si="338"/>
        <v>36.788970408259388</v>
      </c>
      <c r="I1339" s="6">
        <f t="shared" si="343"/>
        <v>2.9454794082593878</v>
      </c>
      <c r="J1339" s="6">
        <f t="shared" si="344"/>
        <v>38.156250000012029</v>
      </c>
      <c r="K1339" s="6">
        <f t="shared" si="345"/>
        <v>-6.0147442582092481E-12</v>
      </c>
      <c r="L1339" s="6">
        <f t="shared" si="340"/>
        <v>-3.7390511325381754E-5</v>
      </c>
      <c r="M1339" s="14">
        <f t="shared" si="346"/>
        <v>1.0150566269087925E-7</v>
      </c>
      <c r="N1339" s="6">
        <f t="shared" si="347"/>
        <v>-3.7187500001563829E-5</v>
      </c>
      <c r="O1339" s="13">
        <f t="shared" si="339"/>
        <v>-7.3493523843763312E-6</v>
      </c>
      <c r="P1339" s="6">
        <f t="shared" si="348"/>
        <v>36.788970407966474</v>
      </c>
      <c r="Q1339" s="7">
        <f t="shared" si="349"/>
        <v>36.770911108638359</v>
      </c>
      <c r="R1339" s="7">
        <f t="shared" si="350"/>
        <v>2.9274201086383584</v>
      </c>
    </row>
    <row r="1340" spans="1:18" x14ac:dyDescent="0.2">
      <c r="A1340" s="7">
        <v>-37.03125</v>
      </c>
      <c r="B1340" s="6">
        <v>38.125</v>
      </c>
      <c r="C1340" s="1">
        <v>33.842579000000001</v>
      </c>
      <c r="D1340" s="1">
        <f t="shared" si="341"/>
        <v>-3.7031249999999995E-5</v>
      </c>
      <c r="E1340" s="6">
        <f t="shared" si="336"/>
        <v>4.4835205950781245E-14</v>
      </c>
      <c r="F1340" s="6">
        <f t="shared" si="342"/>
        <v>-2.9846096875000001E-5</v>
      </c>
      <c r="G1340" s="13">
        <f t="shared" si="337"/>
        <v>-7.1851531249999944E-6</v>
      </c>
      <c r="H1340" s="6">
        <f t="shared" si="338"/>
        <v>36.788025317954407</v>
      </c>
      <c r="I1340" s="6">
        <f t="shared" si="343"/>
        <v>2.9454463179544064</v>
      </c>
      <c r="J1340" s="6">
        <f t="shared" si="344"/>
        <v>38.150000000007218</v>
      </c>
      <c r="K1340" s="6">
        <f t="shared" si="345"/>
        <v>-1.2500000003608847E-2</v>
      </c>
      <c r="L1340" s="6">
        <f t="shared" si="340"/>
        <v>-3.7278056795229047E-5</v>
      </c>
      <c r="M1340" s="14">
        <f t="shared" si="346"/>
        <v>1.2340339761452568E-7</v>
      </c>
      <c r="N1340" s="6">
        <f t="shared" si="347"/>
        <v>-4.0281250000938296E-5</v>
      </c>
      <c r="O1340" s="13">
        <f t="shared" si="339"/>
        <v>-1.0435153125938295E-5</v>
      </c>
      <c r="P1340" s="6">
        <f t="shared" si="348"/>
        <v>36.177557273897605</v>
      </c>
      <c r="Q1340" s="7">
        <f t="shared" si="349"/>
        <v>36.652240341690209</v>
      </c>
      <c r="R1340" s="7">
        <f t="shared" si="350"/>
        <v>2.8096613416902088</v>
      </c>
    </row>
    <row r="1341" spans="1:18" x14ac:dyDescent="0.2">
      <c r="A1341" s="7">
        <v>-36.5625</v>
      </c>
      <c r="B1341" s="6">
        <v>38.125</v>
      </c>
      <c r="C1341" s="1">
        <v>33.838917000000002</v>
      </c>
      <c r="D1341" s="1">
        <f t="shared" si="341"/>
        <v>-3.6562500000000001E-5</v>
      </c>
      <c r="E1341" s="6">
        <f t="shared" si="336"/>
        <v>4.4835205950781245E-14</v>
      </c>
      <c r="F1341" s="6">
        <f t="shared" si="342"/>
        <v>-2.9846096875000001E-5</v>
      </c>
      <c r="G1341" s="13">
        <f t="shared" si="337"/>
        <v>-6.716403125E-6</v>
      </c>
      <c r="H1341" s="6">
        <f t="shared" si="338"/>
        <v>36.875776525214803</v>
      </c>
      <c r="I1341" s="6">
        <f t="shared" si="343"/>
        <v>3.0368595252148012</v>
      </c>
      <c r="J1341" s="6">
        <f t="shared" si="344"/>
        <v>38.140000000004335</v>
      </c>
      <c r="K1341" s="6">
        <f t="shared" si="345"/>
        <v>-7.5000000021674396E-3</v>
      </c>
      <c r="L1341" s="6">
        <f t="shared" si="340"/>
        <v>-3.7085584077137426E-5</v>
      </c>
      <c r="M1341" s="14">
        <f t="shared" si="346"/>
        <v>2.6154203856871251E-7</v>
      </c>
      <c r="N1341" s="6">
        <f t="shared" si="347"/>
        <v>-3.8512500000563535E-5</v>
      </c>
      <c r="O1341" s="13">
        <f t="shared" si="339"/>
        <v>-8.6664031255635344E-6</v>
      </c>
      <c r="P1341" s="6">
        <f t="shared" si="348"/>
        <v>36.510240489702824</v>
      </c>
      <c r="Q1341" s="7">
        <f t="shared" si="349"/>
        <v>36.623840371292737</v>
      </c>
      <c r="R1341" s="7">
        <f t="shared" si="350"/>
        <v>2.7849233712927344</v>
      </c>
    </row>
    <row r="1342" spans="1:18" x14ac:dyDescent="0.2">
      <c r="A1342" s="7">
        <v>-37.1875</v>
      </c>
      <c r="B1342" s="6">
        <v>38.125</v>
      </c>
      <c r="C1342" s="1">
        <v>33.839374999999997</v>
      </c>
      <c r="D1342" s="1">
        <f t="shared" si="341"/>
        <v>-3.7187499999999996E-5</v>
      </c>
      <c r="E1342" s="6">
        <f t="shared" si="336"/>
        <v>4.4835205950781245E-14</v>
      </c>
      <c r="F1342" s="6">
        <f t="shared" si="342"/>
        <v>-2.9846096875000001E-5</v>
      </c>
      <c r="G1342" s="13">
        <f t="shared" si="337"/>
        <v>-7.3414031249999948E-6</v>
      </c>
      <c r="H1342" s="6">
        <f t="shared" si="338"/>
        <v>36.758758345716558</v>
      </c>
      <c r="I1342" s="6">
        <f t="shared" si="343"/>
        <v>2.919383345716561</v>
      </c>
      <c r="J1342" s="6">
        <f t="shared" si="344"/>
        <v>38.134000000002601</v>
      </c>
      <c r="K1342" s="6">
        <f t="shared" si="345"/>
        <v>-4.5000000013004637E-3</v>
      </c>
      <c r="L1342" s="6">
        <f t="shared" si="340"/>
        <v>-3.7001350446282454E-5</v>
      </c>
      <c r="M1342" s="14">
        <f t="shared" si="346"/>
        <v>-9.3074776858771116E-8</v>
      </c>
      <c r="N1342" s="6">
        <f t="shared" si="347"/>
        <v>-3.8357500000338115E-5</v>
      </c>
      <c r="O1342" s="13">
        <f t="shared" si="339"/>
        <v>-8.5114031253381141E-6</v>
      </c>
      <c r="P1342" s="6">
        <f t="shared" si="348"/>
        <v>36.539343303069586</v>
      </c>
      <c r="Q1342" s="7">
        <f t="shared" si="349"/>
        <v>36.606940957648106</v>
      </c>
      <c r="R1342" s="7">
        <f t="shared" si="350"/>
        <v>2.7675659576481095</v>
      </c>
    </row>
    <row r="1343" spans="1:18" x14ac:dyDescent="0.2">
      <c r="A1343" s="7">
        <v>-37.34375</v>
      </c>
      <c r="B1343" s="6">
        <v>38.125</v>
      </c>
      <c r="C1343" s="1">
        <v>33.835487000000001</v>
      </c>
      <c r="D1343" s="1">
        <f t="shared" si="341"/>
        <v>-3.7343749999999996E-5</v>
      </c>
      <c r="E1343" s="6">
        <f t="shared" si="336"/>
        <v>4.4835205950781245E-14</v>
      </c>
      <c r="F1343" s="6">
        <f t="shared" si="342"/>
        <v>-2.9846096875000001E-5</v>
      </c>
      <c r="G1343" s="13">
        <f t="shared" si="337"/>
        <v>-7.4976531249999953E-6</v>
      </c>
      <c r="H1343" s="6">
        <f t="shared" si="338"/>
        <v>36.729483079440172</v>
      </c>
      <c r="I1343" s="6">
        <f t="shared" si="343"/>
        <v>2.8939960794401713</v>
      </c>
      <c r="J1343" s="6">
        <f t="shared" si="344"/>
        <v>38.130400000001558</v>
      </c>
      <c r="K1343" s="6">
        <f t="shared" si="345"/>
        <v>-2.7000000007788572E-3</v>
      </c>
      <c r="L1343" s="6">
        <f t="shared" si="340"/>
        <v>-3.7107060267769476E-5</v>
      </c>
      <c r="M1343" s="14">
        <f t="shared" si="346"/>
        <v>-1.1834486611526012E-7</v>
      </c>
      <c r="N1343" s="6">
        <f t="shared" si="347"/>
        <v>-3.8045750000202499E-5</v>
      </c>
      <c r="O1343" s="13">
        <f t="shared" si="339"/>
        <v>-8.1996531252024982E-6</v>
      </c>
      <c r="P1343" s="6">
        <f t="shared" si="348"/>
        <v>36.597852676065884</v>
      </c>
      <c r="Q1343" s="7">
        <f t="shared" si="349"/>
        <v>36.605123301331659</v>
      </c>
      <c r="R1343" s="7">
        <f t="shared" si="350"/>
        <v>2.7696363013316585</v>
      </c>
    </row>
    <row r="1344" spans="1:18" x14ac:dyDescent="0.2">
      <c r="A1344" s="7">
        <v>-37.34375</v>
      </c>
      <c r="B1344" s="6">
        <v>38.125</v>
      </c>
      <c r="C1344" s="1">
        <v>33.839374999999997</v>
      </c>
      <c r="D1344" s="1">
        <f t="shared" si="341"/>
        <v>-3.7343749999999996E-5</v>
      </c>
      <c r="E1344" s="6">
        <f t="shared" si="336"/>
        <v>4.4835205950781245E-14</v>
      </c>
      <c r="F1344" s="6">
        <f t="shared" si="342"/>
        <v>-2.9846096875000001E-5</v>
      </c>
      <c r="G1344" s="13">
        <f t="shared" si="337"/>
        <v>-7.4976531249999953E-6</v>
      </c>
      <c r="H1344" s="6">
        <f t="shared" si="338"/>
        <v>36.729483079440172</v>
      </c>
      <c r="I1344" s="6">
        <f t="shared" si="343"/>
        <v>2.890108079440175</v>
      </c>
      <c r="J1344" s="6">
        <f t="shared" si="344"/>
        <v>38.128240000000929</v>
      </c>
      <c r="K1344" s="6">
        <f t="shared" si="345"/>
        <v>-1.6200000004644721E-3</v>
      </c>
      <c r="L1344" s="6">
        <f t="shared" si="340"/>
        <v>-3.7201736160661684E-5</v>
      </c>
      <c r="M1344" s="14">
        <f t="shared" si="346"/>
        <v>-7.1006919669156074E-8</v>
      </c>
      <c r="N1344" s="6">
        <f t="shared" si="347"/>
        <v>-3.7764950000120758E-5</v>
      </c>
      <c r="O1344" s="13">
        <f t="shared" si="339"/>
        <v>-7.918853125120757E-6</v>
      </c>
      <c r="P1344" s="6">
        <f t="shared" si="348"/>
        <v>36.650524972681637</v>
      </c>
      <c r="Q1344" s="7">
        <f t="shared" si="349"/>
        <v>36.614203635601655</v>
      </c>
      <c r="R1344" s="7">
        <f t="shared" si="350"/>
        <v>2.7748286356016578</v>
      </c>
    </row>
    <row r="1345" spans="1:18" x14ac:dyDescent="0.2">
      <c r="A1345" s="7">
        <v>-37.8125</v>
      </c>
      <c r="B1345" s="6">
        <v>38.125</v>
      </c>
      <c r="C1345" s="1">
        <v>33.835945000000002</v>
      </c>
      <c r="D1345" s="1">
        <f t="shared" si="341"/>
        <v>-3.7812499999999998E-5</v>
      </c>
      <c r="E1345" s="6">
        <f t="shared" si="336"/>
        <v>4.4835205950781245E-14</v>
      </c>
      <c r="F1345" s="6">
        <f t="shared" si="342"/>
        <v>-2.9846096875000001E-5</v>
      </c>
      <c r="G1345" s="13">
        <f t="shared" si="337"/>
        <v>-7.9664031249999965E-6</v>
      </c>
      <c r="H1345" s="6">
        <f t="shared" si="338"/>
        <v>36.641607461484341</v>
      </c>
      <c r="I1345" s="6">
        <f t="shared" si="343"/>
        <v>2.8056624614843386</v>
      </c>
      <c r="J1345" s="6">
        <f t="shared" si="344"/>
        <v>38.126944000000556</v>
      </c>
      <c r="K1345" s="6">
        <f t="shared" si="345"/>
        <v>-9.7200000027797273E-4</v>
      </c>
      <c r="L1345" s="6">
        <f t="shared" si="340"/>
        <v>-3.7352291696397008E-5</v>
      </c>
      <c r="M1345" s="14">
        <f t="shared" si="346"/>
        <v>-2.3010415180149481E-7</v>
      </c>
      <c r="N1345" s="6">
        <f t="shared" si="347"/>
        <v>-3.8065220000072273E-5</v>
      </c>
      <c r="O1345" s="13">
        <f t="shared" si="339"/>
        <v>-8.219123125072272E-6</v>
      </c>
      <c r="P1345" s="6">
        <f t="shared" si="348"/>
        <v>36.594199508792485</v>
      </c>
      <c r="Q1345" s="7">
        <f t="shared" si="349"/>
        <v>36.610202810239826</v>
      </c>
      <c r="R1345" s="7">
        <f t="shared" si="350"/>
        <v>2.7742578102398241</v>
      </c>
    </row>
    <row r="1346" spans="1:18" x14ac:dyDescent="0.2">
      <c r="A1346" s="7">
        <v>-37.1875</v>
      </c>
      <c r="B1346" s="6">
        <v>38.125</v>
      </c>
      <c r="C1346" s="1">
        <v>33.832740999999999</v>
      </c>
      <c r="D1346" s="1">
        <f t="shared" si="341"/>
        <v>-3.7187499999999996E-5</v>
      </c>
      <c r="E1346" s="6">
        <f t="shared" si="336"/>
        <v>4.4835205950781245E-14</v>
      </c>
      <c r="F1346" s="6">
        <f t="shared" si="342"/>
        <v>-2.9846096875000001E-5</v>
      </c>
      <c r="G1346" s="13">
        <f t="shared" si="337"/>
        <v>-7.3414031249999948E-6</v>
      </c>
      <c r="H1346" s="6">
        <f t="shared" si="338"/>
        <v>36.758758345716558</v>
      </c>
      <c r="I1346" s="6">
        <f t="shared" si="343"/>
        <v>2.9260173457165592</v>
      </c>
      <c r="J1346" s="6">
        <f t="shared" si="344"/>
        <v>38.126166400000329</v>
      </c>
      <c r="K1346" s="6">
        <f t="shared" si="345"/>
        <v>-5.8320000016465201E-4</v>
      </c>
      <c r="L1346" s="6">
        <f t="shared" si="340"/>
        <v>-3.7411375017838206E-5</v>
      </c>
      <c r="M1346" s="14">
        <f t="shared" si="346"/>
        <v>1.1193750891910512E-7</v>
      </c>
      <c r="N1346" s="6">
        <f t="shared" si="347"/>
        <v>-3.7339132000042803E-5</v>
      </c>
      <c r="O1346" s="13">
        <f t="shared" si="339"/>
        <v>-7.4930351250428018E-6</v>
      </c>
      <c r="P1346" s="6">
        <f t="shared" si="348"/>
        <v>36.730348434777056</v>
      </c>
      <c r="Q1346" s="7">
        <f t="shared" si="349"/>
        <v>36.634231935147277</v>
      </c>
      <c r="R1346" s="7">
        <f t="shared" si="350"/>
        <v>2.8014909351472781</v>
      </c>
    </row>
    <row r="1347" spans="1:18" x14ac:dyDescent="0.2">
      <c r="A1347" s="7">
        <v>-38.125</v>
      </c>
      <c r="B1347" s="6">
        <v>38.125</v>
      </c>
      <c r="C1347" s="1">
        <v>33.834342999999997</v>
      </c>
      <c r="D1347" s="1">
        <f t="shared" si="341"/>
        <v>-3.8124999999999998E-5</v>
      </c>
      <c r="E1347" s="6">
        <f t="shared" si="336"/>
        <v>4.4835205950781245E-14</v>
      </c>
      <c r="F1347" s="6">
        <f t="shared" si="342"/>
        <v>-2.9846096875000001E-5</v>
      </c>
      <c r="G1347" s="13">
        <f t="shared" si="337"/>
        <v>-8.2789031249999973E-6</v>
      </c>
      <c r="H1347" s="6">
        <f t="shared" si="338"/>
        <v>36.582982145248593</v>
      </c>
      <c r="I1347" s="6">
        <f t="shared" si="343"/>
        <v>2.7486391452485961</v>
      </c>
      <c r="J1347" s="6">
        <f t="shared" si="344"/>
        <v>38.125699840000195</v>
      </c>
      <c r="K1347" s="6">
        <f t="shared" si="345"/>
        <v>-3.4992000009737012E-4</v>
      </c>
      <c r="L1347" s="6">
        <f t="shared" si="340"/>
        <v>-3.7509325010702924E-5</v>
      </c>
      <c r="M1347" s="14">
        <f t="shared" si="346"/>
        <v>-3.0783749464853723E-7</v>
      </c>
      <c r="N1347" s="6">
        <f t="shared" si="347"/>
        <v>-3.8215979200025317E-5</v>
      </c>
      <c r="O1347" s="13">
        <f t="shared" si="339"/>
        <v>-8.3698823250253155E-6</v>
      </c>
      <c r="P1347" s="6">
        <f t="shared" si="348"/>
        <v>36.565908097076658</v>
      </c>
      <c r="Q1347" s="7">
        <f t="shared" si="349"/>
        <v>36.620567167533153</v>
      </c>
      <c r="R1347" s="7">
        <f t="shared" si="350"/>
        <v>2.786224167533156</v>
      </c>
    </row>
    <row r="1348" spans="1:18" x14ac:dyDescent="0.2">
      <c r="A1348" s="7">
        <v>-37.5</v>
      </c>
      <c r="B1348" s="6">
        <v>38.125</v>
      </c>
      <c r="C1348" s="1">
        <v>33.829310999999997</v>
      </c>
      <c r="D1348" s="1">
        <f t="shared" si="341"/>
        <v>-3.7499999999999997E-5</v>
      </c>
      <c r="E1348" s="6">
        <f t="shared" si="336"/>
        <v>4.4835205950781245E-14</v>
      </c>
      <c r="F1348" s="6">
        <f t="shared" si="342"/>
        <v>-2.9846096875000001E-5</v>
      </c>
      <c r="G1348" s="13">
        <f t="shared" si="337"/>
        <v>-7.6539031249999957E-6</v>
      </c>
      <c r="H1348" s="6">
        <f t="shared" si="338"/>
        <v>36.700199513638438</v>
      </c>
      <c r="I1348" s="6">
        <f t="shared" si="343"/>
        <v>2.870888513638441</v>
      </c>
      <c r="J1348" s="6">
        <f t="shared" si="344"/>
        <v>38.125419904000111</v>
      </c>
      <c r="K1348" s="6">
        <f t="shared" si="345"/>
        <v>-2.099520000555799E-4</v>
      </c>
      <c r="L1348" s="6">
        <f t="shared" si="340"/>
        <v>-3.7630595006421755E-5</v>
      </c>
      <c r="M1348" s="14">
        <f t="shared" si="346"/>
        <v>6.5297503210878994E-8</v>
      </c>
      <c r="N1348" s="6">
        <f t="shared" si="347"/>
        <v>-3.755458752001445E-5</v>
      </c>
      <c r="O1348" s="13">
        <f t="shared" si="339"/>
        <v>-7.7084906450144493E-6</v>
      </c>
      <c r="P1348" s="6">
        <f t="shared" si="348"/>
        <v>36.689967046074685</v>
      </c>
      <c r="Q1348" s="7">
        <f t="shared" si="349"/>
        <v>36.634447143241459</v>
      </c>
      <c r="R1348" s="7">
        <f t="shared" si="350"/>
        <v>2.8051361432414623</v>
      </c>
    </row>
    <row r="1349" spans="1:18" x14ac:dyDescent="0.2">
      <c r="A1349" s="7">
        <v>-37.8125</v>
      </c>
      <c r="B1349" s="6">
        <v>38.125</v>
      </c>
      <c r="C1349" s="1">
        <v>33.825420000000001</v>
      </c>
      <c r="D1349" s="1">
        <f t="shared" si="341"/>
        <v>-3.7812499999999998E-5</v>
      </c>
      <c r="E1349" s="6">
        <f t="shared" si="336"/>
        <v>4.4835205950781245E-14</v>
      </c>
      <c r="F1349" s="6">
        <f t="shared" si="342"/>
        <v>-2.9846096875000001E-5</v>
      </c>
      <c r="G1349" s="13">
        <f t="shared" si="337"/>
        <v>-7.9664031249999965E-6</v>
      </c>
      <c r="H1349" s="6">
        <f t="shared" si="338"/>
        <v>36.641607461484341</v>
      </c>
      <c r="I1349" s="6">
        <f t="shared" si="343"/>
        <v>2.8161874614843398</v>
      </c>
      <c r="J1349" s="6">
        <f t="shared" si="344"/>
        <v>38.12525194240007</v>
      </c>
      <c r="K1349" s="6">
        <f t="shared" si="345"/>
        <v>-1.2597120003476903E-4</v>
      </c>
      <c r="L1349" s="6">
        <f t="shared" si="340"/>
        <v>-3.7640857003853054E-5</v>
      </c>
      <c r="M1349" s="14">
        <f t="shared" si="346"/>
        <v>-8.5821498073471576E-8</v>
      </c>
      <c r="N1349" s="6">
        <f t="shared" si="347"/>
        <v>-3.7845252512009038E-5</v>
      </c>
      <c r="O1349" s="13">
        <f t="shared" si="339"/>
        <v>-7.9991556370090373E-6</v>
      </c>
      <c r="P1349" s="6">
        <f t="shared" si="348"/>
        <v>36.635464618321862</v>
      </c>
      <c r="Q1349" s="7">
        <f t="shared" si="349"/>
        <v>36.63465063825754</v>
      </c>
      <c r="R1349" s="7">
        <f t="shared" si="350"/>
        <v>2.8092306382575387</v>
      </c>
    </row>
    <row r="1350" spans="1:18" x14ac:dyDescent="0.2">
      <c r="A1350" s="7">
        <v>-37.34375</v>
      </c>
      <c r="B1350" s="6">
        <v>38.125</v>
      </c>
      <c r="C1350" s="1">
        <v>33.826107</v>
      </c>
      <c r="D1350" s="1">
        <f t="shared" si="341"/>
        <v>-3.7343749999999996E-5</v>
      </c>
      <c r="E1350" s="6">
        <f t="shared" si="336"/>
        <v>4.4835205950781245E-14</v>
      </c>
      <c r="F1350" s="6">
        <f t="shared" si="342"/>
        <v>-2.9846096875000001E-5</v>
      </c>
      <c r="G1350" s="13">
        <f t="shared" si="337"/>
        <v>-7.4976531249999953E-6</v>
      </c>
      <c r="H1350" s="6">
        <f t="shared" si="338"/>
        <v>36.729483079440172</v>
      </c>
      <c r="I1350" s="6">
        <f t="shared" si="343"/>
        <v>2.9033760794401715</v>
      </c>
      <c r="J1350" s="6">
        <f t="shared" si="344"/>
        <v>38.125151165440045</v>
      </c>
      <c r="K1350" s="6">
        <f t="shared" si="345"/>
        <v>-7.5582720022282501E-5</v>
      </c>
      <c r="L1350" s="6">
        <f t="shared" si="340"/>
        <v>-3.7615764202311835E-5</v>
      </c>
      <c r="M1350" s="14">
        <f t="shared" si="346"/>
        <v>1.3600710115591958E-7</v>
      </c>
      <c r="N1350" s="6">
        <f t="shared" si="347"/>
        <v>-3.7363401507205787E-5</v>
      </c>
      <c r="O1350" s="13">
        <f t="shared" si="339"/>
        <v>-7.5173046322057857E-6</v>
      </c>
      <c r="P1350" s="6">
        <f t="shared" si="348"/>
        <v>36.725800552118585</v>
      </c>
      <c r="Q1350" s="7">
        <f t="shared" si="349"/>
        <v>36.652880621029752</v>
      </c>
      <c r="R1350" s="7">
        <f t="shared" si="350"/>
        <v>2.8267736210297514</v>
      </c>
    </row>
    <row r="1351" spans="1:18" x14ac:dyDescent="0.2">
      <c r="A1351" s="7">
        <v>-37.8125</v>
      </c>
      <c r="B1351" s="6">
        <v>38.125</v>
      </c>
      <c r="C1351" s="1">
        <v>33.817870999999997</v>
      </c>
      <c r="D1351" s="1">
        <f t="shared" si="341"/>
        <v>-3.7812499999999998E-5</v>
      </c>
      <c r="E1351" s="6">
        <f t="shared" si="336"/>
        <v>4.4835205950781245E-14</v>
      </c>
      <c r="F1351" s="6">
        <f t="shared" si="342"/>
        <v>-2.9846096875000001E-5</v>
      </c>
      <c r="G1351" s="13">
        <f t="shared" si="337"/>
        <v>-7.9664031249999965E-6</v>
      </c>
      <c r="H1351" s="6">
        <f t="shared" si="338"/>
        <v>36.641607461484341</v>
      </c>
      <c r="I1351" s="6">
        <f t="shared" si="343"/>
        <v>2.8237364614843443</v>
      </c>
      <c r="J1351" s="6">
        <f t="shared" si="344"/>
        <v>38.125090699264021</v>
      </c>
      <c r="K1351" s="6">
        <f t="shared" si="345"/>
        <v>-4.534963201052733E-5</v>
      </c>
      <c r="L1351" s="6">
        <f t="shared" si="340"/>
        <v>-3.7600708521387101E-5</v>
      </c>
      <c r="M1351" s="14">
        <f t="shared" si="346"/>
        <v>-1.0589573930644807E-7</v>
      </c>
      <c r="N1351" s="6">
        <f t="shared" si="347"/>
        <v>-3.7824290904322735E-5</v>
      </c>
      <c r="O1351" s="13">
        <f t="shared" si="339"/>
        <v>-7.9781940293227335E-6</v>
      </c>
      <c r="P1351" s="6">
        <f t="shared" si="348"/>
        <v>36.639396080042275</v>
      </c>
      <c r="Q1351" s="7">
        <f t="shared" si="349"/>
        <v>36.650183712832259</v>
      </c>
      <c r="R1351" s="7">
        <f t="shared" si="350"/>
        <v>2.8323127128322625</v>
      </c>
    </row>
    <row r="1352" spans="1:18" x14ac:dyDescent="0.2">
      <c r="A1352" s="7">
        <v>-37.1875</v>
      </c>
      <c r="B1352" s="6">
        <v>38.125</v>
      </c>
      <c r="C1352" s="1">
        <v>33.819015999999998</v>
      </c>
      <c r="D1352" s="1">
        <f t="shared" si="341"/>
        <v>-3.7187499999999996E-5</v>
      </c>
      <c r="E1352" s="6">
        <f t="shared" si="336"/>
        <v>4.4835205950781245E-14</v>
      </c>
      <c r="F1352" s="6">
        <f t="shared" si="342"/>
        <v>-2.9846096875000001E-5</v>
      </c>
      <c r="G1352" s="13">
        <f t="shared" si="337"/>
        <v>-7.3414031249999948E-6</v>
      </c>
      <c r="H1352" s="6">
        <f t="shared" si="338"/>
        <v>36.758758345716558</v>
      </c>
      <c r="I1352" s="6">
        <f t="shared" si="343"/>
        <v>2.9397423457165601</v>
      </c>
      <c r="J1352" s="6">
        <f t="shared" si="344"/>
        <v>38.12505441955841</v>
      </c>
      <c r="K1352" s="6">
        <f t="shared" si="345"/>
        <v>-2.7209779204895312E-5</v>
      </c>
      <c r="L1352" s="6">
        <f t="shared" si="340"/>
        <v>-3.7560425112832258E-5</v>
      </c>
      <c r="M1352" s="14">
        <f t="shared" si="346"/>
        <v>1.8646255641613114E-7</v>
      </c>
      <c r="N1352" s="6">
        <f t="shared" si="347"/>
        <v>-3.7194574542593267E-5</v>
      </c>
      <c r="O1352" s="13">
        <f t="shared" si="339"/>
        <v>-7.3484776675932657E-6</v>
      </c>
      <c r="P1352" s="6">
        <f t="shared" si="348"/>
        <v>36.757433026664842</v>
      </c>
      <c r="Q1352" s="7">
        <f t="shared" si="349"/>
        <v>36.671633575598776</v>
      </c>
      <c r="R1352" s="7">
        <f t="shared" si="350"/>
        <v>2.8526175755987779</v>
      </c>
    </row>
    <row r="1353" spans="1:18" x14ac:dyDescent="0.2">
      <c r="A1353" s="7">
        <v>-37.5</v>
      </c>
      <c r="B1353" s="6">
        <v>38.125</v>
      </c>
      <c r="C1353" s="1">
        <v>33.814442</v>
      </c>
      <c r="D1353" s="1">
        <f t="shared" si="341"/>
        <v>-3.7499999999999997E-5</v>
      </c>
      <c r="E1353" s="6">
        <f t="shared" ref="E1353:E1373" si="351">$B$3*(1+$C$3*($B1353-25)+$D$3*(($B1353-25)^2))</f>
        <v>4.4835205950781245E-14</v>
      </c>
      <c r="F1353" s="6">
        <f t="shared" si="342"/>
        <v>-2.9846096875000001E-5</v>
      </c>
      <c r="G1353" s="13">
        <f t="shared" ref="G1353:G1373" si="352">($D1353-$F1353)+$H$3*($D1353-$F1353)^2</f>
        <v>-7.6539031249999957E-6</v>
      </c>
      <c r="H1353" s="6">
        <f t="shared" si="338"/>
        <v>36.700199513638438</v>
      </c>
      <c r="I1353" s="6">
        <f t="shared" si="343"/>
        <v>2.8857575136384384</v>
      </c>
      <c r="J1353" s="6">
        <f t="shared" si="344"/>
        <v>38.12503265173504</v>
      </c>
      <c r="K1353" s="6">
        <f t="shared" si="345"/>
        <v>-1.6325867520095017E-5</v>
      </c>
      <c r="L1353" s="6">
        <f t="shared" si="340"/>
        <v>-3.7473755067699356E-5</v>
      </c>
      <c r="M1353" s="14">
        <f t="shared" si="346"/>
        <v>-1.312246615032029E-8</v>
      </c>
      <c r="N1353" s="6">
        <f t="shared" si="347"/>
        <v>-3.7504244725555222E-5</v>
      </c>
      <c r="O1353" s="13">
        <f t="shared" si="339"/>
        <v>-7.6581478505552209E-6</v>
      </c>
      <c r="P1353" s="6">
        <f t="shared" si="348"/>
        <v>36.699403873309734</v>
      </c>
      <c r="Q1353" s="7">
        <f t="shared" si="349"/>
        <v>36.677187635140967</v>
      </c>
      <c r="R1353" s="7">
        <f t="shared" si="350"/>
        <v>2.8627456351409677</v>
      </c>
    </row>
    <row r="1354" spans="1:18" x14ac:dyDescent="0.2">
      <c r="A1354" s="7">
        <v>-37.65625</v>
      </c>
      <c r="B1354" s="6">
        <v>38.125</v>
      </c>
      <c r="C1354" s="1">
        <v>33.816043999999998</v>
      </c>
      <c r="D1354" s="1">
        <f t="shared" si="341"/>
        <v>-3.7656249999999997E-5</v>
      </c>
      <c r="E1354" s="6">
        <f t="shared" si="351"/>
        <v>4.4835205950781245E-14</v>
      </c>
      <c r="F1354" s="6">
        <f t="shared" si="342"/>
        <v>-2.9846096875000001E-5</v>
      </c>
      <c r="G1354" s="13">
        <f t="shared" si="352"/>
        <v>-7.8101531249999961E-6</v>
      </c>
      <c r="H1354" s="6">
        <f t="shared" ref="H1354:H1373" si="353">(((($B1354+273.15)^(4))+($G1354/$E1354))^(0.25))-273.15</f>
        <v>36.670907642819145</v>
      </c>
      <c r="I1354" s="6">
        <f t="shared" si="343"/>
        <v>2.8548636428191472</v>
      </c>
      <c r="J1354" s="6">
        <f t="shared" si="344"/>
        <v>38.125019591041024</v>
      </c>
      <c r="K1354" s="6">
        <f t="shared" si="345"/>
        <v>-9.7955205120570099E-6</v>
      </c>
      <c r="L1354" s="6">
        <f t="shared" si="340"/>
        <v>-3.7515503040619612E-5</v>
      </c>
      <c r="M1354" s="14">
        <f t="shared" si="346"/>
        <v>-7.0373479690192338E-8</v>
      </c>
      <c r="N1354" s="6">
        <f t="shared" si="347"/>
        <v>-3.7658796835333134E-5</v>
      </c>
      <c r="O1354" s="13">
        <f t="shared" ref="O1354:O1373" si="354">($N1354-$F1354)+$H$3*($N1354-$F1354)^2</f>
        <v>-7.8126999603331326E-6</v>
      </c>
      <c r="P1354" s="6">
        <f t="shared" si="348"/>
        <v>36.670430123942367</v>
      </c>
      <c r="Q1354" s="7">
        <f t="shared" si="349"/>
        <v>36.675836132901253</v>
      </c>
      <c r="R1354" s="7">
        <f t="shared" si="350"/>
        <v>2.859792132901255</v>
      </c>
    </row>
    <row r="1355" spans="1:18" x14ac:dyDescent="0.2">
      <c r="A1355" s="7">
        <v>-37.65625</v>
      </c>
      <c r="B1355" s="6">
        <v>38.125</v>
      </c>
      <c r="C1355" s="1">
        <v>33.811923999999998</v>
      </c>
      <c r="D1355" s="1">
        <f t="shared" si="341"/>
        <v>-3.7656249999999997E-5</v>
      </c>
      <c r="E1355" s="6">
        <f t="shared" si="351"/>
        <v>4.4835205950781245E-14</v>
      </c>
      <c r="F1355" s="6">
        <f t="shared" si="342"/>
        <v>-2.9846096875000001E-5</v>
      </c>
      <c r="G1355" s="13">
        <f t="shared" si="352"/>
        <v>-7.8101531249999961E-6</v>
      </c>
      <c r="H1355" s="6">
        <f t="shared" si="353"/>
        <v>36.670907642819145</v>
      </c>
      <c r="I1355" s="6">
        <f t="shared" si="343"/>
        <v>2.8589836428191475</v>
      </c>
      <c r="J1355" s="6">
        <f t="shared" si="344"/>
        <v>38.125011754624609</v>
      </c>
      <c r="K1355" s="6">
        <f t="shared" si="345"/>
        <v>-5.877312304392035E-6</v>
      </c>
      <c r="L1355" s="6">
        <f t="shared" si="340"/>
        <v>-3.7571801824371768E-5</v>
      </c>
      <c r="M1355" s="14">
        <f t="shared" si="346"/>
        <v>-4.2224087814114725E-8</v>
      </c>
      <c r="N1355" s="6">
        <f t="shared" si="347"/>
        <v>-3.7657778101199136E-5</v>
      </c>
      <c r="O1355" s="13">
        <f t="shared" si="354"/>
        <v>-7.8116812261991353E-6</v>
      </c>
      <c r="P1355" s="6">
        <f t="shared" si="348"/>
        <v>36.670621131757969</v>
      </c>
      <c r="Q1355" s="7">
        <f t="shared" si="349"/>
        <v>36.674793132672598</v>
      </c>
      <c r="R1355" s="7">
        <f t="shared" si="350"/>
        <v>2.8628691326725999</v>
      </c>
    </row>
    <row r="1356" spans="1:18" x14ac:dyDescent="0.2">
      <c r="A1356" s="7">
        <v>-37.34375</v>
      </c>
      <c r="B1356" s="6">
        <v>38.125</v>
      </c>
      <c r="C1356" s="1">
        <v>33.812153000000002</v>
      </c>
      <c r="D1356" s="1">
        <f t="shared" si="341"/>
        <v>-3.7343749999999996E-5</v>
      </c>
      <c r="E1356" s="6">
        <f t="shared" si="351"/>
        <v>4.4835205950781245E-14</v>
      </c>
      <c r="F1356" s="6">
        <f t="shared" si="342"/>
        <v>-2.9846096875000001E-5</v>
      </c>
      <c r="G1356" s="13">
        <f t="shared" si="352"/>
        <v>-7.4976531249999953E-6</v>
      </c>
      <c r="H1356" s="6">
        <f t="shared" si="353"/>
        <v>36.729483079440172</v>
      </c>
      <c r="I1356" s="6">
        <f t="shared" si="343"/>
        <v>2.9173300794401698</v>
      </c>
      <c r="J1356" s="6">
        <f t="shared" si="344"/>
        <v>38.125007052774762</v>
      </c>
      <c r="K1356" s="6">
        <f t="shared" si="345"/>
        <v>-3.5263873812141355E-6</v>
      </c>
      <c r="L1356" s="6">
        <f t="shared" ref="L1356:L1373" si="355">0.2*($D1356+$D1355)+0.6*L1355</f>
        <v>-3.7543081094623058E-5</v>
      </c>
      <c r="M1356" s="14">
        <f t="shared" si="346"/>
        <v>9.9665547311530815E-8</v>
      </c>
      <c r="N1356" s="6">
        <f t="shared" si="347"/>
        <v>-3.7344666860719111E-5</v>
      </c>
      <c r="O1356" s="13">
        <f t="shared" si="354"/>
        <v>-7.4985699857191102E-6</v>
      </c>
      <c r="P1356" s="6">
        <f t="shared" si="348"/>
        <v>36.729311270365258</v>
      </c>
      <c r="Q1356" s="7">
        <f t="shared" si="349"/>
        <v>36.68569676021113</v>
      </c>
      <c r="R1356" s="7">
        <f t="shared" si="350"/>
        <v>2.8735437602111276</v>
      </c>
    </row>
    <row r="1357" spans="1:18" x14ac:dyDescent="0.2">
      <c r="A1357" s="7">
        <v>-37.96875</v>
      </c>
      <c r="B1357" s="6">
        <v>38.125</v>
      </c>
      <c r="C1357" s="1">
        <v>33.816043999999998</v>
      </c>
      <c r="D1357" s="1">
        <f t="shared" si="341"/>
        <v>-3.7968749999999998E-5</v>
      </c>
      <c r="E1357" s="6">
        <f t="shared" si="351"/>
        <v>4.4835205950781245E-14</v>
      </c>
      <c r="F1357" s="6">
        <f t="shared" si="342"/>
        <v>-2.9846096875000001E-5</v>
      </c>
      <c r="G1357" s="13">
        <f t="shared" si="352"/>
        <v>-8.1226531249999969E-6</v>
      </c>
      <c r="H1357" s="6">
        <f t="shared" si="353"/>
        <v>36.61229896413073</v>
      </c>
      <c r="I1357" s="6">
        <f t="shared" si="343"/>
        <v>2.7962549641307319</v>
      </c>
      <c r="J1357" s="6">
        <f t="shared" si="344"/>
        <v>38.12500423166486</v>
      </c>
      <c r="K1357" s="6">
        <f t="shared" si="345"/>
        <v>-2.1158324301495668E-6</v>
      </c>
      <c r="L1357" s="6">
        <f t="shared" si="355"/>
        <v>-3.7588348656773835E-5</v>
      </c>
      <c r="M1357" s="14">
        <f t="shared" si="346"/>
        <v>-1.9020067161308149E-7</v>
      </c>
      <c r="N1357" s="6">
        <f t="shared" si="347"/>
        <v>-3.7969300116431837E-5</v>
      </c>
      <c r="O1357" s="13">
        <f t="shared" si="354"/>
        <v>-8.1232032414318358E-6</v>
      </c>
      <c r="P1357" s="6">
        <f t="shared" si="348"/>
        <v>36.612195761682983</v>
      </c>
      <c r="Q1357" s="7">
        <f t="shared" si="349"/>
        <v>36.6709965605055</v>
      </c>
      <c r="R1357" s="7">
        <f t="shared" si="350"/>
        <v>2.8549525605055024</v>
      </c>
    </row>
    <row r="1358" spans="1:18" x14ac:dyDescent="0.2">
      <c r="A1358" s="7">
        <v>-37.03125</v>
      </c>
      <c r="B1358" s="6">
        <v>38.125</v>
      </c>
      <c r="C1358" s="1">
        <v>33.810783000000001</v>
      </c>
      <c r="D1358" s="1">
        <f t="shared" si="341"/>
        <v>-3.7031249999999995E-5</v>
      </c>
      <c r="E1358" s="6">
        <f t="shared" si="351"/>
        <v>4.4835205950781245E-14</v>
      </c>
      <c r="F1358" s="6">
        <f t="shared" si="342"/>
        <v>-2.9846096875000001E-5</v>
      </c>
      <c r="G1358" s="13">
        <f t="shared" si="352"/>
        <v>-7.1851531249999944E-6</v>
      </c>
      <c r="H1358" s="6">
        <f t="shared" si="353"/>
        <v>36.788025317954407</v>
      </c>
      <c r="I1358" s="6">
        <f t="shared" si="343"/>
        <v>2.9772423179544063</v>
      </c>
      <c r="J1358" s="6">
        <f t="shared" si="344"/>
        <v>38.125002538998913</v>
      </c>
      <c r="K1358" s="6">
        <f t="shared" si="345"/>
        <v>-1.2694994566686546E-6</v>
      </c>
      <c r="L1358" s="6">
        <f t="shared" si="355"/>
        <v>-3.7553009194064304E-5</v>
      </c>
      <c r="M1358" s="14">
        <f t="shared" si="346"/>
        <v>2.6087959703215412E-7</v>
      </c>
      <c r="N1358" s="6">
        <f t="shared" si="347"/>
        <v>-3.7031580069858729E-5</v>
      </c>
      <c r="O1358" s="13">
        <f t="shared" si="354"/>
        <v>-7.1854831948587278E-6</v>
      </c>
      <c r="P1358" s="6">
        <f t="shared" si="348"/>
        <v>36.787963501761851</v>
      </c>
      <c r="Q1358" s="7">
        <f t="shared" si="349"/>
        <v>36.694389948756772</v>
      </c>
      <c r="R1358" s="7">
        <f t="shared" si="350"/>
        <v>2.8836069487567713</v>
      </c>
    </row>
    <row r="1359" spans="1:18" x14ac:dyDescent="0.2">
      <c r="A1359" s="7">
        <v>-37.8125</v>
      </c>
      <c r="B1359" s="6">
        <v>38.125</v>
      </c>
      <c r="C1359" s="1">
        <v>33.807121000000002</v>
      </c>
      <c r="D1359" s="1">
        <f t="shared" ref="D1359:D1373" si="356">A1359*0.000001</f>
        <v>-3.7812499999999998E-5</v>
      </c>
      <c r="E1359" s="6">
        <f t="shared" si="351"/>
        <v>4.4835205950781245E-14</v>
      </c>
      <c r="F1359" s="6">
        <f t="shared" ref="F1359:F1373" si="357">($E$3+$F$3*(B1359-25)+$G$3*((B1359-25)^2))</f>
        <v>-2.9846096875000001E-5</v>
      </c>
      <c r="G1359" s="13">
        <f t="shared" si="352"/>
        <v>-7.9664031249999965E-6</v>
      </c>
      <c r="H1359" s="6">
        <f t="shared" si="353"/>
        <v>36.641607461484341</v>
      </c>
      <c r="I1359" s="6">
        <f t="shared" ref="I1359:I1373" si="358">H1359-C1359</f>
        <v>2.8344864614843388</v>
      </c>
      <c r="J1359" s="6">
        <f t="shared" ref="J1359:J1373" si="359">0.2*(B1359+B1358)+0.6*J1358</f>
        <v>38.125001523399348</v>
      </c>
      <c r="K1359" s="6">
        <f t="shared" ref="K1359:K1373" si="360">(B1359-J1359)/2</f>
        <v>-7.6169967400119276E-7</v>
      </c>
      <c r="L1359" s="6">
        <f t="shared" si="355"/>
        <v>-3.7500555516438578E-5</v>
      </c>
      <c r="M1359" s="14">
        <f t="shared" ref="M1359:M1373" si="361">($D1359-L1359)/2</f>
        <v>-1.559722417807097E-7</v>
      </c>
      <c r="N1359" s="6">
        <f t="shared" ref="N1359:N1373" si="362">$D1359+$I$3*$K1359+$J$3*M1359</f>
        <v>-3.7812698041915235E-5</v>
      </c>
      <c r="O1359" s="13">
        <f t="shared" si="354"/>
        <v>-7.9666011669152338E-6</v>
      </c>
      <c r="P1359" s="6">
        <f t="shared" ref="P1359:P1373" si="363">(((($B1359+273.15)^(4))+(O1359/$E1359))^(0.25))-273.15</f>
        <v>36.641570319158916</v>
      </c>
      <c r="Q1359" s="7">
        <f t="shared" ref="Q1359:Q1373" si="364">0.2*P1359+0.8*Q1358</f>
        <v>36.683826022837202</v>
      </c>
      <c r="R1359" s="7">
        <f t="shared" ref="R1359:R1373" si="365">Q1359-C1359</f>
        <v>2.8767050228372</v>
      </c>
    </row>
    <row r="1360" spans="1:18" x14ac:dyDescent="0.2">
      <c r="A1360" s="7">
        <v>-37.65625</v>
      </c>
      <c r="B1360" s="6">
        <v>38.125</v>
      </c>
      <c r="C1360" s="1">
        <v>33.798428000000001</v>
      </c>
      <c r="D1360" s="1">
        <f t="shared" si="356"/>
        <v>-3.7656249999999997E-5</v>
      </c>
      <c r="E1360" s="6">
        <f t="shared" si="351"/>
        <v>4.4835205950781245E-14</v>
      </c>
      <c r="F1360" s="6">
        <f t="shared" si="357"/>
        <v>-2.9846096875000001E-5</v>
      </c>
      <c r="G1360" s="13">
        <f t="shared" si="352"/>
        <v>-7.8101531249999961E-6</v>
      </c>
      <c r="H1360" s="6">
        <f t="shared" si="353"/>
        <v>36.670907642819145</v>
      </c>
      <c r="I1360" s="6">
        <f t="shared" si="358"/>
        <v>2.8724796428191439</v>
      </c>
      <c r="J1360" s="6">
        <f t="shared" si="359"/>
        <v>38.125000914039603</v>
      </c>
      <c r="K1360" s="6">
        <f t="shared" si="360"/>
        <v>-4.5701980155854471E-7</v>
      </c>
      <c r="L1360" s="6">
        <f t="shared" si="355"/>
        <v>-3.7594083309863144E-5</v>
      </c>
      <c r="M1360" s="14">
        <f t="shared" si="361"/>
        <v>-3.1083345068426334E-8</v>
      </c>
      <c r="N1360" s="6">
        <f t="shared" si="362"/>
        <v>-3.7656368825148401E-5</v>
      </c>
      <c r="O1360" s="13">
        <f t="shared" si="354"/>
        <v>-7.8102719501483999E-6</v>
      </c>
      <c r="P1360" s="6">
        <f t="shared" si="363"/>
        <v>36.670885363747686</v>
      </c>
      <c r="Q1360" s="7">
        <f t="shared" si="364"/>
        <v>36.6812378910193</v>
      </c>
      <c r="R1360" s="7">
        <f t="shared" si="365"/>
        <v>2.8828098910192992</v>
      </c>
    </row>
    <row r="1361" spans="1:18" x14ac:dyDescent="0.2">
      <c r="A1361" s="7">
        <v>-37.34375</v>
      </c>
      <c r="B1361" s="6">
        <v>38.125</v>
      </c>
      <c r="C1361" s="1">
        <v>33.800488000000001</v>
      </c>
      <c r="D1361" s="1">
        <f t="shared" si="356"/>
        <v>-3.7343749999999996E-5</v>
      </c>
      <c r="E1361" s="6">
        <f t="shared" si="351"/>
        <v>4.4835205950781245E-14</v>
      </c>
      <c r="F1361" s="6">
        <f t="shared" si="357"/>
        <v>-2.9846096875000001E-5</v>
      </c>
      <c r="G1361" s="13">
        <f t="shared" si="352"/>
        <v>-7.4976531249999953E-6</v>
      </c>
      <c r="H1361" s="6">
        <f t="shared" si="353"/>
        <v>36.729483079440172</v>
      </c>
      <c r="I1361" s="6">
        <f t="shared" si="358"/>
        <v>2.9289950794401705</v>
      </c>
      <c r="J1361" s="6">
        <f t="shared" si="359"/>
        <v>38.125000548423756</v>
      </c>
      <c r="K1361" s="6">
        <f t="shared" si="360"/>
        <v>-2.7421187809295589E-7</v>
      </c>
      <c r="L1361" s="6">
        <f t="shared" si="355"/>
        <v>-3.7556449985917889E-5</v>
      </c>
      <c r="M1361" s="14">
        <f t="shared" si="361"/>
        <v>1.0634999295894656E-7</v>
      </c>
      <c r="N1361" s="6">
        <f t="shared" si="362"/>
        <v>-3.7343821295088299E-5</v>
      </c>
      <c r="O1361" s="13">
        <f t="shared" si="354"/>
        <v>-7.4977244200882976E-6</v>
      </c>
      <c r="P1361" s="6">
        <f t="shared" si="363"/>
        <v>36.729469719577025</v>
      </c>
      <c r="Q1361" s="7">
        <f t="shared" si="364"/>
        <v>36.690884256730847</v>
      </c>
      <c r="R1361" s="7">
        <f t="shared" si="365"/>
        <v>2.8903962567308454</v>
      </c>
    </row>
    <row r="1362" spans="1:18" x14ac:dyDescent="0.2">
      <c r="A1362" s="7">
        <v>-36.875</v>
      </c>
      <c r="B1362" s="6">
        <v>38.125</v>
      </c>
      <c r="C1362" s="1">
        <v>33.794769000000002</v>
      </c>
      <c r="D1362" s="1">
        <f t="shared" si="356"/>
        <v>-3.6874999999999995E-5</v>
      </c>
      <c r="E1362" s="6">
        <f t="shared" si="351"/>
        <v>4.4835205950781245E-14</v>
      </c>
      <c r="F1362" s="6">
        <f t="shared" si="357"/>
        <v>-2.9846096875000001E-5</v>
      </c>
      <c r="G1362" s="13">
        <f t="shared" si="352"/>
        <v>-7.028903124999994E-6</v>
      </c>
      <c r="H1362" s="6">
        <f t="shared" si="353"/>
        <v>36.817284001634164</v>
      </c>
      <c r="I1362" s="6">
        <f t="shared" si="358"/>
        <v>3.0225150016341615</v>
      </c>
      <c r="J1362" s="6">
        <f t="shared" si="359"/>
        <v>38.125000329054252</v>
      </c>
      <c r="K1362" s="6">
        <f t="shared" si="360"/>
        <v>-1.645271261452308E-7</v>
      </c>
      <c r="L1362" s="6">
        <f t="shared" si="355"/>
        <v>-3.7377619991550732E-5</v>
      </c>
      <c r="M1362" s="14">
        <f t="shared" si="361"/>
        <v>2.5130999577536843E-7</v>
      </c>
      <c r="N1362" s="6">
        <f t="shared" si="362"/>
        <v>-3.6875042777052796E-5</v>
      </c>
      <c r="O1362" s="13">
        <f t="shared" si="354"/>
        <v>-7.0289459020527952E-6</v>
      </c>
      <c r="P1362" s="6">
        <f t="shared" si="363"/>
        <v>36.817275992526334</v>
      </c>
      <c r="Q1362" s="7">
        <f t="shared" si="364"/>
        <v>36.716162603889941</v>
      </c>
      <c r="R1362" s="7">
        <f t="shared" si="365"/>
        <v>2.9213936038899391</v>
      </c>
    </row>
    <row r="1363" spans="1:18" x14ac:dyDescent="0.2">
      <c r="A1363" s="7">
        <v>-37.1875</v>
      </c>
      <c r="B1363" s="6">
        <v>38.125</v>
      </c>
      <c r="C1363" s="1">
        <v>33.794311999999998</v>
      </c>
      <c r="D1363" s="1">
        <f t="shared" si="356"/>
        <v>-3.7187499999999996E-5</v>
      </c>
      <c r="E1363" s="6">
        <f t="shared" si="351"/>
        <v>4.4835205950781245E-14</v>
      </c>
      <c r="F1363" s="6">
        <f t="shared" si="357"/>
        <v>-2.9846096875000001E-5</v>
      </c>
      <c r="G1363" s="13">
        <f t="shared" si="352"/>
        <v>-7.3414031249999948E-6</v>
      </c>
      <c r="H1363" s="6">
        <f t="shared" si="353"/>
        <v>36.758758345716558</v>
      </c>
      <c r="I1363" s="6">
        <f t="shared" si="358"/>
        <v>2.96444634571656</v>
      </c>
      <c r="J1363" s="6">
        <f t="shared" si="359"/>
        <v>38.125000197432556</v>
      </c>
      <c r="K1363" s="6">
        <f t="shared" si="360"/>
        <v>-9.8716277818766685E-8</v>
      </c>
      <c r="L1363" s="6">
        <f t="shared" si="355"/>
        <v>-3.7239071994930437E-5</v>
      </c>
      <c r="M1363" s="14">
        <f t="shared" si="361"/>
        <v>2.5785997465220729E-8</v>
      </c>
      <c r="N1363" s="6">
        <f t="shared" si="362"/>
        <v>-3.7187525666232231E-5</v>
      </c>
      <c r="O1363" s="13">
        <f t="shared" si="354"/>
        <v>-7.3414287912322298E-6</v>
      </c>
      <c r="P1363" s="6">
        <f t="shared" si="363"/>
        <v>36.758753537529003</v>
      </c>
      <c r="Q1363" s="7">
        <f t="shared" si="364"/>
        <v>36.724680790617754</v>
      </c>
      <c r="R1363" s="7">
        <f t="shared" si="365"/>
        <v>2.9303687906177558</v>
      </c>
    </row>
    <row r="1364" spans="1:18" x14ac:dyDescent="0.2">
      <c r="A1364" s="7">
        <v>-37.5</v>
      </c>
      <c r="B1364" s="6">
        <v>38.125</v>
      </c>
      <c r="C1364" s="1">
        <v>33.787449000000002</v>
      </c>
      <c r="D1364" s="1">
        <f t="shared" si="356"/>
        <v>-3.7499999999999997E-5</v>
      </c>
      <c r="E1364" s="6">
        <f t="shared" si="351"/>
        <v>4.4835205950781245E-14</v>
      </c>
      <c r="F1364" s="6">
        <f t="shared" si="357"/>
        <v>-2.9846096875000001E-5</v>
      </c>
      <c r="G1364" s="13">
        <f t="shared" si="352"/>
        <v>-7.6539031249999957E-6</v>
      </c>
      <c r="H1364" s="6">
        <f t="shared" si="353"/>
        <v>36.700199513638438</v>
      </c>
      <c r="I1364" s="6">
        <f t="shared" si="358"/>
        <v>2.9127505136384357</v>
      </c>
      <c r="J1364" s="6">
        <f t="shared" si="359"/>
        <v>38.125000118459532</v>
      </c>
      <c r="K1364" s="6">
        <f t="shared" si="360"/>
        <v>-5.9229765980717275E-8</v>
      </c>
      <c r="L1364" s="6">
        <f t="shared" si="355"/>
        <v>-3.7280943196958262E-5</v>
      </c>
      <c r="M1364" s="14">
        <f t="shared" si="361"/>
        <v>-1.0952840152086721E-7</v>
      </c>
      <c r="N1364" s="6">
        <f t="shared" si="362"/>
        <v>-3.7500015399739152E-5</v>
      </c>
      <c r="O1364" s="13">
        <f t="shared" si="354"/>
        <v>-7.653918524739151E-6</v>
      </c>
      <c r="P1364" s="6">
        <f t="shared" si="363"/>
        <v>36.700196627089781</v>
      </c>
      <c r="Q1364" s="7">
        <f t="shared" si="364"/>
        <v>36.719783957912163</v>
      </c>
      <c r="R1364" s="7">
        <f t="shared" si="365"/>
        <v>2.9323349579121611</v>
      </c>
    </row>
    <row r="1365" spans="1:18" x14ac:dyDescent="0.2">
      <c r="A1365" s="7">
        <v>-37.8125</v>
      </c>
      <c r="B1365" s="6">
        <v>38.125</v>
      </c>
      <c r="C1365" s="1">
        <v>33.783562000000003</v>
      </c>
      <c r="D1365" s="1">
        <f t="shared" si="356"/>
        <v>-3.7812499999999998E-5</v>
      </c>
      <c r="E1365" s="6">
        <f t="shared" si="351"/>
        <v>4.4835205950781245E-14</v>
      </c>
      <c r="F1365" s="6">
        <f t="shared" si="357"/>
        <v>-2.9846096875000001E-5</v>
      </c>
      <c r="G1365" s="13">
        <f t="shared" si="352"/>
        <v>-7.9664031249999965E-6</v>
      </c>
      <c r="H1365" s="6">
        <f t="shared" si="353"/>
        <v>36.641607461484341</v>
      </c>
      <c r="I1365" s="6">
        <f t="shared" si="358"/>
        <v>2.8580454614843376</v>
      </c>
      <c r="J1365" s="6">
        <f t="shared" si="359"/>
        <v>38.125000071075718</v>
      </c>
      <c r="K1365" s="6">
        <f t="shared" si="360"/>
        <v>-3.5537858877887629E-8</v>
      </c>
      <c r="L1365" s="6">
        <f t="shared" si="355"/>
        <v>-3.7431065918174959E-5</v>
      </c>
      <c r="M1365" s="14">
        <f t="shared" si="361"/>
        <v>-1.907170409125193E-7</v>
      </c>
      <c r="N1365" s="6">
        <f t="shared" si="362"/>
        <v>-3.7812509239843304E-5</v>
      </c>
      <c r="O1365" s="13">
        <f t="shared" si="354"/>
        <v>-7.9664123648433027E-6</v>
      </c>
      <c r="P1365" s="6">
        <f t="shared" si="363"/>
        <v>36.641605728572301</v>
      </c>
      <c r="Q1365" s="7">
        <f t="shared" si="364"/>
        <v>36.70414831204419</v>
      </c>
      <c r="R1365" s="7">
        <f t="shared" si="365"/>
        <v>2.9205863120441862</v>
      </c>
    </row>
    <row r="1366" spans="1:18" x14ac:dyDescent="0.2">
      <c r="A1366" s="7">
        <v>-37.1875</v>
      </c>
      <c r="B1366" s="6">
        <v>38.125</v>
      </c>
      <c r="C1366" s="1">
        <v>33.779671</v>
      </c>
      <c r="D1366" s="1">
        <f t="shared" si="356"/>
        <v>-3.7187499999999996E-5</v>
      </c>
      <c r="E1366" s="6">
        <f t="shared" si="351"/>
        <v>4.4835205950781245E-14</v>
      </c>
      <c r="F1366" s="6">
        <f t="shared" si="357"/>
        <v>-2.9846096875000001E-5</v>
      </c>
      <c r="G1366" s="13">
        <f t="shared" si="352"/>
        <v>-7.3414031249999948E-6</v>
      </c>
      <c r="H1366" s="6">
        <f t="shared" si="353"/>
        <v>36.758758345716558</v>
      </c>
      <c r="I1366" s="6">
        <f t="shared" si="358"/>
        <v>2.9790873457165574</v>
      </c>
      <c r="J1366" s="6">
        <f t="shared" si="359"/>
        <v>38.125000042645425</v>
      </c>
      <c r="K1366" s="6">
        <f t="shared" si="360"/>
        <v>-2.1322712484561634E-8</v>
      </c>
      <c r="L1366" s="6">
        <f t="shared" si="355"/>
        <v>-3.7458639550904971E-5</v>
      </c>
      <c r="M1366" s="14">
        <f t="shared" si="361"/>
        <v>1.3556977545248772E-7</v>
      </c>
      <c r="N1366" s="6">
        <f t="shared" si="362"/>
        <v>-3.7187505543905242E-5</v>
      </c>
      <c r="O1366" s="13">
        <f t="shared" si="354"/>
        <v>-7.3414086689052413E-6</v>
      </c>
      <c r="P1366" s="6">
        <f t="shared" si="363"/>
        <v>36.758757307148301</v>
      </c>
      <c r="Q1366" s="7">
        <f t="shared" si="364"/>
        <v>36.715070111065017</v>
      </c>
      <c r="R1366" s="7">
        <f t="shared" si="365"/>
        <v>2.9353991110650171</v>
      </c>
    </row>
    <row r="1367" spans="1:18" x14ac:dyDescent="0.2">
      <c r="A1367" s="7">
        <v>-37.34375</v>
      </c>
      <c r="B1367" s="6">
        <v>38.125</v>
      </c>
      <c r="C1367" s="1">
        <v>33.773266</v>
      </c>
      <c r="D1367" s="1">
        <f t="shared" si="356"/>
        <v>-3.7343749999999996E-5</v>
      </c>
      <c r="E1367" s="6">
        <f t="shared" si="351"/>
        <v>4.4835205950781245E-14</v>
      </c>
      <c r="F1367" s="6">
        <f t="shared" si="357"/>
        <v>-2.9846096875000001E-5</v>
      </c>
      <c r="G1367" s="13">
        <f t="shared" si="352"/>
        <v>-7.4976531249999953E-6</v>
      </c>
      <c r="H1367" s="6">
        <f t="shared" si="353"/>
        <v>36.729483079440172</v>
      </c>
      <c r="I1367" s="6">
        <f t="shared" si="358"/>
        <v>2.9562170794401723</v>
      </c>
      <c r="J1367" s="6">
        <f t="shared" si="359"/>
        <v>38.125000025587255</v>
      </c>
      <c r="K1367" s="6">
        <f t="shared" si="360"/>
        <v>-1.2793627490736981E-8</v>
      </c>
      <c r="L1367" s="6">
        <f t="shared" si="355"/>
        <v>-3.7381433730542977E-5</v>
      </c>
      <c r="M1367" s="14">
        <f t="shared" si="361"/>
        <v>1.8841865271490435E-8</v>
      </c>
      <c r="N1367" s="6">
        <f t="shared" si="362"/>
        <v>-3.7343753326343144E-5</v>
      </c>
      <c r="O1367" s="13">
        <f t="shared" si="354"/>
        <v>-7.4976564513431431E-6</v>
      </c>
      <c r="P1367" s="6">
        <f t="shared" si="363"/>
        <v>36.729482456122469</v>
      </c>
      <c r="Q1367" s="7">
        <f t="shared" si="364"/>
        <v>36.717952580076513</v>
      </c>
      <c r="R1367" s="7">
        <f t="shared" si="365"/>
        <v>2.9446865800765138</v>
      </c>
    </row>
    <row r="1368" spans="1:18" x14ac:dyDescent="0.2">
      <c r="A1368" s="7">
        <v>-37.5</v>
      </c>
      <c r="B1368" s="6">
        <v>38.125</v>
      </c>
      <c r="C1368" s="1">
        <v>33.777839999999998</v>
      </c>
      <c r="D1368" s="1">
        <f t="shared" si="356"/>
        <v>-3.7499999999999997E-5</v>
      </c>
      <c r="E1368" s="6">
        <f t="shared" si="351"/>
        <v>4.4835205950781245E-14</v>
      </c>
      <c r="F1368" s="6">
        <f t="shared" si="357"/>
        <v>-2.9846096875000001E-5</v>
      </c>
      <c r="G1368" s="13">
        <f t="shared" si="352"/>
        <v>-7.6539031249999957E-6</v>
      </c>
      <c r="H1368" s="6">
        <f t="shared" si="353"/>
        <v>36.700199513638438</v>
      </c>
      <c r="I1368" s="6">
        <f t="shared" si="358"/>
        <v>2.9223595136384404</v>
      </c>
      <c r="J1368" s="6">
        <f t="shared" si="359"/>
        <v>38.125000015352356</v>
      </c>
      <c r="K1368" s="6">
        <f t="shared" si="360"/>
        <v>-7.6761779155276599E-9</v>
      </c>
      <c r="L1368" s="6">
        <f t="shared" si="355"/>
        <v>-3.7397610238325781E-5</v>
      </c>
      <c r="M1368" s="14">
        <f t="shared" si="361"/>
        <v>-5.1194880837107936E-8</v>
      </c>
      <c r="N1368" s="6">
        <f t="shared" si="362"/>
        <v>-3.7500001995806254E-5</v>
      </c>
      <c r="O1368" s="13">
        <f t="shared" si="354"/>
        <v>-7.653905120806253E-6</v>
      </c>
      <c r="P1368" s="6">
        <f t="shared" si="363"/>
        <v>36.700199139541667</v>
      </c>
      <c r="Q1368" s="7">
        <f t="shared" si="364"/>
        <v>36.714401891969544</v>
      </c>
      <c r="R1368" s="7">
        <f t="shared" si="365"/>
        <v>2.9365618919695464</v>
      </c>
    </row>
    <row r="1369" spans="1:18" x14ac:dyDescent="0.2">
      <c r="A1369" s="7">
        <v>-37.5</v>
      </c>
      <c r="B1369" s="6">
        <v>38.125</v>
      </c>
      <c r="C1369" s="1">
        <v>33.770290000000003</v>
      </c>
      <c r="D1369" s="1">
        <f t="shared" si="356"/>
        <v>-3.7499999999999997E-5</v>
      </c>
      <c r="E1369" s="6">
        <f t="shared" si="351"/>
        <v>4.4835205950781245E-14</v>
      </c>
      <c r="F1369" s="6">
        <f t="shared" si="357"/>
        <v>-2.9846096875000001E-5</v>
      </c>
      <c r="G1369" s="13">
        <f t="shared" si="352"/>
        <v>-7.6539031249999957E-6</v>
      </c>
      <c r="H1369" s="6">
        <f t="shared" si="353"/>
        <v>36.700199513638438</v>
      </c>
      <c r="I1369" s="6">
        <f t="shared" si="358"/>
        <v>2.9299095136384352</v>
      </c>
      <c r="J1369" s="6">
        <f t="shared" si="359"/>
        <v>38.125000009211412</v>
      </c>
      <c r="K1369" s="6">
        <f t="shared" si="360"/>
        <v>-4.6057060387738602E-9</v>
      </c>
      <c r="L1369" s="6">
        <f t="shared" si="355"/>
        <v>-3.743856614299547E-5</v>
      </c>
      <c r="M1369" s="14">
        <f t="shared" si="361"/>
        <v>-3.0716928502263406E-8</v>
      </c>
      <c r="N1369" s="6">
        <f t="shared" si="362"/>
        <v>-3.750000119748357E-5</v>
      </c>
      <c r="O1369" s="13">
        <f t="shared" si="354"/>
        <v>-7.6539043224835685E-6</v>
      </c>
      <c r="P1369" s="6">
        <f t="shared" si="363"/>
        <v>36.700199289180432</v>
      </c>
      <c r="Q1369" s="7">
        <f t="shared" si="364"/>
        <v>36.711561371411726</v>
      </c>
      <c r="R1369" s="7">
        <f t="shared" si="365"/>
        <v>2.9412713714117231</v>
      </c>
    </row>
    <row r="1370" spans="1:18" x14ac:dyDescent="0.2">
      <c r="A1370" s="7">
        <v>-37.5</v>
      </c>
      <c r="B1370" s="6">
        <v>38.125</v>
      </c>
      <c r="C1370" s="1">
        <v>33.777152999999998</v>
      </c>
      <c r="D1370" s="1">
        <f t="shared" si="356"/>
        <v>-3.7499999999999997E-5</v>
      </c>
      <c r="E1370" s="6">
        <f t="shared" si="351"/>
        <v>4.4835205950781245E-14</v>
      </c>
      <c r="F1370" s="6">
        <f t="shared" si="357"/>
        <v>-2.9846096875000001E-5</v>
      </c>
      <c r="G1370" s="13">
        <f t="shared" si="352"/>
        <v>-7.6539031249999957E-6</v>
      </c>
      <c r="H1370" s="6">
        <f t="shared" si="353"/>
        <v>36.700199513638438</v>
      </c>
      <c r="I1370" s="6">
        <f t="shared" si="358"/>
        <v>2.9230465136384396</v>
      </c>
      <c r="J1370" s="6">
        <f t="shared" si="359"/>
        <v>38.125000005526843</v>
      </c>
      <c r="K1370" s="6">
        <f t="shared" si="360"/>
        <v>-2.7634214916361088E-9</v>
      </c>
      <c r="L1370" s="6">
        <f t="shared" si="355"/>
        <v>-3.7463139685797275E-5</v>
      </c>
      <c r="M1370" s="14">
        <f t="shared" si="361"/>
        <v>-1.8430157101360754E-8</v>
      </c>
      <c r="N1370" s="6">
        <f t="shared" si="362"/>
        <v>-3.7500000718489582E-5</v>
      </c>
      <c r="O1370" s="13">
        <f t="shared" si="354"/>
        <v>-7.653903843489581E-6</v>
      </c>
      <c r="P1370" s="6">
        <f t="shared" si="363"/>
        <v>36.700199378963532</v>
      </c>
      <c r="Q1370" s="7">
        <f t="shared" si="364"/>
        <v>36.709288972922089</v>
      </c>
      <c r="R1370" s="7">
        <f t="shared" si="365"/>
        <v>2.9321359729220902</v>
      </c>
    </row>
    <row r="1371" spans="1:18" x14ac:dyDescent="0.2">
      <c r="A1371" s="7">
        <v>-37.1875</v>
      </c>
      <c r="B1371" s="6">
        <v>38.125</v>
      </c>
      <c r="C1371" s="1">
        <v>33.772579</v>
      </c>
      <c r="D1371" s="1">
        <f t="shared" si="356"/>
        <v>-3.7187499999999996E-5</v>
      </c>
      <c r="E1371" s="6">
        <f t="shared" si="351"/>
        <v>4.4835205950781245E-14</v>
      </c>
      <c r="F1371" s="6">
        <f t="shared" si="357"/>
        <v>-2.9846096875000001E-5</v>
      </c>
      <c r="G1371" s="13">
        <f t="shared" si="352"/>
        <v>-7.3414031249999948E-6</v>
      </c>
      <c r="H1371" s="6">
        <f t="shared" si="353"/>
        <v>36.758758345716558</v>
      </c>
      <c r="I1371" s="6">
        <f t="shared" si="358"/>
        <v>2.9861793457165575</v>
      </c>
      <c r="J1371" s="6">
        <f t="shared" si="359"/>
        <v>38.125000003316103</v>
      </c>
      <c r="K1371" s="6">
        <f t="shared" si="360"/>
        <v>-1.6580514738961938E-9</v>
      </c>
      <c r="L1371" s="6">
        <f t="shared" si="355"/>
        <v>-3.7415383811478361E-5</v>
      </c>
      <c r="M1371" s="14">
        <f t="shared" si="361"/>
        <v>1.1394190573918252E-7</v>
      </c>
      <c r="N1371" s="6">
        <f t="shared" si="362"/>
        <v>-3.7187500431093376E-5</v>
      </c>
      <c r="O1371" s="13">
        <f t="shared" si="354"/>
        <v>-7.3414035560933747E-6</v>
      </c>
      <c r="P1371" s="6">
        <f t="shared" si="363"/>
        <v>36.758758264957748</v>
      </c>
      <c r="Q1371" s="7">
        <f t="shared" si="364"/>
        <v>36.719182831329221</v>
      </c>
      <c r="R1371" s="7">
        <f t="shared" si="365"/>
        <v>2.9466038313292202</v>
      </c>
    </row>
    <row r="1372" spans="1:18" x14ac:dyDescent="0.2">
      <c r="A1372" s="7">
        <v>-37.03125</v>
      </c>
      <c r="B1372" s="6">
        <v>38.125</v>
      </c>
      <c r="C1372" s="1">
        <v>33.779899999999998</v>
      </c>
      <c r="D1372" s="1">
        <f t="shared" si="356"/>
        <v>-3.7031249999999995E-5</v>
      </c>
      <c r="E1372" s="6">
        <f t="shared" si="351"/>
        <v>4.4835205950781245E-14</v>
      </c>
      <c r="F1372" s="6">
        <f t="shared" si="357"/>
        <v>-2.9846096875000001E-5</v>
      </c>
      <c r="G1372" s="13">
        <f t="shared" si="352"/>
        <v>-7.1851531249999944E-6</v>
      </c>
      <c r="H1372" s="6">
        <f t="shared" si="353"/>
        <v>36.788025317954407</v>
      </c>
      <c r="I1372" s="6">
        <f t="shared" si="358"/>
        <v>3.0081253179544092</v>
      </c>
      <c r="J1372" s="6">
        <f t="shared" si="359"/>
        <v>38.125000001989662</v>
      </c>
      <c r="K1372" s="6">
        <f t="shared" si="360"/>
        <v>-9.9483088433771627E-10</v>
      </c>
      <c r="L1372" s="6">
        <f t="shared" si="355"/>
        <v>-3.7292980286887019E-5</v>
      </c>
      <c r="M1372" s="14">
        <f t="shared" si="361"/>
        <v>1.3086514344351171E-7</v>
      </c>
      <c r="N1372" s="6">
        <f t="shared" si="362"/>
        <v>-3.7031250258656027E-5</v>
      </c>
      <c r="O1372" s="13">
        <f t="shared" si="354"/>
        <v>-7.1851533836560264E-6</v>
      </c>
      <c r="P1372" s="6">
        <f t="shared" si="363"/>
        <v>36.788025269512787</v>
      </c>
      <c r="Q1372" s="7">
        <f t="shared" si="364"/>
        <v>36.732951318965938</v>
      </c>
      <c r="R1372" s="7">
        <f t="shared" si="365"/>
        <v>2.9530513189659402</v>
      </c>
    </row>
    <row r="1373" spans="1:18" x14ac:dyDescent="0.2">
      <c r="A1373" s="7">
        <v>-36.875</v>
      </c>
      <c r="B1373" s="6">
        <v>38.125</v>
      </c>
      <c r="C1373" s="1">
        <v>33.768920999999999</v>
      </c>
      <c r="D1373" s="1">
        <f t="shared" si="356"/>
        <v>-3.6874999999999995E-5</v>
      </c>
      <c r="E1373" s="6">
        <f t="shared" si="351"/>
        <v>4.4835205950781245E-14</v>
      </c>
      <c r="F1373" s="6">
        <f t="shared" si="357"/>
        <v>-2.9846096875000001E-5</v>
      </c>
      <c r="G1373" s="13">
        <f t="shared" si="352"/>
        <v>-7.028903124999994E-6</v>
      </c>
      <c r="H1373" s="6">
        <f t="shared" si="353"/>
        <v>36.817284001634164</v>
      </c>
      <c r="I1373" s="6">
        <f t="shared" si="358"/>
        <v>3.048363001634165</v>
      </c>
      <c r="J1373" s="6">
        <f t="shared" si="359"/>
        <v>38.125000001193797</v>
      </c>
      <c r="K1373" s="6">
        <f t="shared" si="360"/>
        <v>-5.9689853060262976E-10</v>
      </c>
      <c r="L1373" s="6">
        <f t="shared" si="355"/>
        <v>-3.7157038172132214E-5</v>
      </c>
      <c r="M1373" s="14">
        <f t="shared" si="361"/>
        <v>1.4101908606610922E-7</v>
      </c>
      <c r="N1373" s="6">
        <f t="shared" si="362"/>
        <v>-3.6875000155193616E-5</v>
      </c>
      <c r="O1373" s="13">
        <f t="shared" si="354"/>
        <v>-7.0289032801936146E-6</v>
      </c>
      <c r="P1373" s="6">
        <f t="shared" si="363"/>
        <v>36.817283972577513</v>
      </c>
      <c r="Q1373" s="7">
        <f t="shared" si="364"/>
        <v>36.749817849688256</v>
      </c>
      <c r="R1373" s="7">
        <f t="shared" si="365"/>
        <v>2.9808968496882571</v>
      </c>
    </row>
    <row r="1374" spans="1:18" x14ac:dyDescent="0.2">
      <c r="C1374" s="1"/>
      <c r="D1374" s="1"/>
      <c r="F1374" s="6"/>
      <c r="G1374" s="13"/>
      <c r="M1374" s="14"/>
      <c r="O1374" s="13"/>
      <c r="P1374" s="6"/>
      <c r="Q1374" s="7"/>
    </row>
    <row r="1375" spans="1:18" x14ac:dyDescent="0.2">
      <c r="C1375" s="1"/>
      <c r="D1375" s="1"/>
      <c r="F1375" s="6"/>
      <c r="G1375" s="13"/>
      <c r="M1375" s="14"/>
      <c r="O1375" s="13"/>
      <c r="P1375" s="6"/>
      <c r="Q1375" s="7"/>
    </row>
    <row r="1376" spans="1:18" x14ac:dyDescent="0.2">
      <c r="C1376" s="1"/>
      <c r="D1376" s="1"/>
      <c r="F1376" s="6"/>
      <c r="G1376" s="13"/>
      <c r="M1376" s="14"/>
      <c r="O1376" s="13"/>
      <c r="P1376" s="6"/>
      <c r="Q1376" s="7"/>
    </row>
    <row r="1377" spans="3:17" x14ac:dyDescent="0.2">
      <c r="C1377" s="1"/>
      <c r="D1377" s="1"/>
      <c r="F1377" s="6"/>
      <c r="G1377" s="13"/>
      <c r="M1377" s="14"/>
      <c r="O1377" s="13"/>
      <c r="P1377" s="6"/>
      <c r="Q1377" s="7"/>
    </row>
    <row r="1378" spans="3:17" x14ac:dyDescent="0.2">
      <c r="C1378" s="1"/>
      <c r="D1378" s="1"/>
      <c r="F1378" s="6"/>
      <c r="G1378" s="13"/>
      <c r="M1378" s="14"/>
      <c r="O1378" s="13"/>
      <c r="P1378" s="6"/>
      <c r="Q1378" s="7"/>
    </row>
    <row r="1379" spans="3:17" x14ac:dyDescent="0.2">
      <c r="C1379" s="1"/>
      <c r="D1379" s="1"/>
      <c r="F1379" s="6"/>
      <c r="G1379" s="13"/>
      <c r="M1379" s="14"/>
      <c r="O1379" s="13"/>
      <c r="P1379" s="6"/>
      <c r="Q1379" s="7"/>
    </row>
    <row r="1380" spans="3:17" x14ac:dyDescent="0.2">
      <c r="C1380" s="1"/>
      <c r="D1380" s="1"/>
      <c r="F1380" s="6"/>
      <c r="G1380" s="13"/>
      <c r="M1380" s="14"/>
      <c r="O1380" s="13"/>
      <c r="P1380" s="6"/>
      <c r="Q1380" s="7"/>
    </row>
    <row r="1381" spans="3:17" x14ac:dyDescent="0.2">
      <c r="C1381" s="1"/>
      <c r="D1381" s="1"/>
      <c r="F1381" s="6"/>
      <c r="G1381" s="13"/>
      <c r="M1381" s="14"/>
      <c r="O1381" s="13"/>
      <c r="P1381" s="6"/>
      <c r="Q1381" s="7"/>
    </row>
    <row r="1382" spans="3:17" x14ac:dyDescent="0.2">
      <c r="C1382" s="1"/>
      <c r="D1382" s="1"/>
      <c r="F1382" s="6"/>
      <c r="G1382" s="13"/>
      <c r="M1382" s="14"/>
      <c r="O1382" s="13"/>
      <c r="P1382" s="6"/>
      <c r="Q1382" s="7"/>
    </row>
    <row r="1383" spans="3:17" x14ac:dyDescent="0.2">
      <c r="C1383" s="1"/>
      <c r="D1383" s="1"/>
      <c r="F1383" s="6"/>
      <c r="G1383" s="13"/>
      <c r="M1383" s="14"/>
      <c r="O1383" s="13"/>
      <c r="P1383" s="6"/>
      <c r="Q1383" s="7"/>
    </row>
    <row r="1384" spans="3:17" x14ac:dyDescent="0.2">
      <c r="C1384" s="1"/>
      <c r="D1384" s="1"/>
      <c r="F1384" s="6"/>
      <c r="G1384" s="13"/>
      <c r="M1384" s="14"/>
      <c r="O1384" s="13"/>
      <c r="P1384" s="6"/>
      <c r="Q1384" s="7"/>
    </row>
    <row r="1385" spans="3:17" x14ac:dyDescent="0.2">
      <c r="C1385" s="1"/>
      <c r="D1385" s="1"/>
      <c r="F1385" s="6"/>
      <c r="G1385" s="13"/>
      <c r="M1385" s="14"/>
      <c r="O1385" s="13"/>
      <c r="P1385" s="6"/>
      <c r="Q1385" s="7"/>
    </row>
    <row r="1386" spans="3:17" x14ac:dyDescent="0.2">
      <c r="C1386" s="1"/>
      <c r="D1386" s="1"/>
      <c r="F1386" s="6"/>
      <c r="G1386" s="13"/>
      <c r="M1386" s="14"/>
      <c r="O1386" s="13"/>
      <c r="P1386" s="6"/>
      <c r="Q1386" s="7"/>
    </row>
    <row r="1387" spans="3:17" x14ac:dyDescent="0.2">
      <c r="C1387" s="1"/>
      <c r="D1387" s="1"/>
      <c r="F1387" s="6"/>
      <c r="G1387" s="13"/>
      <c r="M1387" s="14"/>
      <c r="O1387" s="13"/>
      <c r="P1387" s="6"/>
      <c r="Q1387" s="7"/>
    </row>
    <row r="1388" spans="3:17" x14ac:dyDescent="0.2">
      <c r="C1388" s="1"/>
      <c r="D1388" s="1"/>
      <c r="F1388" s="6"/>
      <c r="G1388" s="13"/>
      <c r="M1388" s="14"/>
      <c r="O1388" s="13"/>
      <c r="P1388" s="6"/>
      <c r="Q1388" s="7"/>
    </row>
    <row r="1389" spans="3:17" x14ac:dyDescent="0.2">
      <c r="C1389" s="1"/>
      <c r="D1389" s="1"/>
      <c r="F1389" s="6"/>
      <c r="G1389" s="13"/>
      <c r="M1389" s="14"/>
      <c r="O1389" s="13"/>
      <c r="P1389" s="6"/>
      <c r="Q1389" s="7"/>
    </row>
    <row r="1390" spans="3:17" x14ac:dyDescent="0.2">
      <c r="C1390" s="1"/>
      <c r="D1390" s="1"/>
      <c r="F1390" s="6"/>
      <c r="G1390" s="13"/>
      <c r="M1390" s="14"/>
      <c r="O1390" s="13"/>
      <c r="P1390" s="6"/>
      <c r="Q1390" s="7"/>
    </row>
    <row r="1391" spans="3:17" x14ac:dyDescent="0.2">
      <c r="C1391" s="1"/>
      <c r="D1391" s="1"/>
      <c r="F1391" s="6"/>
      <c r="G1391" s="13"/>
      <c r="M1391" s="14"/>
      <c r="O1391" s="13"/>
      <c r="P1391" s="6"/>
      <c r="Q1391" s="7"/>
    </row>
    <row r="1392" spans="3:17" x14ac:dyDescent="0.2">
      <c r="C1392" s="1"/>
      <c r="D1392" s="1"/>
      <c r="F1392" s="6"/>
      <c r="G1392" s="13"/>
      <c r="M1392" s="14"/>
      <c r="O1392" s="13"/>
      <c r="P1392" s="6"/>
      <c r="Q1392" s="7"/>
    </row>
    <row r="1393" spans="3:17" x14ac:dyDescent="0.2">
      <c r="C1393" s="1"/>
      <c r="D1393" s="1"/>
      <c r="F1393" s="6"/>
      <c r="G1393" s="13"/>
      <c r="M1393" s="14"/>
      <c r="O1393" s="13"/>
      <c r="P1393" s="6"/>
      <c r="Q1393" s="7"/>
    </row>
    <row r="1394" spans="3:17" x14ac:dyDescent="0.2">
      <c r="C1394" s="1"/>
      <c r="D1394" s="1"/>
      <c r="F1394" s="6"/>
      <c r="G1394" s="13"/>
      <c r="M1394" s="14"/>
      <c r="O1394" s="13"/>
      <c r="P1394" s="6"/>
      <c r="Q1394" s="7"/>
    </row>
    <row r="1395" spans="3:17" x14ac:dyDescent="0.2">
      <c r="C1395" s="1"/>
      <c r="D1395" s="1"/>
      <c r="F1395" s="6"/>
      <c r="G1395" s="13"/>
      <c r="M1395" s="14"/>
      <c r="O1395" s="13"/>
      <c r="P1395" s="6"/>
      <c r="Q1395" s="7"/>
    </row>
    <row r="1396" spans="3:17" x14ac:dyDescent="0.2">
      <c r="C1396" s="1"/>
      <c r="D1396" s="1"/>
      <c r="F1396" s="6"/>
      <c r="G1396" s="13"/>
      <c r="M1396" s="14"/>
      <c r="O1396" s="13"/>
      <c r="P1396" s="6"/>
      <c r="Q1396" s="7"/>
    </row>
    <row r="1397" spans="3:17" x14ac:dyDescent="0.2">
      <c r="C1397" s="1"/>
      <c r="D1397" s="1"/>
      <c r="F1397" s="6"/>
      <c r="G1397" s="13"/>
      <c r="M1397" s="14"/>
      <c r="O1397" s="13"/>
      <c r="P1397" s="6"/>
      <c r="Q1397" s="7"/>
    </row>
    <row r="1398" spans="3:17" x14ac:dyDescent="0.2">
      <c r="C1398" s="1"/>
      <c r="D1398" s="1"/>
      <c r="F1398" s="6"/>
      <c r="G1398" s="13"/>
      <c r="M1398" s="14"/>
      <c r="O1398" s="13"/>
      <c r="P1398" s="6"/>
      <c r="Q1398" s="7"/>
    </row>
    <row r="1399" spans="3:17" x14ac:dyDescent="0.2">
      <c r="C1399" s="1"/>
      <c r="D1399" s="1"/>
      <c r="F1399" s="6"/>
      <c r="G1399" s="13"/>
      <c r="M1399" s="14"/>
      <c r="O1399" s="13"/>
      <c r="P1399" s="6"/>
      <c r="Q1399" s="7"/>
    </row>
    <row r="1400" spans="3:17" x14ac:dyDescent="0.2">
      <c r="C1400" s="1"/>
      <c r="D1400" s="1"/>
      <c r="F1400" s="6"/>
      <c r="G1400" s="13"/>
      <c r="M1400" s="14"/>
      <c r="O1400" s="13"/>
      <c r="P1400" s="6"/>
      <c r="Q1400" s="7"/>
    </row>
    <row r="1401" spans="3:17" x14ac:dyDescent="0.2">
      <c r="C1401" s="1"/>
      <c r="D1401" s="1"/>
      <c r="F1401" s="6"/>
      <c r="G1401" s="13"/>
      <c r="M1401" s="14"/>
      <c r="O1401" s="13"/>
      <c r="P1401" s="6"/>
      <c r="Q1401" s="7"/>
    </row>
    <row r="1402" spans="3:17" x14ac:dyDescent="0.2">
      <c r="C1402" s="1"/>
      <c r="D1402" s="1"/>
      <c r="F1402" s="6"/>
      <c r="G1402" s="13"/>
      <c r="M1402" s="14"/>
      <c r="O1402" s="13"/>
      <c r="P1402" s="6"/>
      <c r="Q1402" s="7"/>
    </row>
    <row r="1403" spans="3:17" x14ac:dyDescent="0.2">
      <c r="C1403" s="1"/>
      <c r="D1403" s="1"/>
      <c r="F1403" s="6"/>
      <c r="G1403" s="13"/>
      <c r="M1403" s="14"/>
      <c r="O1403" s="13"/>
      <c r="P1403" s="6"/>
      <c r="Q1403" s="7"/>
    </row>
    <row r="1404" spans="3:17" x14ac:dyDescent="0.2">
      <c r="C1404" s="1"/>
      <c r="D1404" s="1"/>
      <c r="F1404" s="6"/>
      <c r="G1404" s="13"/>
      <c r="M1404" s="14"/>
      <c r="O1404" s="13"/>
      <c r="P1404" s="6"/>
      <c r="Q1404" s="7"/>
    </row>
    <row r="1405" spans="3:17" x14ac:dyDescent="0.2">
      <c r="C1405" s="1"/>
      <c r="D1405" s="1"/>
      <c r="F1405" s="6"/>
      <c r="G1405" s="13"/>
      <c r="M1405" s="14"/>
      <c r="O1405" s="13"/>
      <c r="P1405" s="6"/>
      <c r="Q1405" s="7"/>
    </row>
    <row r="1406" spans="3:17" x14ac:dyDescent="0.2">
      <c r="C1406" s="1"/>
      <c r="D1406" s="1"/>
      <c r="F1406" s="6"/>
      <c r="G1406" s="13"/>
      <c r="M1406" s="14"/>
      <c r="O1406" s="13"/>
      <c r="P1406" s="6"/>
      <c r="Q1406" s="7"/>
    </row>
    <row r="1407" spans="3:17" x14ac:dyDescent="0.2">
      <c r="C1407" s="1"/>
      <c r="D1407" s="1"/>
      <c r="F1407" s="6"/>
      <c r="G1407" s="13"/>
      <c r="M1407" s="14"/>
      <c r="O1407" s="13"/>
      <c r="P1407" s="6"/>
      <c r="Q1407" s="7"/>
    </row>
    <row r="1408" spans="3:17" x14ac:dyDescent="0.2">
      <c r="C1408" s="1"/>
      <c r="D1408" s="1"/>
      <c r="F1408" s="6"/>
      <c r="G1408" s="13"/>
      <c r="M1408" s="14"/>
      <c r="O1408" s="13"/>
      <c r="P1408" s="6"/>
      <c r="Q1408" s="7"/>
    </row>
    <row r="1409" spans="3:17" x14ac:dyDescent="0.2">
      <c r="C1409" s="1"/>
      <c r="D1409" s="1"/>
      <c r="F1409" s="6"/>
      <c r="G1409" s="13"/>
      <c r="M1409" s="14"/>
      <c r="O1409" s="13"/>
      <c r="P1409" s="6"/>
      <c r="Q1409" s="7"/>
    </row>
    <row r="1410" spans="3:17" x14ac:dyDescent="0.2">
      <c r="C1410" s="1"/>
      <c r="D1410" s="1"/>
      <c r="F1410" s="6"/>
      <c r="G1410" s="13"/>
      <c r="M1410" s="14"/>
      <c r="O1410" s="13"/>
      <c r="P1410" s="6"/>
      <c r="Q1410" s="7"/>
    </row>
    <row r="1411" spans="3:17" x14ac:dyDescent="0.2">
      <c r="C1411" s="1"/>
      <c r="D1411" s="1"/>
      <c r="F1411" s="6"/>
      <c r="G1411" s="13"/>
      <c r="M1411" s="14"/>
      <c r="O1411" s="13"/>
      <c r="P1411" s="6"/>
      <c r="Q1411" s="7"/>
    </row>
    <row r="1412" spans="3:17" x14ac:dyDescent="0.2">
      <c r="C1412" s="1"/>
      <c r="D1412" s="1"/>
      <c r="F1412" s="6"/>
      <c r="G1412" s="13"/>
      <c r="M1412" s="14"/>
      <c r="O1412" s="13"/>
      <c r="P1412" s="6"/>
      <c r="Q1412" s="7"/>
    </row>
    <row r="1413" spans="3:17" x14ac:dyDescent="0.2">
      <c r="C1413" s="1"/>
      <c r="D1413" s="1"/>
      <c r="F1413" s="6"/>
      <c r="G1413" s="13"/>
      <c r="M1413" s="14"/>
      <c r="O1413" s="13"/>
      <c r="P1413" s="6"/>
      <c r="Q1413" s="7"/>
    </row>
    <row r="1414" spans="3:17" x14ac:dyDescent="0.2">
      <c r="C1414" s="1"/>
      <c r="D1414" s="1"/>
      <c r="F1414" s="6"/>
      <c r="G1414" s="13"/>
      <c r="M1414" s="14"/>
      <c r="O1414" s="13"/>
      <c r="P1414" s="6"/>
      <c r="Q1414" s="7"/>
    </row>
    <row r="1415" spans="3:17" x14ac:dyDescent="0.2">
      <c r="C1415" s="1"/>
      <c r="D1415" s="1"/>
      <c r="F1415" s="6"/>
      <c r="G1415" s="13"/>
      <c r="M1415" s="14"/>
      <c r="O1415" s="13"/>
      <c r="P1415" s="6"/>
      <c r="Q1415" s="7"/>
    </row>
    <row r="1416" spans="3:17" x14ac:dyDescent="0.2">
      <c r="C1416" s="1"/>
      <c r="D1416" s="1"/>
      <c r="F1416" s="6"/>
      <c r="G1416" s="13"/>
      <c r="M1416" s="14"/>
      <c r="O1416" s="13"/>
      <c r="P1416" s="6"/>
      <c r="Q1416" s="7"/>
    </row>
    <row r="1417" spans="3:17" x14ac:dyDescent="0.2">
      <c r="C1417" s="1"/>
      <c r="D1417" s="1"/>
      <c r="F1417" s="6"/>
      <c r="G1417" s="13"/>
      <c r="M1417" s="14"/>
      <c r="O1417" s="13"/>
      <c r="P1417" s="6"/>
      <c r="Q1417" s="7"/>
    </row>
    <row r="1418" spans="3:17" x14ac:dyDescent="0.2">
      <c r="C1418" s="1"/>
      <c r="D1418" s="1"/>
      <c r="F1418" s="6"/>
      <c r="G1418" s="13"/>
      <c r="M1418" s="14"/>
      <c r="O1418" s="13"/>
      <c r="P1418" s="6"/>
      <c r="Q1418" s="7"/>
    </row>
    <row r="1419" spans="3:17" x14ac:dyDescent="0.2">
      <c r="C1419" s="1"/>
      <c r="D1419" s="1"/>
      <c r="F1419" s="6"/>
      <c r="G1419" s="13"/>
      <c r="M1419" s="14"/>
      <c r="O1419" s="13"/>
      <c r="P1419" s="6"/>
      <c r="Q1419" s="7"/>
    </row>
    <row r="1420" spans="3:17" x14ac:dyDescent="0.2">
      <c r="C1420" s="1"/>
      <c r="D1420" s="1"/>
      <c r="F1420" s="6"/>
      <c r="G1420" s="13"/>
      <c r="M1420" s="14"/>
      <c r="O1420" s="13"/>
      <c r="P1420" s="6"/>
      <c r="Q1420" s="7"/>
    </row>
    <row r="1421" spans="3:17" x14ac:dyDescent="0.2">
      <c r="C1421" s="1"/>
      <c r="D1421" s="1"/>
      <c r="F1421" s="6"/>
      <c r="G1421" s="13"/>
      <c r="M1421" s="14"/>
      <c r="O1421" s="13"/>
      <c r="P1421" s="6"/>
      <c r="Q1421" s="7"/>
    </row>
    <row r="1422" spans="3:17" x14ac:dyDescent="0.2">
      <c r="C1422" s="1"/>
      <c r="D1422" s="1"/>
      <c r="F1422" s="6"/>
      <c r="G1422" s="13"/>
      <c r="M1422" s="14"/>
      <c r="O1422" s="13"/>
      <c r="P1422" s="6"/>
      <c r="Q1422" s="7"/>
    </row>
    <row r="1423" spans="3:17" x14ac:dyDescent="0.2">
      <c r="C1423" s="1"/>
      <c r="D1423" s="1"/>
      <c r="F1423" s="6"/>
      <c r="G1423" s="13"/>
      <c r="M1423" s="14"/>
      <c r="O1423" s="13"/>
      <c r="P1423" s="6"/>
      <c r="Q1423" s="7"/>
    </row>
    <row r="1424" spans="3:17" x14ac:dyDescent="0.2">
      <c r="C1424" s="1"/>
      <c r="D1424" s="1"/>
      <c r="F1424" s="6"/>
      <c r="G1424" s="13"/>
      <c r="M1424" s="14"/>
      <c r="O1424" s="13"/>
      <c r="P1424" s="6"/>
      <c r="Q1424" s="7"/>
    </row>
    <row r="1425" spans="3:17" x14ac:dyDescent="0.2">
      <c r="C1425" s="1"/>
      <c r="D1425" s="1"/>
      <c r="F1425" s="6"/>
      <c r="G1425" s="13"/>
      <c r="M1425" s="14"/>
      <c r="O1425" s="13"/>
      <c r="P1425" s="6"/>
      <c r="Q1425" s="7"/>
    </row>
    <row r="1426" spans="3:17" x14ac:dyDescent="0.2">
      <c r="C1426" s="1"/>
      <c r="D1426" s="1"/>
      <c r="F1426" s="6"/>
      <c r="G1426" s="13"/>
      <c r="M1426" s="14"/>
      <c r="O1426" s="13"/>
      <c r="P1426" s="6"/>
      <c r="Q1426" s="7"/>
    </row>
    <row r="1427" spans="3:17" x14ac:dyDescent="0.2">
      <c r="C1427" s="1"/>
      <c r="D1427" s="1"/>
      <c r="F1427" s="6"/>
      <c r="G1427" s="13"/>
      <c r="M1427" s="14"/>
      <c r="O1427" s="13"/>
      <c r="P1427" s="6"/>
      <c r="Q1427" s="7"/>
    </row>
    <row r="1428" spans="3:17" x14ac:dyDescent="0.2">
      <c r="C1428" s="1"/>
      <c r="D1428" s="1"/>
      <c r="F1428" s="6"/>
      <c r="G1428" s="13"/>
      <c r="M1428" s="14"/>
      <c r="O1428" s="13"/>
      <c r="P1428" s="6"/>
      <c r="Q1428" s="7"/>
    </row>
    <row r="1429" spans="3:17" x14ac:dyDescent="0.2">
      <c r="C1429" s="1"/>
      <c r="D1429" s="1"/>
      <c r="F1429" s="6"/>
      <c r="G1429" s="13"/>
      <c r="M1429" s="14"/>
      <c r="O1429" s="13"/>
      <c r="P1429" s="6"/>
      <c r="Q1429" s="7"/>
    </row>
    <row r="1430" spans="3:17" x14ac:dyDescent="0.2">
      <c r="C1430" s="1"/>
      <c r="D1430" s="1"/>
      <c r="F1430" s="6"/>
      <c r="G1430" s="13"/>
      <c r="M1430" s="14"/>
      <c r="O1430" s="13"/>
      <c r="P1430" s="6"/>
      <c r="Q1430" s="7"/>
    </row>
    <row r="1431" spans="3:17" x14ac:dyDescent="0.2">
      <c r="C1431" s="1"/>
      <c r="D1431" s="1"/>
      <c r="F1431" s="6"/>
      <c r="G1431" s="13"/>
      <c r="M1431" s="14"/>
      <c r="O1431" s="13"/>
      <c r="P1431" s="6"/>
      <c r="Q1431" s="7"/>
    </row>
    <row r="1432" spans="3:17" x14ac:dyDescent="0.2">
      <c r="C1432" s="1"/>
      <c r="D1432" s="1"/>
      <c r="F1432" s="6"/>
      <c r="G1432" s="13"/>
      <c r="M1432" s="14"/>
      <c r="O1432" s="13"/>
      <c r="P1432" s="6"/>
      <c r="Q1432" s="7"/>
    </row>
    <row r="1433" spans="3:17" x14ac:dyDescent="0.2">
      <c r="C1433" s="1"/>
      <c r="D1433" s="1"/>
      <c r="F1433" s="6"/>
      <c r="G1433" s="13"/>
      <c r="M1433" s="14"/>
      <c r="O1433" s="13"/>
      <c r="P1433" s="6"/>
      <c r="Q1433" s="7"/>
    </row>
    <row r="1434" spans="3:17" x14ac:dyDescent="0.2">
      <c r="C1434" s="1"/>
      <c r="D1434" s="1"/>
      <c r="F1434" s="6"/>
      <c r="G1434" s="13"/>
      <c r="M1434" s="14"/>
      <c r="O1434" s="13"/>
      <c r="P1434" s="6"/>
      <c r="Q1434" s="7"/>
    </row>
    <row r="1435" spans="3:17" x14ac:dyDescent="0.2">
      <c r="C1435" s="1"/>
      <c r="D1435" s="1"/>
      <c r="F1435" s="6"/>
      <c r="G1435" s="13"/>
      <c r="M1435" s="14"/>
      <c r="O1435" s="13"/>
      <c r="P1435" s="6"/>
      <c r="Q1435" s="7"/>
    </row>
    <row r="1436" spans="3:17" x14ac:dyDescent="0.2">
      <c r="C1436" s="1"/>
      <c r="D1436" s="1"/>
      <c r="F1436" s="6"/>
      <c r="G1436" s="13"/>
      <c r="M1436" s="14"/>
      <c r="O1436" s="13"/>
      <c r="P1436" s="6"/>
      <c r="Q1436" s="7"/>
    </row>
    <row r="1437" spans="3:17" x14ac:dyDescent="0.2">
      <c r="C1437" s="1"/>
      <c r="D1437" s="1"/>
      <c r="F1437" s="6"/>
      <c r="G1437" s="13"/>
      <c r="M1437" s="14"/>
      <c r="O1437" s="13"/>
      <c r="P1437" s="6"/>
      <c r="Q1437" s="7"/>
    </row>
    <row r="1438" spans="3:17" x14ac:dyDescent="0.2">
      <c r="C1438" s="1"/>
      <c r="D1438" s="1"/>
      <c r="F1438" s="6"/>
      <c r="G1438" s="13"/>
      <c r="M1438" s="14"/>
      <c r="O1438" s="13"/>
      <c r="P1438" s="6"/>
      <c r="Q1438" s="7"/>
    </row>
    <row r="1439" spans="3:17" x14ac:dyDescent="0.2">
      <c r="C1439" s="1"/>
      <c r="D1439" s="1"/>
      <c r="F1439" s="6"/>
      <c r="G1439" s="13"/>
      <c r="M1439" s="14"/>
      <c r="O1439" s="13"/>
      <c r="P1439" s="6"/>
      <c r="Q1439" s="7"/>
    </row>
    <row r="1440" spans="3:17" x14ac:dyDescent="0.2">
      <c r="C1440" s="1"/>
      <c r="D1440" s="1"/>
      <c r="F1440" s="6"/>
      <c r="G1440" s="13"/>
      <c r="M1440" s="14"/>
      <c r="O1440" s="13"/>
      <c r="P1440" s="6"/>
      <c r="Q1440" s="7"/>
    </row>
    <row r="1441" spans="3:17" x14ac:dyDescent="0.2">
      <c r="C1441" s="1"/>
      <c r="D1441" s="1"/>
      <c r="F1441" s="6"/>
      <c r="G1441" s="13"/>
      <c r="M1441" s="14"/>
      <c r="O1441" s="13"/>
      <c r="P1441" s="6"/>
      <c r="Q1441" s="7"/>
    </row>
    <row r="1442" spans="3:17" x14ac:dyDescent="0.2">
      <c r="C1442" s="1"/>
      <c r="D1442" s="1"/>
      <c r="F1442" s="6"/>
      <c r="G1442" s="13"/>
      <c r="M1442" s="14"/>
      <c r="O1442" s="13"/>
      <c r="P1442" s="6"/>
      <c r="Q1442" s="7"/>
    </row>
    <row r="1443" spans="3:17" x14ac:dyDescent="0.2">
      <c r="C1443" s="1"/>
      <c r="D1443" s="1"/>
      <c r="F1443" s="6"/>
      <c r="G1443" s="13"/>
      <c r="M1443" s="14"/>
      <c r="O1443" s="13"/>
      <c r="P1443" s="6"/>
      <c r="Q1443" s="7"/>
    </row>
    <row r="1444" spans="3:17" x14ac:dyDescent="0.2">
      <c r="C1444" s="1"/>
      <c r="D1444" s="1"/>
      <c r="F1444" s="6"/>
      <c r="G1444" s="13"/>
      <c r="M1444" s="14"/>
      <c r="O1444" s="13"/>
      <c r="P1444" s="6"/>
      <c r="Q1444" s="7"/>
    </row>
    <row r="1445" spans="3:17" x14ac:dyDescent="0.2">
      <c r="C1445" s="1"/>
      <c r="D1445" s="1"/>
      <c r="F1445" s="6"/>
      <c r="G1445" s="13"/>
      <c r="M1445" s="14"/>
      <c r="O1445" s="13"/>
      <c r="P1445" s="6"/>
      <c r="Q1445" s="7"/>
    </row>
    <row r="1446" spans="3:17" x14ac:dyDescent="0.2">
      <c r="C1446" s="1"/>
      <c r="D1446" s="1"/>
      <c r="F1446" s="6"/>
      <c r="G1446" s="13"/>
      <c r="M1446" s="14"/>
      <c r="O1446" s="13"/>
      <c r="P1446" s="6"/>
      <c r="Q1446" s="7"/>
    </row>
    <row r="1447" spans="3:17" x14ac:dyDescent="0.2">
      <c r="C1447" s="1"/>
      <c r="D1447" s="1"/>
      <c r="F1447" s="6"/>
      <c r="G1447" s="13"/>
      <c r="M1447" s="14"/>
      <c r="O1447" s="13"/>
      <c r="P1447" s="6"/>
      <c r="Q1447" s="7"/>
    </row>
    <row r="1448" spans="3:17" x14ac:dyDescent="0.2">
      <c r="C1448" s="1"/>
      <c r="D1448" s="1"/>
      <c r="F1448" s="6"/>
      <c r="G1448" s="13"/>
      <c r="M1448" s="14"/>
      <c r="O1448" s="13"/>
      <c r="P1448" s="6"/>
      <c r="Q1448" s="7"/>
    </row>
    <row r="1449" spans="3:17" x14ac:dyDescent="0.2">
      <c r="C1449" s="1"/>
      <c r="D1449" s="1"/>
      <c r="F1449" s="6"/>
      <c r="G1449" s="13"/>
      <c r="M1449" s="14"/>
      <c r="O1449" s="13"/>
      <c r="P1449" s="6"/>
      <c r="Q1449" s="7"/>
    </row>
    <row r="1450" spans="3:17" x14ac:dyDescent="0.2">
      <c r="C1450" s="1"/>
      <c r="D1450" s="1"/>
      <c r="F1450" s="6"/>
      <c r="G1450" s="13"/>
      <c r="M1450" s="14"/>
      <c r="O1450" s="13"/>
      <c r="P1450" s="6"/>
      <c r="Q1450" s="7"/>
    </row>
    <row r="1451" spans="3:17" x14ac:dyDescent="0.2">
      <c r="C1451" s="1"/>
      <c r="D1451" s="1"/>
      <c r="F1451" s="6"/>
      <c r="G1451" s="13"/>
      <c r="M1451" s="14"/>
      <c r="O1451" s="13"/>
      <c r="P1451" s="6"/>
      <c r="Q1451" s="7"/>
    </row>
    <row r="1452" spans="3:17" x14ac:dyDescent="0.2">
      <c r="C1452" s="1"/>
      <c r="D1452" s="1"/>
      <c r="F1452" s="6"/>
      <c r="G1452" s="13"/>
      <c r="M1452" s="14"/>
      <c r="O1452" s="13"/>
      <c r="P1452" s="6"/>
      <c r="Q1452" s="7"/>
    </row>
    <row r="1453" spans="3:17" x14ac:dyDescent="0.2">
      <c r="C1453" s="1"/>
      <c r="D1453" s="1"/>
      <c r="F1453" s="6"/>
      <c r="G1453" s="13"/>
      <c r="M1453" s="14"/>
      <c r="O1453" s="13"/>
      <c r="P1453" s="6"/>
      <c r="Q1453" s="7"/>
    </row>
    <row r="1454" spans="3:17" x14ac:dyDescent="0.2">
      <c r="C1454" s="1"/>
      <c r="D1454" s="1"/>
      <c r="F1454" s="6"/>
      <c r="G1454" s="13"/>
      <c r="M1454" s="14"/>
      <c r="O1454" s="13"/>
      <c r="P1454" s="6"/>
      <c r="Q1454" s="7"/>
    </row>
    <row r="1455" spans="3:17" x14ac:dyDescent="0.2">
      <c r="C1455" s="1"/>
      <c r="D1455" s="1"/>
      <c r="F1455" s="6"/>
      <c r="G1455" s="13"/>
      <c r="M1455" s="14"/>
      <c r="O1455" s="13"/>
      <c r="P1455" s="6"/>
      <c r="Q1455" s="7"/>
    </row>
    <row r="1456" spans="3:17" x14ac:dyDescent="0.2">
      <c r="C1456" s="1"/>
      <c r="D1456" s="1"/>
      <c r="F1456" s="6"/>
      <c r="G1456" s="13"/>
      <c r="M1456" s="14"/>
      <c r="O1456" s="13"/>
      <c r="P1456" s="6"/>
      <c r="Q1456" s="7"/>
    </row>
    <row r="1457" spans="3:17" x14ac:dyDescent="0.2">
      <c r="C1457" s="1"/>
      <c r="D1457" s="1"/>
      <c r="F1457" s="6"/>
      <c r="G1457" s="13"/>
      <c r="M1457" s="14"/>
      <c r="O1457" s="13"/>
      <c r="P1457" s="6"/>
      <c r="Q1457" s="7"/>
    </row>
    <row r="1458" spans="3:17" x14ac:dyDescent="0.2">
      <c r="C1458" s="1"/>
      <c r="D1458" s="1"/>
      <c r="F1458" s="6"/>
      <c r="G1458" s="13"/>
      <c r="M1458" s="14"/>
      <c r="O1458" s="13"/>
      <c r="P1458" s="6"/>
      <c r="Q1458" s="7"/>
    </row>
    <row r="1459" spans="3:17" x14ac:dyDescent="0.2">
      <c r="C1459" s="1"/>
      <c r="D1459" s="1"/>
      <c r="F1459" s="6"/>
      <c r="G1459" s="13"/>
      <c r="M1459" s="14"/>
      <c r="O1459" s="13"/>
      <c r="P1459" s="6"/>
      <c r="Q1459" s="7"/>
    </row>
    <row r="1460" spans="3:17" x14ac:dyDescent="0.2">
      <c r="C1460" s="1"/>
      <c r="D1460" s="1"/>
      <c r="F1460" s="6"/>
      <c r="G1460" s="13"/>
      <c r="M1460" s="14"/>
      <c r="O1460" s="13"/>
      <c r="P1460" s="6"/>
      <c r="Q1460" s="7"/>
    </row>
    <row r="1461" spans="3:17" x14ac:dyDescent="0.2">
      <c r="C1461" s="1"/>
      <c r="D1461" s="1"/>
      <c r="F1461" s="6"/>
      <c r="G1461" s="13"/>
      <c r="M1461" s="14"/>
      <c r="O1461" s="13"/>
      <c r="P1461" s="6"/>
      <c r="Q1461" s="7"/>
    </row>
    <row r="1462" spans="3:17" x14ac:dyDescent="0.2">
      <c r="C1462" s="1"/>
      <c r="D1462" s="1"/>
      <c r="F1462" s="6"/>
      <c r="G1462" s="13"/>
      <c r="M1462" s="14"/>
      <c r="O1462" s="13"/>
      <c r="P1462" s="6"/>
      <c r="Q1462" s="7"/>
    </row>
    <row r="1463" spans="3:17" x14ac:dyDescent="0.2">
      <c r="C1463" s="1"/>
      <c r="D1463" s="1"/>
      <c r="F1463" s="6"/>
      <c r="G1463" s="13"/>
      <c r="M1463" s="14"/>
      <c r="O1463" s="13"/>
      <c r="P1463" s="6"/>
      <c r="Q1463" s="7"/>
    </row>
    <row r="1464" spans="3:17" x14ac:dyDescent="0.2">
      <c r="C1464" s="1"/>
      <c r="D1464" s="1"/>
      <c r="F1464" s="6"/>
      <c r="G1464" s="13"/>
      <c r="M1464" s="14"/>
      <c r="O1464" s="13"/>
      <c r="P1464" s="6"/>
      <c r="Q1464" s="7"/>
    </row>
    <row r="1465" spans="3:17" x14ac:dyDescent="0.2">
      <c r="C1465" s="1"/>
      <c r="D1465" s="1"/>
      <c r="F1465" s="6"/>
      <c r="G1465" s="13"/>
      <c r="M1465" s="14"/>
      <c r="O1465" s="13"/>
      <c r="P1465" s="6"/>
      <c r="Q1465" s="7"/>
    </row>
    <row r="1466" spans="3:17" x14ac:dyDescent="0.2">
      <c r="C1466" s="1"/>
      <c r="D1466" s="1"/>
      <c r="F1466" s="6"/>
      <c r="G1466" s="13"/>
      <c r="M1466" s="14"/>
      <c r="O1466" s="13"/>
      <c r="P1466" s="6"/>
      <c r="Q1466" s="7"/>
    </row>
    <row r="1467" spans="3:17" x14ac:dyDescent="0.2">
      <c r="C1467" s="1"/>
      <c r="D1467" s="1"/>
      <c r="F1467" s="6"/>
      <c r="G1467" s="13"/>
      <c r="M1467" s="14"/>
      <c r="O1467" s="13"/>
      <c r="P1467" s="6"/>
      <c r="Q1467" s="7"/>
    </row>
    <row r="1468" spans="3:17" x14ac:dyDescent="0.2">
      <c r="C1468" s="1"/>
      <c r="D1468" s="1"/>
      <c r="F1468" s="6"/>
      <c r="G1468" s="13"/>
      <c r="M1468" s="14"/>
      <c r="O1468" s="13"/>
      <c r="P1468" s="6"/>
      <c r="Q1468" s="7"/>
    </row>
    <row r="1469" spans="3:17" x14ac:dyDescent="0.2">
      <c r="C1469" s="1"/>
      <c r="D1469" s="1"/>
      <c r="F1469" s="6"/>
      <c r="G1469" s="13"/>
      <c r="M1469" s="14"/>
      <c r="O1469" s="13"/>
      <c r="P1469" s="6"/>
      <c r="Q1469" s="7"/>
    </row>
    <row r="1470" spans="3:17" x14ac:dyDescent="0.2">
      <c r="C1470" s="1"/>
      <c r="D1470" s="1"/>
      <c r="F1470" s="6"/>
      <c r="G1470" s="13"/>
      <c r="M1470" s="14"/>
      <c r="O1470" s="13"/>
      <c r="P1470" s="6"/>
      <c r="Q1470" s="7"/>
    </row>
    <row r="1471" spans="3:17" x14ac:dyDescent="0.2">
      <c r="C1471" s="1"/>
      <c r="D1471" s="1"/>
      <c r="F1471" s="6"/>
      <c r="G1471" s="13"/>
      <c r="M1471" s="14"/>
      <c r="O1471" s="13"/>
      <c r="P1471" s="6"/>
      <c r="Q1471" s="7"/>
    </row>
    <row r="1472" spans="3:17" x14ac:dyDescent="0.2">
      <c r="C1472" s="1"/>
      <c r="D1472" s="1"/>
      <c r="F1472" s="6"/>
      <c r="G1472" s="13"/>
      <c r="M1472" s="14"/>
      <c r="O1472" s="13"/>
      <c r="P1472" s="6"/>
      <c r="Q1472" s="7"/>
    </row>
    <row r="1473" spans="3:17" x14ac:dyDescent="0.2">
      <c r="C1473" s="1"/>
      <c r="D1473" s="1"/>
      <c r="F1473" s="6"/>
      <c r="G1473" s="13"/>
      <c r="M1473" s="14"/>
      <c r="O1473" s="13"/>
      <c r="P1473" s="6"/>
      <c r="Q1473" s="7"/>
    </row>
    <row r="1474" spans="3:17" x14ac:dyDescent="0.2">
      <c r="C1474" s="1"/>
      <c r="D1474" s="1"/>
      <c r="F1474" s="6"/>
      <c r="G1474" s="13"/>
      <c r="M1474" s="14"/>
      <c r="O1474" s="13"/>
      <c r="P1474" s="6"/>
      <c r="Q1474" s="7"/>
    </row>
    <row r="1475" spans="3:17" x14ac:dyDescent="0.2">
      <c r="C1475" s="1"/>
      <c r="D1475" s="1"/>
      <c r="F1475" s="6"/>
      <c r="G1475" s="13"/>
      <c r="M1475" s="14"/>
      <c r="O1475" s="13"/>
      <c r="P1475" s="6"/>
      <c r="Q1475" s="7"/>
    </row>
    <row r="1476" spans="3:17" x14ac:dyDescent="0.2">
      <c r="C1476" s="1"/>
      <c r="D1476" s="1"/>
      <c r="F1476" s="6"/>
      <c r="G1476" s="13"/>
      <c r="M1476" s="14"/>
      <c r="O1476" s="13"/>
      <c r="P1476" s="6"/>
      <c r="Q1476" s="7"/>
    </row>
    <row r="1477" spans="3:17" x14ac:dyDescent="0.2">
      <c r="C1477" s="1"/>
      <c r="D1477" s="1"/>
      <c r="F1477" s="6"/>
      <c r="G1477" s="13"/>
      <c r="M1477" s="14"/>
      <c r="O1477" s="13"/>
      <c r="P1477" s="6"/>
      <c r="Q1477" s="7"/>
    </row>
    <row r="1478" spans="3:17" x14ac:dyDescent="0.2">
      <c r="C1478" s="1"/>
      <c r="D1478" s="1"/>
      <c r="F1478" s="6"/>
      <c r="G1478" s="13"/>
      <c r="M1478" s="14"/>
      <c r="O1478" s="13"/>
      <c r="P1478" s="6"/>
      <c r="Q1478" s="7"/>
    </row>
    <row r="1479" spans="3:17" x14ac:dyDescent="0.2">
      <c r="C1479" s="1"/>
      <c r="D1479" s="1"/>
      <c r="F1479" s="6"/>
      <c r="G1479" s="13"/>
      <c r="M1479" s="14"/>
      <c r="O1479" s="13"/>
      <c r="P1479" s="6"/>
      <c r="Q1479" s="7"/>
    </row>
    <row r="1480" spans="3:17" x14ac:dyDescent="0.2">
      <c r="C1480" s="1"/>
      <c r="D1480" s="1"/>
      <c r="F1480" s="6"/>
      <c r="G1480" s="13"/>
      <c r="M1480" s="14"/>
      <c r="O1480" s="13"/>
      <c r="P1480" s="6"/>
      <c r="Q1480" s="7"/>
    </row>
    <row r="1481" spans="3:17" x14ac:dyDescent="0.2">
      <c r="C1481" s="1"/>
      <c r="D1481" s="1"/>
      <c r="F1481" s="6"/>
      <c r="G1481" s="13"/>
      <c r="M1481" s="14"/>
      <c r="O1481" s="13"/>
      <c r="P1481" s="6"/>
      <c r="Q1481" s="7"/>
    </row>
    <row r="1482" spans="3:17" x14ac:dyDescent="0.2">
      <c r="C1482" s="1"/>
      <c r="D1482" s="1"/>
      <c r="F1482" s="6"/>
      <c r="G1482" s="13"/>
      <c r="M1482" s="14"/>
      <c r="O1482" s="13"/>
      <c r="P1482" s="6"/>
      <c r="Q1482" s="7"/>
    </row>
    <row r="1483" spans="3:17" x14ac:dyDescent="0.2">
      <c r="C1483" s="1"/>
      <c r="D1483" s="1"/>
      <c r="F1483" s="6"/>
      <c r="G1483" s="13"/>
      <c r="M1483" s="14"/>
      <c r="O1483" s="13"/>
      <c r="P1483" s="6"/>
      <c r="Q1483" s="7"/>
    </row>
    <row r="1484" spans="3:17" x14ac:dyDescent="0.2">
      <c r="C1484" s="1"/>
      <c r="D1484" s="1"/>
      <c r="F1484" s="6"/>
      <c r="G1484" s="13"/>
      <c r="M1484" s="14"/>
      <c r="O1484" s="13"/>
      <c r="P1484" s="6"/>
      <c r="Q1484" s="7"/>
    </row>
    <row r="1485" spans="3:17" x14ac:dyDescent="0.2">
      <c r="C1485" s="1"/>
      <c r="D1485" s="1"/>
      <c r="F1485" s="6"/>
      <c r="G1485" s="13"/>
      <c r="M1485" s="14"/>
      <c r="O1485" s="13"/>
      <c r="P1485" s="6"/>
      <c r="Q1485" s="7"/>
    </row>
    <row r="1486" spans="3:17" x14ac:dyDescent="0.2">
      <c r="C1486" s="1"/>
      <c r="D1486" s="1"/>
      <c r="F1486" s="6"/>
      <c r="G1486" s="13"/>
      <c r="M1486" s="14"/>
      <c r="O1486" s="13"/>
      <c r="P1486" s="6"/>
      <c r="Q1486" s="7"/>
    </row>
    <row r="1487" spans="3:17" x14ac:dyDescent="0.2">
      <c r="C1487" s="1"/>
      <c r="D1487" s="1"/>
      <c r="F1487" s="6"/>
      <c r="G1487" s="13"/>
      <c r="M1487" s="14"/>
      <c r="O1487" s="13"/>
      <c r="P1487" s="6"/>
      <c r="Q1487" s="7"/>
    </row>
    <row r="1488" spans="3:17" x14ac:dyDescent="0.2">
      <c r="C1488" s="1"/>
      <c r="D1488" s="1"/>
      <c r="F1488" s="6"/>
      <c r="G1488" s="13"/>
      <c r="M1488" s="14"/>
      <c r="O1488" s="13"/>
      <c r="P1488" s="6"/>
      <c r="Q1488" s="7"/>
    </row>
    <row r="1489" spans="3:17" x14ac:dyDescent="0.2">
      <c r="C1489" s="1"/>
      <c r="D1489" s="1"/>
      <c r="F1489" s="6"/>
      <c r="G1489" s="13"/>
      <c r="M1489" s="14"/>
      <c r="O1489" s="13"/>
      <c r="P1489" s="6"/>
      <c r="Q1489" s="7"/>
    </row>
    <row r="1490" spans="3:17" x14ac:dyDescent="0.2">
      <c r="C1490" s="1"/>
      <c r="D1490" s="1"/>
      <c r="F1490" s="6"/>
      <c r="G1490" s="13"/>
      <c r="M1490" s="14"/>
      <c r="O1490" s="13"/>
      <c r="P1490" s="6"/>
      <c r="Q1490" s="7"/>
    </row>
    <row r="1491" spans="3:17" x14ac:dyDescent="0.2">
      <c r="C1491" s="1"/>
      <c r="D1491" s="1"/>
      <c r="F1491" s="6"/>
      <c r="G1491" s="13"/>
      <c r="M1491" s="14"/>
      <c r="O1491" s="13"/>
      <c r="P1491" s="6"/>
      <c r="Q1491" s="7"/>
    </row>
    <row r="1492" spans="3:17" x14ac:dyDescent="0.2">
      <c r="C1492" s="1"/>
      <c r="D1492" s="1"/>
      <c r="F1492" s="6"/>
      <c r="G1492" s="13"/>
      <c r="M1492" s="14"/>
      <c r="O1492" s="13"/>
      <c r="P1492" s="6"/>
      <c r="Q1492" s="7"/>
    </row>
    <row r="1493" spans="3:17" x14ac:dyDescent="0.2">
      <c r="C1493" s="1"/>
      <c r="D1493" s="1"/>
      <c r="F1493" s="6"/>
      <c r="G1493" s="13"/>
      <c r="M1493" s="14"/>
      <c r="O1493" s="13"/>
      <c r="P1493" s="6"/>
      <c r="Q1493" s="7"/>
    </row>
    <row r="1494" spans="3:17" x14ac:dyDescent="0.2">
      <c r="C1494" s="1"/>
      <c r="D1494" s="1"/>
      <c r="F1494" s="6"/>
      <c r="G1494" s="13"/>
      <c r="M1494" s="14"/>
      <c r="O1494" s="13"/>
      <c r="P1494" s="6"/>
      <c r="Q1494" s="7"/>
    </row>
    <row r="1495" spans="3:17" x14ac:dyDescent="0.2">
      <c r="C1495" s="1"/>
      <c r="D1495" s="1"/>
      <c r="F1495" s="6"/>
      <c r="G1495" s="13"/>
      <c r="M1495" s="14"/>
      <c r="O1495" s="13"/>
      <c r="P1495" s="6"/>
      <c r="Q1495" s="7"/>
    </row>
    <row r="1496" spans="3:17" x14ac:dyDescent="0.2">
      <c r="C1496" s="1"/>
      <c r="D1496" s="1"/>
      <c r="F1496" s="6"/>
      <c r="G1496" s="13"/>
      <c r="M1496" s="14"/>
      <c r="O1496" s="13"/>
      <c r="P1496" s="6"/>
      <c r="Q1496" s="7"/>
    </row>
    <row r="1497" spans="3:17" x14ac:dyDescent="0.2">
      <c r="C1497" s="1"/>
      <c r="D1497" s="1"/>
      <c r="F1497" s="6"/>
      <c r="G1497" s="13"/>
      <c r="M1497" s="14"/>
      <c r="O1497" s="13"/>
      <c r="P1497" s="6"/>
      <c r="Q1497" s="7"/>
    </row>
    <row r="1498" spans="3:17" x14ac:dyDescent="0.2">
      <c r="C1498" s="1"/>
      <c r="D1498" s="1"/>
      <c r="F1498" s="6"/>
      <c r="G1498" s="13"/>
      <c r="M1498" s="14"/>
      <c r="O1498" s="13"/>
      <c r="P1498" s="6"/>
      <c r="Q1498" s="7"/>
    </row>
    <row r="1499" spans="3:17" x14ac:dyDescent="0.2">
      <c r="C1499" s="1"/>
      <c r="D1499" s="1"/>
      <c r="F1499" s="6"/>
      <c r="G1499" s="13"/>
      <c r="M1499" s="14"/>
      <c r="O1499" s="13"/>
      <c r="P1499" s="6"/>
      <c r="Q1499" s="7"/>
    </row>
    <row r="1500" spans="3:17" x14ac:dyDescent="0.2">
      <c r="C1500" s="1"/>
      <c r="D1500" s="1"/>
      <c r="F1500" s="6"/>
      <c r="G1500" s="13"/>
      <c r="M1500" s="14"/>
      <c r="O1500" s="13"/>
      <c r="P1500" s="6"/>
      <c r="Q1500" s="7"/>
    </row>
    <row r="1501" spans="3:17" x14ac:dyDescent="0.2">
      <c r="C1501" s="1"/>
      <c r="D1501" s="1"/>
      <c r="F1501" s="6"/>
      <c r="G1501" s="13"/>
      <c r="M1501" s="14"/>
      <c r="O1501" s="13"/>
      <c r="P1501" s="6"/>
      <c r="Q1501" s="7"/>
    </row>
    <row r="1502" spans="3:17" x14ac:dyDescent="0.2">
      <c r="C1502" s="1"/>
      <c r="D1502" s="1"/>
      <c r="F1502" s="6"/>
      <c r="G1502" s="13"/>
      <c r="M1502" s="14"/>
      <c r="O1502" s="13"/>
      <c r="P1502" s="6"/>
      <c r="Q1502" s="7"/>
    </row>
    <row r="1503" spans="3:17" x14ac:dyDescent="0.2">
      <c r="C1503" s="1"/>
      <c r="D1503" s="1"/>
      <c r="F1503" s="6"/>
      <c r="G1503" s="13"/>
      <c r="M1503" s="14"/>
      <c r="O1503" s="13"/>
      <c r="P1503" s="6"/>
      <c r="Q1503" s="7"/>
    </row>
    <row r="1504" spans="3:17" x14ac:dyDescent="0.2">
      <c r="C1504" s="1"/>
      <c r="D1504" s="1"/>
      <c r="F1504" s="6"/>
      <c r="G1504" s="13"/>
      <c r="M1504" s="14"/>
      <c r="O1504" s="13"/>
      <c r="P1504" s="6"/>
      <c r="Q1504" s="7"/>
    </row>
    <row r="1505" spans="3:17" x14ac:dyDescent="0.2">
      <c r="C1505" s="1"/>
      <c r="D1505" s="1"/>
      <c r="F1505" s="6"/>
      <c r="G1505" s="13"/>
      <c r="M1505" s="14"/>
      <c r="O1505" s="13"/>
      <c r="P1505" s="6"/>
      <c r="Q1505" s="7"/>
    </row>
    <row r="1506" spans="3:17" x14ac:dyDescent="0.2">
      <c r="C1506" s="1"/>
      <c r="D1506" s="1"/>
      <c r="F1506" s="6"/>
      <c r="G1506" s="13"/>
      <c r="M1506" s="14"/>
      <c r="O1506" s="13"/>
      <c r="P1506" s="6"/>
      <c r="Q1506" s="7"/>
    </row>
    <row r="1507" spans="3:17" x14ac:dyDescent="0.2">
      <c r="C1507" s="1"/>
      <c r="D1507" s="1"/>
      <c r="F1507" s="6"/>
      <c r="G1507" s="13"/>
      <c r="M1507" s="14"/>
      <c r="O1507" s="13"/>
      <c r="P1507" s="6"/>
      <c r="Q1507" s="7"/>
    </row>
    <row r="1508" spans="3:17" x14ac:dyDescent="0.2">
      <c r="C1508" s="1"/>
      <c r="D1508" s="1"/>
      <c r="F1508" s="6"/>
      <c r="G1508" s="13"/>
      <c r="M1508" s="14"/>
      <c r="O1508" s="13"/>
      <c r="P1508" s="6"/>
      <c r="Q1508" s="7"/>
    </row>
    <row r="1509" spans="3:17" x14ac:dyDescent="0.2">
      <c r="C1509" s="1"/>
      <c r="D1509" s="1"/>
      <c r="F1509" s="6"/>
      <c r="G1509" s="13"/>
      <c r="M1509" s="14"/>
      <c r="O1509" s="13"/>
      <c r="P1509" s="6"/>
      <c r="Q1509" s="7"/>
    </row>
    <row r="1510" spans="3:17" x14ac:dyDescent="0.2">
      <c r="C1510" s="1"/>
      <c r="D1510" s="1"/>
      <c r="F1510" s="6"/>
      <c r="G1510" s="13"/>
      <c r="M1510" s="14"/>
      <c r="O1510" s="13"/>
      <c r="P1510" s="6"/>
      <c r="Q1510" s="7"/>
    </row>
    <row r="1511" spans="3:17" x14ac:dyDescent="0.2">
      <c r="C1511" s="1"/>
      <c r="D1511" s="1"/>
      <c r="F1511" s="6"/>
      <c r="G1511" s="13"/>
      <c r="M1511" s="14"/>
      <c r="O1511" s="13"/>
      <c r="P1511" s="6"/>
      <c r="Q1511" s="7"/>
    </row>
    <row r="1512" spans="3:17" x14ac:dyDescent="0.2">
      <c r="C1512" s="1"/>
      <c r="D1512" s="1"/>
      <c r="F1512" s="6"/>
      <c r="G1512" s="13"/>
      <c r="M1512" s="14"/>
      <c r="O1512" s="13"/>
      <c r="P1512" s="6"/>
      <c r="Q1512" s="7"/>
    </row>
    <row r="1513" spans="3:17" x14ac:dyDescent="0.2">
      <c r="C1513" s="1"/>
      <c r="D1513" s="1"/>
      <c r="F1513" s="6"/>
      <c r="G1513" s="13"/>
      <c r="M1513" s="14"/>
      <c r="O1513" s="13"/>
      <c r="P1513" s="6"/>
      <c r="Q1513" s="7"/>
    </row>
    <row r="1514" spans="3:17" x14ac:dyDescent="0.2">
      <c r="C1514" s="1"/>
      <c r="D1514" s="1"/>
      <c r="F1514" s="6"/>
      <c r="G1514" s="13"/>
      <c r="M1514" s="14"/>
      <c r="O1514" s="13"/>
      <c r="P1514" s="6"/>
      <c r="Q1514" s="7"/>
    </row>
    <row r="1515" spans="3:17" x14ac:dyDescent="0.2">
      <c r="C1515" s="1"/>
      <c r="D1515" s="1"/>
      <c r="F1515" s="6"/>
      <c r="G1515" s="13"/>
      <c r="M1515" s="14"/>
      <c r="O1515" s="13"/>
      <c r="P1515" s="6"/>
      <c r="Q1515" s="7"/>
    </row>
    <row r="1516" spans="3:17" x14ac:dyDescent="0.2">
      <c r="C1516" s="1"/>
      <c r="D1516" s="1"/>
      <c r="F1516" s="6"/>
      <c r="G1516" s="13"/>
      <c r="M1516" s="14"/>
      <c r="O1516" s="13"/>
      <c r="P1516" s="6"/>
      <c r="Q1516" s="7"/>
    </row>
    <row r="1517" spans="3:17" x14ac:dyDescent="0.2">
      <c r="C1517" s="1"/>
      <c r="D1517" s="1"/>
      <c r="F1517" s="6"/>
      <c r="G1517" s="13"/>
      <c r="M1517" s="14"/>
      <c r="O1517" s="13"/>
      <c r="P1517" s="6"/>
      <c r="Q1517" s="7"/>
    </row>
    <row r="1518" spans="3:17" x14ac:dyDescent="0.2">
      <c r="C1518" s="1"/>
      <c r="D1518" s="1"/>
      <c r="F1518" s="6"/>
      <c r="G1518" s="13"/>
      <c r="M1518" s="14"/>
      <c r="O1518" s="13"/>
      <c r="P1518" s="6"/>
      <c r="Q1518" s="7"/>
    </row>
    <row r="1519" spans="3:17" x14ac:dyDescent="0.2">
      <c r="C1519" s="1"/>
      <c r="D1519" s="1"/>
      <c r="F1519" s="6"/>
      <c r="G1519" s="13"/>
      <c r="M1519" s="14"/>
      <c r="O1519" s="13"/>
      <c r="P1519" s="6"/>
      <c r="Q1519" s="7"/>
    </row>
    <row r="1520" spans="3:17" x14ac:dyDescent="0.2">
      <c r="C1520" s="1"/>
      <c r="D1520" s="1"/>
      <c r="F1520" s="6"/>
      <c r="G1520" s="13"/>
      <c r="M1520" s="14"/>
      <c r="O1520" s="13"/>
      <c r="P1520" s="6"/>
      <c r="Q1520" s="7"/>
    </row>
    <row r="1521" spans="3:17" x14ac:dyDescent="0.2">
      <c r="C1521" s="1"/>
      <c r="D1521" s="1"/>
      <c r="F1521" s="6"/>
      <c r="G1521" s="13"/>
      <c r="M1521" s="14"/>
      <c r="O1521" s="13"/>
      <c r="P1521" s="6"/>
      <c r="Q1521" s="7"/>
    </row>
    <row r="1522" spans="3:17" x14ac:dyDescent="0.2">
      <c r="C1522" s="1"/>
      <c r="D1522" s="1"/>
      <c r="F1522" s="6"/>
      <c r="G1522" s="13"/>
      <c r="M1522" s="14"/>
      <c r="O1522" s="13"/>
      <c r="P1522" s="6"/>
      <c r="Q1522" s="7"/>
    </row>
    <row r="1523" spans="3:17" x14ac:dyDescent="0.2">
      <c r="C1523" s="1"/>
      <c r="D1523" s="1"/>
      <c r="F1523" s="6"/>
      <c r="G1523" s="13"/>
      <c r="M1523" s="14"/>
      <c r="O1523" s="13"/>
      <c r="P1523" s="6"/>
      <c r="Q1523" s="7"/>
    </row>
    <row r="1524" spans="3:17" x14ac:dyDescent="0.2">
      <c r="C1524" s="1"/>
      <c r="D1524" s="1"/>
      <c r="F1524" s="6"/>
      <c r="G1524" s="13"/>
      <c r="M1524" s="14"/>
      <c r="O1524" s="13"/>
      <c r="P1524" s="6"/>
      <c r="Q1524" s="7"/>
    </row>
    <row r="1525" spans="3:17" x14ac:dyDescent="0.2">
      <c r="C1525" s="1"/>
      <c r="D1525" s="1"/>
      <c r="F1525" s="6"/>
      <c r="G1525" s="13"/>
      <c r="M1525" s="14"/>
      <c r="O1525" s="13"/>
      <c r="P1525" s="6"/>
      <c r="Q1525" s="7"/>
    </row>
    <row r="1526" spans="3:17" x14ac:dyDescent="0.2">
      <c r="C1526" s="1"/>
      <c r="D1526" s="1"/>
      <c r="F1526" s="6"/>
      <c r="G1526" s="13"/>
      <c r="M1526" s="14"/>
      <c r="O1526" s="13"/>
      <c r="P1526" s="6"/>
      <c r="Q1526" s="7"/>
    </row>
    <row r="1527" spans="3:17" x14ac:dyDescent="0.2">
      <c r="C1527" s="1"/>
      <c r="D1527" s="1"/>
      <c r="F1527" s="6"/>
      <c r="G1527" s="13"/>
      <c r="M1527" s="14"/>
      <c r="O1527" s="13"/>
      <c r="P1527" s="6"/>
      <c r="Q1527" s="7"/>
    </row>
    <row r="1528" spans="3:17" x14ac:dyDescent="0.2">
      <c r="C1528" s="1"/>
      <c r="D1528" s="1"/>
      <c r="F1528" s="6"/>
      <c r="G1528" s="13"/>
      <c r="M1528" s="14"/>
      <c r="O1528" s="13"/>
      <c r="P1528" s="6"/>
      <c r="Q1528" s="7"/>
    </row>
    <row r="1529" spans="3:17" x14ac:dyDescent="0.2">
      <c r="C1529" s="1"/>
      <c r="D1529" s="1"/>
      <c r="F1529" s="6"/>
      <c r="G1529" s="13"/>
      <c r="M1529" s="14"/>
      <c r="O1529" s="13"/>
      <c r="P1529" s="6"/>
      <c r="Q1529" s="7"/>
    </row>
    <row r="1530" spans="3:17" x14ac:dyDescent="0.2">
      <c r="C1530" s="1"/>
      <c r="D1530" s="1"/>
      <c r="F1530" s="6"/>
      <c r="G1530" s="13"/>
      <c r="M1530" s="14"/>
      <c r="O1530" s="13"/>
      <c r="P1530" s="6"/>
      <c r="Q1530" s="7"/>
    </row>
    <row r="1531" spans="3:17" x14ac:dyDescent="0.2">
      <c r="C1531" s="1"/>
      <c r="D1531" s="1"/>
      <c r="F1531" s="6"/>
      <c r="G1531" s="13"/>
      <c r="M1531" s="14"/>
      <c r="O1531" s="13"/>
      <c r="P1531" s="6"/>
      <c r="Q1531" s="7"/>
    </row>
    <row r="1532" spans="3:17" x14ac:dyDescent="0.2">
      <c r="C1532" s="1"/>
      <c r="D1532" s="1"/>
      <c r="F1532" s="6"/>
      <c r="G1532" s="13"/>
      <c r="M1532" s="14"/>
      <c r="O1532" s="13"/>
      <c r="P1532" s="6"/>
      <c r="Q1532" s="7"/>
    </row>
    <row r="1533" spans="3:17" x14ac:dyDescent="0.2">
      <c r="C1533" s="1"/>
      <c r="D1533" s="1"/>
      <c r="F1533" s="6"/>
      <c r="G1533" s="13"/>
      <c r="M1533" s="14"/>
      <c r="O1533" s="13"/>
      <c r="P1533" s="6"/>
      <c r="Q1533" s="7"/>
    </row>
    <row r="1534" spans="3:17" x14ac:dyDescent="0.2">
      <c r="C1534" s="1"/>
      <c r="D1534" s="1"/>
      <c r="F1534" s="6"/>
      <c r="G1534" s="13"/>
      <c r="M1534" s="14"/>
      <c r="O1534" s="13"/>
      <c r="P1534" s="6"/>
      <c r="Q1534" s="7"/>
    </row>
    <row r="1535" spans="3:17" x14ac:dyDescent="0.2">
      <c r="C1535" s="1"/>
      <c r="D1535" s="1"/>
      <c r="F1535" s="6"/>
      <c r="G1535" s="13"/>
      <c r="M1535" s="14"/>
      <c r="O1535" s="13"/>
      <c r="P1535" s="6"/>
      <c r="Q1535" s="7"/>
    </row>
    <row r="1536" spans="3:17" x14ac:dyDescent="0.2">
      <c r="C1536" s="1"/>
      <c r="D1536" s="1"/>
      <c r="F1536" s="6"/>
      <c r="G1536" s="13"/>
      <c r="M1536" s="14"/>
      <c r="O1536" s="13"/>
      <c r="P1536" s="6"/>
      <c r="Q1536" s="7"/>
    </row>
    <row r="1537" spans="3:17" x14ac:dyDescent="0.2">
      <c r="C1537" s="1"/>
      <c r="D1537" s="1"/>
      <c r="F1537" s="6"/>
      <c r="G1537" s="13"/>
      <c r="M1537" s="14"/>
      <c r="O1537" s="13"/>
      <c r="P1537" s="6"/>
      <c r="Q1537" s="7"/>
    </row>
    <row r="1538" spans="3:17" x14ac:dyDescent="0.2">
      <c r="C1538" s="1"/>
      <c r="D1538" s="1"/>
      <c r="F1538" s="6"/>
      <c r="G1538" s="13"/>
      <c r="M1538" s="14"/>
      <c r="O1538" s="13"/>
      <c r="P1538" s="6"/>
      <c r="Q1538" s="7"/>
    </row>
    <row r="1539" spans="3:17" x14ac:dyDescent="0.2">
      <c r="C1539" s="1"/>
      <c r="D1539" s="1"/>
      <c r="F1539" s="6"/>
      <c r="G1539" s="13"/>
      <c r="M1539" s="14"/>
      <c r="O1539" s="13"/>
      <c r="P1539" s="6"/>
      <c r="Q1539" s="7"/>
    </row>
    <row r="1540" spans="3:17" x14ac:dyDescent="0.2">
      <c r="C1540" s="1"/>
      <c r="D1540" s="1"/>
      <c r="F1540" s="6"/>
      <c r="G1540" s="13"/>
      <c r="M1540" s="14"/>
      <c r="O1540" s="13"/>
      <c r="P1540" s="6"/>
      <c r="Q1540" s="7"/>
    </row>
    <row r="1541" spans="3:17" x14ac:dyDescent="0.2">
      <c r="C1541" s="1"/>
      <c r="D1541" s="1"/>
      <c r="F1541" s="6"/>
      <c r="G1541" s="13"/>
      <c r="M1541" s="14"/>
      <c r="O1541" s="13"/>
      <c r="P1541" s="6"/>
      <c r="Q1541" s="7"/>
    </row>
    <row r="1542" spans="3:17" x14ac:dyDescent="0.2">
      <c r="C1542" s="1"/>
      <c r="D1542" s="1"/>
      <c r="F1542" s="6"/>
      <c r="G1542" s="13"/>
      <c r="M1542" s="14"/>
      <c r="O1542" s="13"/>
      <c r="P1542" s="6"/>
      <c r="Q1542" s="7"/>
    </row>
    <row r="1543" spans="3:17" x14ac:dyDescent="0.2">
      <c r="C1543" s="1"/>
      <c r="D1543" s="1"/>
      <c r="F1543" s="6"/>
      <c r="G1543" s="13"/>
      <c r="M1543" s="14"/>
      <c r="O1543" s="13"/>
      <c r="P1543" s="6"/>
      <c r="Q1543" s="7"/>
    </row>
    <row r="1544" spans="3:17" x14ac:dyDescent="0.2">
      <c r="C1544" s="1"/>
      <c r="D1544" s="1"/>
      <c r="F1544" s="6"/>
      <c r="G1544" s="13"/>
      <c r="M1544" s="14"/>
      <c r="O1544" s="13"/>
      <c r="P1544" s="6"/>
      <c r="Q1544" s="7"/>
    </row>
    <row r="1545" spans="3:17" x14ac:dyDescent="0.2">
      <c r="C1545" s="1"/>
      <c r="D1545" s="1"/>
      <c r="F1545" s="6"/>
      <c r="G1545" s="13"/>
      <c r="M1545" s="14"/>
      <c r="O1545" s="13"/>
      <c r="P1545" s="6"/>
      <c r="Q1545" s="7"/>
    </row>
    <row r="1546" spans="3:17" x14ac:dyDescent="0.2">
      <c r="C1546" s="1"/>
      <c r="D1546" s="1"/>
      <c r="F1546" s="6"/>
      <c r="G1546" s="13"/>
      <c r="M1546" s="14"/>
      <c r="O1546" s="13"/>
      <c r="P1546" s="6"/>
      <c r="Q1546" s="7"/>
    </row>
    <row r="1547" spans="3:17" x14ac:dyDescent="0.2">
      <c r="C1547" s="1"/>
      <c r="D1547" s="1"/>
      <c r="F1547" s="6"/>
      <c r="G1547" s="13"/>
      <c r="M1547" s="14"/>
      <c r="O1547" s="13"/>
      <c r="P1547" s="6"/>
      <c r="Q1547" s="7"/>
    </row>
    <row r="1548" spans="3:17" x14ac:dyDescent="0.2">
      <c r="C1548" s="1"/>
      <c r="D1548" s="1"/>
      <c r="F1548" s="6"/>
      <c r="G1548" s="13"/>
      <c r="M1548" s="14"/>
      <c r="O1548" s="13"/>
      <c r="P1548" s="6"/>
      <c r="Q1548" s="7"/>
    </row>
    <row r="1549" spans="3:17" x14ac:dyDescent="0.2">
      <c r="C1549" s="1"/>
      <c r="D1549" s="1"/>
      <c r="F1549" s="6"/>
      <c r="G1549" s="13"/>
      <c r="M1549" s="14"/>
      <c r="O1549" s="13"/>
      <c r="P1549" s="6"/>
      <c r="Q1549" s="7"/>
    </row>
    <row r="1550" spans="3:17" x14ac:dyDescent="0.2">
      <c r="C1550" s="1"/>
      <c r="D1550" s="1"/>
      <c r="F1550" s="6"/>
      <c r="G1550" s="13"/>
      <c r="M1550" s="14"/>
      <c r="O1550" s="13"/>
      <c r="P1550" s="6"/>
      <c r="Q1550" s="7"/>
    </row>
    <row r="1551" spans="3:17" x14ac:dyDescent="0.2">
      <c r="C1551" s="1"/>
      <c r="D1551" s="1"/>
      <c r="F1551" s="6"/>
      <c r="G1551" s="13"/>
      <c r="M1551" s="14"/>
      <c r="O1551" s="13"/>
      <c r="P1551" s="6"/>
      <c r="Q1551" s="7"/>
    </row>
    <row r="1552" spans="3:17" x14ac:dyDescent="0.2">
      <c r="C1552" s="1"/>
      <c r="D1552" s="1"/>
      <c r="F1552" s="6"/>
      <c r="G1552" s="13"/>
      <c r="M1552" s="14"/>
      <c r="O1552" s="13"/>
      <c r="P1552" s="6"/>
      <c r="Q1552" s="7"/>
    </row>
    <row r="1553" spans="3:17" x14ac:dyDescent="0.2">
      <c r="C1553" s="1"/>
      <c r="D1553" s="1"/>
      <c r="F1553" s="6"/>
      <c r="G1553" s="13"/>
      <c r="M1553" s="14"/>
      <c r="O1553" s="13"/>
      <c r="P1553" s="6"/>
      <c r="Q1553" s="7"/>
    </row>
    <row r="1554" spans="3:17" x14ac:dyDescent="0.2">
      <c r="C1554" s="1"/>
      <c r="D1554" s="1"/>
      <c r="F1554" s="6"/>
      <c r="G1554" s="13"/>
      <c r="M1554" s="14"/>
      <c r="O1554" s="13"/>
      <c r="P1554" s="6"/>
      <c r="Q1554" s="7"/>
    </row>
    <row r="1555" spans="3:17" x14ac:dyDescent="0.2">
      <c r="C1555" s="1"/>
      <c r="D1555" s="1"/>
      <c r="F1555" s="6"/>
      <c r="G1555" s="13"/>
      <c r="M1555" s="14"/>
      <c r="O1555" s="13"/>
      <c r="P1555" s="6"/>
      <c r="Q1555" s="7"/>
    </row>
    <row r="1556" spans="3:17" x14ac:dyDescent="0.2">
      <c r="C1556" s="1"/>
      <c r="D1556" s="1"/>
      <c r="F1556" s="6"/>
      <c r="G1556" s="13"/>
      <c r="M1556" s="14"/>
      <c r="O1556" s="13"/>
      <c r="P1556" s="6"/>
      <c r="Q1556" s="7"/>
    </row>
    <row r="1557" spans="3:17" x14ac:dyDescent="0.2">
      <c r="C1557" s="1"/>
      <c r="D1557" s="1"/>
      <c r="F1557" s="6"/>
      <c r="G1557" s="13"/>
      <c r="M1557" s="14"/>
      <c r="O1557" s="13"/>
      <c r="P1557" s="6"/>
      <c r="Q1557" s="7"/>
    </row>
    <row r="1558" spans="3:17" x14ac:dyDescent="0.2">
      <c r="C1558" s="1"/>
      <c r="D1558" s="1"/>
      <c r="F1558" s="6"/>
      <c r="G1558" s="13"/>
      <c r="M1558" s="14"/>
      <c r="O1558" s="13"/>
      <c r="P1558" s="6"/>
      <c r="Q1558" s="7"/>
    </row>
    <row r="1559" spans="3:17" x14ac:dyDescent="0.2">
      <c r="C1559" s="1"/>
      <c r="D1559" s="1"/>
      <c r="F1559" s="6"/>
      <c r="G1559" s="13"/>
      <c r="M1559" s="14"/>
      <c r="O1559" s="13"/>
      <c r="P1559" s="6"/>
      <c r="Q1559" s="7"/>
    </row>
    <row r="1560" spans="3:17" x14ac:dyDescent="0.2">
      <c r="C1560" s="1"/>
      <c r="D1560" s="1"/>
      <c r="F1560" s="6"/>
      <c r="G1560" s="13"/>
      <c r="M1560" s="14"/>
      <c r="O1560" s="13"/>
      <c r="P1560" s="6"/>
      <c r="Q1560" s="7"/>
    </row>
    <row r="1561" spans="3:17" x14ac:dyDescent="0.2">
      <c r="C1561" s="1"/>
      <c r="D1561" s="1"/>
      <c r="F1561" s="6"/>
      <c r="G1561" s="13"/>
      <c r="M1561" s="14"/>
      <c r="O1561" s="13"/>
      <c r="P1561" s="6"/>
      <c r="Q1561" s="7"/>
    </row>
    <row r="1562" spans="3:17" x14ac:dyDescent="0.2">
      <c r="C1562" s="1"/>
      <c r="D1562" s="1"/>
      <c r="F1562" s="6"/>
      <c r="G1562" s="13"/>
      <c r="M1562" s="14"/>
      <c r="O1562" s="13"/>
      <c r="P1562" s="6"/>
      <c r="Q1562" s="7"/>
    </row>
    <row r="1563" spans="3:17" x14ac:dyDescent="0.2">
      <c r="C1563" s="1"/>
      <c r="D1563" s="1"/>
      <c r="F1563" s="6"/>
      <c r="G1563" s="13"/>
      <c r="M1563" s="14"/>
      <c r="O1563" s="13"/>
      <c r="P1563" s="6"/>
      <c r="Q1563" s="7"/>
    </row>
    <row r="1564" spans="3:17" x14ac:dyDescent="0.2">
      <c r="C1564" s="1"/>
      <c r="D1564" s="1"/>
      <c r="F1564" s="6"/>
      <c r="G1564" s="13"/>
      <c r="M1564" s="14"/>
      <c r="O1564" s="13"/>
      <c r="P1564" s="6"/>
      <c r="Q1564" s="7"/>
    </row>
    <row r="1565" spans="3:17" x14ac:dyDescent="0.2">
      <c r="C1565" s="1"/>
      <c r="D1565" s="1"/>
      <c r="F1565" s="6"/>
      <c r="G1565" s="13"/>
      <c r="M1565" s="14"/>
      <c r="O1565" s="13"/>
      <c r="P1565" s="6"/>
      <c r="Q1565" s="7"/>
    </row>
    <row r="1566" spans="3:17" x14ac:dyDescent="0.2">
      <c r="C1566" s="1"/>
      <c r="D1566" s="1"/>
      <c r="F1566" s="6"/>
      <c r="G1566" s="13"/>
      <c r="M1566" s="14"/>
      <c r="O1566" s="13"/>
      <c r="P1566" s="6"/>
      <c r="Q1566" s="7"/>
    </row>
    <row r="1567" spans="3:17" x14ac:dyDescent="0.2">
      <c r="C1567" s="1"/>
      <c r="D1567" s="1"/>
      <c r="F1567" s="6"/>
      <c r="G1567" s="13"/>
      <c r="M1567" s="14"/>
      <c r="O1567" s="13"/>
      <c r="P1567" s="6"/>
      <c r="Q1567" s="7"/>
    </row>
    <row r="1568" spans="3:17" x14ac:dyDescent="0.2">
      <c r="C1568" s="1"/>
      <c r="D1568" s="1"/>
      <c r="F1568" s="6"/>
      <c r="G1568" s="13"/>
      <c r="M1568" s="14"/>
      <c r="O1568" s="13"/>
      <c r="P1568" s="6"/>
      <c r="Q1568" s="7"/>
    </row>
    <row r="1569" spans="3:17" x14ac:dyDescent="0.2">
      <c r="C1569" s="1"/>
      <c r="D1569" s="1"/>
      <c r="F1569" s="6"/>
      <c r="G1569" s="13"/>
      <c r="M1569" s="14"/>
      <c r="O1569" s="13"/>
      <c r="P1569" s="6"/>
      <c r="Q1569" s="7"/>
    </row>
    <row r="1570" spans="3:17" x14ac:dyDescent="0.2">
      <c r="C1570" s="1"/>
      <c r="D1570" s="1"/>
      <c r="F1570" s="6"/>
      <c r="G1570" s="13"/>
      <c r="M1570" s="14"/>
      <c r="O1570" s="13"/>
      <c r="P1570" s="6"/>
      <c r="Q1570" s="7"/>
    </row>
    <row r="1571" spans="3:17" x14ac:dyDescent="0.2">
      <c r="C1571" s="1"/>
      <c r="D1571" s="1"/>
      <c r="F1571" s="6"/>
      <c r="G1571" s="13"/>
      <c r="M1571" s="14"/>
      <c r="O1571" s="13"/>
      <c r="P1571" s="6"/>
      <c r="Q1571" s="7"/>
    </row>
    <row r="1572" spans="3:17" x14ac:dyDescent="0.2">
      <c r="C1572" s="1"/>
      <c r="D1572" s="1"/>
      <c r="F1572" s="6"/>
      <c r="G1572" s="13"/>
      <c r="M1572" s="14"/>
      <c r="O1572" s="13"/>
      <c r="P1572" s="6"/>
      <c r="Q1572" s="7"/>
    </row>
    <row r="1573" spans="3:17" x14ac:dyDescent="0.2">
      <c r="C1573" s="1"/>
      <c r="D1573" s="1"/>
      <c r="F1573" s="6"/>
      <c r="G1573" s="13"/>
      <c r="M1573" s="14"/>
      <c r="O1573" s="13"/>
      <c r="P1573" s="6"/>
      <c r="Q1573" s="7"/>
    </row>
    <row r="1574" spans="3:17" x14ac:dyDescent="0.2">
      <c r="C1574" s="1"/>
      <c r="D1574" s="1"/>
      <c r="F1574" s="6"/>
      <c r="G1574" s="13"/>
      <c r="M1574" s="14"/>
      <c r="O1574" s="13"/>
      <c r="P1574" s="6"/>
      <c r="Q1574" s="7"/>
    </row>
    <row r="1575" spans="3:17" x14ac:dyDescent="0.2">
      <c r="C1575" s="1"/>
      <c r="D1575" s="1"/>
      <c r="F1575" s="6"/>
      <c r="G1575" s="13"/>
      <c r="M1575" s="14"/>
      <c r="O1575" s="13"/>
      <c r="P1575" s="6"/>
      <c r="Q1575" s="7"/>
    </row>
    <row r="1576" spans="3:17" x14ac:dyDescent="0.2">
      <c r="C1576" s="1"/>
      <c r="D1576" s="1"/>
      <c r="F1576" s="6"/>
      <c r="G1576" s="13"/>
      <c r="M1576" s="14"/>
      <c r="O1576" s="13"/>
      <c r="P1576" s="6"/>
      <c r="Q1576" s="7"/>
    </row>
    <row r="1577" spans="3:17" x14ac:dyDescent="0.2">
      <c r="C1577" s="1"/>
      <c r="D1577" s="1"/>
      <c r="F1577" s="6"/>
      <c r="G1577" s="13"/>
      <c r="M1577" s="14"/>
      <c r="O1577" s="13"/>
      <c r="P1577" s="6"/>
      <c r="Q1577" s="7"/>
    </row>
    <row r="1578" spans="3:17" x14ac:dyDescent="0.2">
      <c r="C1578" s="1"/>
      <c r="D1578" s="1"/>
      <c r="F1578" s="6"/>
      <c r="G1578" s="13"/>
      <c r="M1578" s="14"/>
      <c r="O1578" s="13"/>
      <c r="P1578" s="6"/>
      <c r="Q1578" s="7"/>
    </row>
    <row r="1579" spans="3:17" x14ac:dyDescent="0.2">
      <c r="C1579" s="1"/>
      <c r="D1579" s="1"/>
      <c r="F1579" s="6"/>
      <c r="G1579" s="13"/>
      <c r="M1579" s="14"/>
      <c r="O1579" s="13"/>
      <c r="P1579" s="6"/>
      <c r="Q1579" s="7"/>
    </row>
    <row r="1580" spans="3:17" x14ac:dyDescent="0.2">
      <c r="C1580" s="1"/>
      <c r="D1580" s="1"/>
      <c r="F1580" s="6"/>
      <c r="G1580" s="13"/>
      <c r="M1580" s="14"/>
      <c r="O1580" s="13"/>
      <c r="P1580" s="6"/>
      <c r="Q1580" s="7"/>
    </row>
    <row r="1581" spans="3:17" x14ac:dyDescent="0.2">
      <c r="C1581" s="1"/>
      <c r="D1581" s="1"/>
      <c r="F1581" s="6"/>
      <c r="G1581" s="13"/>
      <c r="M1581" s="14"/>
      <c r="O1581" s="13"/>
      <c r="P1581" s="6"/>
      <c r="Q1581" s="7"/>
    </row>
    <row r="1582" spans="3:17" x14ac:dyDescent="0.2">
      <c r="C1582" s="1"/>
      <c r="D1582" s="1"/>
      <c r="F1582" s="6"/>
      <c r="G1582" s="13"/>
      <c r="M1582" s="14"/>
      <c r="O1582" s="13"/>
      <c r="P1582" s="6"/>
      <c r="Q1582" s="7"/>
    </row>
    <row r="1583" spans="3:17" x14ac:dyDescent="0.2">
      <c r="C1583" s="1"/>
      <c r="D1583" s="1"/>
      <c r="F1583" s="6"/>
      <c r="G1583" s="13"/>
      <c r="M1583" s="14"/>
      <c r="O1583" s="13"/>
      <c r="P1583" s="6"/>
      <c r="Q1583" s="7"/>
    </row>
    <row r="1584" spans="3:17" x14ac:dyDescent="0.2">
      <c r="C1584" s="1"/>
      <c r="D1584" s="1"/>
      <c r="F1584" s="6"/>
      <c r="G1584" s="13"/>
      <c r="M1584" s="14"/>
      <c r="O1584" s="13"/>
      <c r="P1584" s="6"/>
      <c r="Q1584" s="7"/>
    </row>
    <row r="1585" spans="3:17" x14ac:dyDescent="0.2">
      <c r="C1585" s="1"/>
      <c r="D1585" s="1"/>
      <c r="F1585" s="6"/>
      <c r="G1585" s="13"/>
      <c r="M1585" s="14"/>
      <c r="O1585" s="13"/>
      <c r="P1585" s="6"/>
      <c r="Q1585" s="7"/>
    </row>
    <row r="1586" spans="3:17" x14ac:dyDescent="0.2">
      <c r="C1586" s="1"/>
      <c r="D1586" s="1"/>
      <c r="F1586" s="6"/>
      <c r="G1586" s="13"/>
      <c r="M1586" s="14"/>
      <c r="O1586" s="13"/>
      <c r="P1586" s="6"/>
      <c r="Q1586" s="7"/>
    </row>
    <row r="1587" spans="3:17" x14ac:dyDescent="0.2">
      <c r="C1587" s="1"/>
      <c r="D1587" s="1"/>
      <c r="F1587" s="6"/>
      <c r="G1587" s="13"/>
      <c r="M1587" s="14"/>
      <c r="O1587" s="13"/>
      <c r="P1587" s="6"/>
      <c r="Q1587" s="7"/>
    </row>
    <row r="1588" spans="3:17" x14ac:dyDescent="0.2">
      <c r="C1588" s="1"/>
      <c r="D1588" s="1"/>
      <c r="F1588" s="6"/>
      <c r="G1588" s="13"/>
      <c r="M1588" s="14"/>
      <c r="O1588" s="13"/>
      <c r="P1588" s="6"/>
      <c r="Q1588" s="7"/>
    </row>
    <row r="1589" spans="3:17" x14ac:dyDescent="0.2">
      <c r="C1589" s="1"/>
      <c r="D1589" s="1"/>
      <c r="F1589" s="6"/>
      <c r="G1589" s="13"/>
      <c r="M1589" s="14"/>
      <c r="O1589" s="13"/>
      <c r="P1589" s="6"/>
      <c r="Q1589" s="7"/>
    </row>
    <row r="1590" spans="3:17" x14ac:dyDescent="0.2">
      <c r="C1590" s="1"/>
      <c r="D1590" s="1"/>
      <c r="F1590" s="6"/>
      <c r="G1590" s="13"/>
      <c r="M1590" s="14"/>
      <c r="O1590" s="13"/>
      <c r="P1590" s="6"/>
      <c r="Q1590" s="7"/>
    </row>
    <row r="1591" spans="3:17" x14ac:dyDescent="0.2">
      <c r="C1591" s="1"/>
      <c r="D1591" s="1"/>
      <c r="F1591" s="6"/>
      <c r="G1591" s="13"/>
      <c r="M1591" s="14"/>
      <c r="O1591" s="13"/>
      <c r="P1591" s="6"/>
      <c r="Q1591" s="7"/>
    </row>
    <row r="1592" spans="3:17" x14ac:dyDescent="0.2">
      <c r="C1592" s="1"/>
      <c r="D1592" s="1"/>
      <c r="F1592" s="6"/>
      <c r="G1592" s="13"/>
      <c r="M1592" s="14"/>
      <c r="O1592" s="13"/>
      <c r="P1592" s="6"/>
      <c r="Q1592" s="7"/>
    </row>
    <row r="1593" spans="3:17" x14ac:dyDescent="0.2">
      <c r="C1593" s="1"/>
      <c r="D1593" s="1"/>
      <c r="F1593" s="6"/>
      <c r="G1593" s="13"/>
      <c r="M1593" s="14"/>
      <c r="O1593" s="13"/>
      <c r="P1593" s="6"/>
      <c r="Q1593" s="7"/>
    </row>
    <row r="1594" spans="3:17" x14ac:dyDescent="0.2">
      <c r="C1594" s="1"/>
      <c r="D1594" s="1"/>
      <c r="F1594" s="6"/>
      <c r="G1594" s="13"/>
      <c r="M1594" s="14"/>
      <c r="O1594" s="13"/>
      <c r="P1594" s="6"/>
      <c r="Q1594" s="7"/>
    </row>
    <row r="1595" spans="3:17" x14ac:dyDescent="0.2">
      <c r="C1595" s="1"/>
      <c r="D1595" s="1"/>
      <c r="F1595" s="6"/>
      <c r="G1595" s="13"/>
      <c r="M1595" s="14"/>
      <c r="O1595" s="13"/>
      <c r="P1595" s="6"/>
      <c r="Q1595" s="7"/>
    </row>
    <row r="1596" spans="3:17" x14ac:dyDescent="0.2">
      <c r="C1596" s="1"/>
      <c r="D1596" s="1"/>
      <c r="F1596" s="6"/>
      <c r="G1596" s="13"/>
      <c r="M1596" s="14"/>
      <c r="O1596" s="13"/>
      <c r="P1596" s="6"/>
      <c r="Q1596" s="7"/>
    </row>
    <row r="1597" spans="3:17" x14ac:dyDescent="0.2">
      <c r="C1597" s="1"/>
      <c r="D1597" s="1"/>
      <c r="F1597" s="6"/>
      <c r="G1597" s="13"/>
      <c r="M1597" s="14"/>
      <c r="O1597" s="13"/>
      <c r="P1597" s="6"/>
      <c r="Q1597" s="7"/>
    </row>
    <row r="1598" spans="3:17" x14ac:dyDescent="0.2">
      <c r="C1598" s="1"/>
      <c r="D1598" s="1"/>
      <c r="F1598" s="6"/>
      <c r="G1598" s="13"/>
      <c r="M1598" s="14"/>
      <c r="O1598" s="13"/>
      <c r="P1598" s="6"/>
      <c r="Q1598" s="7"/>
    </row>
    <row r="1599" spans="3:17" x14ac:dyDescent="0.2">
      <c r="C1599" s="1"/>
      <c r="D1599" s="1"/>
      <c r="F1599" s="6"/>
      <c r="G1599" s="13"/>
      <c r="M1599" s="14"/>
      <c r="O1599" s="13"/>
      <c r="P1599" s="6"/>
      <c r="Q1599" s="7"/>
    </row>
    <row r="1600" spans="3:17" x14ac:dyDescent="0.2">
      <c r="C1600" s="1"/>
      <c r="D1600" s="1"/>
      <c r="F1600" s="6"/>
      <c r="G1600" s="13"/>
      <c r="M1600" s="14"/>
      <c r="O1600" s="13"/>
      <c r="P1600" s="6"/>
      <c r="Q1600" s="7"/>
    </row>
    <row r="1601" spans="3:17" x14ac:dyDescent="0.2">
      <c r="C1601" s="1"/>
      <c r="D1601" s="1"/>
      <c r="F1601" s="6"/>
      <c r="G1601" s="13"/>
      <c r="M1601" s="14"/>
      <c r="O1601" s="13"/>
      <c r="P1601" s="6"/>
      <c r="Q1601" s="7"/>
    </row>
    <row r="1602" spans="3:17" x14ac:dyDescent="0.2">
      <c r="C1602" s="1"/>
      <c r="D1602" s="1"/>
      <c r="F1602" s="6"/>
      <c r="G1602" s="13"/>
      <c r="M1602" s="14"/>
      <c r="O1602" s="13"/>
      <c r="P1602" s="6"/>
      <c r="Q1602" s="7"/>
    </row>
    <row r="1603" spans="3:17" x14ac:dyDescent="0.2">
      <c r="C1603" s="1"/>
      <c r="D1603" s="1"/>
      <c r="F1603" s="6"/>
      <c r="G1603" s="13"/>
      <c r="M1603" s="14"/>
      <c r="O1603" s="13"/>
      <c r="P1603" s="6"/>
      <c r="Q1603" s="7"/>
    </row>
    <row r="1604" spans="3:17" x14ac:dyDescent="0.2">
      <c r="C1604" s="1"/>
      <c r="D1604" s="1"/>
      <c r="F1604" s="6"/>
      <c r="G1604" s="13"/>
      <c r="M1604" s="14"/>
      <c r="O1604" s="13"/>
      <c r="P1604" s="6"/>
      <c r="Q1604" s="7"/>
    </row>
    <row r="1605" spans="3:17" x14ac:dyDescent="0.2">
      <c r="C1605" s="1"/>
      <c r="D1605" s="1"/>
      <c r="F1605" s="6"/>
      <c r="G1605" s="13"/>
      <c r="M1605" s="14"/>
      <c r="O1605" s="13"/>
      <c r="P1605" s="6"/>
      <c r="Q1605" s="7"/>
    </row>
    <row r="1606" spans="3:17" x14ac:dyDescent="0.2">
      <c r="C1606" s="1"/>
      <c r="D1606" s="1"/>
      <c r="F1606" s="6"/>
      <c r="G1606" s="13"/>
      <c r="M1606" s="14"/>
      <c r="O1606" s="13"/>
      <c r="P1606" s="6"/>
      <c r="Q1606" s="7"/>
    </row>
    <row r="1607" spans="3:17" x14ac:dyDescent="0.2">
      <c r="C1607" s="1"/>
      <c r="D1607" s="1"/>
      <c r="F1607" s="6"/>
      <c r="G1607" s="13"/>
      <c r="M1607" s="14"/>
      <c r="O1607" s="13"/>
      <c r="P1607" s="6"/>
      <c r="Q1607" s="7"/>
    </row>
    <row r="1608" spans="3:17" x14ac:dyDescent="0.2">
      <c r="C1608" s="1"/>
      <c r="D1608" s="1"/>
      <c r="F1608" s="6"/>
      <c r="G1608" s="13"/>
      <c r="M1608" s="14"/>
      <c r="O1608" s="13"/>
      <c r="P1608" s="6"/>
      <c r="Q1608" s="7"/>
    </row>
    <row r="1609" spans="3:17" x14ac:dyDescent="0.2">
      <c r="C1609" s="1"/>
      <c r="D1609" s="1"/>
      <c r="F1609" s="6"/>
      <c r="G1609" s="13"/>
      <c r="M1609" s="14"/>
      <c r="O1609" s="13"/>
      <c r="P1609" s="6"/>
      <c r="Q1609" s="7"/>
    </row>
    <row r="1610" spans="3:17" x14ac:dyDescent="0.2">
      <c r="C1610" s="1"/>
      <c r="D1610" s="1"/>
      <c r="F1610" s="6"/>
      <c r="G1610" s="13"/>
      <c r="M1610" s="14"/>
      <c r="O1610" s="13"/>
      <c r="P1610" s="6"/>
      <c r="Q1610" s="7"/>
    </row>
    <row r="1611" spans="3:17" x14ac:dyDescent="0.2">
      <c r="C1611" s="1"/>
      <c r="D1611" s="1"/>
      <c r="F1611" s="6"/>
      <c r="G1611" s="13"/>
      <c r="M1611" s="14"/>
      <c r="O1611" s="13"/>
      <c r="P1611" s="6"/>
      <c r="Q1611" s="7"/>
    </row>
    <row r="1612" spans="3:17" x14ac:dyDescent="0.2">
      <c r="C1612" s="1"/>
      <c r="D1612" s="1"/>
      <c r="F1612" s="6"/>
      <c r="G1612" s="13"/>
      <c r="M1612" s="14"/>
      <c r="O1612" s="13"/>
      <c r="P1612" s="6"/>
      <c r="Q1612" s="7"/>
    </row>
    <row r="1613" spans="3:17" x14ac:dyDescent="0.2">
      <c r="C1613" s="1"/>
      <c r="D1613" s="1"/>
      <c r="F1613" s="6"/>
      <c r="G1613" s="13"/>
      <c r="M1613" s="14"/>
      <c r="O1613" s="13"/>
      <c r="P1613" s="6"/>
      <c r="Q1613" s="7"/>
    </row>
    <row r="1614" spans="3:17" x14ac:dyDescent="0.2">
      <c r="C1614" s="1"/>
      <c r="D1614" s="1"/>
      <c r="F1614" s="6"/>
      <c r="G1614" s="13"/>
      <c r="M1614" s="14"/>
      <c r="O1614" s="13"/>
      <c r="P1614" s="6"/>
      <c r="Q1614" s="7"/>
    </row>
    <row r="1615" spans="3:17" x14ac:dyDescent="0.2">
      <c r="C1615" s="1"/>
      <c r="D1615" s="1"/>
      <c r="F1615" s="6"/>
      <c r="G1615" s="13"/>
      <c r="M1615" s="14"/>
      <c r="O1615" s="13"/>
      <c r="P1615" s="6"/>
      <c r="Q1615" s="7"/>
    </row>
    <row r="1616" spans="3:17" x14ac:dyDescent="0.2">
      <c r="C1616" s="1"/>
      <c r="D1616" s="1"/>
      <c r="F1616" s="6"/>
      <c r="G1616" s="13"/>
      <c r="M1616" s="14"/>
      <c r="O1616" s="13"/>
      <c r="P1616" s="6"/>
      <c r="Q1616" s="7"/>
    </row>
    <row r="1617" spans="3:17" x14ac:dyDescent="0.2">
      <c r="C1617" s="1"/>
      <c r="D1617" s="1"/>
      <c r="F1617" s="6"/>
      <c r="G1617" s="13"/>
      <c r="M1617" s="14"/>
      <c r="O1617" s="13"/>
      <c r="P1617" s="6"/>
      <c r="Q1617" s="7"/>
    </row>
    <row r="1618" spans="3:17" x14ac:dyDescent="0.2">
      <c r="C1618" s="1"/>
      <c r="D1618" s="1"/>
      <c r="F1618" s="6"/>
      <c r="G1618" s="13"/>
      <c r="M1618" s="14"/>
      <c r="O1618" s="13"/>
      <c r="P1618" s="6"/>
      <c r="Q1618" s="7"/>
    </row>
    <row r="1619" spans="3:17" x14ac:dyDescent="0.2">
      <c r="C1619" s="1"/>
      <c r="D1619" s="1"/>
      <c r="F1619" s="6"/>
      <c r="G1619" s="13"/>
      <c r="M1619" s="14"/>
      <c r="O1619" s="13"/>
      <c r="P1619" s="6"/>
      <c r="Q1619" s="7"/>
    </row>
    <row r="1620" spans="3:17" x14ac:dyDescent="0.2">
      <c r="C1620" s="1"/>
      <c r="D1620" s="1"/>
      <c r="F1620" s="6"/>
      <c r="G1620" s="13"/>
      <c r="M1620" s="14"/>
      <c r="O1620" s="13"/>
      <c r="P1620" s="6"/>
      <c r="Q1620" s="7"/>
    </row>
    <row r="1621" spans="3:17" x14ac:dyDescent="0.2">
      <c r="C1621" s="1"/>
      <c r="D1621" s="1"/>
      <c r="F1621" s="6"/>
      <c r="G1621" s="13"/>
      <c r="M1621" s="14"/>
      <c r="O1621" s="13"/>
      <c r="P1621" s="6"/>
      <c r="Q1621" s="7"/>
    </row>
    <row r="1622" spans="3:17" x14ac:dyDescent="0.2">
      <c r="C1622" s="1"/>
      <c r="D1622" s="1"/>
      <c r="F1622" s="6"/>
      <c r="G1622" s="13"/>
      <c r="M1622" s="14"/>
      <c r="O1622" s="13"/>
      <c r="P1622" s="6"/>
      <c r="Q1622" s="7"/>
    </row>
    <row r="1623" spans="3:17" x14ac:dyDescent="0.2">
      <c r="C1623" s="1"/>
      <c r="D1623" s="1"/>
      <c r="F1623" s="6"/>
      <c r="G1623" s="13"/>
      <c r="M1623" s="14"/>
      <c r="O1623" s="13"/>
      <c r="P1623" s="6"/>
      <c r="Q1623" s="7"/>
    </row>
    <row r="1624" spans="3:17" x14ac:dyDescent="0.2">
      <c r="C1624" s="1"/>
      <c r="D1624" s="1"/>
      <c r="F1624" s="6"/>
      <c r="G1624" s="13"/>
      <c r="M1624" s="14"/>
      <c r="O1624" s="13"/>
      <c r="P1624" s="6"/>
      <c r="Q1624" s="7"/>
    </row>
    <row r="1625" spans="3:17" x14ac:dyDescent="0.2">
      <c r="C1625" s="1"/>
      <c r="D1625" s="1"/>
      <c r="F1625" s="6"/>
      <c r="G1625" s="13"/>
      <c r="M1625" s="14"/>
      <c r="O1625" s="13"/>
      <c r="P1625" s="6"/>
      <c r="Q1625" s="7"/>
    </row>
    <row r="1626" spans="3:17" x14ac:dyDescent="0.2">
      <c r="C1626" s="1"/>
      <c r="D1626" s="1"/>
      <c r="F1626" s="6"/>
      <c r="G1626" s="13"/>
      <c r="M1626" s="14"/>
      <c r="O1626" s="13"/>
      <c r="P1626" s="6"/>
      <c r="Q1626" s="7"/>
    </row>
    <row r="1627" spans="3:17" x14ac:dyDescent="0.2">
      <c r="C1627" s="1"/>
      <c r="D1627" s="1"/>
      <c r="F1627" s="6"/>
      <c r="G1627" s="13"/>
      <c r="M1627" s="14"/>
      <c r="O1627" s="13"/>
      <c r="P1627" s="6"/>
      <c r="Q1627" s="7"/>
    </row>
    <row r="1628" spans="3:17" x14ac:dyDescent="0.2">
      <c r="C1628" s="1"/>
      <c r="D1628" s="1"/>
      <c r="F1628" s="6"/>
      <c r="G1628" s="13"/>
      <c r="M1628" s="14"/>
      <c r="O1628" s="13"/>
      <c r="P1628" s="6"/>
      <c r="Q1628" s="7"/>
    </row>
    <row r="1629" spans="3:17" x14ac:dyDescent="0.2">
      <c r="C1629" s="1"/>
      <c r="D1629" s="1"/>
      <c r="F1629" s="6"/>
      <c r="G1629" s="13"/>
      <c r="M1629" s="14"/>
      <c r="O1629" s="13"/>
      <c r="P1629" s="6"/>
      <c r="Q1629" s="7"/>
    </row>
    <row r="1630" spans="3:17" x14ac:dyDescent="0.2">
      <c r="C1630" s="1"/>
      <c r="D1630" s="1"/>
      <c r="F1630" s="6"/>
      <c r="G1630" s="13"/>
      <c r="M1630" s="14"/>
      <c r="O1630" s="13"/>
      <c r="P1630" s="6"/>
      <c r="Q1630" s="7"/>
    </row>
    <row r="1631" spans="3:17" x14ac:dyDescent="0.2">
      <c r="C1631" s="1"/>
      <c r="D1631" s="1"/>
      <c r="F1631" s="6"/>
      <c r="G1631" s="13"/>
      <c r="M1631" s="14"/>
      <c r="O1631" s="13"/>
      <c r="P1631" s="6"/>
      <c r="Q1631" s="7"/>
    </row>
    <row r="1632" spans="3:17" x14ac:dyDescent="0.2">
      <c r="C1632" s="1"/>
      <c r="D1632" s="1"/>
      <c r="F1632" s="6"/>
      <c r="G1632" s="13"/>
      <c r="M1632" s="14"/>
      <c r="O1632" s="13"/>
      <c r="P1632" s="6"/>
      <c r="Q1632" s="7"/>
    </row>
    <row r="1633" spans="3:17" x14ac:dyDescent="0.2">
      <c r="C1633" s="1"/>
      <c r="D1633" s="1"/>
      <c r="F1633" s="6"/>
      <c r="G1633" s="13"/>
      <c r="M1633" s="14"/>
      <c r="O1633" s="13"/>
      <c r="P1633" s="6"/>
      <c r="Q1633" s="7"/>
    </row>
    <row r="1634" spans="3:17" x14ac:dyDescent="0.2">
      <c r="C1634" s="1"/>
      <c r="D1634" s="1"/>
      <c r="F1634" s="6"/>
      <c r="G1634" s="13"/>
      <c r="M1634" s="14"/>
      <c r="O1634" s="13"/>
      <c r="P1634" s="6"/>
      <c r="Q1634" s="7"/>
    </row>
    <row r="1635" spans="3:17" x14ac:dyDescent="0.2">
      <c r="C1635" s="1"/>
      <c r="D1635" s="1"/>
      <c r="F1635" s="6"/>
      <c r="G1635" s="13"/>
      <c r="M1635" s="14"/>
      <c r="O1635" s="13"/>
      <c r="P1635" s="6"/>
      <c r="Q1635" s="7"/>
    </row>
    <row r="1636" spans="3:17" x14ac:dyDescent="0.2">
      <c r="C1636" s="1"/>
      <c r="D1636" s="1"/>
      <c r="F1636" s="6"/>
      <c r="G1636" s="13"/>
      <c r="M1636" s="14"/>
      <c r="O1636" s="13"/>
      <c r="P1636" s="6"/>
      <c r="Q1636" s="7"/>
    </row>
    <row r="1637" spans="3:17" x14ac:dyDescent="0.2">
      <c r="C1637" s="1"/>
      <c r="D1637" s="1"/>
      <c r="F1637" s="6"/>
      <c r="G1637" s="13"/>
      <c r="M1637" s="14"/>
      <c r="O1637" s="13"/>
      <c r="P1637" s="6"/>
      <c r="Q1637" s="7"/>
    </row>
    <row r="1638" spans="3:17" x14ac:dyDescent="0.2">
      <c r="C1638" s="1"/>
      <c r="D1638" s="1"/>
      <c r="F1638" s="6"/>
      <c r="G1638" s="13"/>
      <c r="M1638" s="14"/>
      <c r="O1638" s="13"/>
      <c r="P1638" s="6"/>
      <c r="Q1638" s="7"/>
    </row>
    <row r="1639" spans="3:17" x14ac:dyDescent="0.2">
      <c r="C1639" s="1"/>
      <c r="D1639" s="1"/>
      <c r="F1639" s="6"/>
      <c r="G1639" s="13"/>
      <c r="M1639" s="14"/>
      <c r="O1639" s="13"/>
      <c r="P1639" s="6"/>
      <c r="Q1639" s="7"/>
    </row>
    <row r="1640" spans="3:17" x14ac:dyDescent="0.2">
      <c r="C1640" s="1"/>
      <c r="D1640" s="1"/>
      <c r="F1640" s="6"/>
      <c r="G1640" s="13"/>
      <c r="M1640" s="14"/>
      <c r="O1640" s="13"/>
      <c r="P1640" s="6"/>
      <c r="Q1640" s="7"/>
    </row>
    <row r="1641" spans="3:17" x14ac:dyDescent="0.2">
      <c r="C1641" s="1"/>
      <c r="D1641" s="1"/>
      <c r="F1641" s="6"/>
      <c r="G1641" s="13"/>
      <c r="M1641" s="14"/>
      <c r="O1641" s="13"/>
      <c r="P1641" s="6"/>
      <c r="Q1641" s="7"/>
    </row>
    <row r="1642" spans="3:17" x14ac:dyDescent="0.2">
      <c r="C1642" s="1"/>
      <c r="D1642" s="1"/>
      <c r="F1642" s="6"/>
      <c r="G1642" s="13"/>
      <c r="M1642" s="14"/>
      <c r="O1642" s="13"/>
      <c r="P1642" s="6"/>
      <c r="Q1642" s="7"/>
    </row>
    <row r="1643" spans="3:17" x14ac:dyDescent="0.2">
      <c r="C1643" s="1"/>
      <c r="D1643" s="1"/>
      <c r="F1643" s="6"/>
      <c r="G1643" s="13"/>
      <c r="M1643" s="14"/>
      <c r="O1643" s="13"/>
      <c r="P1643" s="6"/>
      <c r="Q1643" s="7"/>
    </row>
    <row r="1644" spans="3:17" x14ac:dyDescent="0.2">
      <c r="C1644" s="1"/>
      <c r="D1644" s="1"/>
      <c r="F1644" s="6"/>
      <c r="G1644" s="13"/>
      <c r="M1644" s="14"/>
      <c r="O1644" s="13"/>
      <c r="P1644" s="6"/>
      <c r="Q1644" s="7"/>
    </row>
    <row r="1645" spans="3:17" x14ac:dyDescent="0.2">
      <c r="C1645" s="1"/>
      <c r="D1645" s="1"/>
      <c r="F1645" s="6"/>
      <c r="G1645" s="13"/>
      <c r="M1645" s="14"/>
      <c r="O1645" s="13"/>
      <c r="P1645" s="6"/>
      <c r="Q1645" s="7"/>
    </row>
    <row r="1646" spans="3:17" x14ac:dyDescent="0.2">
      <c r="C1646" s="1"/>
      <c r="D1646" s="1"/>
      <c r="F1646" s="6"/>
      <c r="G1646" s="13"/>
      <c r="M1646" s="14"/>
      <c r="O1646" s="13"/>
      <c r="P1646" s="6"/>
      <c r="Q1646" s="7"/>
    </row>
    <row r="1647" spans="3:17" x14ac:dyDescent="0.2">
      <c r="C1647" s="1"/>
      <c r="D1647" s="1"/>
      <c r="F1647" s="6"/>
      <c r="G1647" s="13"/>
      <c r="M1647" s="14"/>
      <c r="O1647" s="13"/>
      <c r="P1647" s="6"/>
      <c r="Q1647" s="7"/>
    </row>
    <row r="1648" spans="3:17" x14ac:dyDescent="0.2">
      <c r="C1648" s="1"/>
      <c r="D1648" s="1"/>
      <c r="F1648" s="6"/>
      <c r="G1648" s="13"/>
      <c r="M1648" s="14"/>
      <c r="O1648" s="13"/>
      <c r="P1648" s="6"/>
      <c r="Q1648" s="7"/>
    </row>
    <row r="1649" spans="3:17" x14ac:dyDescent="0.2">
      <c r="C1649" s="1"/>
      <c r="D1649" s="1"/>
      <c r="F1649" s="6"/>
      <c r="G1649" s="13"/>
      <c r="M1649" s="14"/>
      <c r="O1649" s="13"/>
      <c r="P1649" s="6"/>
      <c r="Q1649" s="7"/>
    </row>
    <row r="1650" spans="3:17" x14ac:dyDescent="0.2">
      <c r="C1650" s="1"/>
      <c r="D1650" s="1"/>
      <c r="F1650" s="6"/>
      <c r="G1650" s="13"/>
      <c r="M1650" s="14"/>
      <c r="O1650" s="13"/>
      <c r="P1650" s="6"/>
      <c r="Q1650" s="7"/>
    </row>
    <row r="1651" spans="3:17" x14ac:dyDescent="0.2">
      <c r="C1651" s="1"/>
      <c r="D1651" s="1"/>
      <c r="F1651" s="6"/>
      <c r="G1651" s="13"/>
      <c r="M1651" s="14"/>
      <c r="O1651" s="13"/>
      <c r="P1651" s="6"/>
      <c r="Q1651" s="7"/>
    </row>
    <row r="1652" spans="3:17" x14ac:dyDescent="0.2">
      <c r="C1652" s="1"/>
      <c r="D1652" s="1"/>
      <c r="F1652" s="6"/>
      <c r="G1652" s="13"/>
      <c r="M1652" s="14"/>
      <c r="O1652" s="13"/>
      <c r="P1652" s="6"/>
      <c r="Q1652" s="7"/>
    </row>
    <row r="1653" spans="3:17" x14ac:dyDescent="0.2">
      <c r="C1653" s="1"/>
      <c r="D1653" s="1"/>
      <c r="F1653" s="6"/>
      <c r="G1653" s="13"/>
      <c r="M1653" s="14"/>
      <c r="O1653" s="13"/>
      <c r="P1653" s="6"/>
      <c r="Q1653" s="7"/>
    </row>
    <row r="1654" spans="3:17" x14ac:dyDescent="0.2">
      <c r="C1654" s="1"/>
      <c r="D1654" s="1"/>
      <c r="F1654" s="6"/>
      <c r="G1654" s="13"/>
      <c r="M1654" s="14"/>
      <c r="O1654" s="13"/>
      <c r="P1654" s="6"/>
      <c r="Q1654" s="7"/>
    </row>
    <row r="1655" spans="3:17" x14ac:dyDescent="0.2">
      <c r="C1655" s="1"/>
      <c r="D1655" s="1"/>
      <c r="F1655" s="6"/>
      <c r="G1655" s="13"/>
      <c r="M1655" s="14"/>
      <c r="O1655" s="13"/>
      <c r="P1655" s="6"/>
      <c r="Q1655" s="7"/>
    </row>
    <row r="1656" spans="3:17" x14ac:dyDescent="0.2">
      <c r="C1656" s="1"/>
      <c r="D1656" s="1"/>
      <c r="F1656" s="6"/>
      <c r="G1656" s="13"/>
      <c r="M1656" s="14"/>
      <c r="O1656" s="13"/>
      <c r="P1656" s="6"/>
      <c r="Q1656" s="7"/>
    </row>
    <row r="1657" spans="3:17" x14ac:dyDescent="0.2">
      <c r="C1657" s="1"/>
      <c r="D1657" s="1"/>
      <c r="F1657" s="6"/>
      <c r="G1657" s="13"/>
      <c r="M1657" s="14"/>
      <c r="O1657" s="13"/>
      <c r="P1657" s="6"/>
      <c r="Q1657" s="7"/>
    </row>
    <row r="1658" spans="3:17" x14ac:dyDescent="0.2">
      <c r="C1658" s="1"/>
      <c r="D1658" s="1"/>
      <c r="F1658" s="6"/>
      <c r="G1658" s="13"/>
      <c r="M1658" s="14"/>
      <c r="O1658" s="13"/>
      <c r="P1658" s="6"/>
      <c r="Q1658" s="7"/>
    </row>
    <row r="1659" spans="3:17" x14ac:dyDescent="0.2">
      <c r="C1659" s="1"/>
      <c r="D1659" s="1"/>
      <c r="F1659" s="6"/>
      <c r="G1659" s="13"/>
      <c r="M1659" s="14"/>
      <c r="O1659" s="13"/>
      <c r="P1659" s="6"/>
      <c r="Q1659" s="7"/>
    </row>
    <row r="1660" spans="3:17" x14ac:dyDescent="0.2">
      <c r="C1660" s="1"/>
      <c r="D1660" s="1"/>
      <c r="F1660" s="6"/>
      <c r="G1660" s="13"/>
      <c r="M1660" s="14"/>
      <c r="O1660" s="13"/>
      <c r="P1660" s="6"/>
      <c r="Q1660" s="7"/>
    </row>
    <row r="1661" spans="3:17" x14ac:dyDescent="0.2">
      <c r="C1661" s="1"/>
      <c r="D1661" s="1"/>
      <c r="F1661" s="6"/>
      <c r="G1661" s="13"/>
      <c r="M1661" s="14"/>
      <c r="O1661" s="13"/>
      <c r="P1661" s="6"/>
      <c r="Q1661" s="7"/>
    </row>
    <row r="1662" spans="3:17" x14ac:dyDescent="0.2">
      <c r="C1662" s="1"/>
      <c r="D1662" s="1"/>
      <c r="F1662" s="6"/>
      <c r="G1662" s="13"/>
      <c r="M1662" s="14"/>
      <c r="O1662" s="13"/>
      <c r="P1662" s="6"/>
      <c r="Q1662" s="7"/>
    </row>
    <row r="1663" spans="3:17" x14ac:dyDescent="0.2">
      <c r="C1663" s="1"/>
      <c r="D1663" s="1"/>
      <c r="F1663" s="6"/>
      <c r="G1663" s="13"/>
      <c r="M1663" s="14"/>
      <c r="O1663" s="13"/>
      <c r="P1663" s="6"/>
      <c r="Q1663" s="7"/>
    </row>
    <row r="1664" spans="3:17" x14ac:dyDescent="0.2">
      <c r="C1664" s="1"/>
      <c r="D1664" s="1"/>
      <c r="F1664" s="6"/>
      <c r="G1664" s="13"/>
      <c r="M1664" s="14"/>
      <c r="O1664" s="13"/>
      <c r="P1664" s="6"/>
      <c r="Q1664" s="7"/>
    </row>
    <row r="1665" spans="3:17" x14ac:dyDescent="0.2">
      <c r="C1665" s="1"/>
      <c r="D1665" s="1"/>
      <c r="F1665" s="6"/>
      <c r="G1665" s="13"/>
      <c r="M1665" s="14"/>
      <c r="O1665" s="13"/>
      <c r="P1665" s="6"/>
      <c r="Q1665" s="7"/>
    </row>
    <row r="1666" spans="3:17" x14ac:dyDescent="0.2">
      <c r="C1666" s="1"/>
      <c r="D1666" s="1"/>
      <c r="F1666" s="6"/>
      <c r="G1666" s="13"/>
      <c r="M1666" s="14"/>
      <c r="O1666" s="13"/>
      <c r="P1666" s="6"/>
      <c r="Q1666" s="7"/>
    </row>
    <row r="1667" spans="3:17" x14ac:dyDescent="0.2">
      <c r="C1667" s="1"/>
      <c r="D1667" s="1"/>
      <c r="F1667" s="6"/>
      <c r="G1667" s="13"/>
      <c r="M1667" s="14"/>
      <c r="O1667" s="13"/>
      <c r="P1667" s="6"/>
      <c r="Q1667" s="7"/>
    </row>
    <row r="1668" spans="3:17" x14ac:dyDescent="0.2">
      <c r="C1668" s="1"/>
      <c r="D1668" s="1"/>
      <c r="F1668" s="6"/>
      <c r="G1668" s="13"/>
      <c r="M1668" s="14"/>
      <c r="O1668" s="13"/>
      <c r="P1668" s="6"/>
      <c r="Q1668" s="7"/>
    </row>
    <row r="1669" spans="3:17" x14ac:dyDescent="0.2">
      <c r="C1669" s="1"/>
      <c r="D1669" s="1"/>
      <c r="F1669" s="6"/>
      <c r="G1669" s="13"/>
      <c r="M1669" s="14"/>
      <c r="O1669" s="13"/>
      <c r="P1669" s="6"/>
      <c r="Q1669" s="7"/>
    </row>
    <row r="1670" spans="3:17" x14ac:dyDescent="0.2">
      <c r="C1670" s="1"/>
      <c r="D1670" s="1"/>
      <c r="F1670" s="6"/>
      <c r="G1670" s="13"/>
      <c r="M1670" s="14"/>
      <c r="O1670" s="13"/>
      <c r="P1670" s="6"/>
      <c r="Q1670" s="7"/>
    </row>
    <row r="1671" spans="3:17" x14ac:dyDescent="0.2">
      <c r="C1671" s="1"/>
      <c r="D1671" s="1"/>
      <c r="F1671" s="6"/>
      <c r="G1671" s="13"/>
      <c r="M1671" s="14"/>
      <c r="O1671" s="13"/>
      <c r="P1671" s="6"/>
      <c r="Q1671" s="7"/>
    </row>
    <row r="1672" spans="3:17" x14ac:dyDescent="0.2">
      <c r="C1672" s="1"/>
      <c r="D1672" s="1"/>
      <c r="F1672" s="6"/>
      <c r="G1672" s="13"/>
      <c r="M1672" s="14"/>
      <c r="O1672" s="13"/>
      <c r="P1672" s="6"/>
      <c r="Q1672" s="7"/>
    </row>
    <row r="1673" spans="3:17" x14ac:dyDescent="0.2">
      <c r="C1673" s="1"/>
      <c r="D1673" s="1"/>
      <c r="F1673" s="6"/>
      <c r="G1673" s="13"/>
      <c r="M1673" s="14"/>
      <c r="O1673" s="13"/>
      <c r="P1673" s="6"/>
      <c r="Q1673" s="7"/>
    </row>
    <row r="1674" spans="3:17" x14ac:dyDescent="0.2">
      <c r="C1674" s="1"/>
      <c r="D1674" s="1"/>
      <c r="F1674" s="6"/>
      <c r="G1674" s="13"/>
      <c r="M1674" s="14"/>
      <c r="O1674" s="13"/>
      <c r="P1674" s="6"/>
      <c r="Q1674" s="7"/>
    </row>
    <row r="1675" spans="3:17" x14ac:dyDescent="0.2">
      <c r="C1675" s="1"/>
      <c r="D1675" s="1"/>
      <c r="F1675" s="6"/>
      <c r="G1675" s="13"/>
      <c r="M1675" s="14"/>
      <c r="O1675" s="13"/>
      <c r="P1675" s="6"/>
      <c r="Q1675" s="7"/>
    </row>
    <row r="1676" spans="3:17" x14ac:dyDescent="0.2">
      <c r="C1676" s="1"/>
      <c r="D1676" s="1"/>
      <c r="F1676" s="6"/>
      <c r="G1676" s="13"/>
      <c r="M1676" s="14"/>
      <c r="O1676" s="13"/>
      <c r="P1676" s="6"/>
      <c r="Q1676" s="7"/>
    </row>
    <row r="1677" spans="3:17" x14ac:dyDescent="0.2">
      <c r="C1677" s="1"/>
      <c r="D1677" s="1"/>
      <c r="F1677" s="6"/>
      <c r="G1677" s="13"/>
      <c r="M1677" s="14"/>
      <c r="O1677" s="13"/>
      <c r="P1677" s="6"/>
      <c r="Q1677" s="7"/>
    </row>
    <row r="1678" spans="3:17" x14ac:dyDescent="0.2">
      <c r="C1678" s="1"/>
      <c r="D1678" s="1"/>
      <c r="F1678" s="6"/>
      <c r="G1678" s="13"/>
      <c r="M1678" s="14"/>
      <c r="O1678" s="13"/>
      <c r="P1678" s="6"/>
      <c r="Q1678" s="7"/>
    </row>
    <row r="1679" spans="3:17" x14ac:dyDescent="0.2">
      <c r="C1679" s="1"/>
      <c r="D1679" s="1"/>
      <c r="F1679" s="6"/>
      <c r="G1679" s="13"/>
      <c r="M1679" s="14"/>
      <c r="O1679" s="13"/>
      <c r="P1679" s="6"/>
      <c r="Q1679" s="7"/>
    </row>
    <row r="1680" spans="3:17" x14ac:dyDescent="0.2">
      <c r="C1680" s="1"/>
      <c r="D1680" s="1"/>
      <c r="F1680" s="6"/>
      <c r="G1680" s="13"/>
      <c r="M1680" s="14"/>
      <c r="O1680" s="13"/>
      <c r="P1680" s="6"/>
      <c r="Q1680" s="7"/>
    </row>
    <row r="1681" spans="3:17" x14ac:dyDescent="0.2">
      <c r="C1681" s="1"/>
      <c r="D1681" s="1"/>
      <c r="F1681" s="6"/>
      <c r="G1681" s="13"/>
      <c r="M1681" s="14"/>
      <c r="O1681" s="13"/>
      <c r="P1681" s="6"/>
      <c r="Q1681" s="7"/>
    </row>
    <row r="1682" spans="3:17" x14ac:dyDescent="0.2">
      <c r="C1682" s="1"/>
      <c r="D1682" s="1"/>
      <c r="F1682" s="6"/>
      <c r="G1682" s="13"/>
      <c r="M1682" s="14"/>
      <c r="O1682" s="13"/>
      <c r="P1682" s="6"/>
      <c r="Q1682" s="7"/>
    </row>
    <row r="1683" spans="3:17" x14ac:dyDescent="0.2">
      <c r="C1683" s="1"/>
      <c r="D1683" s="1"/>
      <c r="F1683" s="6"/>
      <c r="G1683" s="13"/>
      <c r="M1683" s="14"/>
      <c r="O1683" s="13"/>
      <c r="P1683" s="6"/>
      <c r="Q1683" s="7"/>
    </row>
    <row r="1684" spans="3:17" x14ac:dyDescent="0.2">
      <c r="C1684" s="1"/>
      <c r="D1684" s="1"/>
      <c r="F1684" s="6"/>
      <c r="G1684" s="13"/>
      <c r="M1684" s="14"/>
      <c r="O1684" s="13"/>
      <c r="P1684" s="6"/>
      <c r="Q1684" s="7"/>
    </row>
    <row r="1685" spans="3:17" x14ac:dyDescent="0.2">
      <c r="C1685" s="1"/>
      <c r="D1685" s="1"/>
      <c r="F1685" s="6"/>
      <c r="G1685" s="13"/>
      <c r="M1685" s="14"/>
      <c r="O1685" s="13"/>
      <c r="P1685" s="6"/>
      <c r="Q1685" s="7"/>
    </row>
    <row r="1686" spans="3:17" x14ac:dyDescent="0.2">
      <c r="C1686" s="1"/>
      <c r="D1686" s="1"/>
      <c r="F1686" s="6"/>
      <c r="G1686" s="13"/>
      <c r="M1686" s="14"/>
      <c r="O1686" s="13"/>
      <c r="P1686" s="6"/>
      <c r="Q1686" s="7"/>
    </row>
    <row r="1687" spans="3:17" x14ac:dyDescent="0.2">
      <c r="C1687" s="1"/>
      <c r="D1687" s="1"/>
      <c r="F1687" s="6"/>
      <c r="G1687" s="13"/>
      <c r="M1687" s="14"/>
      <c r="O1687" s="13"/>
      <c r="P1687" s="6"/>
      <c r="Q1687" s="7"/>
    </row>
    <row r="1688" spans="3:17" x14ac:dyDescent="0.2">
      <c r="C1688" s="1"/>
      <c r="D1688" s="1"/>
      <c r="F1688" s="6"/>
      <c r="G1688" s="13"/>
      <c r="M1688" s="14"/>
      <c r="O1688" s="13"/>
      <c r="P1688" s="6"/>
      <c r="Q1688" s="7"/>
    </row>
    <row r="1689" spans="3:17" x14ac:dyDescent="0.2">
      <c r="C1689" s="1"/>
      <c r="D1689" s="1"/>
      <c r="F1689" s="6"/>
      <c r="G1689" s="13"/>
      <c r="M1689" s="14"/>
      <c r="O1689" s="13"/>
      <c r="P1689" s="6"/>
      <c r="Q1689" s="7"/>
    </row>
    <row r="1690" spans="3:17" x14ac:dyDescent="0.2">
      <c r="C1690" s="1"/>
      <c r="D1690" s="1"/>
      <c r="F1690" s="6"/>
      <c r="G1690" s="13"/>
      <c r="M1690" s="14"/>
      <c r="O1690" s="13"/>
      <c r="P1690" s="6"/>
      <c r="Q1690" s="7"/>
    </row>
    <row r="1691" spans="3:17" x14ac:dyDescent="0.2">
      <c r="C1691" s="1"/>
      <c r="D1691" s="1"/>
      <c r="F1691" s="6"/>
      <c r="G1691" s="13"/>
      <c r="M1691" s="14"/>
      <c r="O1691" s="13"/>
      <c r="P1691" s="6"/>
      <c r="Q1691" s="7"/>
    </row>
    <row r="1692" spans="3:17" x14ac:dyDescent="0.2">
      <c r="C1692" s="1"/>
      <c r="D1692" s="1"/>
      <c r="F1692" s="6"/>
      <c r="G1692" s="13"/>
      <c r="M1692" s="14"/>
      <c r="O1692" s="13"/>
      <c r="P1692" s="6"/>
      <c r="Q1692" s="7"/>
    </row>
    <row r="1693" spans="3:17" x14ac:dyDescent="0.2">
      <c r="C1693" s="1"/>
      <c r="D1693" s="1"/>
      <c r="F1693" s="6"/>
      <c r="G1693" s="13"/>
      <c r="M1693" s="14"/>
      <c r="O1693" s="13"/>
      <c r="P1693" s="6"/>
      <c r="Q1693" s="7"/>
    </row>
    <row r="1694" spans="3:17" x14ac:dyDescent="0.2">
      <c r="C1694" s="1"/>
      <c r="D1694" s="1"/>
      <c r="F1694" s="6"/>
      <c r="G1694" s="13"/>
      <c r="M1694" s="14"/>
      <c r="O1694" s="13"/>
      <c r="P1694" s="6"/>
      <c r="Q1694" s="7"/>
    </row>
    <row r="1695" spans="3:17" x14ac:dyDescent="0.2">
      <c r="C1695" s="1"/>
      <c r="D1695" s="1"/>
      <c r="F1695" s="6"/>
      <c r="G1695" s="13"/>
      <c r="M1695" s="14"/>
      <c r="O1695" s="13"/>
      <c r="P1695" s="6"/>
      <c r="Q1695" s="7"/>
    </row>
    <row r="1696" spans="3:17" x14ac:dyDescent="0.2">
      <c r="C1696" s="1"/>
      <c r="D1696" s="1"/>
      <c r="F1696" s="6"/>
      <c r="G1696" s="13"/>
      <c r="M1696" s="14"/>
      <c r="O1696" s="13"/>
      <c r="P1696" s="6"/>
      <c r="Q1696" s="7"/>
    </row>
    <row r="1697" spans="3:17" x14ac:dyDescent="0.2">
      <c r="C1697" s="1"/>
      <c r="D1697" s="1"/>
      <c r="F1697" s="6"/>
      <c r="G1697" s="13"/>
      <c r="M1697" s="14"/>
      <c r="O1697" s="13"/>
      <c r="P1697" s="6"/>
      <c r="Q1697" s="7"/>
    </row>
    <row r="1698" spans="3:17" x14ac:dyDescent="0.2">
      <c r="C1698" s="1"/>
      <c r="D1698" s="1"/>
      <c r="F1698" s="6"/>
      <c r="G1698" s="13"/>
      <c r="M1698" s="14"/>
      <c r="O1698" s="13"/>
      <c r="P1698" s="6"/>
      <c r="Q1698" s="7"/>
    </row>
    <row r="1699" spans="3:17" x14ac:dyDescent="0.2">
      <c r="C1699" s="1"/>
      <c r="D1699" s="1"/>
      <c r="F1699" s="6"/>
      <c r="G1699" s="13"/>
      <c r="M1699" s="14"/>
      <c r="O1699" s="13"/>
      <c r="P1699" s="6"/>
      <c r="Q1699" s="7"/>
    </row>
    <row r="1700" spans="3:17" x14ac:dyDescent="0.2">
      <c r="C1700" s="1"/>
      <c r="D1700" s="1"/>
      <c r="F1700" s="6"/>
      <c r="G1700" s="13"/>
      <c r="M1700" s="14"/>
      <c r="O1700" s="13"/>
      <c r="P1700" s="6"/>
      <c r="Q1700" s="7"/>
    </row>
    <row r="1701" spans="3:17" x14ac:dyDescent="0.2">
      <c r="C1701" s="1"/>
      <c r="D1701" s="1"/>
      <c r="F1701" s="6"/>
      <c r="G1701" s="13"/>
      <c r="M1701" s="14"/>
      <c r="O1701" s="13"/>
      <c r="P1701" s="6"/>
      <c r="Q1701" s="7"/>
    </row>
    <row r="1702" spans="3:17" x14ac:dyDescent="0.2">
      <c r="C1702" s="1"/>
      <c r="D1702" s="1"/>
      <c r="F1702" s="6"/>
      <c r="G1702" s="13"/>
      <c r="M1702" s="14"/>
      <c r="O1702" s="13"/>
      <c r="P1702" s="6"/>
      <c r="Q1702" s="7"/>
    </row>
    <row r="1703" spans="3:17" x14ac:dyDescent="0.2">
      <c r="C1703" s="1"/>
      <c r="D1703" s="1"/>
      <c r="F1703" s="6"/>
      <c r="G1703" s="13"/>
      <c r="M1703" s="14"/>
      <c r="O1703" s="13"/>
      <c r="P1703" s="6"/>
      <c r="Q1703" s="7"/>
    </row>
    <row r="1704" spans="3:17" x14ac:dyDescent="0.2">
      <c r="C1704" s="1"/>
      <c r="D1704" s="1"/>
      <c r="F1704" s="6"/>
      <c r="G1704" s="13"/>
      <c r="M1704" s="14"/>
      <c r="O1704" s="13"/>
      <c r="P1704" s="6"/>
      <c r="Q1704" s="7"/>
    </row>
    <row r="1705" spans="3:17" x14ac:dyDescent="0.2">
      <c r="C1705" s="1"/>
      <c r="D1705" s="1"/>
      <c r="F1705" s="6"/>
      <c r="G1705" s="13"/>
      <c r="M1705" s="14"/>
      <c r="O1705" s="13"/>
      <c r="P1705" s="6"/>
      <c r="Q1705" s="7"/>
    </row>
    <row r="1706" spans="3:17" x14ac:dyDescent="0.2">
      <c r="C1706" s="1"/>
      <c r="D1706" s="1"/>
      <c r="F1706" s="6"/>
      <c r="G1706" s="13"/>
      <c r="M1706" s="14"/>
      <c r="O1706" s="13"/>
      <c r="P1706" s="6"/>
      <c r="Q1706" s="7"/>
    </row>
    <row r="1707" spans="3:17" x14ac:dyDescent="0.2">
      <c r="C1707" s="1"/>
      <c r="D1707" s="1"/>
      <c r="F1707" s="6"/>
      <c r="G1707" s="13"/>
      <c r="M1707" s="14"/>
      <c r="O1707" s="13"/>
      <c r="P1707" s="6"/>
      <c r="Q1707" s="7"/>
    </row>
    <row r="1708" spans="3:17" x14ac:dyDescent="0.2">
      <c r="C1708" s="1"/>
      <c r="D1708" s="1"/>
      <c r="F1708" s="6"/>
      <c r="G1708" s="13"/>
      <c r="M1708" s="14"/>
      <c r="O1708" s="13"/>
      <c r="P1708" s="6"/>
      <c r="Q1708" s="7"/>
    </row>
    <row r="1709" spans="3:17" x14ac:dyDescent="0.2">
      <c r="C1709" s="1"/>
      <c r="D1709" s="1"/>
      <c r="F1709" s="6"/>
      <c r="G1709" s="13"/>
      <c r="M1709" s="14"/>
      <c r="O1709" s="13"/>
      <c r="P1709" s="6"/>
      <c r="Q1709" s="7"/>
    </row>
    <row r="1710" spans="3:17" x14ac:dyDescent="0.2">
      <c r="C1710" s="1"/>
      <c r="D1710" s="1"/>
      <c r="F1710" s="6"/>
      <c r="G1710" s="13"/>
      <c r="M1710" s="14"/>
      <c r="O1710" s="13"/>
      <c r="P1710" s="6"/>
      <c r="Q1710" s="7"/>
    </row>
    <row r="1711" spans="3:17" x14ac:dyDescent="0.2">
      <c r="C1711" s="1"/>
      <c r="D1711" s="1"/>
      <c r="F1711" s="6"/>
      <c r="G1711" s="13"/>
      <c r="M1711" s="14"/>
      <c r="O1711" s="13"/>
      <c r="P1711" s="6"/>
      <c r="Q1711" s="7"/>
    </row>
    <row r="1712" spans="3:17" x14ac:dyDescent="0.2">
      <c r="C1712" s="1"/>
      <c r="D1712" s="1"/>
      <c r="F1712" s="6"/>
      <c r="G1712" s="13"/>
      <c r="M1712" s="14"/>
      <c r="O1712" s="13"/>
      <c r="P1712" s="6"/>
      <c r="Q1712" s="7"/>
    </row>
    <row r="1713" spans="3:17" x14ac:dyDescent="0.2">
      <c r="C1713" s="1"/>
      <c r="D1713" s="1"/>
      <c r="F1713" s="6"/>
      <c r="G1713" s="13"/>
      <c r="M1713" s="14"/>
      <c r="O1713" s="13"/>
      <c r="P1713" s="6"/>
      <c r="Q1713" s="7"/>
    </row>
    <row r="1714" spans="3:17" x14ac:dyDescent="0.2">
      <c r="C1714" s="1"/>
      <c r="D1714" s="1"/>
      <c r="F1714" s="6"/>
      <c r="G1714" s="13"/>
      <c r="M1714" s="14"/>
      <c r="O1714" s="13"/>
      <c r="P1714" s="6"/>
      <c r="Q1714" s="7"/>
    </row>
    <row r="1715" spans="3:17" x14ac:dyDescent="0.2">
      <c r="C1715" s="1"/>
      <c r="D1715" s="1"/>
      <c r="F1715" s="6"/>
      <c r="G1715" s="13"/>
      <c r="M1715" s="14"/>
      <c r="O1715" s="13"/>
      <c r="P1715" s="6"/>
      <c r="Q1715" s="7"/>
    </row>
    <row r="1716" spans="3:17" x14ac:dyDescent="0.2">
      <c r="C1716" s="1"/>
      <c r="D1716" s="1"/>
      <c r="F1716" s="6"/>
      <c r="G1716" s="13"/>
      <c r="M1716" s="14"/>
      <c r="O1716" s="13"/>
      <c r="P1716" s="6"/>
      <c r="Q1716" s="7"/>
    </row>
    <row r="1717" spans="3:17" x14ac:dyDescent="0.2">
      <c r="C1717" s="1"/>
      <c r="D1717" s="1"/>
      <c r="F1717" s="6"/>
      <c r="G1717" s="13"/>
      <c r="M1717" s="14"/>
      <c r="O1717" s="13"/>
      <c r="P1717" s="6"/>
      <c r="Q1717" s="7"/>
    </row>
    <row r="1718" spans="3:17" x14ac:dyDescent="0.2">
      <c r="C1718" s="1"/>
      <c r="D1718" s="1"/>
      <c r="F1718" s="6"/>
      <c r="G1718" s="13"/>
      <c r="M1718" s="14"/>
      <c r="O1718" s="13"/>
      <c r="P1718" s="6"/>
      <c r="Q1718" s="7"/>
    </row>
    <row r="1719" spans="3:17" x14ac:dyDescent="0.2">
      <c r="C1719" s="1"/>
      <c r="D1719" s="1"/>
      <c r="F1719" s="6"/>
      <c r="G1719" s="13"/>
      <c r="M1719" s="14"/>
      <c r="O1719" s="13"/>
      <c r="P1719" s="6"/>
      <c r="Q1719" s="7"/>
    </row>
    <row r="1720" spans="3:17" x14ac:dyDescent="0.2">
      <c r="C1720" s="1"/>
      <c r="D1720" s="1"/>
      <c r="F1720" s="6"/>
      <c r="G1720" s="13"/>
      <c r="M1720" s="14"/>
      <c r="O1720" s="13"/>
      <c r="P1720" s="6"/>
      <c r="Q1720" s="7"/>
    </row>
    <row r="1721" spans="3:17" x14ac:dyDescent="0.2">
      <c r="C1721" s="1"/>
      <c r="D1721" s="1"/>
      <c r="F1721" s="6"/>
      <c r="G1721" s="13"/>
      <c r="M1721" s="14"/>
      <c r="O1721" s="13"/>
      <c r="P1721" s="6"/>
      <c r="Q1721" s="7"/>
    </row>
    <row r="1722" spans="3:17" x14ac:dyDescent="0.2">
      <c r="C1722" s="1"/>
      <c r="D1722" s="1"/>
      <c r="F1722" s="6"/>
      <c r="G1722" s="13"/>
      <c r="M1722" s="14"/>
      <c r="O1722" s="13"/>
      <c r="P1722" s="6"/>
      <c r="Q1722" s="7"/>
    </row>
    <row r="1723" spans="3:17" x14ac:dyDescent="0.2">
      <c r="C1723" s="1"/>
      <c r="D1723" s="1"/>
      <c r="F1723" s="6"/>
      <c r="G1723" s="13"/>
      <c r="M1723" s="14"/>
      <c r="O1723" s="13"/>
      <c r="P1723" s="6"/>
      <c r="Q1723" s="7"/>
    </row>
    <row r="1724" spans="3:17" x14ac:dyDescent="0.2">
      <c r="C1724" s="1"/>
      <c r="D1724" s="1"/>
      <c r="F1724" s="6"/>
      <c r="G1724" s="13"/>
      <c r="M1724" s="14"/>
      <c r="O1724" s="13"/>
      <c r="P1724" s="6"/>
      <c r="Q1724" s="7"/>
    </row>
    <row r="1725" spans="3:17" x14ac:dyDescent="0.2">
      <c r="C1725" s="1"/>
      <c r="D1725" s="1"/>
      <c r="F1725" s="6"/>
      <c r="G1725" s="13"/>
      <c r="M1725" s="14"/>
      <c r="O1725" s="13"/>
      <c r="P1725" s="6"/>
      <c r="Q1725" s="7"/>
    </row>
    <row r="1726" spans="3:17" x14ac:dyDescent="0.2">
      <c r="C1726" s="1"/>
      <c r="D1726" s="1"/>
      <c r="F1726" s="6"/>
      <c r="G1726" s="13"/>
      <c r="M1726" s="14"/>
      <c r="O1726" s="13"/>
      <c r="P1726" s="6"/>
      <c r="Q1726" s="7"/>
    </row>
    <row r="1727" spans="3:17" x14ac:dyDescent="0.2">
      <c r="C1727" s="1"/>
      <c r="D1727" s="1"/>
      <c r="F1727" s="6"/>
      <c r="G1727" s="13"/>
      <c r="M1727" s="14"/>
      <c r="O1727" s="13"/>
      <c r="P1727" s="6"/>
      <c r="Q1727" s="7"/>
    </row>
    <row r="1728" spans="3:17" x14ac:dyDescent="0.2">
      <c r="C1728" s="1"/>
      <c r="D1728" s="1"/>
      <c r="F1728" s="6"/>
      <c r="G1728" s="13"/>
      <c r="M1728" s="14"/>
      <c r="O1728" s="13"/>
      <c r="P1728" s="6"/>
      <c r="Q1728" s="7"/>
    </row>
    <row r="1729" spans="3:17" x14ac:dyDescent="0.2">
      <c r="C1729" s="1"/>
      <c r="D1729" s="1"/>
      <c r="F1729" s="6"/>
      <c r="G1729" s="13"/>
      <c r="M1729" s="14"/>
      <c r="O1729" s="13"/>
      <c r="P1729" s="6"/>
      <c r="Q1729" s="7"/>
    </row>
    <row r="1730" spans="3:17" x14ac:dyDescent="0.2">
      <c r="C1730" s="1"/>
      <c r="D1730" s="1"/>
      <c r="F1730" s="6"/>
      <c r="G1730" s="13"/>
      <c r="M1730" s="14"/>
      <c r="O1730" s="13"/>
      <c r="P1730" s="6"/>
      <c r="Q1730" s="7"/>
    </row>
    <row r="1731" spans="3:17" x14ac:dyDescent="0.2">
      <c r="C1731" s="1"/>
      <c r="D1731" s="1"/>
      <c r="F1731" s="6"/>
      <c r="G1731" s="13"/>
      <c r="M1731" s="14"/>
      <c r="O1731" s="13"/>
      <c r="P1731" s="6"/>
      <c r="Q1731" s="7"/>
    </row>
    <row r="1732" spans="3:17" x14ac:dyDescent="0.2">
      <c r="C1732" s="1"/>
      <c r="D1732" s="1"/>
      <c r="F1732" s="6"/>
      <c r="G1732" s="13"/>
      <c r="M1732" s="14"/>
      <c r="O1732" s="13"/>
      <c r="P1732" s="6"/>
      <c r="Q1732" s="7"/>
    </row>
    <row r="1733" spans="3:17" x14ac:dyDescent="0.2">
      <c r="C1733" s="1"/>
      <c r="D1733" s="1"/>
      <c r="F1733" s="6"/>
      <c r="G1733" s="13"/>
      <c r="M1733" s="14"/>
      <c r="O1733" s="13"/>
      <c r="P1733" s="6"/>
      <c r="Q1733" s="7"/>
    </row>
    <row r="1734" spans="3:17" x14ac:dyDescent="0.2">
      <c r="C1734" s="1"/>
      <c r="D1734" s="1"/>
      <c r="F1734" s="6"/>
      <c r="G1734" s="13"/>
      <c r="M1734" s="14"/>
      <c r="O1734" s="13"/>
      <c r="P1734" s="6"/>
      <c r="Q1734" s="7"/>
    </row>
    <row r="1735" spans="3:17" x14ac:dyDescent="0.2">
      <c r="C1735" s="1"/>
      <c r="D1735" s="1"/>
      <c r="F1735" s="6"/>
      <c r="G1735" s="13"/>
      <c r="M1735" s="14"/>
      <c r="O1735" s="13"/>
      <c r="P1735" s="6"/>
      <c r="Q1735" s="7"/>
    </row>
    <row r="1736" spans="3:17" x14ac:dyDescent="0.2">
      <c r="C1736" s="1"/>
      <c r="D1736" s="1"/>
      <c r="F1736" s="6"/>
      <c r="G1736" s="13"/>
      <c r="M1736" s="14"/>
      <c r="O1736" s="13"/>
      <c r="P1736" s="6"/>
      <c r="Q1736" s="7"/>
    </row>
    <row r="1737" spans="3:17" x14ac:dyDescent="0.2">
      <c r="C1737" s="1"/>
      <c r="D1737" s="1"/>
      <c r="F1737" s="6"/>
      <c r="G1737" s="13"/>
      <c r="M1737" s="14"/>
      <c r="O1737" s="13"/>
      <c r="P1737" s="6"/>
      <c r="Q1737" s="7"/>
    </row>
    <row r="1738" spans="3:17" x14ac:dyDescent="0.2">
      <c r="C1738" s="1"/>
      <c r="D1738" s="1"/>
      <c r="F1738" s="6"/>
      <c r="G1738" s="13"/>
      <c r="M1738" s="14"/>
      <c r="O1738" s="13"/>
      <c r="P1738" s="6"/>
      <c r="Q1738" s="7"/>
    </row>
    <row r="1739" spans="3:17" x14ac:dyDescent="0.2">
      <c r="C1739" s="1"/>
      <c r="D1739" s="1"/>
      <c r="F1739" s="6"/>
      <c r="G1739" s="13"/>
      <c r="M1739" s="14"/>
      <c r="O1739" s="13"/>
      <c r="P1739" s="6"/>
      <c r="Q1739" s="7"/>
    </row>
    <row r="1740" spans="3:17" x14ac:dyDescent="0.2">
      <c r="C1740" s="1"/>
      <c r="D1740" s="1"/>
      <c r="F1740" s="6"/>
      <c r="G1740" s="13"/>
      <c r="M1740" s="14"/>
      <c r="O1740" s="13"/>
      <c r="P1740" s="6"/>
      <c r="Q1740" s="7"/>
    </row>
    <row r="1741" spans="3:17" x14ac:dyDescent="0.2">
      <c r="C1741" s="1"/>
      <c r="D1741" s="1"/>
      <c r="F1741" s="6"/>
      <c r="G1741" s="13"/>
      <c r="M1741" s="14"/>
      <c r="O1741" s="13"/>
      <c r="P1741" s="6"/>
      <c r="Q1741" s="7"/>
    </row>
    <row r="1742" spans="3:17" x14ac:dyDescent="0.2">
      <c r="C1742" s="1"/>
      <c r="D1742" s="1"/>
      <c r="F1742" s="6"/>
      <c r="G1742" s="13"/>
      <c r="M1742" s="14"/>
      <c r="O1742" s="13"/>
      <c r="P1742" s="6"/>
      <c r="Q1742" s="7"/>
    </row>
    <row r="1743" spans="3:17" x14ac:dyDescent="0.2">
      <c r="C1743" s="1"/>
      <c r="D1743" s="1"/>
      <c r="F1743" s="6"/>
      <c r="G1743" s="13"/>
      <c r="M1743" s="14"/>
      <c r="O1743" s="13"/>
      <c r="P1743" s="6"/>
      <c r="Q1743" s="7"/>
    </row>
    <row r="1744" spans="3:17" x14ac:dyDescent="0.2">
      <c r="C1744" s="1"/>
      <c r="D1744" s="1"/>
      <c r="F1744" s="6"/>
      <c r="G1744" s="13"/>
      <c r="M1744" s="14"/>
      <c r="O1744" s="13"/>
      <c r="P1744" s="6"/>
      <c r="Q1744" s="7"/>
    </row>
    <row r="1745" spans="3:17" x14ac:dyDescent="0.2">
      <c r="C1745" s="1"/>
      <c r="D1745" s="1"/>
      <c r="F1745" s="6"/>
      <c r="G1745" s="13"/>
      <c r="M1745" s="14"/>
      <c r="O1745" s="13"/>
      <c r="P1745" s="6"/>
      <c r="Q1745" s="7"/>
    </row>
    <row r="1746" spans="3:17" x14ac:dyDescent="0.2">
      <c r="C1746" s="1"/>
      <c r="D1746" s="1"/>
      <c r="F1746" s="6"/>
      <c r="G1746" s="13"/>
      <c r="M1746" s="14"/>
      <c r="O1746" s="13"/>
      <c r="P1746" s="6"/>
      <c r="Q1746" s="7"/>
    </row>
    <row r="1747" spans="3:17" x14ac:dyDescent="0.2">
      <c r="C1747" s="1"/>
      <c r="D1747" s="1"/>
      <c r="F1747" s="6"/>
      <c r="G1747" s="13"/>
      <c r="M1747" s="14"/>
      <c r="O1747" s="13"/>
      <c r="P1747" s="6"/>
      <c r="Q1747" s="7"/>
    </row>
    <row r="1748" spans="3:17" x14ac:dyDescent="0.2">
      <c r="C1748" s="1"/>
      <c r="D1748" s="1"/>
      <c r="F1748" s="6"/>
      <c r="G1748" s="13"/>
      <c r="M1748" s="14"/>
      <c r="O1748" s="13"/>
      <c r="P1748" s="6"/>
      <c r="Q1748" s="7"/>
    </row>
    <row r="1749" spans="3:17" x14ac:dyDescent="0.2">
      <c r="C1749" s="1"/>
      <c r="D1749" s="1"/>
      <c r="F1749" s="6"/>
      <c r="G1749" s="13"/>
      <c r="M1749" s="14"/>
      <c r="O1749" s="13"/>
      <c r="P1749" s="6"/>
      <c r="Q1749" s="7"/>
    </row>
    <row r="1750" spans="3:17" x14ac:dyDescent="0.2">
      <c r="C1750" s="1"/>
      <c r="D1750" s="1"/>
      <c r="F1750" s="6"/>
      <c r="G1750" s="13"/>
      <c r="M1750" s="14"/>
      <c r="O1750" s="13"/>
      <c r="P1750" s="6"/>
      <c r="Q1750" s="7"/>
    </row>
    <row r="1751" spans="3:17" x14ac:dyDescent="0.2">
      <c r="C1751" s="1"/>
      <c r="D1751" s="1"/>
      <c r="F1751" s="6"/>
      <c r="G1751" s="13"/>
      <c r="M1751" s="14"/>
      <c r="O1751" s="13"/>
      <c r="P1751" s="6"/>
      <c r="Q1751" s="7"/>
    </row>
    <row r="1752" spans="3:17" x14ac:dyDescent="0.2">
      <c r="C1752" s="1"/>
      <c r="D1752" s="1"/>
      <c r="F1752" s="6"/>
      <c r="G1752" s="13"/>
      <c r="M1752" s="14"/>
      <c r="O1752" s="13"/>
      <c r="P1752" s="6"/>
      <c r="Q1752" s="7"/>
    </row>
    <row r="1753" spans="3:17" x14ac:dyDescent="0.2">
      <c r="C1753" s="1"/>
      <c r="D1753" s="1"/>
      <c r="F1753" s="6"/>
      <c r="G1753" s="13"/>
      <c r="M1753" s="14"/>
      <c r="O1753" s="13"/>
      <c r="P1753" s="6"/>
      <c r="Q1753" s="7"/>
    </row>
    <row r="1754" spans="3:17" x14ac:dyDescent="0.2">
      <c r="C1754" s="1"/>
      <c r="D1754" s="1"/>
      <c r="F1754" s="6"/>
      <c r="G1754" s="13"/>
      <c r="M1754" s="14"/>
      <c r="O1754" s="13"/>
      <c r="P1754" s="6"/>
      <c r="Q1754" s="7"/>
    </row>
    <row r="1755" spans="3:17" x14ac:dyDescent="0.2">
      <c r="C1755" s="1"/>
      <c r="D1755" s="1"/>
      <c r="F1755" s="6"/>
      <c r="G1755" s="13"/>
      <c r="M1755" s="14"/>
      <c r="O1755" s="13"/>
      <c r="P1755" s="6"/>
      <c r="Q1755" s="7"/>
    </row>
    <row r="1756" spans="3:17" x14ac:dyDescent="0.2">
      <c r="C1756" s="1"/>
      <c r="D1756" s="1"/>
      <c r="F1756" s="6"/>
      <c r="G1756" s="13"/>
      <c r="M1756" s="14"/>
      <c r="O1756" s="13"/>
      <c r="P1756" s="6"/>
      <c r="Q1756" s="7"/>
    </row>
    <row r="1757" spans="3:17" x14ac:dyDescent="0.2">
      <c r="C1757" s="1"/>
      <c r="D1757" s="1"/>
      <c r="F1757" s="6"/>
      <c r="G1757" s="13"/>
      <c r="M1757" s="14"/>
      <c r="O1757" s="13"/>
      <c r="P1757" s="6"/>
      <c r="Q1757" s="7"/>
    </row>
    <row r="1758" spans="3:17" x14ac:dyDescent="0.2">
      <c r="C1758" s="1"/>
      <c r="D1758" s="1"/>
      <c r="F1758" s="6"/>
      <c r="G1758" s="13"/>
      <c r="M1758" s="14"/>
      <c r="O1758" s="13"/>
      <c r="P1758" s="6"/>
      <c r="Q1758" s="7"/>
    </row>
    <row r="1759" spans="3:17" x14ac:dyDescent="0.2">
      <c r="C1759" s="1"/>
      <c r="D1759" s="1"/>
      <c r="F1759" s="6"/>
      <c r="G1759" s="13"/>
      <c r="M1759" s="14"/>
      <c r="O1759" s="13"/>
      <c r="P1759" s="6"/>
      <c r="Q1759" s="7"/>
    </row>
    <row r="1760" spans="3:17" x14ac:dyDescent="0.2">
      <c r="C1760" s="1"/>
      <c r="D1760" s="1"/>
      <c r="F1760" s="6"/>
      <c r="G1760" s="13"/>
      <c r="M1760" s="14"/>
      <c r="O1760" s="13"/>
      <c r="P1760" s="6"/>
      <c r="Q1760" s="7"/>
    </row>
    <row r="1761" spans="3:17" x14ac:dyDescent="0.2">
      <c r="C1761" s="1"/>
      <c r="D1761" s="1"/>
      <c r="F1761" s="6"/>
      <c r="G1761" s="13"/>
      <c r="M1761" s="14"/>
      <c r="O1761" s="13"/>
      <c r="P1761" s="6"/>
      <c r="Q1761" s="7"/>
    </row>
    <row r="1762" spans="3:17" x14ac:dyDescent="0.2">
      <c r="C1762" s="1"/>
      <c r="D1762" s="1"/>
      <c r="F1762" s="6"/>
      <c r="G1762" s="13"/>
      <c r="M1762" s="14"/>
      <c r="O1762" s="13"/>
      <c r="P1762" s="6"/>
      <c r="Q1762" s="7"/>
    </row>
    <row r="1763" spans="3:17" x14ac:dyDescent="0.2">
      <c r="C1763" s="1"/>
      <c r="D1763" s="1"/>
      <c r="F1763" s="6"/>
      <c r="G1763" s="13"/>
      <c r="M1763" s="14"/>
      <c r="O1763" s="13"/>
      <c r="P1763" s="6"/>
      <c r="Q1763" s="7"/>
    </row>
    <row r="1764" spans="3:17" x14ac:dyDescent="0.2">
      <c r="C1764" s="1"/>
      <c r="D1764" s="1"/>
      <c r="F1764" s="6"/>
      <c r="G1764" s="13"/>
      <c r="M1764" s="14"/>
      <c r="O1764" s="13"/>
      <c r="P1764" s="6"/>
      <c r="Q1764" s="7"/>
    </row>
    <row r="1765" spans="3:17" x14ac:dyDescent="0.2">
      <c r="C1765" s="1"/>
      <c r="D1765" s="1"/>
      <c r="F1765" s="6"/>
      <c r="G1765" s="13"/>
      <c r="M1765" s="14"/>
      <c r="O1765" s="13"/>
      <c r="P1765" s="6"/>
      <c r="Q1765" s="7"/>
    </row>
    <row r="1766" spans="3:17" x14ac:dyDescent="0.2">
      <c r="C1766" s="1"/>
      <c r="D1766" s="1"/>
      <c r="F1766" s="6"/>
      <c r="G1766" s="13"/>
      <c r="M1766" s="14"/>
      <c r="O1766" s="13"/>
      <c r="P1766" s="6"/>
      <c r="Q1766" s="7"/>
    </row>
    <row r="1767" spans="3:17" x14ac:dyDescent="0.2">
      <c r="C1767" s="1"/>
      <c r="D1767" s="1"/>
      <c r="F1767" s="6"/>
      <c r="G1767" s="13"/>
      <c r="M1767" s="14"/>
      <c r="O1767" s="13"/>
      <c r="P1767" s="6"/>
      <c r="Q1767" s="7"/>
    </row>
    <row r="1768" spans="3:17" x14ac:dyDescent="0.2">
      <c r="C1768" s="1"/>
      <c r="D1768" s="1"/>
      <c r="F1768" s="6"/>
      <c r="G1768" s="13"/>
      <c r="M1768" s="14"/>
      <c r="O1768" s="13"/>
      <c r="P1768" s="6"/>
      <c r="Q1768" s="7"/>
    </row>
    <row r="1769" spans="3:17" x14ac:dyDescent="0.2">
      <c r="C1769" s="1"/>
      <c r="D1769" s="1"/>
      <c r="F1769" s="6"/>
      <c r="G1769" s="13"/>
      <c r="M1769" s="14"/>
      <c r="O1769" s="13"/>
      <c r="P1769" s="6"/>
      <c r="Q1769" s="7"/>
    </row>
    <row r="1770" spans="3:17" x14ac:dyDescent="0.2">
      <c r="C1770" s="1"/>
      <c r="D1770" s="1"/>
      <c r="F1770" s="6"/>
      <c r="G1770" s="13"/>
      <c r="M1770" s="14"/>
      <c r="O1770" s="13"/>
      <c r="P1770" s="6"/>
      <c r="Q1770" s="7"/>
    </row>
    <row r="1771" spans="3:17" x14ac:dyDescent="0.2">
      <c r="C1771" s="1"/>
      <c r="D1771" s="1"/>
      <c r="F1771" s="6"/>
      <c r="G1771" s="13"/>
      <c r="M1771" s="14"/>
      <c r="O1771" s="13"/>
      <c r="P1771" s="6"/>
      <c r="Q1771" s="7"/>
    </row>
    <row r="1772" spans="3:17" x14ac:dyDescent="0.2">
      <c r="C1772" s="1"/>
      <c r="D1772" s="1"/>
      <c r="F1772" s="6"/>
      <c r="G1772" s="13"/>
      <c r="M1772" s="14"/>
      <c r="O1772" s="13"/>
      <c r="P1772" s="6"/>
      <c r="Q1772" s="7"/>
    </row>
    <row r="1773" spans="3:17" x14ac:dyDescent="0.2">
      <c r="C1773" s="1"/>
      <c r="D1773" s="1"/>
      <c r="F1773" s="6"/>
      <c r="G1773" s="13"/>
      <c r="M1773" s="14"/>
      <c r="O1773" s="13"/>
      <c r="P1773" s="6"/>
      <c r="Q1773" s="7"/>
    </row>
    <row r="1774" spans="3:17" x14ac:dyDescent="0.2">
      <c r="C1774" s="1"/>
      <c r="D1774" s="1"/>
      <c r="F1774" s="6"/>
      <c r="G1774" s="13"/>
      <c r="M1774" s="14"/>
      <c r="O1774" s="13"/>
      <c r="P1774" s="6"/>
      <c r="Q1774" s="7"/>
    </row>
    <row r="1775" spans="3:17" x14ac:dyDescent="0.2">
      <c r="C1775" s="1"/>
      <c r="D1775" s="1"/>
      <c r="F1775" s="6"/>
      <c r="G1775" s="13"/>
      <c r="M1775" s="14"/>
      <c r="O1775" s="13"/>
      <c r="P1775" s="6"/>
      <c r="Q1775" s="7"/>
    </row>
    <row r="1776" spans="3:17" x14ac:dyDescent="0.2">
      <c r="C1776" s="1"/>
      <c r="D1776" s="1"/>
      <c r="F1776" s="6"/>
      <c r="G1776" s="13"/>
      <c r="M1776" s="14"/>
      <c r="O1776" s="13"/>
      <c r="P1776" s="6"/>
      <c r="Q1776" s="7"/>
    </row>
    <row r="1777" spans="3:17" x14ac:dyDescent="0.2">
      <c r="C1777" s="1"/>
      <c r="D1777" s="1"/>
      <c r="F1777" s="6"/>
      <c r="G1777" s="13"/>
      <c r="M1777" s="14"/>
      <c r="O1777" s="13"/>
      <c r="P1777" s="6"/>
      <c r="Q1777" s="7"/>
    </row>
    <row r="1778" spans="3:17" x14ac:dyDescent="0.2">
      <c r="C1778" s="1"/>
      <c r="D1778" s="1"/>
      <c r="F1778" s="6"/>
      <c r="G1778" s="13"/>
      <c r="M1778" s="14"/>
      <c r="O1778" s="13"/>
      <c r="P1778" s="6"/>
      <c r="Q1778" s="7"/>
    </row>
    <row r="1779" spans="3:17" x14ac:dyDescent="0.2">
      <c r="C1779" s="1"/>
      <c r="D1779" s="1"/>
      <c r="F1779" s="6"/>
      <c r="G1779" s="13"/>
      <c r="M1779" s="14"/>
      <c r="O1779" s="13"/>
      <c r="P1779" s="6"/>
      <c r="Q1779" s="7"/>
    </row>
    <row r="1780" spans="3:17" x14ac:dyDescent="0.2">
      <c r="C1780" s="1"/>
      <c r="D1780" s="1"/>
      <c r="F1780" s="6"/>
      <c r="G1780" s="13"/>
      <c r="M1780" s="14"/>
      <c r="O1780" s="13"/>
      <c r="P1780" s="6"/>
      <c r="Q1780" s="7"/>
    </row>
    <row r="1781" spans="3:17" x14ac:dyDescent="0.2">
      <c r="C1781" s="1"/>
      <c r="D1781" s="1"/>
      <c r="F1781" s="6"/>
      <c r="G1781" s="13"/>
      <c r="M1781" s="14"/>
      <c r="O1781" s="13"/>
      <c r="P1781" s="6"/>
      <c r="Q1781" s="7"/>
    </row>
    <row r="1782" spans="3:17" x14ac:dyDescent="0.2">
      <c r="C1782" s="1"/>
      <c r="D1782" s="1"/>
      <c r="F1782" s="6"/>
      <c r="G1782" s="13"/>
      <c r="M1782" s="14"/>
      <c r="O1782" s="13"/>
      <c r="P1782" s="6"/>
      <c r="Q1782" s="7"/>
    </row>
    <row r="1783" spans="3:17" x14ac:dyDescent="0.2">
      <c r="C1783" s="1"/>
      <c r="D1783" s="1"/>
      <c r="F1783" s="6"/>
      <c r="G1783" s="13"/>
      <c r="M1783" s="14"/>
      <c r="O1783" s="13"/>
      <c r="P1783" s="6"/>
      <c r="Q1783" s="7"/>
    </row>
    <row r="1784" spans="3:17" x14ac:dyDescent="0.2">
      <c r="C1784" s="1"/>
      <c r="D1784" s="1"/>
      <c r="F1784" s="6"/>
      <c r="G1784" s="13"/>
      <c r="M1784" s="14"/>
      <c r="O1784" s="13"/>
      <c r="P1784" s="6"/>
      <c r="Q1784" s="7"/>
    </row>
    <row r="1785" spans="3:17" x14ac:dyDescent="0.2">
      <c r="C1785" s="1"/>
      <c r="D1785" s="1"/>
      <c r="F1785" s="6"/>
      <c r="G1785" s="13"/>
      <c r="M1785" s="14"/>
      <c r="O1785" s="13"/>
      <c r="P1785" s="6"/>
      <c r="Q1785" s="7"/>
    </row>
    <row r="1786" spans="3:17" x14ac:dyDescent="0.2">
      <c r="C1786" s="1"/>
      <c r="D1786" s="1"/>
      <c r="F1786" s="6"/>
      <c r="G1786" s="13"/>
      <c r="M1786" s="14"/>
      <c r="O1786" s="13"/>
      <c r="P1786" s="6"/>
      <c r="Q1786" s="7"/>
    </row>
    <row r="1787" spans="3:17" x14ac:dyDescent="0.2">
      <c r="C1787" s="1"/>
      <c r="D1787" s="1"/>
      <c r="F1787" s="6"/>
      <c r="G1787" s="13"/>
      <c r="M1787" s="14"/>
      <c r="O1787" s="13"/>
      <c r="P1787" s="6"/>
      <c r="Q1787" s="7"/>
    </row>
    <row r="1788" spans="3:17" x14ac:dyDescent="0.2">
      <c r="C1788" s="1"/>
      <c r="D1788" s="1"/>
      <c r="F1788" s="6"/>
      <c r="G1788" s="13"/>
      <c r="M1788" s="14"/>
      <c r="O1788" s="13"/>
      <c r="P1788" s="6"/>
      <c r="Q1788" s="7"/>
    </row>
    <row r="1789" spans="3:17" x14ac:dyDescent="0.2">
      <c r="C1789" s="1"/>
      <c r="D1789" s="1"/>
      <c r="F1789" s="6"/>
      <c r="G1789" s="13"/>
      <c r="M1789" s="14"/>
      <c r="O1789" s="13"/>
      <c r="P1789" s="6"/>
      <c r="Q1789" s="7"/>
    </row>
    <row r="1790" spans="3:17" x14ac:dyDescent="0.2">
      <c r="C1790" s="1"/>
      <c r="D1790" s="1"/>
      <c r="F1790" s="6"/>
      <c r="G1790" s="13"/>
      <c r="M1790" s="14"/>
      <c r="O1790" s="13"/>
      <c r="P1790" s="6"/>
      <c r="Q1790" s="7"/>
    </row>
    <row r="1791" spans="3:17" x14ac:dyDescent="0.2">
      <c r="C1791" s="1"/>
      <c r="D1791" s="1"/>
      <c r="F1791" s="6"/>
      <c r="G1791" s="13"/>
      <c r="M1791" s="14"/>
      <c r="O1791" s="13"/>
      <c r="P1791" s="6"/>
      <c r="Q1791" s="7"/>
    </row>
    <row r="1792" spans="3:17" x14ac:dyDescent="0.2">
      <c r="C1792" s="1"/>
      <c r="D1792" s="1"/>
      <c r="F1792" s="6"/>
      <c r="G1792" s="13"/>
      <c r="M1792" s="14"/>
      <c r="O1792" s="13"/>
      <c r="P1792" s="6"/>
      <c r="Q1792" s="7"/>
    </row>
    <row r="1793" spans="3:17" x14ac:dyDescent="0.2">
      <c r="C1793" s="1"/>
      <c r="D1793" s="1"/>
      <c r="F1793" s="6"/>
      <c r="G1793" s="13"/>
      <c r="M1793" s="14"/>
      <c r="O1793" s="13"/>
      <c r="P1793" s="6"/>
      <c r="Q1793" s="7"/>
    </row>
    <row r="1794" spans="3:17" x14ac:dyDescent="0.2">
      <c r="C1794" s="1"/>
      <c r="D1794" s="1"/>
      <c r="F1794" s="6"/>
      <c r="G1794" s="13"/>
      <c r="M1794" s="14"/>
      <c r="O1794" s="13"/>
      <c r="P1794" s="6"/>
      <c r="Q1794" s="7"/>
    </row>
    <row r="1795" spans="3:17" x14ac:dyDescent="0.2">
      <c r="C1795" s="1"/>
      <c r="D1795" s="1"/>
      <c r="F1795" s="6"/>
      <c r="G1795" s="13"/>
      <c r="M1795" s="14"/>
      <c r="O1795" s="13"/>
      <c r="P1795" s="6"/>
      <c r="Q1795" s="7"/>
    </row>
    <row r="1796" spans="3:17" x14ac:dyDescent="0.2">
      <c r="C1796" s="1"/>
      <c r="D1796" s="1"/>
      <c r="F1796" s="6"/>
      <c r="G1796" s="13"/>
      <c r="M1796" s="14"/>
      <c r="O1796" s="13"/>
      <c r="P1796" s="6"/>
      <c r="Q1796" s="7"/>
    </row>
    <row r="1797" spans="3:17" x14ac:dyDescent="0.2">
      <c r="C1797" s="1"/>
      <c r="D1797" s="1"/>
      <c r="F1797" s="6"/>
      <c r="G1797" s="13"/>
      <c r="M1797" s="14"/>
      <c r="O1797" s="13"/>
      <c r="P1797" s="6"/>
      <c r="Q1797" s="7"/>
    </row>
    <row r="1798" spans="3:17" x14ac:dyDescent="0.2">
      <c r="C1798" s="1"/>
      <c r="D1798" s="1"/>
      <c r="F1798" s="6"/>
      <c r="G1798" s="13"/>
      <c r="M1798" s="14"/>
      <c r="O1798" s="13"/>
      <c r="P1798" s="6"/>
      <c r="Q1798" s="7"/>
    </row>
    <row r="1799" spans="3:17" x14ac:dyDescent="0.2">
      <c r="C1799" s="1"/>
      <c r="D1799" s="1"/>
      <c r="F1799" s="6"/>
      <c r="G1799" s="13"/>
      <c r="M1799" s="14"/>
      <c r="O1799" s="13"/>
      <c r="P1799" s="6"/>
      <c r="Q1799" s="7"/>
    </row>
    <row r="1800" spans="3:17" x14ac:dyDescent="0.2">
      <c r="C1800" s="1"/>
      <c r="D1800" s="1"/>
      <c r="F1800" s="6"/>
      <c r="G1800" s="13"/>
      <c r="M1800" s="14"/>
      <c r="O1800" s="13"/>
      <c r="P1800" s="6"/>
      <c r="Q1800" s="7"/>
    </row>
    <row r="1801" spans="3:17" x14ac:dyDescent="0.2">
      <c r="C1801" s="1"/>
      <c r="D1801" s="1"/>
      <c r="F1801" s="6"/>
      <c r="G1801" s="13"/>
      <c r="M1801" s="14"/>
      <c r="O1801" s="13"/>
      <c r="P1801" s="6"/>
      <c r="Q1801" s="7"/>
    </row>
    <row r="1802" spans="3:17" x14ac:dyDescent="0.2">
      <c r="C1802" s="1"/>
      <c r="D1802" s="1"/>
      <c r="F1802" s="6"/>
      <c r="G1802" s="13"/>
      <c r="M1802" s="14"/>
      <c r="O1802" s="13"/>
      <c r="P1802" s="6"/>
      <c r="Q1802" s="7"/>
    </row>
    <row r="1803" spans="3:17" x14ac:dyDescent="0.2">
      <c r="C1803" s="1"/>
      <c r="D1803" s="1"/>
      <c r="F1803" s="6"/>
      <c r="G1803" s="13"/>
      <c r="M1803" s="14"/>
      <c r="O1803" s="13"/>
      <c r="P1803" s="6"/>
      <c r="Q1803" s="7"/>
    </row>
    <row r="1804" spans="3:17" x14ac:dyDescent="0.2">
      <c r="C1804" s="1"/>
      <c r="D1804" s="1"/>
      <c r="F1804" s="6"/>
      <c r="G1804" s="13"/>
      <c r="M1804" s="14"/>
      <c r="O1804" s="13"/>
      <c r="P1804" s="6"/>
      <c r="Q1804" s="7"/>
    </row>
    <row r="1805" spans="3:17" x14ac:dyDescent="0.2">
      <c r="C1805" s="1"/>
      <c r="D1805" s="1"/>
      <c r="F1805" s="6"/>
      <c r="G1805" s="13"/>
      <c r="M1805" s="14"/>
      <c r="O1805" s="13"/>
      <c r="P1805" s="6"/>
      <c r="Q1805" s="7"/>
    </row>
    <row r="1806" spans="3:17" x14ac:dyDescent="0.2">
      <c r="C1806" s="1"/>
      <c r="D1806" s="1"/>
      <c r="F1806" s="6"/>
      <c r="G1806" s="13"/>
      <c r="M1806" s="14"/>
      <c r="O1806" s="13"/>
      <c r="P1806" s="6"/>
      <c r="Q1806" s="7"/>
    </row>
    <row r="1807" spans="3:17" x14ac:dyDescent="0.2">
      <c r="C1807" s="1"/>
      <c r="D1807" s="1"/>
      <c r="F1807" s="6"/>
      <c r="G1807" s="13"/>
      <c r="M1807" s="14"/>
      <c r="O1807" s="13"/>
      <c r="P1807" s="6"/>
      <c r="Q1807" s="7"/>
    </row>
    <row r="1808" spans="3:17" x14ac:dyDescent="0.2">
      <c r="C1808" s="1"/>
      <c r="D1808" s="1"/>
      <c r="F1808" s="6"/>
      <c r="G1808" s="13"/>
      <c r="M1808" s="14"/>
      <c r="O1808" s="13"/>
      <c r="P1808" s="6"/>
      <c r="Q1808" s="7"/>
    </row>
    <row r="1809" spans="3:17" x14ac:dyDescent="0.2">
      <c r="C1809" s="1"/>
      <c r="D1809" s="1"/>
      <c r="F1809" s="6"/>
      <c r="G1809" s="13"/>
      <c r="M1809" s="14"/>
      <c r="O1809" s="13"/>
      <c r="P1809" s="6"/>
      <c r="Q1809" s="7"/>
    </row>
    <row r="1810" spans="3:17" x14ac:dyDescent="0.2">
      <c r="C1810" s="1"/>
      <c r="D1810" s="1"/>
      <c r="F1810" s="6"/>
      <c r="G1810" s="13"/>
      <c r="M1810" s="14"/>
      <c r="O1810" s="13"/>
      <c r="P1810" s="6"/>
      <c r="Q1810" s="7"/>
    </row>
    <row r="1811" spans="3:17" x14ac:dyDescent="0.2">
      <c r="C1811" s="1"/>
      <c r="D1811" s="1"/>
      <c r="F1811" s="6"/>
      <c r="G1811" s="13"/>
      <c r="M1811" s="14"/>
      <c r="O1811" s="13"/>
      <c r="P1811" s="6"/>
      <c r="Q1811" s="7"/>
    </row>
    <row r="1812" spans="3:17" x14ac:dyDescent="0.2">
      <c r="C1812" s="1"/>
      <c r="D1812" s="1"/>
      <c r="F1812" s="6"/>
      <c r="G1812" s="13"/>
      <c r="M1812" s="14"/>
      <c r="O1812" s="13"/>
      <c r="P1812" s="6"/>
      <c r="Q1812" s="7"/>
    </row>
    <row r="1813" spans="3:17" x14ac:dyDescent="0.2">
      <c r="C1813" s="1"/>
      <c r="D1813" s="1"/>
      <c r="F1813" s="6"/>
      <c r="G1813" s="13"/>
      <c r="M1813" s="14"/>
      <c r="O1813" s="13"/>
      <c r="P1813" s="6"/>
      <c r="Q1813" s="7"/>
    </row>
    <row r="1814" spans="3:17" x14ac:dyDescent="0.2">
      <c r="C1814" s="1"/>
      <c r="D1814" s="1"/>
      <c r="F1814" s="6"/>
      <c r="G1814" s="13"/>
      <c r="M1814" s="14"/>
      <c r="O1814" s="13"/>
      <c r="P1814" s="6"/>
      <c r="Q1814" s="7"/>
    </row>
    <row r="1815" spans="3:17" x14ac:dyDescent="0.2">
      <c r="C1815" s="1"/>
      <c r="D1815" s="1"/>
      <c r="F1815" s="6"/>
      <c r="G1815" s="13"/>
      <c r="M1815" s="14"/>
      <c r="O1815" s="13"/>
      <c r="P1815" s="6"/>
      <c r="Q1815" s="7"/>
    </row>
    <row r="1816" spans="3:17" x14ac:dyDescent="0.2">
      <c r="C1816" s="1"/>
      <c r="D1816" s="1"/>
      <c r="F1816" s="6"/>
      <c r="G1816" s="13"/>
      <c r="M1816" s="14"/>
      <c r="O1816" s="13"/>
      <c r="P1816" s="6"/>
      <c r="Q1816" s="7"/>
    </row>
    <row r="1817" spans="3:17" x14ac:dyDescent="0.2">
      <c r="C1817" s="1"/>
      <c r="D1817" s="1"/>
      <c r="F1817" s="6"/>
      <c r="G1817" s="13"/>
      <c r="M1817" s="14"/>
      <c r="O1817" s="13"/>
      <c r="P1817" s="6"/>
      <c r="Q1817" s="7"/>
    </row>
    <row r="1818" spans="3:17" x14ac:dyDescent="0.2">
      <c r="C1818" s="1"/>
      <c r="D1818" s="1"/>
      <c r="F1818" s="6"/>
      <c r="G1818" s="13"/>
      <c r="M1818" s="14"/>
      <c r="O1818" s="13"/>
      <c r="P1818" s="6"/>
      <c r="Q1818" s="7"/>
    </row>
    <row r="1819" spans="3:17" x14ac:dyDescent="0.2">
      <c r="C1819" s="1"/>
      <c r="D1819" s="1"/>
      <c r="F1819" s="6"/>
      <c r="G1819" s="13"/>
      <c r="M1819" s="14"/>
      <c r="O1819" s="13"/>
      <c r="P1819" s="6"/>
      <c r="Q1819" s="7"/>
    </row>
    <row r="1820" spans="3:17" x14ac:dyDescent="0.2">
      <c r="C1820" s="1"/>
      <c r="D1820" s="1"/>
      <c r="F1820" s="6"/>
      <c r="G1820" s="13"/>
      <c r="M1820" s="14"/>
      <c r="O1820" s="13"/>
      <c r="P1820" s="6"/>
      <c r="Q1820" s="7"/>
    </row>
    <row r="1821" spans="3:17" x14ac:dyDescent="0.2">
      <c r="C1821" s="1"/>
      <c r="D1821" s="1"/>
      <c r="F1821" s="6"/>
      <c r="G1821" s="13"/>
      <c r="M1821" s="14"/>
      <c r="O1821" s="13"/>
      <c r="P1821" s="6"/>
      <c r="Q1821" s="7"/>
    </row>
    <row r="1822" spans="3:17" x14ac:dyDescent="0.2">
      <c r="C1822" s="1"/>
      <c r="D1822" s="1"/>
      <c r="F1822" s="6"/>
      <c r="G1822" s="13"/>
      <c r="M1822" s="14"/>
      <c r="O1822" s="13"/>
      <c r="P1822" s="6"/>
      <c r="Q1822" s="7"/>
    </row>
    <row r="1823" spans="3:17" x14ac:dyDescent="0.2">
      <c r="C1823" s="1"/>
      <c r="D1823" s="1"/>
      <c r="F1823" s="6"/>
      <c r="G1823" s="13"/>
      <c r="M1823" s="14"/>
      <c r="O1823" s="13"/>
      <c r="P1823" s="6"/>
      <c r="Q1823" s="7"/>
    </row>
    <row r="1824" spans="3:17" x14ac:dyDescent="0.2">
      <c r="C1824" s="1"/>
      <c r="D1824" s="1"/>
      <c r="F1824" s="6"/>
      <c r="G1824" s="13"/>
      <c r="M1824" s="14"/>
      <c r="O1824" s="13"/>
      <c r="P1824" s="6"/>
      <c r="Q1824" s="7"/>
    </row>
    <row r="1825" spans="3:17" x14ac:dyDescent="0.2">
      <c r="C1825" s="1"/>
      <c r="D1825" s="1"/>
      <c r="F1825" s="6"/>
      <c r="G1825" s="13"/>
      <c r="M1825" s="14"/>
      <c r="O1825" s="13"/>
      <c r="P1825" s="6"/>
      <c r="Q1825" s="7"/>
    </row>
    <row r="1826" spans="3:17" x14ac:dyDescent="0.2">
      <c r="C1826" s="1"/>
      <c r="D1826" s="1"/>
      <c r="F1826" s="6"/>
      <c r="G1826" s="13"/>
      <c r="M1826" s="14"/>
      <c r="O1826" s="13"/>
      <c r="P1826" s="6"/>
      <c r="Q1826" s="7"/>
    </row>
    <row r="1827" spans="3:17" x14ac:dyDescent="0.2">
      <c r="C1827" s="1"/>
      <c r="D1827" s="1"/>
      <c r="F1827" s="6"/>
      <c r="G1827" s="13"/>
      <c r="M1827" s="14"/>
      <c r="O1827" s="13"/>
      <c r="P1827" s="6"/>
      <c r="Q1827" s="7"/>
    </row>
    <row r="1828" spans="3:17" x14ac:dyDescent="0.2">
      <c r="C1828" s="1"/>
      <c r="D1828" s="1"/>
      <c r="F1828" s="6"/>
      <c r="G1828" s="13"/>
      <c r="M1828" s="14"/>
      <c r="O1828" s="13"/>
      <c r="P1828" s="6"/>
      <c r="Q1828" s="7"/>
    </row>
    <row r="1829" spans="3:17" x14ac:dyDescent="0.2">
      <c r="C1829" s="1"/>
      <c r="D1829" s="1"/>
      <c r="F1829" s="6"/>
      <c r="G1829" s="13"/>
      <c r="M1829" s="14"/>
      <c r="O1829" s="13"/>
      <c r="P1829" s="6"/>
      <c r="Q1829" s="7"/>
    </row>
    <row r="1830" spans="3:17" x14ac:dyDescent="0.2">
      <c r="C1830" s="1"/>
      <c r="D1830" s="1"/>
      <c r="F1830" s="6"/>
      <c r="G1830" s="13"/>
      <c r="M1830" s="14"/>
      <c r="O1830" s="13"/>
      <c r="P1830" s="6"/>
      <c r="Q1830" s="7"/>
    </row>
    <row r="1831" spans="3:17" x14ac:dyDescent="0.2">
      <c r="C1831" s="1"/>
      <c r="D1831" s="1"/>
      <c r="F1831" s="6"/>
      <c r="G1831" s="13"/>
      <c r="M1831" s="14"/>
      <c r="O1831" s="13"/>
      <c r="P1831" s="6"/>
      <c r="Q1831" s="7"/>
    </row>
    <row r="1832" spans="3:17" x14ac:dyDescent="0.2">
      <c r="C1832" s="1"/>
      <c r="D1832" s="1"/>
      <c r="F1832" s="6"/>
      <c r="G1832" s="13"/>
      <c r="M1832" s="14"/>
      <c r="O1832" s="13"/>
      <c r="P1832" s="6"/>
      <c r="Q1832" s="7"/>
    </row>
    <row r="1833" spans="3:17" x14ac:dyDescent="0.2">
      <c r="C1833" s="1"/>
      <c r="D1833" s="1"/>
      <c r="F1833" s="6"/>
      <c r="G1833" s="13"/>
      <c r="M1833" s="14"/>
      <c r="O1833" s="13"/>
      <c r="P1833" s="6"/>
      <c r="Q1833" s="7"/>
    </row>
    <row r="1834" spans="3:17" x14ac:dyDescent="0.2">
      <c r="C1834" s="1"/>
      <c r="D1834" s="1"/>
      <c r="F1834" s="6"/>
      <c r="G1834" s="13"/>
      <c r="M1834" s="14"/>
      <c r="O1834" s="13"/>
      <c r="P1834" s="6"/>
      <c r="Q1834" s="7"/>
    </row>
    <row r="1835" spans="3:17" x14ac:dyDescent="0.2">
      <c r="C1835" s="1"/>
      <c r="D1835" s="1"/>
      <c r="F1835" s="6"/>
      <c r="G1835" s="13"/>
      <c r="M1835" s="14"/>
      <c r="O1835" s="13"/>
      <c r="P1835" s="6"/>
      <c r="Q1835" s="7"/>
    </row>
    <row r="1836" spans="3:17" x14ac:dyDescent="0.2">
      <c r="C1836" s="1"/>
      <c r="D1836" s="1"/>
      <c r="F1836" s="6"/>
      <c r="G1836" s="13"/>
      <c r="M1836" s="14"/>
      <c r="O1836" s="13"/>
      <c r="P1836" s="6"/>
      <c r="Q1836" s="7"/>
    </row>
    <row r="1837" spans="3:17" x14ac:dyDescent="0.2">
      <c r="C1837" s="1"/>
      <c r="D1837" s="1"/>
      <c r="F1837" s="6"/>
      <c r="G1837" s="13"/>
      <c r="M1837" s="14"/>
      <c r="O1837" s="13"/>
      <c r="P1837" s="6"/>
      <c r="Q1837" s="7"/>
    </row>
    <row r="1838" spans="3:17" x14ac:dyDescent="0.2">
      <c r="C1838" s="1"/>
      <c r="D1838" s="1"/>
      <c r="F1838" s="6"/>
      <c r="G1838" s="13"/>
      <c r="M1838" s="14"/>
      <c r="O1838" s="13"/>
      <c r="P1838" s="6"/>
      <c r="Q1838" s="7"/>
    </row>
    <row r="1839" spans="3:17" x14ac:dyDescent="0.2">
      <c r="C1839" s="1"/>
      <c r="D1839" s="1"/>
      <c r="F1839" s="6"/>
      <c r="G1839" s="13"/>
      <c r="M1839" s="14"/>
      <c r="O1839" s="13"/>
      <c r="P1839" s="6"/>
      <c r="Q1839" s="7"/>
    </row>
    <row r="1840" spans="3:17" x14ac:dyDescent="0.2">
      <c r="C1840" s="1"/>
      <c r="D1840" s="1"/>
      <c r="F1840" s="6"/>
      <c r="G1840" s="13"/>
      <c r="M1840" s="14"/>
      <c r="O1840" s="13"/>
      <c r="P1840" s="6"/>
      <c r="Q1840" s="7"/>
    </row>
    <row r="1841" spans="3:17" x14ac:dyDescent="0.2">
      <c r="C1841" s="1"/>
      <c r="D1841" s="1"/>
      <c r="F1841" s="6"/>
      <c r="G1841" s="13"/>
      <c r="M1841" s="14"/>
      <c r="O1841" s="13"/>
      <c r="P1841" s="6"/>
      <c r="Q1841" s="7"/>
    </row>
    <row r="1842" spans="3:17" x14ac:dyDescent="0.2">
      <c r="C1842" s="1"/>
      <c r="D1842" s="1"/>
      <c r="F1842" s="6"/>
      <c r="G1842" s="13"/>
      <c r="M1842" s="14"/>
      <c r="O1842" s="13"/>
      <c r="P1842" s="6"/>
      <c r="Q1842" s="7"/>
    </row>
    <row r="1843" spans="3:17" x14ac:dyDescent="0.2">
      <c r="C1843" s="1"/>
      <c r="D1843" s="1"/>
      <c r="F1843" s="6"/>
      <c r="G1843" s="13"/>
      <c r="M1843" s="14"/>
      <c r="O1843" s="13"/>
      <c r="P1843" s="6"/>
      <c r="Q1843" s="7"/>
    </row>
    <row r="1844" spans="3:17" x14ac:dyDescent="0.2">
      <c r="C1844" s="1"/>
      <c r="D1844" s="1"/>
      <c r="F1844" s="6"/>
      <c r="G1844" s="13"/>
      <c r="M1844" s="14"/>
      <c r="O1844" s="13"/>
      <c r="P1844" s="6"/>
      <c r="Q1844" s="7"/>
    </row>
    <row r="1845" spans="3:17" x14ac:dyDescent="0.2">
      <c r="C1845" s="1"/>
      <c r="D1845" s="1"/>
      <c r="F1845" s="6"/>
      <c r="G1845" s="13"/>
      <c r="M1845" s="14"/>
      <c r="O1845" s="13"/>
      <c r="P1845" s="6"/>
      <c r="Q1845" s="7"/>
    </row>
    <row r="1846" spans="3:17" x14ac:dyDescent="0.2">
      <c r="C1846" s="1"/>
      <c r="D1846" s="1"/>
      <c r="F1846" s="6"/>
      <c r="G1846" s="13"/>
      <c r="M1846" s="14"/>
      <c r="O1846" s="13"/>
      <c r="P1846" s="6"/>
      <c r="Q1846" s="7"/>
    </row>
    <row r="1847" spans="3:17" x14ac:dyDescent="0.2">
      <c r="C1847" s="1"/>
      <c r="D1847" s="1"/>
      <c r="F1847" s="6"/>
      <c r="G1847" s="13"/>
      <c r="M1847" s="14"/>
      <c r="O1847" s="13"/>
      <c r="P1847" s="6"/>
      <c r="Q1847" s="7"/>
    </row>
    <row r="1848" spans="3:17" x14ac:dyDescent="0.2">
      <c r="C1848" s="1"/>
      <c r="D1848" s="1"/>
      <c r="F1848" s="6"/>
      <c r="G1848" s="13"/>
      <c r="M1848" s="14"/>
      <c r="O1848" s="13"/>
      <c r="P1848" s="6"/>
      <c r="Q1848" s="7"/>
    </row>
    <row r="1849" spans="3:17" x14ac:dyDescent="0.2">
      <c r="C1849" s="1"/>
      <c r="D1849" s="1"/>
      <c r="F1849" s="6"/>
      <c r="G1849" s="13"/>
      <c r="M1849" s="14"/>
      <c r="O1849" s="13"/>
      <c r="P1849" s="6"/>
      <c r="Q1849" s="7"/>
    </row>
    <row r="1850" spans="3:17" x14ac:dyDescent="0.2">
      <c r="C1850" s="1"/>
      <c r="D1850" s="1"/>
      <c r="F1850" s="6"/>
      <c r="G1850" s="13"/>
      <c r="M1850" s="14"/>
      <c r="O1850" s="13"/>
      <c r="P1850" s="6"/>
      <c r="Q1850" s="7"/>
    </row>
    <row r="1851" spans="3:17" x14ac:dyDescent="0.2">
      <c r="C1851" s="1"/>
      <c r="D1851" s="1"/>
      <c r="F1851" s="6"/>
      <c r="G1851" s="13"/>
      <c r="M1851" s="14"/>
      <c r="O1851" s="13"/>
      <c r="P1851" s="6"/>
      <c r="Q1851" s="7"/>
    </row>
    <row r="1852" spans="3:17" x14ac:dyDescent="0.2">
      <c r="C1852" s="1"/>
      <c r="D1852" s="1"/>
      <c r="F1852" s="6"/>
      <c r="G1852" s="13"/>
      <c r="M1852" s="14"/>
      <c r="O1852" s="13"/>
      <c r="P1852" s="6"/>
      <c r="Q1852" s="7"/>
    </row>
    <row r="1853" spans="3:17" x14ac:dyDescent="0.2">
      <c r="C1853" s="1"/>
      <c r="D1853" s="1"/>
      <c r="F1853" s="6"/>
      <c r="G1853" s="13"/>
      <c r="M1853" s="14"/>
      <c r="O1853" s="13"/>
      <c r="P1853" s="6"/>
      <c r="Q1853" s="7"/>
    </row>
    <row r="1854" spans="3:17" x14ac:dyDescent="0.2">
      <c r="C1854" s="1"/>
      <c r="D1854" s="1"/>
      <c r="F1854" s="6"/>
      <c r="G1854" s="13"/>
      <c r="M1854" s="14"/>
      <c r="O1854" s="13"/>
      <c r="P1854" s="6"/>
      <c r="Q1854" s="7"/>
    </row>
    <row r="1855" spans="3:17" x14ac:dyDescent="0.2">
      <c r="C1855" s="1"/>
      <c r="D1855" s="1"/>
      <c r="F1855" s="6"/>
      <c r="G1855" s="13"/>
      <c r="M1855" s="14"/>
      <c r="O1855" s="13"/>
      <c r="P1855" s="6"/>
      <c r="Q1855" s="7"/>
    </row>
    <row r="1856" spans="3:17" x14ac:dyDescent="0.2">
      <c r="C1856" s="1"/>
      <c r="D1856" s="1"/>
      <c r="F1856" s="6"/>
      <c r="G1856" s="13"/>
      <c r="M1856" s="14"/>
      <c r="O1856" s="13"/>
      <c r="P1856" s="6"/>
      <c r="Q1856" s="7"/>
    </row>
    <row r="1857" spans="3:17" x14ac:dyDescent="0.2">
      <c r="C1857" s="1"/>
      <c r="D1857" s="1"/>
      <c r="F1857" s="6"/>
      <c r="G1857" s="13"/>
      <c r="M1857" s="14"/>
      <c r="O1857" s="13"/>
      <c r="P1857" s="6"/>
      <c r="Q1857" s="7"/>
    </row>
    <row r="1858" spans="3:17" x14ac:dyDescent="0.2">
      <c r="C1858" s="1"/>
      <c r="D1858" s="1"/>
      <c r="F1858" s="6"/>
      <c r="G1858" s="13"/>
      <c r="M1858" s="14"/>
      <c r="O1858" s="13"/>
      <c r="P1858" s="6"/>
      <c r="Q1858" s="7"/>
    </row>
    <row r="1859" spans="3:17" x14ac:dyDescent="0.2">
      <c r="C1859" s="1"/>
      <c r="D1859" s="1"/>
      <c r="F1859" s="6"/>
      <c r="G1859" s="13"/>
      <c r="M1859" s="14"/>
      <c r="O1859" s="13"/>
      <c r="P1859" s="6"/>
      <c r="Q1859" s="7"/>
    </row>
    <row r="1860" spans="3:17" x14ac:dyDescent="0.2">
      <c r="C1860" s="1"/>
      <c r="D1860" s="1"/>
      <c r="F1860" s="6"/>
      <c r="G1860" s="13"/>
      <c r="M1860" s="14"/>
      <c r="O1860" s="13"/>
      <c r="P1860" s="6"/>
      <c r="Q1860" s="7"/>
    </row>
    <row r="1861" spans="3:17" x14ac:dyDescent="0.2">
      <c r="C1861" s="1"/>
      <c r="D1861" s="1"/>
      <c r="F1861" s="6"/>
      <c r="G1861" s="13"/>
      <c r="M1861" s="14"/>
      <c r="O1861" s="13"/>
      <c r="P1861" s="6"/>
      <c r="Q1861" s="7"/>
    </row>
    <row r="1862" spans="3:17" x14ac:dyDescent="0.2">
      <c r="C1862" s="1"/>
      <c r="D1862" s="1"/>
      <c r="F1862" s="6"/>
      <c r="G1862" s="13"/>
      <c r="M1862" s="14"/>
      <c r="O1862" s="13"/>
      <c r="P1862" s="6"/>
      <c r="Q1862" s="7"/>
    </row>
    <row r="1863" spans="3:17" x14ac:dyDescent="0.2">
      <c r="C1863" s="1"/>
      <c r="D1863" s="1"/>
      <c r="F1863" s="6"/>
      <c r="G1863" s="13"/>
      <c r="M1863" s="14"/>
      <c r="O1863" s="13"/>
      <c r="P1863" s="6"/>
      <c r="Q1863" s="7"/>
    </row>
    <row r="1864" spans="3:17" x14ac:dyDescent="0.2">
      <c r="C1864" s="1"/>
      <c r="D1864" s="1"/>
      <c r="F1864" s="6"/>
      <c r="G1864" s="13"/>
      <c r="M1864" s="14"/>
      <c r="O1864" s="13"/>
      <c r="P1864" s="6"/>
      <c r="Q1864" s="7"/>
    </row>
    <row r="1865" spans="3:17" x14ac:dyDescent="0.2">
      <c r="C1865" s="1"/>
      <c r="D1865" s="1"/>
      <c r="F1865" s="6"/>
      <c r="G1865" s="13"/>
      <c r="M1865" s="14"/>
      <c r="O1865" s="13"/>
      <c r="P1865" s="6"/>
      <c r="Q1865" s="7"/>
    </row>
    <row r="1866" spans="3:17" x14ac:dyDescent="0.2">
      <c r="C1866" s="1"/>
      <c r="D1866" s="1"/>
      <c r="F1866" s="6"/>
      <c r="G1866" s="13"/>
      <c r="M1866" s="14"/>
      <c r="O1866" s="13"/>
      <c r="P1866" s="6"/>
      <c r="Q1866" s="7"/>
    </row>
    <row r="1867" spans="3:17" x14ac:dyDescent="0.2">
      <c r="C1867" s="1"/>
      <c r="D1867" s="1"/>
      <c r="F1867" s="6"/>
      <c r="G1867" s="13"/>
      <c r="M1867" s="14"/>
      <c r="O1867" s="13"/>
      <c r="P1867" s="6"/>
      <c r="Q1867" s="7"/>
    </row>
    <row r="1868" spans="3:17" x14ac:dyDescent="0.2">
      <c r="C1868" s="1"/>
      <c r="D1868" s="1"/>
      <c r="F1868" s="6"/>
      <c r="G1868" s="13"/>
      <c r="M1868" s="14"/>
      <c r="O1868" s="13"/>
      <c r="P1868" s="6"/>
      <c r="Q1868" s="7"/>
    </row>
    <row r="1869" spans="3:17" x14ac:dyDescent="0.2">
      <c r="C1869" s="1"/>
      <c r="D1869" s="1"/>
      <c r="F1869" s="6"/>
      <c r="G1869" s="13"/>
      <c r="M1869" s="14"/>
      <c r="O1869" s="13"/>
      <c r="P1869" s="6"/>
      <c r="Q1869" s="7"/>
    </row>
    <row r="1870" spans="3:17" x14ac:dyDescent="0.2">
      <c r="C1870" s="1"/>
      <c r="D1870" s="1"/>
      <c r="F1870" s="6"/>
      <c r="G1870" s="13"/>
      <c r="M1870" s="14"/>
      <c r="O1870" s="13"/>
      <c r="P1870" s="6"/>
      <c r="Q1870" s="7"/>
    </row>
    <row r="1871" spans="3:17" x14ac:dyDescent="0.2">
      <c r="C1871" s="1"/>
      <c r="D1871" s="1"/>
      <c r="F1871" s="6"/>
      <c r="G1871" s="13"/>
      <c r="M1871" s="14"/>
      <c r="O1871" s="13"/>
      <c r="P1871" s="6"/>
      <c r="Q1871" s="7"/>
    </row>
    <row r="1872" spans="3:17" x14ac:dyDescent="0.2">
      <c r="C1872" s="1"/>
      <c r="D1872" s="1"/>
      <c r="F1872" s="6"/>
      <c r="G1872" s="13"/>
      <c r="M1872" s="14"/>
      <c r="O1872" s="13"/>
      <c r="P1872" s="6"/>
      <c r="Q1872" s="7"/>
    </row>
    <row r="1873" spans="3:17" x14ac:dyDescent="0.2">
      <c r="C1873" s="1"/>
      <c r="D1873" s="1"/>
      <c r="F1873" s="6"/>
      <c r="G1873" s="13"/>
      <c r="M1873" s="14"/>
      <c r="O1873" s="13"/>
      <c r="P1873" s="6"/>
      <c r="Q1873" s="7"/>
    </row>
    <row r="1874" spans="3:17" x14ac:dyDescent="0.2">
      <c r="C1874" s="1"/>
      <c r="D1874" s="1"/>
      <c r="F1874" s="6"/>
      <c r="G1874" s="13"/>
      <c r="M1874" s="14"/>
      <c r="O1874" s="13"/>
      <c r="P1874" s="6"/>
      <c r="Q1874" s="7"/>
    </row>
    <row r="1875" spans="3:17" x14ac:dyDescent="0.2">
      <c r="C1875" s="1"/>
      <c r="D1875" s="1"/>
      <c r="F1875" s="6"/>
      <c r="G1875" s="13"/>
      <c r="M1875" s="14"/>
      <c r="O1875" s="13"/>
      <c r="P1875" s="6"/>
      <c r="Q1875" s="7"/>
    </row>
    <row r="1876" spans="3:17" x14ac:dyDescent="0.2">
      <c r="C1876" s="1"/>
      <c r="D1876" s="1"/>
      <c r="F1876" s="6"/>
      <c r="G1876" s="13"/>
      <c r="M1876" s="14"/>
      <c r="O1876" s="13"/>
      <c r="P1876" s="6"/>
      <c r="Q1876" s="7"/>
    </row>
    <row r="1877" spans="3:17" x14ac:dyDescent="0.2">
      <c r="C1877" s="1"/>
      <c r="D1877" s="1"/>
      <c r="F1877" s="6"/>
      <c r="G1877" s="13"/>
      <c r="M1877" s="14"/>
      <c r="O1877" s="13"/>
      <c r="P1877" s="6"/>
      <c r="Q1877" s="7"/>
    </row>
    <row r="1878" spans="3:17" x14ac:dyDescent="0.2">
      <c r="C1878" s="1"/>
      <c r="D1878" s="1"/>
      <c r="F1878" s="6"/>
      <c r="G1878" s="13"/>
      <c r="M1878" s="14"/>
      <c r="O1878" s="13"/>
      <c r="P1878" s="6"/>
      <c r="Q1878" s="7"/>
    </row>
    <row r="1879" spans="3:17" x14ac:dyDescent="0.2">
      <c r="C1879" s="1"/>
      <c r="D1879" s="1"/>
      <c r="F1879" s="6"/>
      <c r="G1879" s="13"/>
      <c r="M1879" s="14"/>
      <c r="O1879" s="13"/>
      <c r="P1879" s="6"/>
      <c r="Q1879" s="7"/>
    </row>
    <row r="1880" spans="3:17" x14ac:dyDescent="0.2">
      <c r="C1880" s="1"/>
      <c r="D1880" s="1"/>
      <c r="F1880" s="6"/>
      <c r="G1880" s="13"/>
      <c r="M1880" s="14"/>
      <c r="O1880" s="13"/>
      <c r="P1880" s="6"/>
      <c r="Q1880" s="7"/>
    </row>
    <row r="1881" spans="3:17" x14ac:dyDescent="0.2">
      <c r="C1881" s="1"/>
      <c r="D1881" s="1"/>
      <c r="F1881" s="6"/>
      <c r="G1881" s="13"/>
      <c r="M1881" s="14"/>
      <c r="O1881" s="13"/>
      <c r="P1881" s="6"/>
      <c r="Q1881" s="7"/>
    </row>
    <row r="1882" spans="3:17" x14ac:dyDescent="0.2">
      <c r="C1882" s="1"/>
      <c r="D1882" s="1"/>
      <c r="F1882" s="6"/>
      <c r="G1882" s="13"/>
      <c r="M1882" s="14"/>
      <c r="O1882" s="13"/>
      <c r="P1882" s="6"/>
      <c r="Q1882" s="7"/>
    </row>
    <row r="1883" spans="3:17" x14ac:dyDescent="0.2">
      <c r="C1883" s="1"/>
      <c r="D1883" s="1"/>
      <c r="F1883" s="6"/>
      <c r="G1883" s="13"/>
      <c r="M1883" s="14"/>
      <c r="O1883" s="13"/>
      <c r="P1883" s="6"/>
      <c r="Q1883" s="7"/>
    </row>
    <row r="1884" spans="3:17" x14ac:dyDescent="0.2">
      <c r="C1884" s="1"/>
      <c r="D1884" s="1"/>
      <c r="F1884" s="6"/>
      <c r="G1884" s="13"/>
      <c r="M1884" s="14"/>
      <c r="O1884" s="13"/>
      <c r="P1884" s="6"/>
      <c r="Q1884" s="7"/>
    </row>
    <row r="1885" spans="3:17" x14ac:dyDescent="0.2">
      <c r="C1885" s="1"/>
      <c r="D1885" s="1"/>
      <c r="F1885" s="6"/>
      <c r="G1885" s="13"/>
      <c r="M1885" s="14"/>
      <c r="O1885" s="13"/>
      <c r="P1885" s="6"/>
      <c r="Q1885" s="7"/>
    </row>
    <row r="1886" spans="3:17" x14ac:dyDescent="0.2">
      <c r="C1886" s="1"/>
      <c r="D1886" s="1"/>
      <c r="F1886" s="6"/>
      <c r="G1886" s="13"/>
      <c r="M1886" s="14"/>
      <c r="O1886" s="13"/>
      <c r="P1886" s="6"/>
      <c r="Q1886" s="7"/>
    </row>
    <row r="1887" spans="3:17" x14ac:dyDescent="0.2">
      <c r="C1887" s="1"/>
      <c r="D1887" s="1"/>
      <c r="F1887" s="6"/>
      <c r="G1887" s="13"/>
      <c r="M1887" s="14"/>
      <c r="O1887" s="13"/>
      <c r="P1887" s="6"/>
      <c r="Q1887" s="7"/>
    </row>
    <row r="1888" spans="3:17" x14ac:dyDescent="0.2">
      <c r="C1888" s="1"/>
      <c r="D1888" s="1"/>
      <c r="F1888" s="6"/>
      <c r="G1888" s="13"/>
      <c r="M1888" s="14"/>
      <c r="O1888" s="13"/>
      <c r="P1888" s="6"/>
      <c r="Q1888" s="7"/>
    </row>
    <row r="1889" spans="3:17" x14ac:dyDescent="0.2">
      <c r="C1889" s="1"/>
      <c r="D1889" s="1"/>
      <c r="F1889" s="6"/>
      <c r="G1889" s="13"/>
      <c r="M1889" s="14"/>
      <c r="O1889" s="13"/>
      <c r="P1889" s="6"/>
      <c r="Q1889" s="7"/>
    </row>
    <row r="1890" spans="3:17" x14ac:dyDescent="0.2">
      <c r="C1890" s="1"/>
      <c r="D1890" s="1"/>
      <c r="F1890" s="6"/>
      <c r="G1890" s="13"/>
      <c r="M1890" s="14"/>
      <c r="O1890" s="13"/>
      <c r="P1890" s="6"/>
      <c r="Q1890" s="7"/>
    </row>
    <row r="1891" spans="3:17" x14ac:dyDescent="0.2">
      <c r="C1891" s="1"/>
      <c r="D1891" s="1"/>
      <c r="F1891" s="6"/>
      <c r="G1891" s="13"/>
      <c r="M1891" s="14"/>
      <c r="O1891" s="13"/>
      <c r="P1891" s="6"/>
      <c r="Q1891" s="7"/>
    </row>
    <row r="1892" spans="3:17" x14ac:dyDescent="0.2">
      <c r="C1892" s="1"/>
      <c r="D1892" s="1"/>
      <c r="F1892" s="6"/>
      <c r="G1892" s="13"/>
      <c r="M1892" s="14"/>
      <c r="O1892" s="13"/>
      <c r="P1892" s="6"/>
      <c r="Q1892" s="7"/>
    </row>
    <row r="1893" spans="3:17" x14ac:dyDescent="0.2">
      <c r="C1893" s="1"/>
      <c r="D1893" s="1"/>
      <c r="F1893" s="6"/>
      <c r="G1893" s="13"/>
      <c r="M1893" s="14"/>
      <c r="O1893" s="13"/>
      <c r="P1893" s="6"/>
      <c r="Q1893" s="7"/>
    </row>
    <row r="1894" spans="3:17" x14ac:dyDescent="0.2">
      <c r="C1894" s="1"/>
      <c r="D1894" s="1"/>
      <c r="F1894" s="6"/>
      <c r="G1894" s="13"/>
      <c r="M1894" s="14"/>
      <c r="O1894" s="13"/>
      <c r="P1894" s="6"/>
      <c r="Q1894" s="7"/>
    </row>
    <row r="1895" spans="3:17" x14ac:dyDescent="0.2">
      <c r="C1895" s="1"/>
      <c r="D1895" s="1"/>
      <c r="F1895" s="6"/>
      <c r="G1895" s="13"/>
      <c r="M1895" s="14"/>
      <c r="O1895" s="13"/>
      <c r="P1895" s="6"/>
      <c r="Q1895" s="7"/>
    </row>
    <row r="1896" spans="3:17" x14ac:dyDescent="0.2">
      <c r="C1896" s="1"/>
      <c r="D1896" s="1"/>
      <c r="F1896" s="6"/>
      <c r="G1896" s="13"/>
      <c r="M1896" s="14"/>
      <c r="O1896" s="13"/>
      <c r="P1896" s="6"/>
      <c r="Q1896" s="7"/>
    </row>
    <row r="1897" spans="3:17" x14ac:dyDescent="0.2">
      <c r="C1897" s="1"/>
      <c r="D1897" s="1"/>
      <c r="F1897" s="6"/>
      <c r="G1897" s="13"/>
      <c r="M1897" s="14"/>
      <c r="O1897" s="13"/>
      <c r="P1897" s="6"/>
      <c r="Q1897" s="7"/>
    </row>
    <row r="1898" spans="3:17" x14ac:dyDescent="0.2">
      <c r="C1898" s="1"/>
      <c r="D1898" s="1"/>
      <c r="F1898" s="6"/>
      <c r="G1898" s="13"/>
      <c r="M1898" s="14"/>
      <c r="O1898" s="13"/>
      <c r="P1898" s="6"/>
      <c r="Q1898" s="7"/>
    </row>
    <row r="1899" spans="3:17" x14ac:dyDescent="0.2">
      <c r="C1899" s="1"/>
      <c r="D1899" s="1"/>
      <c r="F1899" s="6"/>
      <c r="G1899" s="13"/>
      <c r="M1899" s="14"/>
      <c r="O1899" s="13"/>
      <c r="P1899" s="6"/>
      <c r="Q1899" s="7"/>
    </row>
    <row r="1900" spans="3:17" x14ac:dyDescent="0.2">
      <c r="C1900" s="1"/>
      <c r="D1900" s="1"/>
      <c r="F1900" s="6"/>
      <c r="G1900" s="13"/>
      <c r="M1900" s="14"/>
      <c r="O1900" s="13"/>
      <c r="P1900" s="6"/>
      <c r="Q1900" s="7"/>
    </row>
    <row r="1901" spans="3:17" x14ac:dyDescent="0.2">
      <c r="C1901" s="1"/>
      <c r="D1901" s="1"/>
      <c r="F1901" s="6"/>
      <c r="G1901" s="13"/>
      <c r="M1901" s="14"/>
      <c r="O1901" s="13"/>
      <c r="P1901" s="6"/>
      <c r="Q1901" s="7"/>
    </row>
    <row r="1902" spans="3:17" x14ac:dyDescent="0.2">
      <c r="C1902" s="1"/>
      <c r="D1902" s="1"/>
      <c r="F1902" s="6"/>
      <c r="G1902" s="13"/>
      <c r="M1902" s="14"/>
      <c r="O1902" s="13"/>
      <c r="P1902" s="6"/>
      <c r="Q1902" s="7"/>
    </row>
    <row r="1903" spans="3:17" x14ac:dyDescent="0.2">
      <c r="C1903" s="1"/>
      <c r="D1903" s="1"/>
      <c r="F1903" s="6"/>
      <c r="G1903" s="13"/>
      <c r="M1903" s="14"/>
      <c r="O1903" s="13"/>
      <c r="P1903" s="6"/>
      <c r="Q1903" s="7"/>
    </row>
    <row r="1904" spans="3:17" x14ac:dyDescent="0.2">
      <c r="C1904" s="1"/>
      <c r="D1904" s="1"/>
      <c r="F1904" s="6"/>
      <c r="G1904" s="13"/>
      <c r="M1904" s="14"/>
      <c r="O1904" s="13"/>
      <c r="P1904" s="6"/>
      <c r="Q1904" s="7"/>
    </row>
    <row r="1905" spans="3:17" x14ac:dyDescent="0.2">
      <c r="C1905" s="1"/>
      <c r="D1905" s="1"/>
      <c r="F1905" s="6"/>
      <c r="G1905" s="13"/>
      <c r="M1905" s="14"/>
      <c r="O1905" s="13"/>
      <c r="P1905" s="6"/>
      <c r="Q1905" s="7"/>
    </row>
    <row r="1906" spans="3:17" x14ac:dyDescent="0.2">
      <c r="C1906" s="1"/>
      <c r="D1906" s="1"/>
      <c r="F1906" s="6"/>
      <c r="G1906" s="13"/>
      <c r="M1906" s="14"/>
      <c r="O1906" s="13"/>
      <c r="P1906" s="6"/>
      <c r="Q1906" s="7"/>
    </row>
    <row r="1907" spans="3:17" x14ac:dyDescent="0.2">
      <c r="C1907" s="1"/>
      <c r="D1907" s="1"/>
      <c r="F1907" s="6"/>
      <c r="G1907" s="13"/>
      <c r="M1907" s="14"/>
      <c r="O1907" s="13"/>
      <c r="P1907" s="6"/>
      <c r="Q1907" s="7"/>
    </row>
    <row r="1908" spans="3:17" x14ac:dyDescent="0.2">
      <c r="C1908" s="1"/>
      <c r="D1908" s="1"/>
      <c r="F1908" s="6"/>
      <c r="G1908" s="13"/>
      <c r="M1908" s="14"/>
      <c r="O1908" s="13"/>
      <c r="P1908" s="6"/>
      <c r="Q1908" s="7"/>
    </row>
    <row r="1909" spans="3:17" x14ac:dyDescent="0.2">
      <c r="C1909" s="1"/>
      <c r="D1909" s="1"/>
      <c r="F1909" s="6"/>
      <c r="G1909" s="13"/>
      <c r="M1909" s="14"/>
      <c r="O1909" s="13"/>
      <c r="P1909" s="6"/>
      <c r="Q1909" s="7"/>
    </row>
    <row r="1910" spans="3:17" x14ac:dyDescent="0.2">
      <c r="C1910" s="1"/>
      <c r="D1910" s="1"/>
      <c r="F1910" s="6"/>
      <c r="G1910" s="13"/>
      <c r="M1910" s="14"/>
      <c r="O1910" s="13"/>
      <c r="P1910" s="6"/>
      <c r="Q1910" s="7"/>
    </row>
    <row r="1911" spans="3:17" x14ac:dyDescent="0.2">
      <c r="C1911" s="1"/>
      <c r="D1911" s="1"/>
      <c r="F1911" s="6"/>
      <c r="G1911" s="13"/>
      <c r="M1911" s="14"/>
      <c r="O1911" s="13"/>
      <c r="P1911" s="6"/>
      <c r="Q1911" s="7"/>
    </row>
    <row r="1912" spans="3:17" x14ac:dyDescent="0.2">
      <c r="C1912" s="1"/>
      <c r="D1912" s="1"/>
      <c r="F1912" s="6"/>
      <c r="G1912" s="13"/>
      <c r="M1912" s="14"/>
      <c r="O1912" s="13"/>
      <c r="P1912" s="6"/>
      <c r="Q1912" s="7"/>
    </row>
    <row r="1913" spans="3:17" x14ac:dyDescent="0.2">
      <c r="C1913" s="1"/>
      <c r="D1913" s="1"/>
      <c r="F1913" s="6"/>
      <c r="G1913" s="13"/>
      <c r="M1913" s="14"/>
      <c r="O1913" s="13"/>
      <c r="P1913" s="6"/>
      <c r="Q1913" s="7"/>
    </row>
    <row r="1914" spans="3:17" x14ac:dyDescent="0.2">
      <c r="C1914" s="1"/>
      <c r="D1914" s="1"/>
      <c r="F1914" s="6"/>
      <c r="G1914" s="13"/>
      <c r="M1914" s="14"/>
      <c r="O1914" s="13"/>
      <c r="P1914" s="6"/>
      <c r="Q1914" s="7"/>
    </row>
    <row r="1915" spans="3:17" x14ac:dyDescent="0.2">
      <c r="C1915" s="1"/>
      <c r="D1915" s="1"/>
      <c r="F1915" s="6"/>
      <c r="G1915" s="13"/>
      <c r="M1915" s="14"/>
      <c r="O1915" s="13"/>
      <c r="P1915" s="6"/>
      <c r="Q1915" s="7"/>
    </row>
    <row r="1916" spans="3:17" x14ac:dyDescent="0.2">
      <c r="C1916" s="1"/>
      <c r="D1916" s="1"/>
      <c r="F1916" s="6"/>
      <c r="G1916" s="13"/>
      <c r="M1916" s="14"/>
      <c r="O1916" s="13"/>
      <c r="P1916" s="6"/>
      <c r="Q1916" s="7"/>
    </row>
    <row r="1917" spans="3:17" x14ac:dyDescent="0.2">
      <c r="C1917" s="1"/>
      <c r="D1917" s="1"/>
      <c r="F1917" s="6"/>
      <c r="G1917" s="13"/>
      <c r="M1917" s="14"/>
      <c r="O1917" s="13"/>
      <c r="P1917" s="6"/>
      <c r="Q1917" s="7"/>
    </row>
    <row r="1918" spans="3:17" x14ac:dyDescent="0.2">
      <c r="C1918" s="1"/>
      <c r="D1918" s="1"/>
      <c r="F1918" s="6"/>
      <c r="G1918" s="13"/>
      <c r="M1918" s="14"/>
      <c r="O1918" s="13"/>
      <c r="P1918" s="6"/>
      <c r="Q1918" s="7"/>
    </row>
    <row r="1919" spans="3:17" x14ac:dyDescent="0.2">
      <c r="C1919" s="1"/>
      <c r="D1919" s="1"/>
      <c r="F1919" s="6"/>
      <c r="G1919" s="13"/>
      <c r="M1919" s="14"/>
      <c r="O1919" s="13"/>
      <c r="P1919" s="6"/>
      <c r="Q1919" s="7"/>
    </row>
    <row r="1920" spans="3:17" x14ac:dyDescent="0.2">
      <c r="C1920" s="1"/>
      <c r="D1920" s="1"/>
      <c r="F1920" s="6"/>
      <c r="G1920" s="13"/>
      <c r="M1920" s="14"/>
      <c r="O1920" s="13"/>
      <c r="P1920" s="6"/>
      <c r="Q1920" s="7"/>
    </row>
    <row r="1921" spans="3:17" x14ac:dyDescent="0.2">
      <c r="C1921" s="1"/>
      <c r="D1921" s="1"/>
      <c r="F1921" s="6"/>
      <c r="G1921" s="13"/>
      <c r="M1921" s="14"/>
      <c r="O1921" s="13"/>
      <c r="P1921" s="6"/>
      <c r="Q1921" s="7"/>
    </row>
    <row r="1922" spans="3:17" x14ac:dyDescent="0.2">
      <c r="C1922" s="1"/>
      <c r="D1922" s="1"/>
      <c r="F1922" s="6"/>
      <c r="G1922" s="13"/>
      <c r="M1922" s="14"/>
      <c r="O1922" s="13"/>
      <c r="P1922" s="6"/>
      <c r="Q1922" s="7"/>
    </row>
    <row r="1923" spans="3:17" x14ac:dyDescent="0.2">
      <c r="C1923" s="1"/>
      <c r="D1923" s="1"/>
      <c r="F1923" s="6"/>
      <c r="G1923" s="13"/>
      <c r="M1923" s="14"/>
      <c r="O1923" s="13"/>
      <c r="P1923" s="6"/>
      <c r="Q1923" s="7"/>
    </row>
    <row r="1924" spans="3:17" x14ac:dyDescent="0.2">
      <c r="C1924" s="1"/>
      <c r="D1924" s="1"/>
      <c r="F1924" s="6"/>
      <c r="G1924" s="13"/>
      <c r="M1924" s="14"/>
      <c r="O1924" s="13"/>
      <c r="P1924" s="6"/>
      <c r="Q1924" s="7"/>
    </row>
    <row r="1925" spans="3:17" x14ac:dyDescent="0.2">
      <c r="C1925" s="1"/>
      <c r="D1925" s="1"/>
      <c r="F1925" s="6"/>
      <c r="G1925" s="13"/>
      <c r="M1925" s="14"/>
      <c r="O1925" s="13"/>
      <c r="P1925" s="6"/>
      <c r="Q1925" s="7"/>
    </row>
    <row r="1926" spans="3:17" x14ac:dyDescent="0.2">
      <c r="C1926" s="1"/>
      <c r="D1926" s="1"/>
      <c r="F1926" s="6"/>
      <c r="G1926" s="13"/>
      <c r="M1926" s="14"/>
      <c r="O1926" s="13"/>
      <c r="P1926" s="6"/>
      <c r="Q1926" s="7"/>
    </row>
    <row r="1927" spans="3:17" x14ac:dyDescent="0.2">
      <c r="C1927" s="1"/>
      <c r="D1927" s="1"/>
      <c r="F1927" s="6"/>
      <c r="G1927" s="13"/>
      <c r="M1927" s="14"/>
      <c r="O1927" s="13"/>
      <c r="P1927" s="6"/>
      <c r="Q1927" s="7"/>
    </row>
    <row r="1928" spans="3:17" x14ac:dyDescent="0.2">
      <c r="C1928" s="1"/>
      <c r="D1928" s="1"/>
      <c r="F1928" s="6"/>
      <c r="G1928" s="13"/>
      <c r="M1928" s="14"/>
      <c r="O1928" s="13"/>
      <c r="P1928" s="6"/>
      <c r="Q1928" s="7"/>
    </row>
    <row r="1929" spans="3:17" x14ac:dyDescent="0.2">
      <c r="C1929" s="1"/>
      <c r="D1929" s="1"/>
      <c r="F1929" s="6"/>
      <c r="G1929" s="13"/>
      <c r="M1929" s="14"/>
      <c r="O1929" s="13"/>
      <c r="P1929" s="6"/>
      <c r="Q1929" s="7"/>
    </row>
    <row r="1930" spans="3:17" x14ac:dyDescent="0.2">
      <c r="C1930" s="1"/>
      <c r="D1930" s="1"/>
      <c r="F1930" s="6"/>
      <c r="G1930" s="13"/>
      <c r="M1930" s="14"/>
      <c r="O1930" s="13"/>
      <c r="P1930" s="6"/>
      <c r="Q1930" s="7"/>
    </row>
    <row r="1931" spans="3:17" x14ac:dyDescent="0.2">
      <c r="C1931" s="1"/>
      <c r="D1931" s="1"/>
      <c r="F1931" s="6"/>
      <c r="G1931" s="13"/>
      <c r="M1931" s="14"/>
      <c r="O1931" s="13"/>
      <c r="P1931" s="6"/>
      <c r="Q1931" s="7"/>
    </row>
    <row r="1932" spans="3:17" x14ac:dyDescent="0.2">
      <c r="C1932" s="1"/>
      <c r="D1932" s="1"/>
      <c r="F1932" s="6"/>
      <c r="G1932" s="13"/>
      <c r="M1932" s="14"/>
      <c r="O1932" s="13"/>
      <c r="P1932" s="6"/>
      <c r="Q1932" s="7"/>
    </row>
    <row r="1933" spans="3:17" x14ac:dyDescent="0.2">
      <c r="C1933" s="1"/>
      <c r="D1933" s="1"/>
      <c r="F1933" s="6"/>
      <c r="G1933" s="13"/>
      <c r="M1933" s="14"/>
      <c r="O1933" s="13"/>
      <c r="P1933" s="6"/>
      <c r="Q1933" s="7"/>
    </row>
    <row r="1934" spans="3:17" x14ac:dyDescent="0.2">
      <c r="C1934" s="1"/>
      <c r="D1934" s="1"/>
      <c r="F1934" s="6"/>
      <c r="G1934" s="13"/>
      <c r="M1934" s="14"/>
      <c r="O1934" s="13"/>
      <c r="P1934" s="6"/>
      <c r="Q1934" s="7"/>
    </row>
    <row r="1935" spans="3:17" x14ac:dyDescent="0.2">
      <c r="C1935" s="1"/>
      <c r="D1935" s="1"/>
      <c r="F1935" s="6"/>
      <c r="G1935" s="13"/>
      <c r="M1935" s="14"/>
      <c r="O1935" s="13"/>
      <c r="P1935" s="6"/>
      <c r="Q1935" s="7"/>
    </row>
    <row r="1936" spans="3:17" x14ac:dyDescent="0.2">
      <c r="C1936" s="1"/>
      <c r="D1936" s="1"/>
      <c r="F1936" s="6"/>
      <c r="G1936" s="13"/>
      <c r="M1936" s="14"/>
      <c r="O1936" s="13"/>
      <c r="P1936" s="6"/>
      <c r="Q1936" s="7"/>
    </row>
    <row r="1937" spans="3:17" x14ac:dyDescent="0.2">
      <c r="C1937" s="1"/>
      <c r="D1937" s="1"/>
      <c r="F1937" s="6"/>
      <c r="G1937" s="13"/>
      <c r="M1937" s="14"/>
      <c r="O1937" s="13"/>
      <c r="P1937" s="6"/>
      <c r="Q1937" s="7"/>
    </row>
    <row r="1938" spans="3:17" x14ac:dyDescent="0.2">
      <c r="C1938" s="1"/>
      <c r="D1938" s="1"/>
      <c r="F1938" s="6"/>
      <c r="G1938" s="13"/>
      <c r="M1938" s="14"/>
      <c r="O1938" s="13"/>
      <c r="P1938" s="6"/>
      <c r="Q1938" s="7"/>
    </row>
    <row r="1939" spans="3:17" x14ac:dyDescent="0.2">
      <c r="C1939" s="1"/>
      <c r="D1939" s="1"/>
      <c r="F1939" s="6"/>
      <c r="G1939" s="13"/>
      <c r="M1939" s="14"/>
      <c r="O1939" s="13"/>
      <c r="P1939" s="6"/>
      <c r="Q1939" s="7"/>
    </row>
    <row r="1940" spans="3:17" x14ac:dyDescent="0.2">
      <c r="C1940" s="1"/>
      <c r="D1940" s="1"/>
      <c r="F1940" s="6"/>
      <c r="G1940" s="13"/>
      <c r="M1940" s="14"/>
      <c r="O1940" s="13"/>
      <c r="P1940" s="6"/>
      <c r="Q1940" s="7"/>
    </row>
    <row r="1941" spans="3:17" x14ac:dyDescent="0.2">
      <c r="C1941" s="1"/>
      <c r="D1941" s="1"/>
      <c r="F1941" s="6"/>
      <c r="G1941" s="13"/>
      <c r="M1941" s="14"/>
      <c r="O1941" s="13"/>
      <c r="P1941" s="6"/>
      <c r="Q1941" s="7"/>
    </row>
    <row r="1942" spans="3:17" x14ac:dyDescent="0.2">
      <c r="C1942" s="1"/>
      <c r="D1942" s="1"/>
      <c r="F1942" s="6"/>
      <c r="G1942" s="13"/>
      <c r="M1942" s="14"/>
      <c r="O1942" s="13"/>
      <c r="P1942" s="6"/>
      <c r="Q1942" s="7"/>
    </row>
    <row r="1943" spans="3:17" x14ac:dyDescent="0.2">
      <c r="C1943" s="1"/>
      <c r="D1943" s="1"/>
      <c r="F1943" s="6"/>
      <c r="G1943" s="13"/>
      <c r="M1943" s="14"/>
      <c r="O1943" s="13"/>
      <c r="P1943" s="6"/>
      <c r="Q1943" s="7"/>
    </row>
    <row r="1944" spans="3:17" x14ac:dyDescent="0.2">
      <c r="C1944" s="1"/>
      <c r="D1944" s="1"/>
      <c r="F1944" s="6"/>
      <c r="G1944" s="13"/>
      <c r="M1944" s="14"/>
      <c r="O1944" s="13"/>
      <c r="P1944" s="6"/>
      <c r="Q1944" s="7"/>
    </row>
    <row r="1945" spans="3:17" x14ac:dyDescent="0.2">
      <c r="C1945" s="1"/>
      <c r="D1945" s="1"/>
      <c r="F1945" s="6"/>
      <c r="G1945" s="13"/>
      <c r="M1945" s="14"/>
      <c r="O1945" s="13"/>
      <c r="P1945" s="6"/>
      <c r="Q1945" s="7"/>
    </row>
    <row r="1946" spans="3:17" x14ac:dyDescent="0.2">
      <c r="C1946" s="1"/>
      <c r="D1946" s="1"/>
      <c r="F1946" s="6"/>
      <c r="G1946" s="13"/>
      <c r="M1946" s="14"/>
      <c r="O1946" s="13"/>
      <c r="P1946" s="6"/>
      <c r="Q1946" s="7"/>
    </row>
    <row r="1947" spans="3:17" x14ac:dyDescent="0.2">
      <c r="C1947" s="1"/>
      <c r="D1947" s="1"/>
      <c r="F1947" s="6"/>
      <c r="G1947" s="13"/>
      <c r="M1947" s="14"/>
      <c r="O1947" s="13"/>
      <c r="P1947" s="6"/>
      <c r="Q1947" s="7"/>
    </row>
    <row r="1948" spans="3:17" x14ac:dyDescent="0.2">
      <c r="C1948" s="1"/>
      <c r="D1948" s="1"/>
      <c r="F1948" s="6"/>
      <c r="G1948" s="13"/>
      <c r="M1948" s="14"/>
      <c r="O1948" s="13"/>
      <c r="P1948" s="6"/>
      <c r="Q1948" s="7"/>
    </row>
    <row r="1949" spans="3:17" x14ac:dyDescent="0.2">
      <c r="C1949" s="1"/>
      <c r="D1949" s="1"/>
      <c r="F1949" s="6"/>
      <c r="G1949" s="13"/>
      <c r="M1949" s="14"/>
      <c r="O1949" s="13"/>
      <c r="P1949" s="6"/>
      <c r="Q1949" s="7"/>
    </row>
    <row r="1950" spans="3:17" x14ac:dyDescent="0.2">
      <c r="C1950" s="1"/>
      <c r="D1950" s="1"/>
      <c r="F1950" s="6"/>
      <c r="G1950" s="13"/>
      <c r="M1950" s="14"/>
      <c r="O1950" s="13"/>
      <c r="P1950" s="6"/>
      <c r="Q1950" s="7"/>
    </row>
    <row r="1951" spans="3:17" x14ac:dyDescent="0.2">
      <c r="C1951" s="1"/>
      <c r="D1951" s="1"/>
      <c r="F1951" s="6"/>
      <c r="G1951" s="13"/>
      <c r="M1951" s="14"/>
      <c r="O1951" s="13"/>
      <c r="P1951" s="6"/>
      <c r="Q1951" s="7"/>
    </row>
    <row r="1952" spans="3:17" x14ac:dyDescent="0.2">
      <c r="C1952" s="1"/>
      <c r="D1952" s="1"/>
      <c r="F1952" s="6"/>
      <c r="G1952" s="13"/>
      <c r="M1952" s="14"/>
      <c r="O1952" s="13"/>
      <c r="P1952" s="6"/>
      <c r="Q1952" s="7"/>
    </row>
    <row r="1953" spans="3:17" x14ac:dyDescent="0.2">
      <c r="C1953" s="1"/>
      <c r="D1953" s="1"/>
      <c r="F1953" s="6"/>
      <c r="G1953" s="13"/>
      <c r="M1953" s="14"/>
      <c r="O1953" s="13"/>
      <c r="P1953" s="6"/>
      <c r="Q1953" s="7"/>
    </row>
    <row r="1954" spans="3:17" x14ac:dyDescent="0.2">
      <c r="C1954" s="1"/>
      <c r="D1954" s="1"/>
      <c r="F1954" s="6"/>
      <c r="G1954" s="13"/>
      <c r="M1954" s="14"/>
      <c r="O1954" s="13"/>
      <c r="P1954" s="6"/>
      <c r="Q1954" s="7"/>
    </row>
    <row r="1955" spans="3:17" x14ac:dyDescent="0.2">
      <c r="C1955" s="1"/>
      <c r="D1955" s="1"/>
      <c r="F1955" s="6"/>
      <c r="G1955" s="13"/>
      <c r="M1955" s="14"/>
      <c r="O1955" s="13"/>
      <c r="P1955" s="6"/>
      <c r="Q1955" s="7"/>
    </row>
    <row r="1956" spans="3:17" x14ac:dyDescent="0.2">
      <c r="C1956" s="1"/>
      <c r="D1956" s="1"/>
      <c r="F1956" s="6"/>
      <c r="G1956" s="13"/>
      <c r="M1956" s="14"/>
      <c r="O1956" s="13"/>
      <c r="P1956" s="6"/>
      <c r="Q1956" s="7"/>
    </row>
    <row r="1957" spans="3:17" x14ac:dyDescent="0.2">
      <c r="C1957" s="1"/>
      <c r="D1957" s="1"/>
      <c r="F1957" s="6"/>
      <c r="G1957" s="13"/>
      <c r="M1957" s="14"/>
      <c r="O1957" s="13"/>
      <c r="P1957" s="6"/>
      <c r="Q1957" s="7"/>
    </row>
    <row r="1958" spans="3:17" x14ac:dyDescent="0.2">
      <c r="C1958" s="1"/>
      <c r="D1958" s="1"/>
      <c r="F1958" s="6"/>
      <c r="G1958" s="13"/>
      <c r="M1958" s="14"/>
      <c r="O1958" s="13"/>
      <c r="P1958" s="6"/>
      <c r="Q1958" s="7"/>
    </row>
    <row r="1959" spans="3:17" x14ac:dyDescent="0.2">
      <c r="C1959" s="1"/>
      <c r="D1959" s="1"/>
      <c r="F1959" s="6"/>
      <c r="G1959" s="13"/>
      <c r="M1959" s="14"/>
      <c r="O1959" s="13"/>
      <c r="P1959" s="6"/>
      <c r="Q1959" s="7"/>
    </row>
    <row r="1960" spans="3:17" x14ac:dyDescent="0.2">
      <c r="C1960" s="1"/>
      <c r="D1960" s="1"/>
      <c r="F1960" s="6"/>
      <c r="G1960" s="13"/>
      <c r="M1960" s="14"/>
      <c r="O1960" s="13"/>
      <c r="P1960" s="6"/>
      <c r="Q1960" s="7"/>
    </row>
    <row r="1961" spans="3:17" x14ac:dyDescent="0.2">
      <c r="C1961" s="1"/>
      <c r="D1961" s="1"/>
      <c r="F1961" s="6"/>
      <c r="G1961" s="13"/>
      <c r="M1961" s="14"/>
      <c r="O1961" s="13"/>
      <c r="P1961" s="6"/>
      <c r="Q1961" s="7"/>
    </row>
    <row r="1962" spans="3:17" x14ac:dyDescent="0.2">
      <c r="C1962" s="1"/>
      <c r="D1962" s="1"/>
      <c r="F1962" s="6"/>
      <c r="G1962" s="13"/>
      <c r="M1962" s="14"/>
      <c r="O1962" s="13"/>
      <c r="P1962" s="6"/>
      <c r="Q1962" s="7"/>
    </row>
    <row r="1963" spans="3:17" x14ac:dyDescent="0.2">
      <c r="C1963" s="1"/>
      <c r="D1963" s="1"/>
      <c r="F1963" s="6"/>
      <c r="G1963" s="13"/>
      <c r="M1963" s="14"/>
      <c r="O1963" s="13"/>
      <c r="P1963" s="6"/>
      <c r="Q1963" s="7"/>
    </row>
    <row r="1964" spans="3:17" x14ac:dyDescent="0.2">
      <c r="C1964" s="1"/>
      <c r="D1964" s="1"/>
      <c r="F1964" s="6"/>
      <c r="G1964" s="13"/>
      <c r="M1964" s="14"/>
      <c r="O1964" s="13"/>
      <c r="P1964" s="6"/>
      <c r="Q1964" s="7"/>
    </row>
    <row r="1965" spans="3:17" x14ac:dyDescent="0.2">
      <c r="C1965" s="1"/>
      <c r="D1965" s="1"/>
      <c r="F1965" s="6"/>
      <c r="G1965" s="13"/>
      <c r="M1965" s="14"/>
      <c r="O1965" s="13"/>
      <c r="P1965" s="6"/>
      <c r="Q1965" s="7"/>
    </row>
    <row r="1966" spans="3:17" x14ac:dyDescent="0.2">
      <c r="C1966" s="1"/>
      <c r="D1966" s="1"/>
      <c r="F1966" s="6"/>
      <c r="G1966" s="13"/>
      <c r="M1966" s="14"/>
      <c r="O1966" s="13"/>
      <c r="P1966" s="6"/>
      <c r="Q1966" s="7"/>
    </row>
    <row r="1967" spans="3:17" x14ac:dyDescent="0.2">
      <c r="C1967" s="1"/>
      <c r="D1967" s="1"/>
      <c r="F1967" s="6"/>
      <c r="G1967" s="13"/>
      <c r="M1967" s="14"/>
      <c r="O1967" s="13"/>
      <c r="P1967" s="6"/>
      <c r="Q1967" s="7"/>
    </row>
    <row r="1968" spans="3:17" x14ac:dyDescent="0.2">
      <c r="C1968" s="1"/>
      <c r="D1968" s="1"/>
      <c r="F1968" s="6"/>
      <c r="G1968" s="13"/>
      <c r="M1968" s="14"/>
      <c r="O1968" s="13"/>
      <c r="P1968" s="6"/>
      <c r="Q1968" s="7"/>
    </row>
    <row r="1969" spans="3:17" x14ac:dyDescent="0.2">
      <c r="C1969" s="1"/>
      <c r="D1969" s="1"/>
      <c r="F1969" s="6"/>
      <c r="G1969" s="13"/>
      <c r="M1969" s="14"/>
      <c r="O1969" s="13"/>
      <c r="P1969" s="6"/>
      <c r="Q1969" s="7"/>
    </row>
    <row r="1970" spans="3:17" x14ac:dyDescent="0.2">
      <c r="C1970" s="1"/>
      <c r="D1970" s="1"/>
      <c r="F1970" s="6"/>
      <c r="G1970" s="13"/>
      <c r="M1970" s="14"/>
      <c r="O1970" s="13"/>
      <c r="P1970" s="6"/>
      <c r="Q1970" s="7"/>
    </row>
    <row r="1971" spans="3:17" x14ac:dyDescent="0.2">
      <c r="C1971" s="1"/>
      <c r="D1971" s="1"/>
      <c r="F1971" s="6"/>
      <c r="G1971" s="13"/>
      <c r="M1971" s="14"/>
      <c r="O1971" s="13"/>
      <c r="P1971" s="6"/>
      <c r="Q1971" s="7"/>
    </row>
    <row r="1972" spans="3:17" x14ac:dyDescent="0.2">
      <c r="C1972" s="1"/>
      <c r="D1972" s="1"/>
      <c r="F1972" s="6"/>
      <c r="G1972" s="13"/>
      <c r="M1972" s="14"/>
      <c r="O1972" s="13"/>
      <c r="P1972" s="6"/>
      <c r="Q1972" s="7"/>
    </row>
    <row r="1973" spans="3:17" x14ac:dyDescent="0.2">
      <c r="C1973" s="1"/>
      <c r="D1973" s="1"/>
      <c r="F1973" s="6"/>
      <c r="G1973" s="13"/>
      <c r="M1973" s="14"/>
      <c r="O1973" s="13"/>
      <c r="P1973" s="6"/>
      <c r="Q1973" s="7"/>
    </row>
    <row r="1974" spans="3:17" x14ac:dyDescent="0.2">
      <c r="C1974" s="1"/>
      <c r="D1974" s="1"/>
      <c r="F1974" s="6"/>
      <c r="G1974" s="13"/>
      <c r="M1974" s="14"/>
      <c r="O1974" s="13"/>
      <c r="P1974" s="6"/>
      <c r="Q1974" s="7"/>
    </row>
    <row r="1975" spans="3:17" x14ac:dyDescent="0.2">
      <c r="C1975" s="1"/>
      <c r="D1975" s="1"/>
      <c r="F1975" s="6"/>
      <c r="G1975" s="13"/>
      <c r="M1975" s="14"/>
      <c r="O1975" s="13"/>
      <c r="P1975" s="6"/>
      <c r="Q1975" s="7"/>
    </row>
    <row r="1976" spans="3:17" x14ac:dyDescent="0.2">
      <c r="C1976" s="1"/>
      <c r="D1976" s="1"/>
      <c r="F1976" s="6"/>
      <c r="G1976" s="13"/>
      <c r="M1976" s="14"/>
      <c r="O1976" s="13"/>
      <c r="P1976" s="6"/>
      <c r="Q1976" s="7"/>
    </row>
    <row r="1977" spans="3:17" x14ac:dyDescent="0.2">
      <c r="C1977" s="1"/>
      <c r="D1977" s="1"/>
      <c r="F1977" s="6"/>
      <c r="G1977" s="13"/>
      <c r="M1977" s="14"/>
      <c r="O1977" s="13"/>
      <c r="P1977" s="6"/>
      <c r="Q1977" s="7"/>
    </row>
    <row r="1978" spans="3:17" x14ac:dyDescent="0.2">
      <c r="C1978" s="1"/>
      <c r="D1978" s="1"/>
      <c r="F1978" s="6"/>
      <c r="G1978" s="13"/>
      <c r="M1978" s="14"/>
      <c r="O1978" s="13"/>
      <c r="P1978" s="6"/>
      <c r="Q1978" s="7"/>
    </row>
    <row r="1979" spans="3:17" x14ac:dyDescent="0.2">
      <c r="C1979" s="1"/>
      <c r="D1979" s="1"/>
      <c r="F1979" s="6"/>
      <c r="G1979" s="13"/>
      <c r="M1979" s="14"/>
      <c r="O1979" s="13"/>
      <c r="P1979" s="6"/>
      <c r="Q1979" s="7"/>
    </row>
    <row r="1980" spans="3:17" x14ac:dyDescent="0.2">
      <c r="C1980" s="1"/>
      <c r="D1980" s="1"/>
      <c r="F1980" s="6"/>
      <c r="G1980" s="13"/>
      <c r="M1980" s="14"/>
      <c r="O1980" s="13"/>
      <c r="P1980" s="6"/>
      <c r="Q1980" s="7"/>
    </row>
    <row r="1981" spans="3:17" x14ac:dyDescent="0.2">
      <c r="C1981" s="1"/>
      <c r="D1981" s="1"/>
      <c r="F1981" s="6"/>
      <c r="G1981" s="13"/>
      <c r="M1981" s="14"/>
      <c r="O1981" s="13"/>
      <c r="P1981" s="6"/>
      <c r="Q1981" s="7"/>
    </row>
    <row r="1982" spans="3:17" x14ac:dyDescent="0.2">
      <c r="C1982" s="1"/>
      <c r="D1982" s="1"/>
      <c r="F1982" s="6"/>
      <c r="G1982" s="13"/>
      <c r="M1982" s="14"/>
      <c r="O1982" s="13"/>
      <c r="P1982" s="6"/>
      <c r="Q1982" s="7"/>
    </row>
    <row r="1983" spans="3:17" x14ac:dyDescent="0.2">
      <c r="C1983" s="1"/>
      <c r="D1983" s="1"/>
      <c r="F1983" s="6"/>
      <c r="G1983" s="13"/>
      <c r="M1983" s="14"/>
      <c r="O1983" s="13"/>
      <c r="P1983" s="6"/>
      <c r="Q1983" s="7"/>
    </row>
    <row r="1984" spans="3:17" x14ac:dyDescent="0.2">
      <c r="C1984" s="1"/>
      <c r="D1984" s="1"/>
      <c r="F1984" s="6"/>
      <c r="G1984" s="13"/>
      <c r="M1984" s="14"/>
      <c r="O1984" s="13"/>
      <c r="P1984" s="6"/>
      <c r="Q1984" s="7"/>
    </row>
    <row r="1985" spans="3:17" x14ac:dyDescent="0.2">
      <c r="C1985" s="1"/>
      <c r="D1985" s="1"/>
      <c r="F1985" s="6"/>
      <c r="G1985" s="13"/>
      <c r="M1985" s="14"/>
      <c r="O1985" s="13"/>
      <c r="P1985" s="6"/>
      <c r="Q1985" s="7"/>
    </row>
    <row r="1986" spans="3:17" x14ac:dyDescent="0.2">
      <c r="C1986" s="1"/>
      <c r="D1986" s="1"/>
      <c r="F1986" s="6"/>
      <c r="G1986" s="13"/>
      <c r="M1986" s="14"/>
      <c r="O1986" s="13"/>
      <c r="P1986" s="6"/>
      <c r="Q1986" s="7"/>
    </row>
    <row r="1987" spans="3:17" x14ac:dyDescent="0.2">
      <c r="C1987" s="1"/>
      <c r="D1987" s="1"/>
      <c r="F1987" s="6"/>
      <c r="G1987" s="13"/>
      <c r="M1987" s="14"/>
      <c r="O1987" s="13"/>
      <c r="P1987" s="6"/>
      <c r="Q1987" s="7"/>
    </row>
    <row r="1988" spans="3:17" x14ac:dyDescent="0.2">
      <c r="C1988" s="1"/>
      <c r="D1988" s="1"/>
      <c r="F1988" s="6"/>
      <c r="G1988" s="13"/>
      <c r="M1988" s="14"/>
      <c r="O1988" s="13"/>
      <c r="P1988" s="6"/>
      <c r="Q1988" s="7"/>
    </row>
    <row r="1989" spans="3:17" x14ac:dyDescent="0.2">
      <c r="C1989" s="1"/>
      <c r="D1989" s="1"/>
      <c r="F1989" s="6"/>
      <c r="G1989" s="13"/>
      <c r="M1989" s="14"/>
      <c r="O1989" s="13"/>
      <c r="P1989" s="6"/>
      <c r="Q1989" s="7"/>
    </row>
    <row r="1990" spans="3:17" x14ac:dyDescent="0.2">
      <c r="C1990" s="1"/>
      <c r="D1990" s="1"/>
      <c r="F1990" s="6"/>
      <c r="G1990" s="13"/>
      <c r="M1990" s="14"/>
      <c r="O1990" s="13"/>
      <c r="P1990" s="6"/>
      <c r="Q1990" s="7"/>
    </row>
    <row r="1991" spans="3:17" x14ac:dyDescent="0.2">
      <c r="C1991" s="1"/>
      <c r="D1991" s="1"/>
      <c r="F1991" s="6"/>
      <c r="G1991" s="13"/>
      <c r="M1991" s="14"/>
      <c r="O1991" s="13"/>
      <c r="P1991" s="6"/>
      <c r="Q1991" s="7"/>
    </row>
    <row r="1992" spans="3:17" x14ac:dyDescent="0.2">
      <c r="C1992" s="1"/>
      <c r="D1992" s="1"/>
      <c r="F1992" s="6"/>
      <c r="G1992" s="13"/>
      <c r="M1992" s="14"/>
      <c r="O1992" s="13"/>
      <c r="P1992" s="6"/>
      <c r="Q1992" s="7"/>
    </row>
    <row r="1993" spans="3:17" x14ac:dyDescent="0.2">
      <c r="C1993" s="1"/>
      <c r="D1993" s="1"/>
      <c r="F1993" s="6"/>
      <c r="G1993" s="13"/>
      <c r="M1993" s="14"/>
      <c r="O1993" s="13"/>
      <c r="P1993" s="6"/>
      <c r="Q1993" s="7"/>
    </row>
    <row r="1994" spans="3:17" x14ac:dyDescent="0.2">
      <c r="C1994" s="1"/>
      <c r="D1994" s="1"/>
      <c r="F1994" s="6"/>
      <c r="G1994" s="13"/>
      <c r="M1994" s="14"/>
      <c r="O1994" s="13"/>
      <c r="P1994" s="6"/>
      <c r="Q1994" s="7"/>
    </row>
    <row r="1995" spans="3:17" x14ac:dyDescent="0.2">
      <c r="C1995" s="1"/>
      <c r="D1995" s="1"/>
      <c r="F1995" s="6"/>
      <c r="G1995" s="13"/>
      <c r="M1995" s="14"/>
      <c r="O1995" s="13"/>
      <c r="P1995" s="6"/>
      <c r="Q1995" s="7"/>
    </row>
    <row r="1996" spans="3:17" x14ac:dyDescent="0.2">
      <c r="C1996" s="1"/>
      <c r="D1996" s="1"/>
      <c r="F1996" s="6"/>
      <c r="G1996" s="13"/>
      <c r="M1996" s="14"/>
      <c r="O1996" s="13"/>
      <c r="P1996" s="6"/>
      <c r="Q1996" s="7"/>
    </row>
    <row r="1997" spans="3:17" x14ac:dyDescent="0.2">
      <c r="C1997" s="1"/>
      <c r="D1997" s="1"/>
      <c r="F1997" s="6"/>
      <c r="G1997" s="13"/>
      <c r="M1997" s="14"/>
      <c r="O1997" s="13"/>
      <c r="P1997" s="6"/>
      <c r="Q1997" s="7"/>
    </row>
    <row r="1998" spans="3:17" x14ac:dyDescent="0.2">
      <c r="C1998" s="1"/>
      <c r="D1998" s="1"/>
      <c r="F1998" s="6"/>
      <c r="G1998" s="13"/>
      <c r="M1998" s="14"/>
      <c r="O1998" s="13"/>
      <c r="P1998" s="6"/>
      <c r="Q1998" s="7"/>
    </row>
    <row r="1999" spans="3:17" x14ac:dyDescent="0.2">
      <c r="C1999" s="1"/>
      <c r="D1999" s="1"/>
      <c r="F1999" s="6"/>
      <c r="G1999" s="13"/>
      <c r="M1999" s="14"/>
      <c r="O1999" s="13"/>
      <c r="P1999" s="6"/>
      <c r="Q1999" s="7"/>
    </row>
    <row r="2000" spans="3:17" x14ac:dyDescent="0.2">
      <c r="C2000" s="1"/>
      <c r="D2000" s="1"/>
      <c r="F2000" s="6"/>
      <c r="G2000" s="13"/>
      <c r="M2000" s="14"/>
      <c r="O2000" s="13"/>
      <c r="P2000" s="6"/>
      <c r="Q2000" s="7"/>
    </row>
    <row r="2001" spans="3:17" x14ac:dyDescent="0.2">
      <c r="C2001" s="1"/>
      <c r="D2001" s="1"/>
      <c r="F2001" s="6"/>
      <c r="G2001" s="13"/>
      <c r="M2001" s="14"/>
      <c r="O2001" s="13"/>
      <c r="P2001" s="6"/>
      <c r="Q2001" s="7"/>
    </row>
    <row r="2002" spans="3:17" x14ac:dyDescent="0.2">
      <c r="C2002" s="1"/>
      <c r="D2002" s="1"/>
      <c r="F2002" s="6"/>
      <c r="G2002" s="13"/>
      <c r="M2002" s="14"/>
      <c r="O2002" s="13"/>
      <c r="P2002" s="6"/>
      <c r="Q2002" s="7"/>
    </row>
    <row r="2003" spans="3:17" x14ac:dyDescent="0.2">
      <c r="C2003" s="1"/>
      <c r="D2003" s="1"/>
      <c r="F2003" s="6"/>
      <c r="G2003" s="13"/>
      <c r="M2003" s="14"/>
      <c r="O2003" s="13"/>
      <c r="P2003" s="6"/>
      <c r="Q2003" s="7"/>
    </row>
    <row r="2004" spans="3:17" x14ac:dyDescent="0.2">
      <c r="C2004" s="1"/>
      <c r="D2004" s="1"/>
      <c r="F2004" s="6"/>
      <c r="G2004" s="13"/>
      <c r="M2004" s="14"/>
      <c r="O2004" s="13"/>
      <c r="P2004" s="6"/>
      <c r="Q2004" s="7"/>
    </row>
    <row r="2005" spans="3:17" x14ac:dyDescent="0.2">
      <c r="C2005" s="1"/>
      <c r="D2005" s="1"/>
      <c r="F2005" s="6"/>
      <c r="G2005" s="13"/>
      <c r="M2005" s="14"/>
      <c r="O2005" s="13"/>
      <c r="P2005" s="6"/>
      <c r="Q2005" s="7"/>
    </row>
    <row r="2006" spans="3:17" x14ac:dyDescent="0.2">
      <c r="C2006" s="1"/>
      <c r="D2006" s="1"/>
      <c r="F2006" s="6"/>
      <c r="G2006" s="13"/>
      <c r="M2006" s="14"/>
      <c r="O2006" s="13"/>
      <c r="P2006" s="6"/>
      <c r="Q2006" s="7"/>
    </row>
    <row r="2007" spans="3:17" x14ac:dyDescent="0.2">
      <c r="C2007" s="1"/>
      <c r="D2007" s="1"/>
      <c r="F2007" s="6"/>
      <c r="G2007" s="13"/>
      <c r="M2007" s="14"/>
      <c r="O2007" s="13"/>
      <c r="P2007" s="6"/>
      <c r="Q2007" s="7"/>
    </row>
    <row r="2008" spans="3:17" x14ac:dyDescent="0.2">
      <c r="C2008" s="1"/>
      <c r="D2008" s="1"/>
      <c r="F2008" s="6"/>
      <c r="G2008" s="13"/>
      <c r="M2008" s="14"/>
      <c r="O2008" s="13"/>
      <c r="P2008" s="6"/>
      <c r="Q2008" s="7"/>
    </row>
    <row r="2009" spans="3:17" x14ac:dyDescent="0.2">
      <c r="C2009" s="1"/>
      <c r="D2009" s="1"/>
      <c r="F2009" s="6"/>
      <c r="G2009" s="13"/>
      <c r="M2009" s="14"/>
      <c r="O2009" s="13"/>
      <c r="P2009" s="6"/>
      <c r="Q2009" s="7"/>
    </row>
    <row r="2010" spans="3:17" x14ac:dyDescent="0.2">
      <c r="C2010" s="1"/>
      <c r="D2010" s="1"/>
      <c r="F2010" s="6"/>
      <c r="G2010" s="13"/>
      <c r="M2010" s="14"/>
      <c r="O2010" s="13"/>
      <c r="P2010" s="6"/>
      <c r="Q2010" s="7"/>
    </row>
    <row r="2011" spans="3:17" x14ac:dyDescent="0.2">
      <c r="C2011" s="1"/>
      <c r="D2011" s="1"/>
      <c r="F2011" s="6"/>
      <c r="G2011" s="13"/>
      <c r="M2011" s="14"/>
      <c r="O2011" s="13"/>
      <c r="P2011" s="6"/>
      <c r="Q2011" s="7"/>
    </row>
    <row r="2012" spans="3:17" x14ac:dyDescent="0.2">
      <c r="C2012" s="1"/>
      <c r="D2012" s="1"/>
      <c r="F2012" s="6"/>
      <c r="G2012" s="13"/>
      <c r="M2012" s="14"/>
      <c r="O2012" s="13"/>
      <c r="P2012" s="6"/>
      <c r="Q2012" s="7"/>
    </row>
    <row r="2013" spans="3:17" x14ac:dyDescent="0.2">
      <c r="C2013" s="1"/>
      <c r="D2013" s="1"/>
      <c r="F2013" s="6"/>
      <c r="G2013" s="13"/>
      <c r="M2013" s="14"/>
      <c r="O2013" s="13"/>
      <c r="P2013" s="6"/>
      <c r="Q2013" s="7"/>
    </row>
    <row r="2014" spans="3:17" x14ac:dyDescent="0.2">
      <c r="C2014" s="1"/>
      <c r="D2014" s="1"/>
      <c r="F2014" s="6"/>
      <c r="G2014" s="13"/>
      <c r="M2014" s="14"/>
      <c r="O2014" s="13"/>
      <c r="P2014" s="6"/>
      <c r="Q2014" s="7"/>
    </row>
    <row r="2015" spans="3:17" x14ac:dyDescent="0.2">
      <c r="C2015" s="1"/>
      <c r="D2015" s="1"/>
      <c r="F2015" s="6"/>
      <c r="G2015" s="13"/>
      <c r="M2015" s="14"/>
      <c r="O2015" s="13"/>
      <c r="P2015" s="6"/>
      <c r="Q2015" s="7"/>
    </row>
    <row r="2016" spans="3:17" x14ac:dyDescent="0.2">
      <c r="C2016" s="1"/>
      <c r="D2016" s="1"/>
      <c r="F2016" s="6"/>
      <c r="G2016" s="13"/>
      <c r="M2016" s="14"/>
      <c r="O2016" s="13"/>
      <c r="P2016" s="6"/>
      <c r="Q2016" s="7"/>
    </row>
    <row r="2017" spans="3:17" x14ac:dyDescent="0.2">
      <c r="C2017" s="1"/>
      <c r="D2017" s="1"/>
      <c r="F2017" s="6"/>
      <c r="G2017" s="13"/>
      <c r="M2017" s="14"/>
      <c r="O2017" s="13"/>
      <c r="P2017" s="6"/>
      <c r="Q2017" s="7"/>
    </row>
    <row r="2018" spans="3:17" x14ac:dyDescent="0.2">
      <c r="C2018" s="1"/>
      <c r="D2018" s="1"/>
      <c r="F2018" s="6"/>
      <c r="G2018" s="13"/>
      <c r="M2018" s="14"/>
      <c r="O2018" s="13"/>
      <c r="P2018" s="6"/>
      <c r="Q2018" s="7"/>
    </row>
    <row r="2019" spans="3:17" x14ac:dyDescent="0.2">
      <c r="C2019" s="1"/>
      <c r="D2019" s="1"/>
      <c r="F2019" s="6"/>
      <c r="G2019" s="13"/>
      <c r="M2019" s="14"/>
      <c r="O2019" s="13"/>
      <c r="P2019" s="6"/>
      <c r="Q2019" s="7"/>
    </row>
    <row r="2020" spans="3:17" x14ac:dyDescent="0.2">
      <c r="C2020" s="1"/>
      <c r="D2020" s="1"/>
      <c r="F2020" s="6"/>
      <c r="G2020" s="13"/>
      <c r="M2020" s="14"/>
      <c r="O2020" s="13"/>
      <c r="P2020" s="6"/>
      <c r="Q2020" s="7"/>
    </row>
    <row r="2021" spans="3:17" x14ac:dyDescent="0.2">
      <c r="C2021" s="1"/>
      <c r="D2021" s="1"/>
      <c r="F2021" s="6"/>
      <c r="G2021" s="13"/>
      <c r="M2021" s="14"/>
      <c r="O2021" s="13"/>
      <c r="P2021" s="6"/>
      <c r="Q2021" s="7"/>
    </row>
    <row r="2022" spans="3:17" x14ac:dyDescent="0.2">
      <c r="C2022" s="1"/>
      <c r="D2022" s="1"/>
      <c r="F2022" s="6"/>
      <c r="G2022" s="13"/>
      <c r="M2022" s="14"/>
      <c r="O2022" s="13"/>
      <c r="P2022" s="6"/>
      <c r="Q2022" s="7"/>
    </row>
    <row r="2023" spans="3:17" x14ac:dyDescent="0.2">
      <c r="C2023" s="1"/>
      <c r="D2023" s="1"/>
      <c r="F2023" s="6"/>
      <c r="G2023" s="13"/>
      <c r="M2023" s="14"/>
      <c r="O2023" s="13"/>
      <c r="P2023" s="6"/>
      <c r="Q2023" s="7"/>
    </row>
    <row r="2024" spans="3:17" x14ac:dyDescent="0.2">
      <c r="C2024" s="1"/>
      <c r="D2024" s="1"/>
      <c r="F2024" s="6"/>
      <c r="G2024" s="13"/>
      <c r="M2024" s="14"/>
      <c r="O2024" s="13"/>
      <c r="P2024" s="6"/>
      <c r="Q2024" s="7"/>
    </row>
    <row r="2025" spans="3:17" x14ac:dyDescent="0.2">
      <c r="C2025" s="1"/>
      <c r="D2025" s="1"/>
      <c r="F2025" s="6"/>
      <c r="G2025" s="13"/>
      <c r="M2025" s="14"/>
      <c r="O2025" s="13"/>
      <c r="P2025" s="6"/>
      <c r="Q2025" s="7"/>
    </row>
    <row r="2026" spans="3:17" x14ac:dyDescent="0.2">
      <c r="C2026" s="1"/>
      <c r="D2026" s="1"/>
      <c r="F2026" s="6"/>
      <c r="G2026" s="13"/>
      <c r="M2026" s="14"/>
      <c r="O2026" s="13"/>
      <c r="P2026" s="6"/>
      <c r="Q2026" s="7"/>
    </row>
    <row r="2027" spans="3:17" x14ac:dyDescent="0.2">
      <c r="C2027" s="1"/>
      <c r="D2027" s="1"/>
      <c r="F2027" s="6"/>
      <c r="G2027" s="13"/>
      <c r="M2027" s="14"/>
      <c r="O2027" s="13"/>
      <c r="P2027" s="6"/>
      <c r="Q2027" s="7"/>
    </row>
    <row r="2028" spans="3:17" x14ac:dyDescent="0.2">
      <c r="C2028" s="1"/>
      <c r="D2028" s="1"/>
      <c r="F2028" s="6"/>
      <c r="G2028" s="13"/>
      <c r="M2028" s="14"/>
      <c r="O2028" s="13"/>
      <c r="P2028" s="6"/>
      <c r="Q2028" s="7"/>
    </row>
    <row r="2029" spans="3:17" x14ac:dyDescent="0.2">
      <c r="C2029" s="1"/>
      <c r="D2029" s="1"/>
      <c r="F2029" s="6"/>
      <c r="G2029" s="13"/>
      <c r="M2029" s="14"/>
      <c r="O2029" s="13"/>
      <c r="P2029" s="6"/>
      <c r="Q2029" s="7"/>
    </row>
    <row r="2030" spans="3:17" x14ac:dyDescent="0.2">
      <c r="C2030" s="1"/>
      <c r="D2030" s="1"/>
      <c r="F2030" s="6"/>
      <c r="G2030" s="13"/>
      <c r="M2030" s="14"/>
      <c r="O2030" s="13"/>
      <c r="P2030" s="6"/>
      <c r="Q2030" s="7"/>
    </row>
    <row r="2031" spans="3:17" x14ac:dyDescent="0.2">
      <c r="C2031" s="1"/>
      <c r="D2031" s="1"/>
      <c r="F2031" s="6"/>
      <c r="G2031" s="13"/>
      <c r="M2031" s="14"/>
      <c r="O2031" s="13"/>
      <c r="P2031" s="6"/>
      <c r="Q2031" s="7"/>
    </row>
    <row r="2032" spans="3:17" x14ac:dyDescent="0.2">
      <c r="C2032" s="1"/>
      <c r="D2032" s="1"/>
      <c r="F2032" s="6"/>
      <c r="G2032" s="13"/>
      <c r="M2032" s="14"/>
      <c r="O2032" s="13"/>
      <c r="P2032" s="6"/>
      <c r="Q2032" s="7"/>
    </row>
    <row r="2033" spans="3:17" x14ac:dyDescent="0.2">
      <c r="C2033" s="1"/>
      <c r="D2033" s="1"/>
      <c r="F2033" s="6"/>
      <c r="G2033" s="13"/>
      <c r="M2033" s="14"/>
      <c r="O2033" s="13"/>
      <c r="P2033" s="6"/>
      <c r="Q2033" s="7"/>
    </row>
    <row r="2034" spans="3:17" x14ac:dyDescent="0.2">
      <c r="C2034" s="1"/>
      <c r="D2034" s="1"/>
      <c r="F2034" s="6"/>
      <c r="G2034" s="13"/>
      <c r="M2034" s="14"/>
      <c r="O2034" s="13"/>
      <c r="P2034" s="6"/>
      <c r="Q2034" s="7"/>
    </row>
    <row r="2035" spans="3:17" x14ac:dyDescent="0.2">
      <c r="C2035" s="1"/>
      <c r="D2035" s="1"/>
      <c r="F2035" s="6"/>
      <c r="G2035" s="13"/>
      <c r="M2035" s="14"/>
      <c r="O2035" s="13"/>
      <c r="P2035" s="6"/>
      <c r="Q2035" s="7"/>
    </row>
    <row r="2036" spans="3:17" x14ac:dyDescent="0.2">
      <c r="C2036" s="1"/>
      <c r="D2036" s="1"/>
      <c r="F2036" s="6"/>
      <c r="G2036" s="13"/>
      <c r="M2036" s="14"/>
      <c r="O2036" s="13"/>
      <c r="P2036" s="6"/>
      <c r="Q2036" s="7"/>
    </row>
    <row r="2037" spans="3:17" x14ac:dyDescent="0.2">
      <c r="C2037" s="1"/>
      <c r="D2037" s="1"/>
      <c r="F2037" s="6"/>
      <c r="G2037" s="13"/>
      <c r="M2037" s="14"/>
      <c r="O2037" s="13"/>
      <c r="P2037" s="6"/>
      <c r="Q2037" s="7"/>
    </row>
    <row r="2038" spans="3:17" x14ac:dyDescent="0.2">
      <c r="C2038" s="1"/>
      <c r="D2038" s="1"/>
      <c r="F2038" s="6"/>
      <c r="G2038" s="13"/>
      <c r="M2038" s="14"/>
      <c r="O2038" s="13"/>
      <c r="P2038" s="6"/>
      <c r="Q2038" s="7"/>
    </row>
    <row r="2039" spans="3:17" x14ac:dyDescent="0.2">
      <c r="C2039" s="1"/>
      <c r="D2039" s="1"/>
      <c r="F2039" s="6"/>
      <c r="G2039" s="13"/>
      <c r="M2039" s="14"/>
      <c r="O2039" s="13"/>
      <c r="P2039" s="6"/>
      <c r="Q2039" s="7"/>
    </row>
    <row r="2040" spans="3:17" x14ac:dyDescent="0.2">
      <c r="C2040" s="1"/>
      <c r="D2040" s="1"/>
      <c r="F2040" s="6"/>
      <c r="G2040" s="13"/>
      <c r="M2040" s="14"/>
      <c r="O2040" s="13"/>
      <c r="P2040" s="6"/>
      <c r="Q2040" s="7"/>
    </row>
    <row r="2041" spans="3:17" x14ac:dyDescent="0.2">
      <c r="C2041" s="1"/>
      <c r="D2041" s="1"/>
      <c r="F2041" s="6"/>
      <c r="G2041" s="13"/>
      <c r="M2041" s="14"/>
      <c r="O2041" s="13"/>
      <c r="P2041" s="6"/>
      <c r="Q2041" s="7"/>
    </row>
    <row r="2042" spans="3:17" x14ac:dyDescent="0.2">
      <c r="C2042" s="1"/>
      <c r="D2042" s="1"/>
      <c r="F2042" s="6"/>
      <c r="G2042" s="13"/>
      <c r="M2042" s="14"/>
      <c r="O2042" s="13"/>
      <c r="P2042" s="6"/>
      <c r="Q2042" s="7"/>
    </row>
    <row r="2043" spans="3:17" x14ac:dyDescent="0.2">
      <c r="C2043" s="1"/>
      <c r="D2043" s="1"/>
      <c r="F2043" s="6"/>
      <c r="G2043" s="13"/>
      <c r="M2043" s="14"/>
      <c r="O2043" s="13"/>
      <c r="P2043" s="6"/>
      <c r="Q2043" s="7"/>
    </row>
    <row r="2044" spans="3:17" x14ac:dyDescent="0.2">
      <c r="C2044" s="1"/>
      <c r="D2044" s="1"/>
      <c r="F2044" s="6"/>
      <c r="G2044" s="13"/>
      <c r="M2044" s="14"/>
      <c r="O2044" s="13"/>
      <c r="P2044" s="6"/>
      <c r="Q2044" s="7"/>
    </row>
    <row r="2045" spans="3:17" x14ac:dyDescent="0.2">
      <c r="C2045" s="1"/>
      <c r="D2045" s="1"/>
      <c r="F2045" s="6"/>
      <c r="G2045" s="13"/>
      <c r="M2045" s="14"/>
      <c r="O2045" s="13"/>
      <c r="P2045" s="6"/>
      <c r="Q2045" s="7"/>
    </row>
    <row r="2046" spans="3:17" x14ac:dyDescent="0.2">
      <c r="C2046" s="1"/>
      <c r="D2046" s="1"/>
      <c r="F2046" s="6"/>
      <c r="G2046" s="13"/>
      <c r="M2046" s="14"/>
      <c r="O2046" s="13"/>
      <c r="P2046" s="6"/>
      <c r="Q2046" s="7"/>
    </row>
    <row r="2047" spans="3:17" x14ac:dyDescent="0.2">
      <c r="C2047" s="1"/>
      <c r="D2047" s="1"/>
      <c r="F2047" s="6"/>
      <c r="G2047" s="13"/>
      <c r="M2047" s="14"/>
      <c r="O2047" s="13"/>
      <c r="P2047" s="6"/>
      <c r="Q2047" s="7"/>
    </row>
    <row r="2048" spans="3:17" x14ac:dyDescent="0.2">
      <c r="C2048" s="1"/>
      <c r="D2048" s="1"/>
      <c r="F2048" s="6"/>
      <c r="G2048" s="13"/>
      <c r="M2048" s="14"/>
      <c r="O2048" s="13"/>
      <c r="P2048" s="6"/>
      <c r="Q2048" s="7"/>
    </row>
    <row r="2049" spans="3:17" x14ac:dyDescent="0.2">
      <c r="C2049" s="1"/>
      <c r="D2049" s="1"/>
      <c r="F2049" s="6"/>
      <c r="G2049" s="13"/>
      <c r="M2049" s="14"/>
      <c r="O2049" s="13"/>
      <c r="P2049" s="6"/>
      <c r="Q2049" s="7"/>
    </row>
    <row r="2050" spans="3:17" x14ac:dyDescent="0.2">
      <c r="C2050" s="1"/>
      <c r="D2050" s="1"/>
      <c r="F2050" s="6"/>
      <c r="G2050" s="13"/>
      <c r="M2050" s="14"/>
      <c r="O2050" s="13"/>
      <c r="P2050" s="6"/>
      <c r="Q2050" s="7"/>
    </row>
    <row r="2051" spans="3:17" x14ac:dyDescent="0.2">
      <c r="C2051" s="1"/>
      <c r="D2051" s="1"/>
      <c r="F2051" s="6"/>
      <c r="G2051" s="13"/>
      <c r="M2051" s="14"/>
      <c r="O2051" s="13"/>
      <c r="P2051" s="6"/>
      <c r="Q2051" s="7"/>
    </row>
    <row r="2052" spans="3:17" x14ac:dyDescent="0.2">
      <c r="C2052" s="1"/>
      <c r="D2052" s="1"/>
      <c r="F2052" s="6"/>
      <c r="G2052" s="13"/>
      <c r="M2052" s="14"/>
      <c r="O2052" s="13"/>
      <c r="P2052" s="6"/>
      <c r="Q2052" s="7"/>
    </row>
    <row r="2053" spans="3:17" x14ac:dyDescent="0.2">
      <c r="C2053" s="1"/>
      <c r="D2053" s="1"/>
      <c r="F2053" s="6"/>
      <c r="G2053" s="13"/>
      <c r="M2053" s="14"/>
      <c r="O2053" s="13"/>
      <c r="P2053" s="6"/>
      <c r="Q2053" s="7"/>
    </row>
    <row r="2054" spans="3:17" x14ac:dyDescent="0.2">
      <c r="C2054" s="1"/>
      <c r="D2054" s="1"/>
      <c r="F2054" s="6"/>
      <c r="G2054" s="13"/>
      <c r="M2054" s="14"/>
      <c r="O2054" s="13"/>
      <c r="P2054" s="6"/>
      <c r="Q2054" s="7"/>
    </row>
    <row r="2055" spans="3:17" x14ac:dyDescent="0.2">
      <c r="C2055" s="1"/>
      <c r="D2055" s="1"/>
      <c r="F2055" s="6"/>
      <c r="G2055" s="13"/>
      <c r="M2055" s="14"/>
      <c r="O2055" s="13"/>
      <c r="P2055" s="6"/>
      <c r="Q2055" s="7"/>
    </row>
    <row r="2056" spans="3:17" x14ac:dyDescent="0.2">
      <c r="C2056" s="1"/>
      <c r="D2056" s="1"/>
      <c r="F2056" s="6"/>
      <c r="G2056" s="13"/>
      <c r="M2056" s="14"/>
      <c r="O2056" s="13"/>
      <c r="P2056" s="6"/>
      <c r="Q2056" s="7"/>
    </row>
    <row r="2057" spans="3:17" x14ac:dyDescent="0.2">
      <c r="C2057" s="1"/>
      <c r="D2057" s="1"/>
      <c r="F2057" s="6"/>
      <c r="G2057" s="13"/>
      <c r="M2057" s="14"/>
      <c r="O2057" s="13"/>
      <c r="P2057" s="6"/>
      <c r="Q2057" s="7"/>
    </row>
    <row r="2058" spans="3:17" x14ac:dyDescent="0.2">
      <c r="C2058" s="1"/>
      <c r="D2058" s="1"/>
      <c r="F2058" s="6"/>
      <c r="G2058" s="13"/>
      <c r="M2058" s="14"/>
      <c r="O2058" s="13"/>
      <c r="P2058" s="6"/>
      <c r="Q2058" s="7"/>
    </row>
    <row r="2059" spans="3:17" x14ac:dyDescent="0.2">
      <c r="C2059" s="1"/>
      <c r="D2059" s="1"/>
      <c r="F2059" s="6"/>
      <c r="G2059" s="13"/>
      <c r="M2059" s="14"/>
      <c r="O2059" s="13"/>
      <c r="P2059" s="6"/>
      <c r="Q2059" s="7"/>
    </row>
    <row r="2060" spans="3:17" x14ac:dyDescent="0.2">
      <c r="C2060" s="1"/>
      <c r="D2060" s="1"/>
      <c r="F2060" s="6"/>
      <c r="G2060" s="13"/>
      <c r="M2060" s="14"/>
      <c r="O2060" s="13"/>
      <c r="P2060" s="6"/>
      <c r="Q2060" s="7"/>
    </row>
    <row r="2061" spans="3:17" x14ac:dyDescent="0.2">
      <c r="C2061" s="1"/>
      <c r="D2061" s="1"/>
      <c r="F2061" s="6"/>
      <c r="G2061" s="13"/>
      <c r="M2061" s="14"/>
      <c r="O2061" s="13"/>
      <c r="P2061" s="6"/>
      <c r="Q2061" s="7"/>
    </row>
    <row r="2062" spans="3:17" x14ac:dyDescent="0.2">
      <c r="C2062" s="1"/>
      <c r="D2062" s="1"/>
      <c r="F2062" s="6"/>
      <c r="G2062" s="13"/>
      <c r="M2062" s="14"/>
      <c r="O2062" s="13"/>
      <c r="P2062" s="6"/>
      <c r="Q2062" s="7"/>
    </row>
    <row r="2063" spans="3:17" x14ac:dyDescent="0.2">
      <c r="C2063" s="1"/>
      <c r="D2063" s="1"/>
      <c r="F2063" s="6"/>
      <c r="G2063" s="13"/>
      <c r="M2063" s="14"/>
      <c r="O2063" s="13"/>
      <c r="P2063" s="6"/>
      <c r="Q2063" s="7"/>
    </row>
    <row r="2064" spans="3:17" x14ac:dyDescent="0.2">
      <c r="C2064" s="1"/>
      <c r="D2064" s="1"/>
      <c r="F2064" s="6"/>
      <c r="G2064" s="13"/>
      <c r="M2064" s="14"/>
      <c r="O2064" s="13"/>
      <c r="P2064" s="6"/>
      <c r="Q2064" s="7"/>
    </row>
    <row r="2065" spans="3:17" x14ac:dyDescent="0.2">
      <c r="C2065" s="1"/>
      <c r="D2065" s="1"/>
      <c r="F2065" s="6"/>
      <c r="G2065" s="13"/>
      <c r="M2065" s="14"/>
      <c r="O2065" s="13"/>
      <c r="P2065" s="6"/>
      <c r="Q2065" s="7"/>
    </row>
    <row r="2066" spans="3:17" x14ac:dyDescent="0.2">
      <c r="C2066" s="1"/>
      <c r="D2066" s="1"/>
      <c r="F2066" s="6"/>
      <c r="G2066" s="13"/>
      <c r="M2066" s="14"/>
      <c r="O2066" s="13"/>
      <c r="P2066" s="6"/>
      <c r="Q2066" s="7"/>
    </row>
    <row r="2067" spans="3:17" x14ac:dyDescent="0.2">
      <c r="C2067" s="1"/>
      <c r="D2067" s="1"/>
      <c r="F2067" s="6"/>
      <c r="G2067" s="13"/>
      <c r="M2067" s="14"/>
      <c r="O2067" s="13"/>
      <c r="P2067" s="6"/>
      <c r="Q2067" s="7"/>
    </row>
    <row r="2068" spans="3:17" x14ac:dyDescent="0.2">
      <c r="C2068" s="1"/>
      <c r="D2068" s="1"/>
      <c r="F2068" s="6"/>
      <c r="G2068" s="13"/>
      <c r="M2068" s="14"/>
      <c r="O2068" s="13"/>
      <c r="P2068" s="6"/>
      <c r="Q2068" s="7"/>
    </row>
    <row r="2069" spans="3:17" x14ac:dyDescent="0.2">
      <c r="C2069" s="1"/>
      <c r="D2069" s="1"/>
      <c r="F2069" s="6"/>
      <c r="G2069" s="13"/>
      <c r="M2069" s="14"/>
      <c r="O2069" s="13"/>
      <c r="P2069" s="6"/>
      <c r="Q2069" s="7"/>
    </row>
    <row r="2070" spans="3:17" x14ac:dyDescent="0.2">
      <c r="C2070" s="1"/>
      <c r="D2070" s="1"/>
      <c r="F2070" s="6"/>
      <c r="G2070" s="13"/>
      <c r="M2070" s="14"/>
      <c r="O2070" s="13"/>
      <c r="P2070" s="6"/>
      <c r="Q2070" s="7"/>
    </row>
    <row r="2071" spans="3:17" x14ac:dyDescent="0.2">
      <c r="C2071" s="1"/>
      <c r="D2071" s="1"/>
      <c r="F2071" s="6"/>
      <c r="G2071" s="13"/>
      <c r="M2071" s="14"/>
      <c r="O2071" s="13"/>
      <c r="P2071" s="6"/>
      <c r="Q2071" s="7"/>
    </row>
    <row r="2072" spans="3:17" x14ac:dyDescent="0.2">
      <c r="C2072" s="1"/>
      <c r="D2072" s="1"/>
      <c r="F2072" s="6"/>
      <c r="G2072" s="13"/>
      <c r="M2072" s="14"/>
      <c r="O2072" s="13"/>
      <c r="P2072" s="6"/>
      <c r="Q2072" s="7"/>
    </row>
    <row r="2073" spans="3:17" x14ac:dyDescent="0.2">
      <c r="C2073" s="1"/>
      <c r="D2073" s="1"/>
      <c r="F2073" s="6"/>
      <c r="G2073" s="13"/>
      <c r="M2073" s="14"/>
      <c r="O2073" s="13"/>
      <c r="P2073" s="6"/>
      <c r="Q2073" s="7"/>
    </row>
    <row r="2074" spans="3:17" x14ac:dyDescent="0.2">
      <c r="C2074" s="1"/>
      <c r="D2074" s="1"/>
      <c r="F2074" s="6"/>
      <c r="G2074" s="13"/>
      <c r="M2074" s="14"/>
      <c r="O2074" s="13"/>
      <c r="P2074" s="6"/>
      <c r="Q2074" s="7"/>
    </row>
    <row r="2075" spans="3:17" x14ac:dyDescent="0.2">
      <c r="C2075" s="1"/>
      <c r="D2075" s="1"/>
      <c r="F2075" s="6"/>
      <c r="G2075" s="13"/>
      <c r="M2075" s="14"/>
      <c r="O2075" s="13"/>
      <c r="P2075" s="6"/>
      <c r="Q2075" s="7"/>
    </row>
    <row r="2076" spans="3:17" x14ac:dyDescent="0.2">
      <c r="C2076" s="1"/>
      <c r="D2076" s="1"/>
      <c r="F2076" s="6"/>
      <c r="G2076" s="13"/>
      <c r="M2076" s="14"/>
      <c r="O2076" s="13"/>
      <c r="P2076" s="6"/>
      <c r="Q2076" s="7"/>
    </row>
    <row r="2077" spans="3:17" x14ac:dyDescent="0.2">
      <c r="C2077" s="1"/>
      <c r="D2077" s="1"/>
      <c r="F2077" s="6"/>
      <c r="G2077" s="13"/>
      <c r="M2077" s="14"/>
      <c r="O2077" s="13"/>
      <c r="P2077" s="6"/>
      <c r="Q2077" s="7"/>
    </row>
    <row r="2078" spans="3:17" x14ac:dyDescent="0.2">
      <c r="C2078" s="1"/>
      <c r="D2078" s="1"/>
      <c r="F2078" s="6"/>
      <c r="G2078" s="13"/>
      <c r="M2078" s="14"/>
      <c r="O2078" s="13"/>
      <c r="P2078" s="6"/>
      <c r="Q2078" s="7"/>
    </row>
    <row r="2079" spans="3:17" x14ac:dyDescent="0.2">
      <c r="C2079" s="1"/>
      <c r="D2079" s="1"/>
      <c r="F2079" s="6"/>
      <c r="G2079" s="13"/>
      <c r="M2079" s="14"/>
      <c r="O2079" s="13"/>
      <c r="P2079" s="6"/>
      <c r="Q2079" s="7"/>
    </row>
    <row r="2080" spans="3:17" x14ac:dyDescent="0.2">
      <c r="C2080" s="1"/>
      <c r="D2080" s="1"/>
      <c r="F2080" s="6"/>
      <c r="G2080" s="13"/>
      <c r="M2080" s="14"/>
      <c r="O2080" s="13"/>
      <c r="P2080" s="6"/>
      <c r="Q2080" s="7"/>
    </row>
    <row r="2081" spans="3:17" x14ac:dyDescent="0.2">
      <c r="C2081" s="1"/>
      <c r="D2081" s="1"/>
      <c r="F2081" s="6"/>
      <c r="G2081" s="13"/>
      <c r="M2081" s="14"/>
      <c r="O2081" s="13"/>
      <c r="P2081" s="6"/>
      <c r="Q2081" s="7"/>
    </row>
    <row r="2082" spans="3:17" x14ac:dyDescent="0.2">
      <c r="C2082" s="1"/>
      <c r="D2082" s="1"/>
      <c r="F2082" s="6"/>
      <c r="G2082" s="13"/>
      <c r="M2082" s="14"/>
      <c r="O2082" s="13"/>
      <c r="P2082" s="6"/>
      <c r="Q2082" s="7"/>
    </row>
    <row r="2083" spans="3:17" x14ac:dyDescent="0.2">
      <c r="C2083" s="1"/>
      <c r="D2083" s="1"/>
      <c r="F2083" s="6"/>
      <c r="G2083" s="13"/>
      <c r="M2083" s="14"/>
      <c r="O2083" s="13"/>
      <c r="P2083" s="6"/>
      <c r="Q2083" s="7"/>
    </row>
    <row r="2084" spans="3:17" x14ac:dyDescent="0.2">
      <c r="C2084" s="1"/>
      <c r="D2084" s="1"/>
      <c r="F2084" s="6"/>
      <c r="G2084" s="13"/>
      <c r="M2084" s="14"/>
      <c r="O2084" s="13"/>
      <c r="P2084" s="6"/>
      <c r="Q2084" s="7"/>
    </row>
    <row r="2085" spans="3:17" x14ac:dyDescent="0.2">
      <c r="C2085" s="1"/>
      <c r="D2085" s="1"/>
      <c r="F2085" s="6"/>
      <c r="G2085" s="13"/>
      <c r="M2085" s="14"/>
      <c r="O2085" s="13"/>
      <c r="P2085" s="6"/>
      <c r="Q2085" s="7"/>
    </row>
    <row r="2086" spans="3:17" x14ac:dyDescent="0.2">
      <c r="C2086" s="1"/>
      <c r="D2086" s="1"/>
      <c r="F2086" s="6"/>
      <c r="G2086" s="13"/>
      <c r="M2086" s="14"/>
      <c r="O2086" s="13"/>
      <c r="P2086" s="6"/>
      <c r="Q2086" s="7"/>
    </row>
    <row r="2087" spans="3:17" x14ac:dyDescent="0.2">
      <c r="C2087" s="1"/>
      <c r="D2087" s="1"/>
      <c r="F2087" s="6"/>
      <c r="G2087" s="13"/>
      <c r="M2087" s="14"/>
      <c r="O2087" s="13"/>
      <c r="P2087" s="6"/>
      <c r="Q2087" s="7"/>
    </row>
    <row r="2088" spans="3:17" x14ac:dyDescent="0.2">
      <c r="C2088" s="1"/>
      <c r="D2088" s="1"/>
      <c r="F2088" s="6"/>
      <c r="G2088" s="13"/>
      <c r="M2088" s="14"/>
      <c r="O2088" s="13"/>
      <c r="P2088" s="6"/>
      <c r="Q2088" s="7"/>
    </row>
    <row r="2089" spans="3:17" x14ac:dyDescent="0.2">
      <c r="C2089" s="1"/>
      <c r="D2089" s="1"/>
      <c r="F2089" s="6"/>
      <c r="G2089" s="13"/>
      <c r="M2089" s="14"/>
      <c r="O2089" s="13"/>
      <c r="P2089" s="6"/>
      <c r="Q2089" s="7"/>
    </row>
    <row r="2090" spans="3:17" x14ac:dyDescent="0.2">
      <c r="C2090" s="1"/>
      <c r="D2090" s="1"/>
      <c r="F2090" s="6"/>
      <c r="G2090" s="13"/>
      <c r="M2090" s="14"/>
      <c r="O2090" s="13"/>
      <c r="P2090" s="6"/>
      <c r="Q2090" s="7"/>
    </row>
    <row r="2091" spans="3:17" x14ac:dyDescent="0.2">
      <c r="C2091" s="1"/>
      <c r="D2091" s="1"/>
      <c r="F2091" s="6"/>
      <c r="G2091" s="13"/>
      <c r="M2091" s="14"/>
      <c r="O2091" s="13"/>
      <c r="P2091" s="6"/>
      <c r="Q2091" s="7"/>
    </row>
    <row r="2092" spans="3:17" x14ac:dyDescent="0.2">
      <c r="C2092" s="1"/>
      <c r="D2092" s="1"/>
      <c r="F2092" s="6"/>
      <c r="G2092" s="13"/>
      <c r="M2092" s="14"/>
      <c r="O2092" s="13"/>
      <c r="P2092" s="6"/>
      <c r="Q2092" s="7"/>
    </row>
    <row r="2093" spans="3:17" x14ac:dyDescent="0.2">
      <c r="C2093" s="1"/>
      <c r="D2093" s="1"/>
      <c r="F2093" s="6"/>
      <c r="G2093" s="13"/>
      <c r="M2093" s="14"/>
      <c r="O2093" s="13"/>
      <c r="P2093" s="6"/>
      <c r="Q2093" s="7"/>
    </row>
    <row r="2094" spans="3:17" x14ac:dyDescent="0.2">
      <c r="C2094" s="1"/>
      <c r="D2094" s="1"/>
      <c r="F2094" s="6"/>
      <c r="G2094" s="13"/>
      <c r="M2094" s="14"/>
      <c r="O2094" s="13"/>
      <c r="P2094" s="6"/>
      <c r="Q2094" s="7"/>
    </row>
    <row r="2095" spans="3:17" x14ac:dyDescent="0.2">
      <c r="C2095" s="1"/>
      <c r="D2095" s="1"/>
      <c r="F2095" s="6"/>
      <c r="G2095" s="13"/>
      <c r="M2095" s="14"/>
      <c r="O2095" s="13"/>
      <c r="P2095" s="6"/>
      <c r="Q2095" s="7"/>
    </row>
    <row r="2096" spans="3:17" x14ac:dyDescent="0.2">
      <c r="C2096" s="1"/>
      <c r="D2096" s="1"/>
      <c r="F2096" s="6"/>
      <c r="G2096" s="13"/>
      <c r="M2096" s="14"/>
      <c r="O2096" s="13"/>
      <c r="P2096" s="6"/>
      <c r="Q2096" s="7"/>
    </row>
    <row r="2097" spans="3:17" x14ac:dyDescent="0.2">
      <c r="C2097" s="1"/>
      <c r="D2097" s="1"/>
      <c r="F2097" s="6"/>
      <c r="G2097" s="13"/>
      <c r="M2097" s="14"/>
      <c r="O2097" s="13"/>
      <c r="P2097" s="6"/>
      <c r="Q2097" s="7"/>
    </row>
    <row r="2098" spans="3:17" x14ac:dyDescent="0.2">
      <c r="C2098" s="1"/>
      <c r="D2098" s="1"/>
      <c r="F2098" s="6"/>
      <c r="G2098" s="13"/>
      <c r="M2098" s="14"/>
      <c r="O2098" s="13"/>
      <c r="P2098" s="6"/>
      <c r="Q2098" s="7"/>
    </row>
    <row r="2099" spans="3:17" x14ac:dyDescent="0.2">
      <c r="C2099" s="1"/>
      <c r="D2099" s="1"/>
      <c r="F2099" s="6"/>
      <c r="G2099" s="13"/>
      <c r="M2099" s="14"/>
      <c r="O2099" s="13"/>
      <c r="P2099" s="6"/>
      <c r="Q2099" s="7"/>
    </row>
    <row r="2100" spans="3:17" x14ac:dyDescent="0.2">
      <c r="C2100" s="1"/>
      <c r="D2100" s="1"/>
      <c r="F2100" s="6"/>
      <c r="G2100" s="13"/>
      <c r="M2100" s="14"/>
      <c r="O2100" s="13"/>
      <c r="P2100" s="6"/>
      <c r="Q2100" s="7"/>
    </row>
    <row r="2101" spans="3:17" x14ac:dyDescent="0.2">
      <c r="C2101" s="1"/>
      <c r="D2101" s="1"/>
      <c r="F2101" s="6"/>
      <c r="G2101" s="13"/>
      <c r="M2101" s="14"/>
      <c r="O2101" s="13"/>
      <c r="P2101" s="6"/>
      <c r="Q2101" s="7"/>
    </row>
    <row r="2102" spans="3:17" x14ac:dyDescent="0.2">
      <c r="C2102" s="1"/>
      <c r="D2102" s="1"/>
      <c r="F2102" s="6"/>
      <c r="G2102" s="13"/>
      <c r="M2102" s="14"/>
      <c r="O2102" s="13"/>
      <c r="P2102" s="6"/>
      <c r="Q2102" s="7"/>
    </row>
    <row r="2103" spans="3:17" x14ac:dyDescent="0.2">
      <c r="C2103" s="1"/>
      <c r="D2103" s="1"/>
      <c r="F2103" s="6"/>
      <c r="G2103" s="13"/>
      <c r="M2103" s="14"/>
      <c r="O2103" s="13"/>
      <c r="P2103" s="6"/>
      <c r="Q2103" s="7"/>
    </row>
    <row r="2104" spans="3:17" x14ac:dyDescent="0.2">
      <c r="C2104" s="1"/>
      <c r="D2104" s="1"/>
      <c r="F2104" s="6"/>
      <c r="G2104" s="13"/>
      <c r="M2104" s="14"/>
      <c r="O2104" s="13"/>
      <c r="P2104" s="6"/>
      <c r="Q2104" s="7"/>
    </row>
    <row r="2105" spans="3:17" x14ac:dyDescent="0.2">
      <c r="C2105" s="1"/>
      <c r="D2105" s="1"/>
      <c r="F2105" s="6"/>
      <c r="G2105" s="13"/>
      <c r="M2105" s="14"/>
      <c r="O2105" s="13"/>
      <c r="P2105" s="6"/>
      <c r="Q2105" s="7"/>
    </row>
    <row r="2106" spans="3:17" x14ac:dyDescent="0.2">
      <c r="C2106" s="1"/>
      <c r="D2106" s="1"/>
      <c r="F2106" s="6"/>
      <c r="G2106" s="13"/>
      <c r="M2106" s="14"/>
      <c r="O2106" s="13"/>
      <c r="P2106" s="6"/>
      <c r="Q2106" s="7"/>
    </row>
    <row r="2107" spans="3:17" x14ac:dyDescent="0.2">
      <c r="C2107" s="1"/>
      <c r="D2107" s="1"/>
      <c r="F2107" s="6"/>
      <c r="G2107" s="13"/>
      <c r="M2107" s="14"/>
      <c r="O2107" s="13"/>
      <c r="P2107" s="6"/>
      <c r="Q2107" s="7"/>
    </row>
    <row r="2108" spans="3:17" x14ac:dyDescent="0.2">
      <c r="C2108" s="1"/>
      <c r="D2108" s="1"/>
      <c r="F2108" s="6"/>
      <c r="G2108" s="13"/>
      <c r="M2108" s="14"/>
      <c r="O2108" s="13"/>
      <c r="P2108" s="6"/>
      <c r="Q2108" s="7"/>
    </row>
    <row r="2109" spans="3:17" x14ac:dyDescent="0.2">
      <c r="C2109" s="1"/>
      <c r="D2109" s="1"/>
      <c r="F2109" s="6"/>
      <c r="G2109" s="13"/>
      <c r="M2109" s="14"/>
      <c r="O2109" s="13"/>
      <c r="P2109" s="6"/>
      <c r="Q2109" s="7"/>
    </row>
    <row r="2110" spans="3:17" x14ac:dyDescent="0.2">
      <c r="C2110" s="1"/>
      <c r="D2110" s="1"/>
      <c r="F2110" s="6"/>
      <c r="G2110" s="13"/>
      <c r="M2110" s="14"/>
      <c r="O2110" s="13"/>
      <c r="P2110" s="6"/>
      <c r="Q2110" s="7"/>
    </row>
    <row r="2111" spans="3:17" x14ac:dyDescent="0.2">
      <c r="C2111" s="1"/>
      <c r="D2111" s="1"/>
      <c r="F2111" s="6"/>
      <c r="G2111" s="13"/>
      <c r="M2111" s="14"/>
      <c r="O2111" s="13"/>
      <c r="P2111" s="6"/>
      <c r="Q2111" s="7"/>
    </row>
    <row r="2112" spans="3:17" x14ac:dyDescent="0.2">
      <c r="C2112" s="1"/>
      <c r="D2112" s="1"/>
      <c r="F2112" s="6"/>
      <c r="G2112" s="13"/>
      <c r="M2112" s="14"/>
      <c r="O2112" s="13"/>
      <c r="P2112" s="6"/>
      <c r="Q2112" s="7"/>
    </row>
    <row r="2113" spans="3:17" x14ac:dyDescent="0.2">
      <c r="C2113" s="1"/>
      <c r="D2113" s="1"/>
      <c r="F2113" s="6"/>
      <c r="G2113" s="13"/>
      <c r="M2113" s="14"/>
      <c r="O2113" s="13"/>
      <c r="P2113" s="6"/>
      <c r="Q2113" s="7"/>
    </row>
    <row r="2114" spans="3:17" x14ac:dyDescent="0.2">
      <c r="C2114" s="1"/>
      <c r="D2114" s="1"/>
      <c r="F2114" s="6"/>
      <c r="G2114" s="13"/>
      <c r="M2114" s="14"/>
      <c r="O2114" s="13"/>
      <c r="P2114" s="6"/>
      <c r="Q2114" s="7"/>
    </row>
    <row r="2115" spans="3:17" x14ac:dyDescent="0.2">
      <c r="C2115" s="1"/>
      <c r="D2115" s="1"/>
      <c r="F2115" s="6"/>
      <c r="G2115" s="13"/>
      <c r="M2115" s="14"/>
      <c r="O2115" s="13"/>
      <c r="P2115" s="6"/>
      <c r="Q2115" s="7"/>
    </row>
    <row r="2116" spans="3:17" x14ac:dyDescent="0.2">
      <c r="C2116" s="1"/>
      <c r="D2116" s="1"/>
      <c r="F2116" s="6"/>
      <c r="G2116" s="13"/>
      <c r="M2116" s="14"/>
      <c r="O2116" s="13"/>
      <c r="P2116" s="6"/>
      <c r="Q2116" s="7"/>
    </row>
    <row r="2117" spans="3:17" x14ac:dyDescent="0.2">
      <c r="C2117" s="1"/>
      <c r="D2117" s="1"/>
      <c r="F2117" s="6"/>
      <c r="G2117" s="13"/>
      <c r="M2117" s="14"/>
      <c r="O2117" s="13"/>
      <c r="P2117" s="6"/>
      <c r="Q2117" s="7"/>
    </row>
    <row r="2118" spans="3:17" x14ac:dyDescent="0.2">
      <c r="C2118" s="1"/>
      <c r="D2118" s="1"/>
      <c r="F2118" s="6"/>
      <c r="G2118" s="13"/>
      <c r="M2118" s="14"/>
      <c r="O2118" s="13"/>
      <c r="P2118" s="6"/>
      <c r="Q2118" s="7"/>
    </row>
    <row r="2119" spans="3:17" x14ac:dyDescent="0.2">
      <c r="C2119" s="1"/>
      <c r="D2119" s="1"/>
      <c r="F2119" s="6"/>
      <c r="G2119" s="13"/>
      <c r="M2119" s="14"/>
      <c r="O2119" s="13"/>
      <c r="P2119" s="6"/>
      <c r="Q2119" s="7"/>
    </row>
    <row r="2120" spans="3:17" x14ac:dyDescent="0.2">
      <c r="C2120" s="1"/>
      <c r="D2120" s="1"/>
      <c r="F2120" s="6"/>
      <c r="G2120" s="13"/>
      <c r="M2120" s="14"/>
      <c r="O2120" s="13"/>
      <c r="P2120" s="6"/>
      <c r="Q2120" s="7"/>
    </row>
    <row r="2121" spans="3:17" x14ac:dyDescent="0.2">
      <c r="C2121" s="1"/>
      <c r="D2121" s="1"/>
      <c r="F2121" s="6"/>
      <c r="G2121" s="13"/>
      <c r="M2121" s="14"/>
      <c r="O2121" s="13"/>
      <c r="P2121" s="6"/>
      <c r="Q2121" s="7"/>
    </row>
    <row r="2122" spans="3:17" x14ac:dyDescent="0.2">
      <c r="C2122" s="1"/>
      <c r="D2122" s="1"/>
      <c r="F2122" s="6"/>
      <c r="G2122" s="13"/>
      <c r="M2122" s="14"/>
      <c r="O2122" s="13"/>
      <c r="P2122" s="6"/>
      <c r="Q2122" s="7"/>
    </row>
    <row r="2123" spans="3:17" x14ac:dyDescent="0.2">
      <c r="C2123" s="1"/>
      <c r="D2123" s="1"/>
      <c r="F2123" s="6"/>
      <c r="G2123" s="13"/>
      <c r="M2123" s="14"/>
      <c r="O2123" s="13"/>
      <c r="P2123" s="6"/>
      <c r="Q2123" s="7"/>
    </row>
    <row r="2124" spans="3:17" x14ac:dyDescent="0.2">
      <c r="C2124" s="1"/>
      <c r="D2124" s="1"/>
      <c r="F2124" s="6"/>
      <c r="G2124" s="13"/>
      <c r="M2124" s="14"/>
      <c r="O2124" s="13"/>
      <c r="P2124" s="6"/>
      <c r="Q2124" s="7"/>
    </row>
    <row r="2125" spans="3:17" x14ac:dyDescent="0.2">
      <c r="C2125" s="1"/>
      <c r="D2125" s="1"/>
      <c r="F2125" s="6"/>
      <c r="G2125" s="13"/>
      <c r="M2125" s="14"/>
      <c r="O2125" s="13"/>
      <c r="P2125" s="6"/>
      <c r="Q2125" s="7"/>
    </row>
    <row r="2126" spans="3:17" x14ac:dyDescent="0.2">
      <c r="C2126" s="1"/>
      <c r="D2126" s="1"/>
      <c r="F2126" s="6"/>
      <c r="G2126" s="13"/>
      <c r="M2126" s="14"/>
      <c r="O2126" s="13"/>
      <c r="P2126" s="6"/>
      <c r="Q2126" s="7"/>
    </row>
    <row r="2127" spans="3:17" x14ac:dyDescent="0.2">
      <c r="C2127" s="1"/>
      <c r="D2127" s="1"/>
      <c r="F2127" s="6"/>
      <c r="G2127" s="13"/>
      <c r="M2127" s="14"/>
      <c r="O2127" s="13"/>
      <c r="P2127" s="6"/>
      <c r="Q2127" s="7"/>
    </row>
    <row r="2128" spans="3:17" x14ac:dyDescent="0.2">
      <c r="C2128" s="1"/>
      <c r="D2128" s="1"/>
      <c r="F2128" s="6"/>
      <c r="G2128" s="13"/>
      <c r="M2128" s="14"/>
      <c r="O2128" s="13"/>
      <c r="P2128" s="6"/>
      <c r="Q2128" s="7"/>
    </row>
    <row r="2129" spans="3:17" x14ac:dyDescent="0.2">
      <c r="C2129" s="1"/>
      <c r="D2129" s="1"/>
      <c r="F2129" s="6"/>
      <c r="G2129" s="13"/>
      <c r="M2129" s="14"/>
      <c r="O2129" s="13"/>
      <c r="P2129" s="6"/>
      <c r="Q2129" s="7"/>
    </row>
    <row r="2130" spans="3:17" x14ac:dyDescent="0.2">
      <c r="C2130" s="1"/>
      <c r="D2130" s="1"/>
      <c r="F2130" s="6"/>
      <c r="G2130" s="13"/>
      <c r="M2130" s="14"/>
      <c r="O2130" s="13"/>
      <c r="P2130" s="6"/>
      <c r="Q2130" s="7"/>
    </row>
    <row r="2131" spans="3:17" x14ac:dyDescent="0.2">
      <c r="C2131" s="1"/>
      <c r="D2131" s="1"/>
      <c r="F2131" s="6"/>
      <c r="G2131" s="13"/>
      <c r="M2131" s="14"/>
      <c r="O2131" s="13"/>
      <c r="P2131" s="6"/>
      <c r="Q2131" s="7"/>
    </row>
    <row r="2132" spans="3:17" x14ac:dyDescent="0.2">
      <c r="C2132" s="1"/>
      <c r="D2132" s="1"/>
      <c r="F2132" s="6"/>
      <c r="G2132" s="13"/>
      <c r="M2132" s="14"/>
      <c r="O2132" s="13"/>
      <c r="P2132" s="6"/>
      <c r="Q2132" s="7"/>
    </row>
    <row r="2133" spans="3:17" x14ac:dyDescent="0.2">
      <c r="C2133" s="1"/>
      <c r="D2133" s="1"/>
      <c r="F2133" s="6"/>
      <c r="G2133" s="13"/>
      <c r="M2133" s="14"/>
      <c r="O2133" s="13"/>
      <c r="P2133" s="6"/>
      <c r="Q2133" s="7"/>
    </row>
    <row r="2134" spans="3:17" x14ac:dyDescent="0.2">
      <c r="C2134" s="1"/>
      <c r="D2134" s="1"/>
      <c r="F2134" s="6"/>
      <c r="G2134" s="13"/>
      <c r="M2134" s="14"/>
      <c r="O2134" s="13"/>
      <c r="P2134" s="6"/>
      <c r="Q2134" s="7"/>
    </row>
    <row r="2135" spans="3:17" x14ac:dyDescent="0.2">
      <c r="C2135" s="1"/>
      <c r="D2135" s="1"/>
      <c r="F2135" s="6"/>
      <c r="G2135" s="13"/>
      <c r="M2135" s="14"/>
      <c r="O2135" s="13"/>
      <c r="P2135" s="6"/>
      <c r="Q2135" s="7"/>
    </row>
    <row r="2136" spans="3:17" x14ac:dyDescent="0.2">
      <c r="C2136" s="1"/>
      <c r="D2136" s="1"/>
      <c r="F2136" s="6"/>
      <c r="G2136" s="13"/>
      <c r="M2136" s="14"/>
      <c r="O2136" s="13"/>
      <c r="P2136" s="6"/>
      <c r="Q2136" s="7"/>
    </row>
    <row r="2137" spans="3:17" x14ac:dyDescent="0.2">
      <c r="C2137" s="1"/>
      <c r="D2137" s="1"/>
      <c r="F2137" s="6"/>
      <c r="G2137" s="13"/>
      <c r="M2137" s="14"/>
      <c r="O2137" s="13"/>
      <c r="P2137" s="6"/>
      <c r="Q2137" s="7"/>
    </row>
    <row r="2138" spans="3:17" x14ac:dyDescent="0.2">
      <c r="C2138" s="1"/>
      <c r="D2138" s="1"/>
      <c r="F2138" s="6"/>
      <c r="G2138" s="13"/>
      <c r="M2138" s="14"/>
      <c r="O2138" s="13"/>
      <c r="P2138" s="6"/>
      <c r="Q2138" s="7"/>
    </row>
    <row r="2139" spans="3:17" x14ac:dyDescent="0.2">
      <c r="C2139" s="1"/>
      <c r="D2139" s="1"/>
      <c r="F2139" s="6"/>
      <c r="G2139" s="13"/>
      <c r="M2139" s="14"/>
      <c r="O2139" s="13"/>
      <c r="P2139" s="6"/>
      <c r="Q2139" s="7"/>
    </row>
    <row r="2140" spans="3:17" x14ac:dyDescent="0.2">
      <c r="C2140" s="1"/>
      <c r="D2140" s="1"/>
      <c r="F2140" s="6"/>
      <c r="G2140" s="13"/>
      <c r="M2140" s="14"/>
      <c r="O2140" s="13"/>
      <c r="P2140" s="6"/>
      <c r="Q2140" s="7"/>
    </row>
    <row r="2141" spans="3:17" x14ac:dyDescent="0.2">
      <c r="C2141" s="1"/>
      <c r="D2141" s="1"/>
      <c r="F2141" s="6"/>
      <c r="G2141" s="13"/>
      <c r="M2141" s="14"/>
      <c r="O2141" s="13"/>
      <c r="P2141" s="6"/>
      <c r="Q2141" s="7"/>
    </row>
    <row r="2142" spans="3:17" x14ac:dyDescent="0.2">
      <c r="C2142" s="1"/>
      <c r="D2142" s="1"/>
      <c r="F2142" s="6"/>
      <c r="G2142" s="13"/>
      <c r="M2142" s="14"/>
      <c r="O2142" s="13"/>
      <c r="P2142" s="6"/>
      <c r="Q2142" s="7"/>
    </row>
    <row r="2143" spans="3:17" x14ac:dyDescent="0.2">
      <c r="C2143" s="1"/>
      <c r="D2143" s="1"/>
      <c r="F2143" s="6"/>
      <c r="G2143" s="13"/>
      <c r="M2143" s="14"/>
      <c r="O2143" s="13"/>
      <c r="P2143" s="6"/>
      <c r="Q2143" s="7"/>
    </row>
    <row r="2144" spans="3:17" x14ac:dyDescent="0.2">
      <c r="C2144" s="1"/>
      <c r="D2144" s="1"/>
      <c r="F2144" s="6"/>
      <c r="G2144" s="13"/>
      <c r="M2144" s="14"/>
      <c r="O2144" s="13"/>
      <c r="P2144" s="6"/>
      <c r="Q2144" s="7"/>
    </row>
    <row r="2145" spans="3:17" x14ac:dyDescent="0.2">
      <c r="C2145" s="1"/>
      <c r="D2145" s="1"/>
      <c r="F2145" s="6"/>
      <c r="G2145" s="13"/>
      <c r="M2145" s="14"/>
      <c r="O2145" s="13"/>
      <c r="P2145" s="6"/>
      <c r="Q2145" s="7"/>
    </row>
    <row r="2146" spans="3:17" x14ac:dyDescent="0.2">
      <c r="C2146" s="1"/>
      <c r="D2146" s="1"/>
      <c r="F2146" s="6"/>
      <c r="G2146" s="13"/>
      <c r="M2146" s="14"/>
      <c r="O2146" s="13"/>
      <c r="P2146" s="6"/>
      <c r="Q2146" s="7"/>
    </row>
    <row r="2147" spans="3:17" x14ac:dyDescent="0.2">
      <c r="C2147" s="1"/>
      <c r="D2147" s="1"/>
      <c r="F2147" s="6"/>
      <c r="G2147" s="13"/>
      <c r="M2147" s="14"/>
      <c r="O2147" s="13"/>
      <c r="P2147" s="6"/>
      <c r="Q2147" s="7"/>
    </row>
    <row r="2148" spans="3:17" x14ac:dyDescent="0.2">
      <c r="C2148" s="1"/>
      <c r="D2148" s="1"/>
      <c r="F2148" s="6"/>
      <c r="G2148" s="13"/>
      <c r="M2148" s="14"/>
      <c r="O2148" s="13"/>
      <c r="P2148" s="6"/>
      <c r="Q2148" s="7"/>
    </row>
    <row r="2149" spans="3:17" x14ac:dyDescent="0.2">
      <c r="C2149" s="1"/>
      <c r="D2149" s="1"/>
      <c r="F2149" s="6"/>
      <c r="G2149" s="13"/>
      <c r="M2149" s="14"/>
      <c r="O2149" s="13"/>
      <c r="P2149" s="6"/>
      <c r="Q2149" s="7"/>
    </row>
    <row r="2150" spans="3:17" x14ac:dyDescent="0.2">
      <c r="C2150" s="1"/>
      <c r="D2150" s="1"/>
      <c r="F2150" s="6"/>
      <c r="G2150" s="13"/>
      <c r="M2150" s="14"/>
      <c r="O2150" s="13"/>
      <c r="P2150" s="6"/>
      <c r="Q2150" s="7"/>
    </row>
    <row r="2151" spans="3:17" x14ac:dyDescent="0.2">
      <c r="C2151" s="1"/>
      <c r="D2151" s="1"/>
      <c r="F2151" s="6"/>
      <c r="G2151" s="13"/>
      <c r="M2151" s="14"/>
      <c r="O2151" s="13"/>
      <c r="P2151" s="6"/>
      <c r="Q2151" s="7"/>
    </row>
    <row r="2152" spans="3:17" x14ac:dyDescent="0.2">
      <c r="C2152" s="1"/>
      <c r="D2152" s="1"/>
      <c r="F2152" s="6"/>
      <c r="G2152" s="13"/>
      <c r="M2152" s="14"/>
      <c r="O2152" s="13"/>
      <c r="P2152" s="6"/>
      <c r="Q2152" s="7"/>
    </row>
    <row r="2153" spans="3:17" x14ac:dyDescent="0.2">
      <c r="C2153" s="1"/>
      <c r="D2153" s="1"/>
      <c r="F2153" s="6"/>
      <c r="G2153" s="13"/>
      <c r="M2153" s="14"/>
      <c r="O2153" s="13"/>
      <c r="P2153" s="6"/>
      <c r="Q2153" s="7"/>
    </row>
    <row r="2154" spans="3:17" x14ac:dyDescent="0.2">
      <c r="C2154" s="1"/>
      <c r="D2154" s="1"/>
      <c r="F2154" s="6"/>
      <c r="G2154" s="13"/>
      <c r="M2154" s="14"/>
      <c r="O2154" s="13"/>
      <c r="P2154" s="6"/>
      <c r="Q2154" s="7"/>
    </row>
    <row r="2155" spans="3:17" x14ac:dyDescent="0.2">
      <c r="C2155" s="1"/>
      <c r="D2155" s="1"/>
      <c r="F2155" s="6"/>
      <c r="G2155" s="13"/>
      <c r="M2155" s="14"/>
      <c r="O2155" s="13"/>
      <c r="P2155" s="6"/>
      <c r="Q2155" s="7"/>
    </row>
    <row r="2156" spans="3:17" x14ac:dyDescent="0.2">
      <c r="C2156" s="1"/>
      <c r="D2156" s="1"/>
      <c r="F2156" s="6"/>
      <c r="G2156" s="13"/>
      <c r="M2156" s="14"/>
      <c r="O2156" s="13"/>
      <c r="P2156" s="6"/>
      <c r="Q2156" s="7"/>
    </row>
    <row r="2157" spans="3:17" x14ac:dyDescent="0.2">
      <c r="C2157" s="1"/>
      <c r="D2157" s="1"/>
      <c r="F2157" s="6"/>
      <c r="G2157" s="13"/>
      <c r="M2157" s="14"/>
      <c r="O2157" s="13"/>
      <c r="P2157" s="6"/>
      <c r="Q2157" s="7"/>
    </row>
    <row r="2158" spans="3:17" x14ac:dyDescent="0.2">
      <c r="C2158" s="1"/>
      <c r="D2158" s="1"/>
      <c r="F2158" s="6"/>
      <c r="G2158" s="13"/>
      <c r="M2158" s="14"/>
      <c r="O2158" s="13"/>
      <c r="P2158" s="6"/>
      <c r="Q2158" s="7"/>
    </row>
    <row r="2159" spans="3:17" x14ac:dyDescent="0.2">
      <c r="C2159" s="1"/>
      <c r="D2159" s="1"/>
      <c r="F2159" s="6"/>
      <c r="G2159" s="13"/>
      <c r="M2159" s="14"/>
      <c r="O2159" s="13"/>
      <c r="P2159" s="6"/>
      <c r="Q2159" s="7"/>
    </row>
    <row r="2160" spans="3:17" x14ac:dyDescent="0.2">
      <c r="C2160" s="1"/>
      <c r="D2160" s="1"/>
      <c r="F2160" s="6"/>
      <c r="G2160" s="13"/>
      <c r="M2160" s="14"/>
      <c r="O2160" s="13"/>
      <c r="P2160" s="6"/>
      <c r="Q2160" s="7"/>
    </row>
    <row r="2161" spans="3:17" x14ac:dyDescent="0.2">
      <c r="C2161" s="1"/>
      <c r="D2161" s="1"/>
      <c r="F2161" s="6"/>
      <c r="G2161" s="13"/>
      <c r="M2161" s="14"/>
      <c r="O2161" s="13"/>
      <c r="P2161" s="6"/>
      <c r="Q2161" s="7"/>
    </row>
    <row r="2162" spans="3:17" x14ac:dyDescent="0.2">
      <c r="C2162" s="1"/>
      <c r="D2162" s="1"/>
      <c r="F2162" s="6"/>
      <c r="G2162" s="13"/>
      <c r="M2162" s="14"/>
      <c r="O2162" s="13"/>
      <c r="P2162" s="6"/>
      <c r="Q2162" s="7"/>
    </row>
    <row r="2163" spans="3:17" x14ac:dyDescent="0.2">
      <c r="C2163" s="1"/>
      <c r="D2163" s="1"/>
      <c r="F2163" s="6"/>
      <c r="G2163" s="13"/>
      <c r="M2163" s="14"/>
      <c r="O2163" s="13"/>
      <c r="P2163" s="6"/>
      <c r="Q2163" s="7"/>
    </row>
    <row r="2164" spans="3:17" x14ac:dyDescent="0.2">
      <c r="C2164" s="1"/>
      <c r="D2164" s="1"/>
      <c r="F2164" s="6"/>
      <c r="G2164" s="13"/>
      <c r="M2164" s="14"/>
      <c r="O2164" s="13"/>
      <c r="P2164" s="6"/>
      <c r="Q2164" s="7"/>
    </row>
    <row r="2165" spans="3:17" x14ac:dyDescent="0.2">
      <c r="C2165" s="1"/>
      <c r="D2165" s="1"/>
      <c r="F2165" s="6"/>
      <c r="G2165" s="13"/>
      <c r="M2165" s="14"/>
      <c r="O2165" s="13"/>
      <c r="P2165" s="6"/>
      <c r="Q2165" s="7"/>
    </row>
    <row r="2166" spans="3:17" x14ac:dyDescent="0.2">
      <c r="C2166" s="1"/>
      <c r="D2166" s="1"/>
      <c r="F2166" s="6"/>
      <c r="G2166" s="13"/>
      <c r="M2166" s="14"/>
      <c r="O2166" s="13"/>
      <c r="P2166" s="6"/>
      <c r="Q2166" s="7"/>
    </row>
    <row r="2167" spans="3:17" x14ac:dyDescent="0.2">
      <c r="C2167" s="1"/>
      <c r="D2167" s="1"/>
      <c r="F2167" s="6"/>
      <c r="G2167" s="13"/>
      <c r="M2167" s="14"/>
      <c r="O2167" s="13"/>
      <c r="P2167" s="6"/>
      <c r="Q2167" s="7"/>
    </row>
    <row r="2168" spans="3:17" x14ac:dyDescent="0.2">
      <c r="C2168" s="1"/>
      <c r="D2168" s="1"/>
      <c r="F2168" s="6"/>
      <c r="G2168" s="13"/>
      <c r="M2168" s="14"/>
      <c r="O2168" s="13"/>
      <c r="P2168" s="6"/>
      <c r="Q2168" s="7"/>
    </row>
    <row r="2169" spans="3:17" x14ac:dyDescent="0.2">
      <c r="C2169" s="1"/>
      <c r="D2169" s="1"/>
      <c r="F2169" s="6"/>
      <c r="G2169" s="13"/>
      <c r="M2169" s="14"/>
      <c r="O2169" s="13"/>
      <c r="P2169" s="6"/>
      <c r="Q2169" s="7"/>
    </row>
    <row r="2170" spans="3:17" x14ac:dyDescent="0.2">
      <c r="C2170" s="1"/>
      <c r="D2170" s="1"/>
      <c r="F2170" s="6"/>
      <c r="G2170" s="13"/>
      <c r="M2170" s="14"/>
      <c r="O2170" s="13"/>
      <c r="P2170" s="6"/>
      <c r="Q2170" s="7"/>
    </row>
    <row r="2171" spans="3:17" x14ac:dyDescent="0.2">
      <c r="C2171" s="1"/>
      <c r="D2171" s="1"/>
      <c r="F2171" s="6"/>
      <c r="G2171" s="13"/>
      <c r="M2171" s="14"/>
      <c r="O2171" s="13"/>
      <c r="P2171" s="6"/>
      <c r="Q2171" s="7"/>
    </row>
    <row r="2172" spans="3:17" x14ac:dyDescent="0.2">
      <c r="C2172" s="1"/>
      <c r="D2172" s="1"/>
      <c r="F2172" s="6"/>
      <c r="G2172" s="13"/>
      <c r="M2172" s="14"/>
      <c r="O2172" s="13"/>
      <c r="P2172" s="6"/>
      <c r="Q2172" s="7"/>
    </row>
    <row r="2173" spans="3:17" x14ac:dyDescent="0.2">
      <c r="C2173" s="1"/>
      <c r="D2173" s="1"/>
      <c r="F2173" s="6"/>
      <c r="G2173" s="13"/>
      <c r="M2173" s="14"/>
      <c r="O2173" s="13"/>
      <c r="P2173" s="6"/>
      <c r="Q2173" s="7"/>
    </row>
    <row r="2174" spans="3:17" x14ac:dyDescent="0.2">
      <c r="C2174" s="1"/>
      <c r="D2174" s="1"/>
      <c r="F2174" s="6"/>
      <c r="G2174" s="13"/>
      <c r="M2174" s="14"/>
      <c r="O2174" s="13"/>
      <c r="P2174" s="6"/>
      <c r="Q2174" s="7"/>
    </row>
    <row r="2175" spans="3:17" x14ac:dyDescent="0.2">
      <c r="C2175" s="1"/>
      <c r="D2175" s="1"/>
      <c r="F2175" s="6"/>
      <c r="G2175" s="13"/>
      <c r="M2175" s="14"/>
      <c r="O2175" s="13"/>
      <c r="P2175" s="6"/>
      <c r="Q2175" s="7"/>
    </row>
    <row r="2176" spans="3:17" x14ac:dyDescent="0.2">
      <c r="C2176" s="1"/>
      <c r="D2176" s="1"/>
      <c r="F2176" s="6"/>
      <c r="G2176" s="13"/>
      <c r="M2176" s="14"/>
      <c r="O2176" s="13"/>
      <c r="P2176" s="6"/>
      <c r="Q2176" s="7"/>
    </row>
    <row r="2177" spans="3:17" x14ac:dyDescent="0.2">
      <c r="C2177" s="1"/>
      <c r="D2177" s="1"/>
      <c r="F2177" s="6"/>
      <c r="G2177" s="13"/>
      <c r="M2177" s="14"/>
      <c r="O2177" s="13"/>
      <c r="P2177" s="6"/>
      <c r="Q2177" s="7"/>
    </row>
    <row r="2178" spans="3:17" x14ac:dyDescent="0.2">
      <c r="C2178" s="1"/>
      <c r="D2178" s="1"/>
      <c r="F2178" s="6"/>
      <c r="G2178" s="13"/>
      <c r="M2178" s="14"/>
      <c r="O2178" s="13"/>
      <c r="P2178" s="6"/>
      <c r="Q2178" s="7"/>
    </row>
    <row r="2179" spans="3:17" x14ac:dyDescent="0.2">
      <c r="C2179" s="1"/>
      <c r="D2179" s="1"/>
      <c r="F2179" s="6"/>
      <c r="G2179" s="13"/>
      <c r="M2179" s="14"/>
      <c r="O2179" s="13"/>
      <c r="P2179" s="6"/>
      <c r="Q2179" s="7"/>
    </row>
    <row r="2180" spans="3:17" x14ac:dyDescent="0.2">
      <c r="C2180" s="1"/>
      <c r="D2180" s="1"/>
      <c r="F2180" s="6"/>
      <c r="G2180" s="13"/>
      <c r="M2180" s="14"/>
      <c r="O2180" s="13"/>
      <c r="P2180" s="6"/>
      <c r="Q2180" s="7"/>
    </row>
    <row r="2181" spans="3:17" x14ac:dyDescent="0.2">
      <c r="C2181" s="1"/>
      <c r="D2181" s="1"/>
      <c r="F2181" s="6"/>
      <c r="G2181" s="13"/>
      <c r="M2181" s="14"/>
      <c r="O2181" s="13"/>
      <c r="P2181" s="6"/>
      <c r="Q2181" s="7"/>
    </row>
    <row r="2182" spans="3:17" x14ac:dyDescent="0.2">
      <c r="C2182" s="1"/>
      <c r="D2182" s="1"/>
      <c r="F2182" s="6"/>
      <c r="G2182" s="13"/>
      <c r="M2182" s="14"/>
      <c r="O2182" s="13"/>
      <c r="P2182" s="6"/>
      <c r="Q2182" s="7"/>
    </row>
    <row r="2183" spans="3:17" x14ac:dyDescent="0.2">
      <c r="C2183" s="1"/>
      <c r="D2183" s="1"/>
      <c r="F2183" s="6"/>
      <c r="G2183" s="13"/>
      <c r="M2183" s="14"/>
      <c r="O2183" s="13"/>
      <c r="P2183" s="6"/>
      <c r="Q2183" s="7"/>
    </row>
    <row r="2184" spans="3:17" x14ac:dyDescent="0.2">
      <c r="C2184" s="1"/>
      <c r="D2184" s="1"/>
      <c r="F2184" s="6"/>
      <c r="G2184" s="13"/>
      <c r="M2184" s="14"/>
      <c r="O2184" s="13"/>
      <c r="P2184" s="6"/>
      <c r="Q2184" s="7"/>
    </row>
    <row r="2185" spans="3:17" x14ac:dyDescent="0.2">
      <c r="C2185" s="1"/>
      <c r="D2185" s="1"/>
      <c r="F2185" s="6"/>
      <c r="G2185" s="13"/>
      <c r="M2185" s="14"/>
      <c r="O2185" s="13"/>
      <c r="P2185" s="6"/>
      <c r="Q2185" s="7"/>
    </row>
    <row r="2186" spans="3:17" x14ac:dyDescent="0.2">
      <c r="C2186" s="1"/>
      <c r="D2186" s="1"/>
      <c r="F2186" s="6"/>
      <c r="G2186" s="13"/>
      <c r="M2186" s="14"/>
      <c r="O2186" s="13"/>
      <c r="P2186" s="6"/>
      <c r="Q2186" s="7"/>
    </row>
    <row r="2187" spans="3:17" x14ac:dyDescent="0.2">
      <c r="C2187" s="1"/>
      <c r="D2187" s="1"/>
      <c r="F2187" s="6"/>
      <c r="G2187" s="13"/>
      <c r="M2187" s="14"/>
      <c r="O2187" s="13"/>
      <c r="P2187" s="6"/>
      <c r="Q2187" s="7"/>
    </row>
    <row r="2188" spans="3:17" x14ac:dyDescent="0.2">
      <c r="C2188" s="1"/>
      <c r="D2188" s="1"/>
      <c r="F2188" s="6"/>
      <c r="G2188" s="13"/>
      <c r="M2188" s="14"/>
      <c r="O2188" s="13"/>
      <c r="P2188" s="6"/>
      <c r="Q2188" s="7"/>
    </row>
    <row r="2189" spans="3:17" x14ac:dyDescent="0.2">
      <c r="C2189" s="1"/>
      <c r="D2189" s="1"/>
      <c r="F2189" s="6"/>
      <c r="G2189" s="13"/>
      <c r="M2189" s="14"/>
      <c r="O2189" s="13"/>
      <c r="P2189" s="6"/>
      <c r="Q2189" s="7"/>
    </row>
    <row r="2190" spans="3:17" x14ac:dyDescent="0.2">
      <c r="C2190" s="1"/>
      <c r="D2190" s="1"/>
      <c r="F2190" s="6"/>
      <c r="G2190" s="13"/>
      <c r="M2190" s="14"/>
      <c r="O2190" s="13"/>
      <c r="P2190" s="6"/>
      <c r="Q2190" s="7"/>
    </row>
    <row r="2191" spans="3:17" x14ac:dyDescent="0.2">
      <c r="C2191" s="1"/>
      <c r="D2191" s="1"/>
      <c r="F2191" s="6"/>
      <c r="G2191" s="13"/>
      <c r="M2191" s="14"/>
      <c r="O2191" s="13"/>
      <c r="P2191" s="6"/>
      <c r="Q2191" s="7"/>
    </row>
    <row r="2192" spans="3:17" x14ac:dyDescent="0.2">
      <c r="C2192" s="1"/>
      <c r="D2192" s="1"/>
      <c r="F2192" s="6"/>
      <c r="G2192" s="13"/>
      <c r="M2192" s="14"/>
      <c r="O2192" s="13"/>
      <c r="P2192" s="6"/>
      <c r="Q2192" s="7"/>
    </row>
    <row r="2193" spans="3:17" x14ac:dyDescent="0.2">
      <c r="C2193" s="1"/>
      <c r="D2193" s="1"/>
      <c r="F2193" s="6"/>
      <c r="G2193" s="13"/>
      <c r="M2193" s="14"/>
      <c r="O2193" s="13"/>
      <c r="P2193" s="6"/>
      <c r="Q2193" s="7"/>
    </row>
    <row r="2194" spans="3:17" x14ac:dyDescent="0.2">
      <c r="C2194" s="1"/>
      <c r="D2194" s="1"/>
      <c r="F2194" s="6"/>
      <c r="G2194" s="13"/>
      <c r="M2194" s="14"/>
      <c r="O2194" s="13"/>
      <c r="P2194" s="6"/>
      <c r="Q2194" s="7"/>
    </row>
    <row r="2195" spans="3:17" x14ac:dyDescent="0.2">
      <c r="C2195" s="1"/>
      <c r="D2195" s="1"/>
      <c r="F2195" s="6"/>
      <c r="G2195" s="13"/>
      <c r="M2195" s="14"/>
      <c r="O2195" s="13"/>
      <c r="P2195" s="6"/>
      <c r="Q2195" s="7"/>
    </row>
    <row r="2196" spans="3:17" x14ac:dyDescent="0.2">
      <c r="C2196" s="1"/>
      <c r="D2196" s="1"/>
      <c r="F2196" s="6"/>
      <c r="G2196" s="13"/>
      <c r="M2196" s="14"/>
      <c r="O2196" s="13"/>
      <c r="P2196" s="6"/>
      <c r="Q2196" s="7"/>
    </row>
    <row r="2197" spans="3:17" x14ac:dyDescent="0.2">
      <c r="C2197" s="1"/>
      <c r="D2197" s="1"/>
      <c r="F2197" s="6"/>
      <c r="G2197" s="13"/>
      <c r="M2197" s="14"/>
      <c r="O2197" s="13"/>
      <c r="P2197" s="6"/>
      <c r="Q2197" s="7"/>
    </row>
    <row r="2198" spans="3:17" x14ac:dyDescent="0.2">
      <c r="C2198" s="1"/>
      <c r="D2198" s="1"/>
      <c r="F2198" s="6"/>
      <c r="G2198" s="13"/>
      <c r="M2198" s="14"/>
      <c r="O2198" s="13"/>
      <c r="P2198" s="6"/>
      <c r="Q2198" s="7"/>
    </row>
    <row r="2199" spans="3:17" x14ac:dyDescent="0.2">
      <c r="C2199" s="1"/>
      <c r="D2199" s="1"/>
      <c r="F2199" s="6"/>
      <c r="G2199" s="13"/>
      <c r="M2199" s="14"/>
      <c r="O2199" s="13"/>
      <c r="P2199" s="6"/>
      <c r="Q2199" s="7"/>
    </row>
    <row r="2200" spans="3:17" x14ac:dyDescent="0.2">
      <c r="C2200" s="1"/>
      <c r="D2200" s="1"/>
      <c r="F2200" s="6"/>
      <c r="G2200" s="13"/>
      <c r="M2200" s="14"/>
      <c r="O2200" s="13"/>
      <c r="P2200" s="6"/>
      <c r="Q2200" s="7"/>
    </row>
    <row r="2201" spans="3:17" x14ac:dyDescent="0.2">
      <c r="C2201" s="1"/>
      <c r="D2201" s="1"/>
      <c r="F2201" s="6"/>
      <c r="G2201" s="13"/>
      <c r="M2201" s="14"/>
      <c r="O2201" s="13"/>
      <c r="P2201" s="6"/>
      <c r="Q2201" s="7"/>
    </row>
    <row r="2202" spans="3:17" x14ac:dyDescent="0.2">
      <c r="C2202" s="1"/>
      <c r="D2202" s="1"/>
      <c r="F2202" s="6"/>
      <c r="G2202" s="13"/>
      <c r="M2202" s="14"/>
      <c r="O2202" s="13"/>
      <c r="P2202" s="6"/>
      <c r="Q2202" s="7"/>
    </row>
    <row r="2203" spans="3:17" x14ac:dyDescent="0.2">
      <c r="C2203" s="1"/>
      <c r="D2203" s="1"/>
      <c r="F2203" s="6"/>
      <c r="G2203" s="13"/>
      <c r="M2203" s="14"/>
      <c r="O2203" s="13"/>
      <c r="P2203" s="6"/>
      <c r="Q2203" s="7"/>
    </row>
    <row r="2204" spans="3:17" x14ac:dyDescent="0.2">
      <c r="C2204" s="1"/>
      <c r="D2204" s="1"/>
      <c r="F2204" s="6"/>
      <c r="G2204" s="13"/>
      <c r="M2204" s="14"/>
      <c r="O2204" s="13"/>
      <c r="P2204" s="6"/>
      <c r="Q2204" s="7"/>
    </row>
    <row r="2205" spans="3:17" x14ac:dyDescent="0.2">
      <c r="C2205" s="1"/>
      <c r="D2205" s="1"/>
      <c r="F2205" s="6"/>
      <c r="G2205" s="13"/>
      <c r="M2205" s="14"/>
      <c r="O2205" s="13"/>
      <c r="P2205" s="6"/>
      <c r="Q2205" s="7"/>
    </row>
    <row r="2206" spans="3:17" x14ac:dyDescent="0.2">
      <c r="C2206" s="1"/>
      <c r="D2206" s="1"/>
      <c r="F2206" s="6"/>
      <c r="G2206" s="13"/>
      <c r="M2206" s="14"/>
      <c r="O2206" s="13"/>
      <c r="P2206" s="6"/>
      <c r="Q2206" s="7"/>
    </row>
    <row r="2207" spans="3:17" x14ac:dyDescent="0.2">
      <c r="C2207" s="1"/>
      <c r="D2207" s="1"/>
      <c r="F2207" s="6"/>
      <c r="G2207" s="13"/>
      <c r="M2207" s="14"/>
      <c r="O2207" s="13"/>
      <c r="P2207" s="6"/>
      <c r="Q2207" s="7"/>
    </row>
    <row r="2208" spans="3:17" x14ac:dyDescent="0.2">
      <c r="C2208" s="1"/>
      <c r="D2208" s="1"/>
      <c r="F2208" s="6"/>
      <c r="G2208" s="13"/>
      <c r="M2208" s="14"/>
      <c r="O2208" s="13"/>
      <c r="P2208" s="6"/>
      <c r="Q2208" s="7"/>
    </row>
    <row r="2209" spans="3:17" x14ac:dyDescent="0.2">
      <c r="C2209" s="1"/>
      <c r="D2209" s="1"/>
      <c r="F2209" s="6"/>
      <c r="G2209" s="13"/>
      <c r="M2209" s="14"/>
      <c r="O2209" s="13"/>
      <c r="P2209" s="6"/>
      <c r="Q2209" s="7"/>
    </row>
    <row r="2210" spans="3:17" x14ac:dyDescent="0.2">
      <c r="C2210" s="1"/>
      <c r="D2210" s="1"/>
      <c r="F2210" s="6"/>
      <c r="G2210" s="13"/>
      <c r="M2210" s="14"/>
      <c r="O2210" s="13"/>
      <c r="P2210" s="6"/>
      <c r="Q2210" s="7"/>
    </row>
    <row r="2211" spans="3:17" x14ac:dyDescent="0.2">
      <c r="C2211" s="1"/>
      <c r="D2211" s="1"/>
      <c r="F2211" s="6"/>
      <c r="G2211" s="13"/>
      <c r="M2211" s="14"/>
      <c r="O2211" s="13"/>
      <c r="P2211" s="6"/>
      <c r="Q2211" s="7"/>
    </row>
    <row r="2212" spans="3:17" x14ac:dyDescent="0.2">
      <c r="C2212" s="1"/>
      <c r="D2212" s="1"/>
      <c r="F2212" s="6"/>
      <c r="G2212" s="13"/>
      <c r="M2212" s="14"/>
      <c r="O2212" s="13"/>
      <c r="P2212" s="6"/>
      <c r="Q2212" s="7"/>
    </row>
    <row r="2213" spans="3:17" x14ac:dyDescent="0.2">
      <c r="C2213" s="1"/>
      <c r="D2213" s="1"/>
      <c r="F2213" s="6"/>
      <c r="G2213" s="13"/>
      <c r="M2213" s="14"/>
      <c r="O2213" s="13"/>
      <c r="P2213" s="6"/>
      <c r="Q2213" s="7"/>
    </row>
    <row r="2214" spans="3:17" x14ac:dyDescent="0.2">
      <c r="C2214" s="1"/>
      <c r="D2214" s="1"/>
      <c r="F2214" s="6"/>
      <c r="G2214" s="13"/>
      <c r="M2214" s="14"/>
      <c r="O2214" s="13"/>
      <c r="P2214" s="6"/>
      <c r="Q2214" s="7"/>
    </row>
    <row r="2215" spans="3:17" x14ac:dyDescent="0.2">
      <c r="C2215" s="1"/>
      <c r="D2215" s="1"/>
      <c r="F2215" s="6"/>
      <c r="G2215" s="13"/>
      <c r="M2215" s="14"/>
      <c r="O2215" s="13"/>
      <c r="P2215" s="6"/>
      <c r="Q2215" s="7"/>
    </row>
    <row r="2216" spans="3:17" x14ac:dyDescent="0.2">
      <c r="C2216" s="1"/>
      <c r="D2216" s="1"/>
      <c r="F2216" s="6"/>
      <c r="G2216" s="13"/>
      <c r="M2216" s="14"/>
      <c r="O2216" s="13"/>
      <c r="P2216" s="6"/>
      <c r="Q2216" s="7"/>
    </row>
    <row r="2217" spans="3:17" x14ac:dyDescent="0.2">
      <c r="C2217" s="1"/>
      <c r="D2217" s="1"/>
      <c r="F2217" s="6"/>
      <c r="G2217" s="13"/>
      <c r="M2217" s="14"/>
      <c r="O2217" s="13"/>
      <c r="P2217" s="6"/>
      <c r="Q2217" s="7"/>
    </row>
    <row r="2218" spans="3:17" x14ac:dyDescent="0.2">
      <c r="C2218" s="1"/>
      <c r="D2218" s="1"/>
      <c r="F2218" s="6"/>
      <c r="G2218" s="13"/>
      <c r="M2218" s="14"/>
      <c r="O2218" s="13"/>
      <c r="P2218" s="6"/>
      <c r="Q2218" s="7"/>
    </row>
    <row r="2219" spans="3:17" x14ac:dyDescent="0.2">
      <c r="C2219" s="1"/>
      <c r="D2219" s="1"/>
      <c r="F2219" s="6"/>
      <c r="G2219" s="13"/>
      <c r="M2219" s="14"/>
      <c r="O2219" s="13"/>
      <c r="P2219" s="6"/>
      <c r="Q2219" s="7"/>
    </row>
    <row r="2220" spans="3:17" x14ac:dyDescent="0.2">
      <c r="C2220" s="1"/>
      <c r="D2220" s="1"/>
      <c r="F2220" s="6"/>
      <c r="G2220" s="13"/>
      <c r="M2220" s="14"/>
      <c r="O2220" s="13"/>
      <c r="P2220" s="6"/>
      <c r="Q2220" s="7"/>
    </row>
    <row r="2221" spans="3:17" x14ac:dyDescent="0.2">
      <c r="C2221" s="1"/>
      <c r="D2221" s="1"/>
      <c r="F2221" s="6"/>
      <c r="G2221" s="13"/>
      <c r="M2221" s="14"/>
      <c r="O2221" s="13"/>
      <c r="P2221" s="6"/>
      <c r="Q2221" s="7"/>
    </row>
    <row r="2222" spans="3:17" x14ac:dyDescent="0.2">
      <c r="C2222" s="1"/>
      <c r="D2222" s="1"/>
      <c r="F2222" s="6"/>
      <c r="G2222" s="13"/>
      <c r="M2222" s="14"/>
      <c r="O2222" s="13"/>
      <c r="P2222" s="6"/>
      <c r="Q2222" s="7"/>
    </row>
    <row r="2223" spans="3:17" x14ac:dyDescent="0.2">
      <c r="C2223" s="1"/>
      <c r="D2223" s="1"/>
      <c r="F2223" s="6"/>
      <c r="G2223" s="13"/>
      <c r="M2223" s="14"/>
      <c r="O2223" s="13"/>
      <c r="P2223" s="6"/>
      <c r="Q2223" s="7"/>
    </row>
    <row r="2224" spans="3:17" x14ac:dyDescent="0.2">
      <c r="C2224" s="1"/>
      <c r="D2224" s="1"/>
      <c r="F2224" s="6"/>
      <c r="G2224" s="13"/>
      <c r="M2224" s="14"/>
      <c r="O2224" s="13"/>
      <c r="P2224" s="6"/>
      <c r="Q2224" s="7"/>
    </row>
    <row r="2225" spans="3:17" x14ac:dyDescent="0.2">
      <c r="C2225" s="1"/>
      <c r="D2225" s="1"/>
      <c r="F2225" s="6"/>
      <c r="G2225" s="13"/>
      <c r="M2225" s="14"/>
      <c r="O2225" s="13"/>
      <c r="P2225" s="6"/>
      <c r="Q2225" s="7"/>
    </row>
    <row r="2226" spans="3:17" x14ac:dyDescent="0.2">
      <c r="C2226" s="1"/>
      <c r="D2226" s="1"/>
      <c r="F2226" s="6"/>
      <c r="G2226" s="13"/>
      <c r="M2226" s="14"/>
      <c r="O2226" s="13"/>
      <c r="P2226" s="6"/>
      <c r="Q2226" s="7"/>
    </row>
    <row r="2227" spans="3:17" x14ac:dyDescent="0.2">
      <c r="C2227" s="1"/>
      <c r="D2227" s="1"/>
      <c r="F2227" s="6"/>
      <c r="G2227" s="13"/>
      <c r="M2227" s="14"/>
      <c r="O2227" s="13"/>
      <c r="P2227" s="6"/>
      <c r="Q2227" s="7"/>
    </row>
    <row r="2228" spans="3:17" x14ac:dyDescent="0.2">
      <c r="C2228" s="1"/>
      <c r="D2228" s="1"/>
      <c r="F2228" s="6"/>
      <c r="G2228" s="13"/>
      <c r="M2228" s="14"/>
      <c r="O2228" s="13"/>
      <c r="P2228" s="6"/>
      <c r="Q2228" s="7"/>
    </row>
    <row r="2229" spans="3:17" x14ac:dyDescent="0.2">
      <c r="C2229" s="1"/>
      <c r="D2229" s="1"/>
      <c r="F2229" s="6"/>
      <c r="G2229" s="13"/>
      <c r="M2229" s="14"/>
      <c r="O2229" s="13"/>
      <c r="P2229" s="6"/>
      <c r="Q2229" s="7"/>
    </row>
    <row r="2230" spans="3:17" x14ac:dyDescent="0.2">
      <c r="C2230" s="1"/>
      <c r="D2230" s="1"/>
      <c r="F2230" s="6"/>
      <c r="G2230" s="13"/>
      <c r="M2230" s="14"/>
      <c r="O2230" s="13"/>
      <c r="P2230" s="6"/>
      <c r="Q2230" s="7"/>
    </row>
    <row r="2231" spans="3:17" x14ac:dyDescent="0.2">
      <c r="C2231" s="1"/>
      <c r="D2231" s="1"/>
      <c r="F2231" s="6"/>
      <c r="G2231" s="13"/>
      <c r="M2231" s="14"/>
      <c r="O2231" s="13"/>
      <c r="P2231" s="6"/>
      <c r="Q2231" s="7"/>
    </row>
    <row r="2232" spans="3:17" x14ac:dyDescent="0.2">
      <c r="C2232" s="1"/>
      <c r="D2232" s="1"/>
      <c r="F2232" s="6"/>
      <c r="G2232" s="13"/>
      <c r="M2232" s="14"/>
      <c r="O2232" s="13"/>
      <c r="P2232" s="6"/>
      <c r="Q2232" s="7"/>
    </row>
    <row r="2233" spans="3:17" x14ac:dyDescent="0.2">
      <c r="C2233" s="1"/>
      <c r="D2233" s="1"/>
      <c r="F2233" s="6"/>
      <c r="G2233" s="13"/>
      <c r="M2233" s="14"/>
      <c r="O2233" s="13"/>
      <c r="P2233" s="6"/>
      <c r="Q2233" s="7"/>
    </row>
    <row r="2234" spans="3:17" x14ac:dyDescent="0.2">
      <c r="C2234" s="1"/>
      <c r="D2234" s="1"/>
      <c r="F2234" s="6"/>
      <c r="G2234" s="13"/>
      <c r="M2234" s="14"/>
      <c r="O2234" s="13"/>
      <c r="P2234" s="6"/>
      <c r="Q2234" s="7"/>
    </row>
    <row r="2235" spans="3:17" x14ac:dyDescent="0.2">
      <c r="C2235" s="1"/>
      <c r="D2235" s="1"/>
      <c r="F2235" s="6"/>
      <c r="G2235" s="13"/>
      <c r="M2235" s="14"/>
      <c r="O2235" s="13"/>
      <c r="P2235" s="6"/>
      <c r="Q2235" s="7"/>
    </row>
    <row r="2236" spans="3:17" x14ac:dyDescent="0.2">
      <c r="C2236" s="1"/>
      <c r="D2236" s="1"/>
      <c r="F2236" s="6"/>
      <c r="G2236" s="13"/>
      <c r="M2236" s="14"/>
      <c r="O2236" s="13"/>
      <c r="P2236" s="6"/>
      <c r="Q2236" s="7"/>
    </row>
    <row r="2237" spans="3:17" x14ac:dyDescent="0.2">
      <c r="C2237" s="1"/>
      <c r="D2237" s="1"/>
      <c r="F2237" s="6"/>
      <c r="G2237" s="13"/>
      <c r="M2237" s="14"/>
      <c r="O2237" s="13"/>
      <c r="P2237" s="6"/>
      <c r="Q2237" s="7"/>
    </row>
    <row r="2238" spans="3:17" x14ac:dyDescent="0.2">
      <c r="C2238" s="1"/>
      <c r="D2238" s="1"/>
      <c r="F2238" s="6"/>
      <c r="G2238" s="13"/>
      <c r="M2238" s="14"/>
      <c r="O2238" s="13"/>
      <c r="P2238" s="6"/>
      <c r="Q2238" s="7"/>
    </row>
    <row r="2239" spans="3:17" x14ac:dyDescent="0.2">
      <c r="C2239" s="1"/>
      <c r="D2239" s="1"/>
      <c r="F2239" s="6"/>
      <c r="G2239" s="13"/>
      <c r="M2239" s="14"/>
      <c r="O2239" s="13"/>
      <c r="P2239" s="6"/>
      <c r="Q2239" s="7"/>
    </row>
    <row r="2240" spans="3:17" x14ac:dyDescent="0.2">
      <c r="C2240" s="1"/>
      <c r="D2240" s="1"/>
      <c r="F2240" s="6"/>
      <c r="G2240" s="13"/>
      <c r="M2240" s="14"/>
      <c r="O2240" s="13"/>
      <c r="P2240" s="6"/>
      <c r="Q2240" s="7"/>
    </row>
    <row r="2241" spans="3:17" x14ac:dyDescent="0.2">
      <c r="C2241" s="1"/>
      <c r="D2241" s="1"/>
      <c r="F2241" s="6"/>
      <c r="G2241" s="13"/>
      <c r="M2241" s="14"/>
      <c r="O2241" s="13"/>
      <c r="P2241" s="6"/>
      <c r="Q2241" s="7"/>
    </row>
    <row r="2242" spans="3:17" x14ac:dyDescent="0.2">
      <c r="C2242" s="1"/>
      <c r="D2242" s="1"/>
      <c r="F2242" s="6"/>
      <c r="G2242" s="13"/>
      <c r="M2242" s="14"/>
      <c r="O2242" s="13"/>
      <c r="P2242" s="6"/>
      <c r="Q2242" s="7"/>
    </row>
    <row r="2243" spans="3:17" x14ac:dyDescent="0.2">
      <c r="C2243" s="1"/>
      <c r="D2243" s="1"/>
      <c r="F2243" s="6"/>
      <c r="G2243" s="13"/>
      <c r="M2243" s="14"/>
      <c r="O2243" s="13"/>
      <c r="P2243" s="6"/>
      <c r="Q2243" s="7"/>
    </row>
    <row r="2244" spans="3:17" x14ac:dyDescent="0.2">
      <c r="C2244" s="1"/>
      <c r="D2244" s="1"/>
      <c r="F2244" s="6"/>
      <c r="G2244" s="13"/>
      <c r="M2244" s="14"/>
      <c r="O2244" s="13"/>
      <c r="P2244" s="6"/>
      <c r="Q2244" s="7"/>
    </row>
    <row r="2245" spans="3:17" x14ac:dyDescent="0.2">
      <c r="C2245" s="1"/>
      <c r="D2245" s="1"/>
      <c r="F2245" s="6"/>
      <c r="G2245" s="13"/>
      <c r="M2245" s="14"/>
      <c r="O2245" s="13"/>
      <c r="P2245" s="6"/>
      <c r="Q2245" s="7"/>
    </row>
    <row r="2246" spans="3:17" x14ac:dyDescent="0.2">
      <c r="C2246" s="1"/>
      <c r="D2246" s="1"/>
      <c r="F2246" s="6"/>
      <c r="G2246" s="13"/>
      <c r="M2246" s="14"/>
      <c r="O2246" s="13"/>
      <c r="P2246" s="6"/>
      <c r="Q2246" s="7"/>
    </row>
    <row r="2247" spans="3:17" x14ac:dyDescent="0.2">
      <c r="C2247" s="1"/>
      <c r="D2247" s="1"/>
      <c r="F2247" s="6"/>
      <c r="G2247" s="13"/>
      <c r="M2247" s="14"/>
      <c r="O2247" s="13"/>
      <c r="P2247" s="6"/>
      <c r="Q2247" s="7"/>
    </row>
    <row r="2248" spans="3:17" x14ac:dyDescent="0.2">
      <c r="C2248" s="1"/>
      <c r="D2248" s="1"/>
      <c r="F2248" s="6"/>
      <c r="G2248" s="13"/>
      <c r="M2248" s="14"/>
      <c r="O2248" s="13"/>
      <c r="P2248" s="6"/>
      <c r="Q2248" s="7"/>
    </row>
    <row r="2249" spans="3:17" x14ac:dyDescent="0.2">
      <c r="C2249" s="1"/>
      <c r="D2249" s="1"/>
      <c r="F2249" s="6"/>
      <c r="G2249" s="13"/>
      <c r="M2249" s="14"/>
      <c r="O2249" s="13"/>
      <c r="P2249" s="6"/>
      <c r="Q2249" s="7"/>
    </row>
    <row r="2250" spans="3:17" x14ac:dyDescent="0.2">
      <c r="C2250" s="1"/>
      <c r="D2250" s="1"/>
      <c r="F2250" s="6"/>
      <c r="G2250" s="13"/>
      <c r="M2250" s="14"/>
      <c r="O2250" s="13"/>
      <c r="P2250" s="6"/>
      <c r="Q2250" s="7"/>
    </row>
    <row r="2251" spans="3:17" x14ac:dyDescent="0.2">
      <c r="C2251" s="1"/>
      <c r="D2251" s="1"/>
      <c r="F2251" s="6"/>
      <c r="G2251" s="13"/>
      <c r="M2251" s="14"/>
      <c r="O2251" s="13"/>
      <c r="P2251" s="6"/>
      <c r="Q2251" s="7"/>
    </row>
    <row r="2252" spans="3:17" x14ac:dyDescent="0.2">
      <c r="C2252" s="1"/>
      <c r="D2252" s="1"/>
      <c r="F2252" s="6"/>
      <c r="G2252" s="13"/>
      <c r="M2252" s="14"/>
      <c r="O2252" s="13"/>
      <c r="P2252" s="6"/>
      <c r="Q2252" s="7"/>
    </row>
    <row r="2253" spans="3:17" x14ac:dyDescent="0.2">
      <c r="C2253" s="1"/>
      <c r="D2253" s="1"/>
      <c r="F2253" s="6"/>
      <c r="G2253" s="13"/>
      <c r="M2253" s="14"/>
      <c r="O2253" s="13"/>
      <c r="P2253" s="6"/>
      <c r="Q2253" s="7"/>
    </row>
    <row r="2254" spans="3:17" x14ac:dyDescent="0.2">
      <c r="C2254" s="1"/>
      <c r="D2254" s="1"/>
      <c r="F2254" s="6"/>
      <c r="G2254" s="13"/>
      <c r="M2254" s="14"/>
      <c r="O2254" s="13"/>
      <c r="P2254" s="6"/>
      <c r="Q2254" s="7"/>
    </row>
    <row r="2255" spans="3:17" x14ac:dyDescent="0.2">
      <c r="C2255" s="1"/>
      <c r="D2255" s="1"/>
      <c r="F2255" s="6"/>
      <c r="G2255" s="13"/>
      <c r="M2255" s="14"/>
      <c r="O2255" s="13"/>
      <c r="P2255" s="6"/>
      <c r="Q2255" s="7"/>
    </row>
    <row r="2256" spans="3:17" x14ac:dyDescent="0.2">
      <c r="C2256" s="1"/>
      <c r="D2256" s="1"/>
      <c r="F2256" s="6"/>
      <c r="G2256" s="13"/>
      <c r="M2256" s="14"/>
      <c r="O2256" s="13"/>
      <c r="P2256" s="6"/>
      <c r="Q2256" s="7"/>
    </row>
    <row r="2257" spans="3:17" x14ac:dyDescent="0.2">
      <c r="C2257" s="1"/>
      <c r="D2257" s="1"/>
      <c r="F2257" s="6"/>
      <c r="G2257" s="13"/>
      <c r="M2257" s="14"/>
      <c r="O2257" s="13"/>
      <c r="P2257" s="6"/>
      <c r="Q2257" s="7"/>
    </row>
    <row r="2258" spans="3:17" x14ac:dyDescent="0.2">
      <c r="C2258" s="1"/>
      <c r="D2258" s="1"/>
      <c r="F2258" s="6"/>
      <c r="G2258" s="13"/>
      <c r="M2258" s="14"/>
      <c r="O2258" s="13"/>
      <c r="P2258" s="6"/>
      <c r="Q2258" s="7"/>
    </row>
    <row r="2259" spans="3:17" x14ac:dyDescent="0.2">
      <c r="C2259" s="1"/>
      <c r="D2259" s="1"/>
      <c r="F2259" s="6"/>
      <c r="G2259" s="13"/>
      <c r="M2259" s="14"/>
      <c r="O2259" s="13"/>
      <c r="P2259" s="6"/>
      <c r="Q2259" s="7"/>
    </row>
    <row r="2260" spans="3:17" x14ac:dyDescent="0.2">
      <c r="C2260" s="1"/>
      <c r="D2260" s="1"/>
      <c r="F2260" s="6"/>
      <c r="G2260" s="13"/>
      <c r="M2260" s="14"/>
      <c r="O2260" s="13"/>
      <c r="P2260" s="6"/>
      <c r="Q2260" s="7"/>
    </row>
    <row r="2261" spans="3:17" x14ac:dyDescent="0.2">
      <c r="C2261" s="1"/>
      <c r="D2261" s="1"/>
      <c r="F2261" s="6"/>
      <c r="G2261" s="13"/>
      <c r="M2261" s="14"/>
      <c r="O2261" s="13"/>
      <c r="P2261" s="6"/>
      <c r="Q2261" s="7"/>
    </row>
    <row r="2262" spans="3:17" x14ac:dyDescent="0.2">
      <c r="C2262" s="1"/>
      <c r="D2262" s="1"/>
      <c r="F2262" s="6"/>
      <c r="G2262" s="13"/>
      <c r="M2262" s="14"/>
      <c r="O2262" s="13"/>
      <c r="P2262" s="6"/>
      <c r="Q2262" s="7"/>
    </row>
    <row r="2263" spans="3:17" x14ac:dyDescent="0.2">
      <c r="C2263" s="1"/>
      <c r="D2263" s="1"/>
      <c r="F2263" s="6"/>
      <c r="G2263" s="13"/>
      <c r="M2263" s="14"/>
      <c r="O2263" s="13"/>
      <c r="P2263" s="6"/>
      <c r="Q2263" s="7"/>
    </row>
    <row r="2264" spans="3:17" x14ac:dyDescent="0.2">
      <c r="C2264" s="1"/>
      <c r="D2264" s="1"/>
      <c r="F2264" s="6"/>
      <c r="G2264" s="13"/>
      <c r="M2264" s="14"/>
      <c r="O2264" s="13"/>
      <c r="P2264" s="6"/>
      <c r="Q2264" s="7"/>
    </row>
    <row r="2265" spans="3:17" x14ac:dyDescent="0.2">
      <c r="C2265" s="1"/>
      <c r="D2265" s="1"/>
      <c r="F2265" s="6"/>
      <c r="G2265" s="13"/>
      <c r="M2265" s="14"/>
      <c r="O2265" s="13"/>
      <c r="P2265" s="6"/>
      <c r="Q2265" s="7"/>
    </row>
    <row r="2266" spans="3:17" x14ac:dyDescent="0.2">
      <c r="C2266" s="1"/>
      <c r="D2266" s="1"/>
      <c r="F2266" s="6"/>
      <c r="G2266" s="13"/>
      <c r="M2266" s="14"/>
      <c r="O2266" s="13"/>
      <c r="P2266" s="6"/>
      <c r="Q2266" s="7"/>
    </row>
    <row r="2267" spans="3:17" x14ac:dyDescent="0.2">
      <c r="C2267" s="1"/>
      <c r="D2267" s="1"/>
      <c r="F2267" s="6"/>
      <c r="G2267" s="13"/>
      <c r="M2267" s="14"/>
      <c r="O2267" s="13"/>
      <c r="P2267" s="6"/>
      <c r="Q2267" s="7"/>
    </row>
    <row r="2268" spans="3:17" x14ac:dyDescent="0.2">
      <c r="C2268" s="1"/>
      <c r="D2268" s="1"/>
      <c r="F2268" s="6"/>
      <c r="G2268" s="13"/>
      <c r="M2268" s="14"/>
      <c r="O2268" s="13"/>
      <c r="P2268" s="6"/>
      <c r="Q2268" s="7"/>
    </row>
    <row r="2269" spans="3:17" x14ac:dyDescent="0.2">
      <c r="C2269" s="1"/>
      <c r="D2269" s="1"/>
      <c r="F2269" s="6"/>
      <c r="G2269" s="13"/>
      <c r="M2269" s="14"/>
      <c r="O2269" s="13"/>
      <c r="P2269" s="6"/>
      <c r="Q2269" s="7"/>
    </row>
    <row r="2270" spans="3:17" x14ac:dyDescent="0.2">
      <c r="C2270" s="1"/>
      <c r="D2270" s="1"/>
      <c r="F2270" s="6"/>
      <c r="G2270" s="13"/>
      <c r="M2270" s="14"/>
      <c r="O2270" s="13"/>
      <c r="P2270" s="6"/>
      <c r="Q2270" s="7"/>
    </row>
    <row r="2271" spans="3:17" x14ac:dyDescent="0.2">
      <c r="C2271" s="1"/>
      <c r="D2271" s="1"/>
      <c r="F2271" s="6"/>
      <c r="G2271" s="13"/>
      <c r="M2271" s="14"/>
      <c r="O2271" s="13"/>
      <c r="P2271" s="6"/>
      <c r="Q2271" s="7"/>
    </row>
    <row r="2272" spans="3:17" x14ac:dyDescent="0.2">
      <c r="C2272" s="1"/>
      <c r="D2272" s="1"/>
      <c r="F2272" s="6"/>
      <c r="G2272" s="13"/>
      <c r="M2272" s="14"/>
      <c r="O2272" s="13"/>
      <c r="P2272" s="6"/>
      <c r="Q2272" s="7"/>
    </row>
    <row r="2273" spans="3:17" x14ac:dyDescent="0.2">
      <c r="C2273" s="1"/>
      <c r="D2273" s="1"/>
      <c r="F2273" s="6"/>
      <c r="G2273" s="13"/>
      <c r="M2273" s="14"/>
      <c r="O2273" s="13"/>
      <c r="P2273" s="6"/>
      <c r="Q2273" s="7"/>
    </row>
    <row r="2274" spans="3:17" x14ac:dyDescent="0.2">
      <c r="C2274" s="1"/>
      <c r="D2274" s="1"/>
      <c r="F2274" s="6"/>
      <c r="G2274" s="13"/>
      <c r="M2274" s="14"/>
      <c r="O2274" s="13"/>
      <c r="P2274" s="6"/>
      <c r="Q2274" s="7"/>
    </row>
    <row r="2275" spans="3:17" x14ac:dyDescent="0.2">
      <c r="C2275" s="1"/>
      <c r="D2275" s="1"/>
      <c r="F2275" s="6"/>
      <c r="G2275" s="13"/>
      <c r="M2275" s="14"/>
      <c r="O2275" s="13"/>
      <c r="P2275" s="6"/>
      <c r="Q2275" s="7"/>
    </row>
    <row r="2276" spans="3:17" x14ac:dyDescent="0.2">
      <c r="C2276" s="1"/>
      <c r="D2276" s="1"/>
      <c r="F2276" s="6"/>
      <c r="G2276" s="13"/>
      <c r="M2276" s="14"/>
      <c r="O2276" s="13"/>
      <c r="P2276" s="6"/>
      <c r="Q2276" s="7"/>
    </row>
    <row r="2277" spans="3:17" x14ac:dyDescent="0.2">
      <c r="C2277" s="1"/>
      <c r="D2277" s="1"/>
      <c r="F2277" s="6"/>
      <c r="G2277" s="13"/>
      <c r="M2277" s="14"/>
      <c r="O2277" s="13"/>
      <c r="P2277" s="6"/>
      <c r="Q2277" s="7"/>
    </row>
    <row r="2278" spans="3:17" x14ac:dyDescent="0.2">
      <c r="C2278" s="1"/>
      <c r="D2278" s="1"/>
      <c r="F2278" s="6"/>
      <c r="G2278" s="13"/>
      <c r="M2278" s="14"/>
      <c r="O2278" s="13"/>
      <c r="P2278" s="6"/>
      <c r="Q2278" s="7"/>
    </row>
    <row r="2279" spans="3:17" x14ac:dyDescent="0.2">
      <c r="C2279" s="1"/>
      <c r="D2279" s="1"/>
      <c r="F2279" s="6"/>
      <c r="G2279" s="13"/>
      <c r="M2279" s="14"/>
      <c r="O2279" s="13"/>
      <c r="P2279" s="6"/>
      <c r="Q2279" s="7"/>
    </row>
    <row r="2280" spans="3:17" x14ac:dyDescent="0.2">
      <c r="C2280" s="1"/>
      <c r="D2280" s="1"/>
      <c r="F2280" s="6"/>
      <c r="G2280" s="13"/>
      <c r="M2280" s="14"/>
      <c r="O2280" s="13"/>
      <c r="P2280" s="6"/>
      <c r="Q2280" s="7"/>
    </row>
    <row r="2281" spans="3:17" x14ac:dyDescent="0.2">
      <c r="C2281" s="1"/>
      <c r="D2281" s="1"/>
      <c r="F2281" s="6"/>
      <c r="G2281" s="13"/>
      <c r="M2281" s="14"/>
      <c r="O2281" s="13"/>
      <c r="P2281" s="6"/>
      <c r="Q2281" s="7"/>
    </row>
    <row r="2282" spans="3:17" x14ac:dyDescent="0.2">
      <c r="C2282" s="1"/>
      <c r="D2282" s="1"/>
      <c r="F2282" s="6"/>
      <c r="G2282" s="13"/>
      <c r="M2282" s="14"/>
      <c r="O2282" s="13"/>
      <c r="P2282" s="6"/>
      <c r="Q2282" s="7"/>
    </row>
    <row r="2283" spans="3:17" x14ac:dyDescent="0.2">
      <c r="C2283" s="1"/>
      <c r="D2283" s="1"/>
      <c r="F2283" s="6"/>
      <c r="G2283" s="13"/>
      <c r="M2283" s="14"/>
      <c r="O2283" s="13"/>
      <c r="P2283" s="6"/>
      <c r="Q2283" s="7"/>
    </row>
    <row r="2284" spans="3:17" x14ac:dyDescent="0.2">
      <c r="C2284" s="1"/>
      <c r="D2284" s="1"/>
      <c r="F2284" s="6"/>
      <c r="G2284" s="13"/>
      <c r="M2284" s="14"/>
      <c r="O2284" s="13"/>
      <c r="P2284" s="6"/>
      <c r="Q2284" s="7"/>
    </row>
    <row r="2285" spans="3:17" x14ac:dyDescent="0.2">
      <c r="C2285" s="1"/>
      <c r="D2285" s="1"/>
      <c r="F2285" s="6"/>
      <c r="G2285" s="13"/>
      <c r="M2285" s="14"/>
      <c r="O2285" s="13"/>
      <c r="P2285" s="6"/>
      <c r="Q2285" s="7"/>
    </row>
    <row r="2286" spans="3:17" x14ac:dyDescent="0.2">
      <c r="C2286" s="1"/>
      <c r="D2286" s="1"/>
      <c r="F2286" s="6"/>
      <c r="G2286" s="13"/>
      <c r="M2286" s="14"/>
      <c r="O2286" s="13"/>
      <c r="P2286" s="6"/>
      <c r="Q2286" s="7"/>
    </row>
    <row r="2287" spans="3:17" x14ac:dyDescent="0.2">
      <c r="C2287" s="1"/>
      <c r="D2287" s="1"/>
      <c r="F2287" s="6"/>
      <c r="G2287" s="13"/>
      <c r="M2287" s="14"/>
      <c r="O2287" s="13"/>
      <c r="P2287" s="6"/>
      <c r="Q2287" s="7"/>
    </row>
    <row r="2288" spans="3:17" x14ac:dyDescent="0.2">
      <c r="C2288" s="1"/>
      <c r="D2288" s="1"/>
      <c r="F2288" s="6"/>
      <c r="G2288" s="13"/>
      <c r="M2288" s="14"/>
      <c r="O2288" s="13"/>
      <c r="P2288" s="6"/>
      <c r="Q2288" s="7"/>
    </row>
    <row r="2289" spans="3:17" x14ac:dyDescent="0.2">
      <c r="C2289" s="1"/>
      <c r="D2289" s="1"/>
      <c r="F2289" s="6"/>
      <c r="G2289" s="13"/>
      <c r="M2289" s="14"/>
      <c r="O2289" s="13"/>
      <c r="P2289" s="6"/>
      <c r="Q2289" s="7"/>
    </row>
    <row r="2290" spans="3:17" x14ac:dyDescent="0.2">
      <c r="C2290" s="1"/>
      <c r="D2290" s="1"/>
      <c r="F2290" s="6"/>
      <c r="G2290" s="13"/>
      <c r="M2290" s="14"/>
      <c r="O2290" s="13"/>
      <c r="P2290" s="6"/>
      <c r="Q2290" s="7"/>
    </row>
    <row r="2291" spans="3:17" x14ac:dyDescent="0.2">
      <c r="C2291" s="1"/>
      <c r="D2291" s="1"/>
      <c r="F2291" s="6"/>
      <c r="G2291" s="13"/>
      <c r="M2291" s="14"/>
      <c r="O2291" s="13"/>
      <c r="P2291" s="6"/>
      <c r="Q2291" s="7"/>
    </row>
    <row r="2292" spans="3:17" x14ac:dyDescent="0.2">
      <c r="C2292" s="1"/>
      <c r="D2292" s="1"/>
      <c r="F2292" s="6"/>
      <c r="G2292" s="13"/>
      <c r="M2292" s="14"/>
      <c r="O2292" s="13"/>
      <c r="P2292" s="6"/>
      <c r="Q2292" s="7"/>
    </row>
    <row r="2293" spans="3:17" x14ac:dyDescent="0.2">
      <c r="C2293" s="1"/>
      <c r="D2293" s="1"/>
      <c r="F2293" s="6"/>
      <c r="G2293" s="13"/>
      <c r="M2293" s="14"/>
      <c r="O2293" s="13"/>
      <c r="P2293" s="6"/>
      <c r="Q2293" s="7"/>
    </row>
    <row r="2294" spans="3:17" x14ac:dyDescent="0.2">
      <c r="C2294" s="1"/>
      <c r="D2294" s="1"/>
      <c r="F2294" s="6"/>
      <c r="G2294" s="13"/>
      <c r="M2294" s="14"/>
      <c r="O2294" s="13"/>
      <c r="P2294" s="6"/>
      <c r="Q2294" s="7"/>
    </row>
    <row r="2295" spans="3:17" x14ac:dyDescent="0.2">
      <c r="C2295" s="1"/>
      <c r="D2295" s="1"/>
      <c r="F2295" s="6"/>
      <c r="G2295" s="13"/>
      <c r="M2295" s="14"/>
      <c r="O2295" s="13"/>
      <c r="P2295" s="6"/>
      <c r="Q2295" s="7"/>
    </row>
    <row r="2296" spans="3:17" x14ac:dyDescent="0.2">
      <c r="C2296" s="1"/>
      <c r="D2296" s="1"/>
      <c r="F2296" s="6"/>
      <c r="G2296" s="13"/>
      <c r="M2296" s="14"/>
      <c r="O2296" s="13"/>
      <c r="P2296" s="6"/>
      <c r="Q2296" s="7"/>
    </row>
    <row r="2297" spans="3:17" x14ac:dyDescent="0.2">
      <c r="C2297" s="1"/>
      <c r="D2297" s="1"/>
      <c r="F2297" s="6"/>
      <c r="G2297" s="13"/>
      <c r="M2297" s="14"/>
      <c r="O2297" s="13"/>
      <c r="P2297" s="6"/>
      <c r="Q2297" s="7"/>
    </row>
    <row r="2298" spans="3:17" x14ac:dyDescent="0.2">
      <c r="C2298" s="1"/>
      <c r="D2298" s="1"/>
      <c r="F2298" s="6"/>
      <c r="G2298" s="13"/>
      <c r="M2298" s="14"/>
      <c r="O2298" s="13"/>
      <c r="P2298" s="6"/>
      <c r="Q2298" s="7"/>
    </row>
    <row r="2299" spans="3:17" x14ac:dyDescent="0.2">
      <c r="C2299" s="1"/>
      <c r="D2299" s="1"/>
      <c r="F2299" s="6"/>
      <c r="G2299" s="13"/>
      <c r="M2299" s="14"/>
      <c r="O2299" s="13"/>
      <c r="P2299" s="6"/>
      <c r="Q2299" s="7"/>
    </row>
    <row r="2300" spans="3:17" x14ac:dyDescent="0.2">
      <c r="C2300" s="1"/>
      <c r="D2300" s="1"/>
      <c r="F2300" s="6"/>
      <c r="G2300" s="13"/>
      <c r="M2300" s="14"/>
      <c r="O2300" s="13"/>
      <c r="P2300" s="6"/>
      <c r="Q2300" s="7"/>
    </row>
    <row r="2301" spans="3:17" x14ac:dyDescent="0.2">
      <c r="C2301" s="1"/>
      <c r="D2301" s="1"/>
      <c r="F2301" s="6"/>
      <c r="G2301" s="13"/>
      <c r="M2301" s="14"/>
      <c r="O2301" s="13"/>
      <c r="P2301" s="6"/>
      <c r="Q2301" s="7"/>
    </row>
    <row r="2302" spans="3:17" x14ac:dyDescent="0.2">
      <c r="C2302" s="1"/>
      <c r="D2302" s="1"/>
      <c r="F2302" s="6"/>
      <c r="G2302" s="13"/>
      <c r="M2302" s="14"/>
      <c r="O2302" s="13"/>
      <c r="P2302" s="6"/>
      <c r="Q2302" s="7"/>
    </row>
    <row r="2303" spans="3:17" x14ac:dyDescent="0.2">
      <c r="C2303" s="1"/>
      <c r="D2303" s="1"/>
      <c r="F2303" s="6"/>
      <c r="G2303" s="13"/>
      <c r="M2303" s="14"/>
      <c r="O2303" s="13"/>
      <c r="P2303" s="6"/>
      <c r="Q2303" s="7"/>
    </row>
    <row r="2304" spans="3:17" x14ac:dyDescent="0.2">
      <c r="C2304" s="1"/>
      <c r="D2304" s="1"/>
      <c r="F2304" s="6"/>
      <c r="G2304" s="13"/>
      <c r="M2304" s="14"/>
      <c r="O2304" s="13"/>
      <c r="P2304" s="6"/>
      <c r="Q2304" s="7"/>
    </row>
    <row r="2305" spans="3:17" x14ac:dyDescent="0.2">
      <c r="C2305" s="1"/>
      <c r="D2305" s="1"/>
      <c r="F2305" s="6"/>
      <c r="G2305" s="13"/>
      <c r="M2305" s="14"/>
      <c r="O2305" s="13"/>
      <c r="P2305" s="6"/>
      <c r="Q2305" s="7"/>
    </row>
    <row r="2306" spans="3:17" x14ac:dyDescent="0.2">
      <c r="C2306" s="1"/>
      <c r="D2306" s="1"/>
      <c r="F2306" s="6"/>
      <c r="G2306" s="13"/>
      <c r="M2306" s="14"/>
      <c r="O2306" s="13"/>
      <c r="P2306" s="6"/>
      <c r="Q2306" s="7"/>
    </row>
    <row r="2307" spans="3:17" x14ac:dyDescent="0.2">
      <c r="C2307" s="1"/>
      <c r="D2307" s="1"/>
      <c r="F2307" s="6"/>
      <c r="G2307" s="13"/>
      <c r="M2307" s="14"/>
      <c r="O2307" s="13"/>
      <c r="P2307" s="6"/>
      <c r="Q2307" s="7"/>
    </row>
    <row r="2308" spans="3:17" x14ac:dyDescent="0.2">
      <c r="C2308" s="1"/>
      <c r="D2308" s="1"/>
      <c r="F2308" s="6"/>
      <c r="G2308" s="13"/>
      <c r="M2308" s="14"/>
      <c r="O2308" s="13"/>
      <c r="P2308" s="6"/>
      <c r="Q2308" s="7"/>
    </row>
    <row r="2309" spans="3:17" x14ac:dyDescent="0.2">
      <c r="C2309" s="1"/>
      <c r="D2309" s="1"/>
      <c r="F2309" s="6"/>
      <c r="G2309" s="13"/>
      <c r="M2309" s="14"/>
      <c r="O2309" s="13"/>
      <c r="P2309" s="6"/>
      <c r="Q2309" s="7"/>
    </row>
    <row r="2310" spans="3:17" x14ac:dyDescent="0.2">
      <c r="C2310" s="1"/>
      <c r="D2310" s="1"/>
      <c r="F2310" s="6"/>
      <c r="G2310" s="13"/>
      <c r="M2310" s="14"/>
      <c r="O2310" s="13"/>
      <c r="P2310" s="6"/>
      <c r="Q2310" s="7"/>
    </row>
    <row r="2311" spans="3:17" x14ac:dyDescent="0.2">
      <c r="C2311" s="1"/>
      <c r="D2311" s="1"/>
      <c r="F2311" s="6"/>
      <c r="G2311" s="13"/>
      <c r="M2311" s="14"/>
      <c r="O2311" s="13"/>
      <c r="P2311" s="6"/>
      <c r="Q2311" s="7"/>
    </row>
    <row r="2312" spans="3:17" x14ac:dyDescent="0.2">
      <c r="C2312" s="1"/>
      <c r="D2312" s="1"/>
      <c r="F2312" s="6"/>
      <c r="G2312" s="13"/>
      <c r="M2312" s="14"/>
      <c r="O2312" s="13"/>
      <c r="P2312" s="6"/>
      <c r="Q2312" s="7"/>
    </row>
    <row r="2313" spans="3:17" x14ac:dyDescent="0.2">
      <c r="C2313" s="1"/>
      <c r="D2313" s="1"/>
      <c r="F2313" s="6"/>
      <c r="G2313" s="13"/>
      <c r="M2313" s="14"/>
      <c r="O2313" s="13"/>
      <c r="P2313" s="6"/>
      <c r="Q2313" s="7"/>
    </row>
    <row r="2314" spans="3:17" x14ac:dyDescent="0.2">
      <c r="C2314" s="1"/>
      <c r="D2314" s="1"/>
      <c r="F2314" s="6"/>
      <c r="G2314" s="13"/>
      <c r="M2314" s="14"/>
      <c r="O2314" s="13"/>
      <c r="P2314" s="6"/>
      <c r="Q2314" s="7"/>
    </row>
    <row r="2315" spans="3:17" x14ac:dyDescent="0.2">
      <c r="C2315" s="1"/>
      <c r="D2315" s="1"/>
      <c r="F2315" s="6"/>
      <c r="G2315" s="13"/>
      <c r="M2315" s="14"/>
      <c r="O2315" s="13"/>
      <c r="P2315" s="6"/>
      <c r="Q2315" s="7"/>
    </row>
    <row r="2316" spans="3:17" x14ac:dyDescent="0.2">
      <c r="C2316" s="1"/>
      <c r="D2316" s="1"/>
      <c r="F2316" s="6"/>
      <c r="G2316" s="13"/>
      <c r="M2316" s="14"/>
      <c r="O2316" s="13"/>
      <c r="P2316" s="6"/>
      <c r="Q2316" s="7"/>
    </row>
    <row r="2317" spans="3:17" x14ac:dyDescent="0.2">
      <c r="C2317" s="1"/>
      <c r="D2317" s="1"/>
      <c r="F2317" s="6"/>
      <c r="G2317" s="13"/>
      <c r="M2317" s="14"/>
      <c r="O2317" s="13"/>
      <c r="P2317" s="6"/>
      <c r="Q2317" s="7"/>
    </row>
    <row r="2318" spans="3:17" x14ac:dyDescent="0.2">
      <c r="C2318" s="1"/>
      <c r="D2318" s="1"/>
      <c r="F2318" s="6"/>
      <c r="G2318" s="13"/>
      <c r="M2318" s="14"/>
      <c r="O2318" s="13"/>
      <c r="P2318" s="6"/>
      <c r="Q2318" s="7"/>
    </row>
    <row r="2319" spans="3:17" x14ac:dyDescent="0.2">
      <c r="C2319" s="1"/>
      <c r="D2319" s="1"/>
      <c r="F2319" s="6"/>
      <c r="G2319" s="13"/>
      <c r="M2319" s="14"/>
      <c r="O2319" s="13"/>
      <c r="P2319" s="6"/>
      <c r="Q2319" s="7"/>
    </row>
    <row r="2320" spans="3:17" x14ac:dyDescent="0.2">
      <c r="C2320" s="1"/>
      <c r="D2320" s="1"/>
      <c r="F2320" s="6"/>
      <c r="G2320" s="13"/>
      <c r="M2320" s="14"/>
      <c r="O2320" s="13"/>
      <c r="P2320" s="6"/>
      <c r="Q2320" s="7"/>
    </row>
    <row r="2321" spans="3:17" x14ac:dyDescent="0.2">
      <c r="C2321" s="1"/>
      <c r="D2321" s="1"/>
      <c r="F2321" s="6"/>
      <c r="G2321" s="13"/>
      <c r="M2321" s="14"/>
      <c r="O2321" s="13"/>
      <c r="P2321" s="6"/>
      <c r="Q2321" s="7"/>
    </row>
    <row r="2322" spans="3:17" x14ac:dyDescent="0.2">
      <c r="C2322" s="1"/>
      <c r="D2322" s="1"/>
      <c r="F2322" s="6"/>
      <c r="G2322" s="13"/>
      <c r="M2322" s="14"/>
      <c r="O2322" s="13"/>
      <c r="P2322" s="6"/>
      <c r="Q2322" s="7"/>
    </row>
    <row r="2323" spans="3:17" x14ac:dyDescent="0.2">
      <c r="C2323" s="1"/>
      <c r="D2323" s="1"/>
      <c r="F2323" s="6"/>
      <c r="G2323" s="13"/>
      <c r="M2323" s="14"/>
      <c r="O2323" s="13"/>
      <c r="P2323" s="6"/>
      <c r="Q2323" s="7"/>
    </row>
    <row r="2324" spans="3:17" x14ac:dyDescent="0.2">
      <c r="C2324" s="1"/>
      <c r="D2324" s="1"/>
      <c r="F2324" s="6"/>
      <c r="G2324" s="13"/>
      <c r="M2324" s="14"/>
      <c r="O2324" s="13"/>
      <c r="P2324" s="6"/>
      <c r="Q2324" s="7"/>
    </row>
    <row r="2325" spans="3:17" x14ac:dyDescent="0.2">
      <c r="C2325" s="1"/>
      <c r="D2325" s="1"/>
      <c r="F2325" s="6"/>
      <c r="G2325" s="13"/>
      <c r="M2325" s="14"/>
      <c r="O2325" s="13"/>
      <c r="P2325" s="6"/>
      <c r="Q2325" s="7"/>
    </row>
    <row r="2326" spans="3:17" x14ac:dyDescent="0.2">
      <c r="C2326" s="1"/>
      <c r="D2326" s="1"/>
      <c r="F2326" s="6"/>
      <c r="G2326" s="13"/>
      <c r="M2326" s="14"/>
      <c r="O2326" s="13"/>
      <c r="P2326" s="6"/>
      <c r="Q2326" s="7"/>
    </row>
    <row r="2327" spans="3:17" x14ac:dyDescent="0.2">
      <c r="C2327" s="1"/>
      <c r="D2327" s="1"/>
      <c r="F2327" s="6"/>
      <c r="G2327" s="13"/>
      <c r="M2327" s="14"/>
      <c r="O2327" s="13"/>
      <c r="P2327" s="6"/>
      <c r="Q2327" s="7"/>
    </row>
    <row r="2328" spans="3:17" x14ac:dyDescent="0.2">
      <c r="C2328" s="1"/>
      <c r="D2328" s="1"/>
      <c r="F2328" s="6"/>
      <c r="G2328" s="13"/>
      <c r="M2328" s="14"/>
      <c r="O2328" s="13"/>
      <c r="P2328" s="6"/>
      <c r="Q2328" s="7"/>
    </row>
    <row r="2329" spans="3:17" x14ac:dyDescent="0.2">
      <c r="C2329" s="1"/>
      <c r="D2329" s="1"/>
      <c r="F2329" s="6"/>
      <c r="G2329" s="13"/>
      <c r="M2329" s="14"/>
      <c r="O2329" s="13"/>
      <c r="P2329" s="6"/>
      <c r="Q2329" s="7"/>
    </row>
    <row r="2330" spans="3:17" x14ac:dyDescent="0.2">
      <c r="C2330" s="1"/>
      <c r="D2330" s="1"/>
      <c r="F2330" s="6"/>
      <c r="G2330" s="13"/>
      <c r="M2330" s="14"/>
      <c r="O2330" s="13"/>
      <c r="P2330" s="6"/>
      <c r="Q2330" s="7"/>
    </row>
    <row r="2331" spans="3:17" x14ac:dyDescent="0.2">
      <c r="C2331" s="1"/>
      <c r="D2331" s="1"/>
      <c r="F2331" s="6"/>
      <c r="G2331" s="13"/>
      <c r="M2331" s="14"/>
      <c r="O2331" s="13"/>
      <c r="P2331" s="6"/>
      <c r="Q2331" s="7"/>
    </row>
    <row r="2332" spans="3:17" x14ac:dyDescent="0.2">
      <c r="C2332" s="1"/>
      <c r="D2332" s="1"/>
      <c r="F2332" s="6"/>
      <c r="G2332" s="13"/>
      <c r="M2332" s="14"/>
      <c r="O2332" s="13"/>
      <c r="P2332" s="6"/>
      <c r="Q2332" s="7"/>
    </row>
    <row r="2333" spans="3:17" x14ac:dyDescent="0.2">
      <c r="C2333" s="1"/>
      <c r="D2333" s="1"/>
      <c r="F2333" s="6"/>
      <c r="G2333" s="13"/>
      <c r="M2333" s="14"/>
      <c r="O2333" s="13"/>
      <c r="P2333" s="6"/>
      <c r="Q2333" s="7"/>
    </row>
    <row r="2334" spans="3:17" x14ac:dyDescent="0.2">
      <c r="C2334" s="1"/>
      <c r="D2334" s="1"/>
      <c r="F2334" s="6"/>
      <c r="G2334" s="13"/>
      <c r="M2334" s="14"/>
      <c r="O2334" s="13"/>
      <c r="P2334" s="6"/>
      <c r="Q2334" s="7"/>
    </row>
    <row r="2335" spans="3:17" x14ac:dyDescent="0.2">
      <c r="C2335" s="1"/>
      <c r="D2335" s="1"/>
      <c r="F2335" s="6"/>
      <c r="G2335" s="13"/>
      <c r="M2335" s="14"/>
      <c r="O2335" s="13"/>
      <c r="P2335" s="6"/>
      <c r="Q2335" s="7"/>
    </row>
    <row r="2336" spans="3:17" x14ac:dyDescent="0.2">
      <c r="C2336" s="1"/>
      <c r="D2336" s="1"/>
      <c r="F2336" s="6"/>
      <c r="G2336" s="13"/>
      <c r="M2336" s="14"/>
      <c r="O2336" s="13"/>
      <c r="P2336" s="6"/>
      <c r="Q2336" s="7"/>
    </row>
    <row r="2337" spans="3:17" x14ac:dyDescent="0.2">
      <c r="C2337" s="1"/>
      <c r="D2337" s="1"/>
      <c r="F2337" s="6"/>
      <c r="G2337" s="13"/>
      <c r="M2337" s="14"/>
      <c r="O2337" s="13"/>
      <c r="P2337" s="6"/>
      <c r="Q2337" s="7"/>
    </row>
    <row r="2338" spans="3:17" x14ac:dyDescent="0.2">
      <c r="C2338" s="1"/>
      <c r="D2338" s="1"/>
      <c r="F2338" s="6"/>
      <c r="G2338" s="13"/>
      <c r="M2338" s="14"/>
      <c r="O2338" s="13"/>
      <c r="P2338" s="6"/>
      <c r="Q2338" s="7"/>
    </row>
    <row r="2339" spans="3:17" x14ac:dyDescent="0.2">
      <c r="C2339" s="1"/>
      <c r="D2339" s="1"/>
      <c r="F2339" s="6"/>
      <c r="G2339" s="13"/>
      <c r="M2339" s="14"/>
      <c r="O2339" s="13"/>
      <c r="P2339" s="6"/>
      <c r="Q2339" s="7"/>
    </row>
    <row r="2340" spans="3:17" x14ac:dyDescent="0.2">
      <c r="C2340" s="1"/>
      <c r="D2340" s="1"/>
      <c r="F2340" s="6"/>
      <c r="G2340" s="13"/>
      <c r="M2340" s="14"/>
      <c r="O2340" s="13"/>
      <c r="P2340" s="6"/>
      <c r="Q2340" s="7"/>
    </row>
    <row r="2341" spans="3:17" x14ac:dyDescent="0.2">
      <c r="C2341" s="1"/>
      <c r="D2341" s="1"/>
      <c r="F2341" s="6"/>
      <c r="G2341" s="13"/>
      <c r="M2341" s="14"/>
      <c r="O2341" s="13"/>
      <c r="P2341" s="6"/>
      <c r="Q2341" s="7"/>
    </row>
    <row r="2342" spans="3:17" x14ac:dyDescent="0.2">
      <c r="C2342" s="1"/>
      <c r="D2342" s="1"/>
      <c r="F2342" s="6"/>
      <c r="G2342" s="13"/>
      <c r="M2342" s="14"/>
      <c r="O2342" s="13"/>
      <c r="P2342" s="6"/>
      <c r="Q2342" s="7"/>
    </row>
    <row r="2343" spans="3:17" x14ac:dyDescent="0.2">
      <c r="C2343" s="1"/>
      <c r="D2343" s="1"/>
      <c r="F2343" s="6"/>
      <c r="G2343" s="13"/>
      <c r="M2343" s="14"/>
      <c r="O2343" s="13"/>
      <c r="P2343" s="6"/>
      <c r="Q2343" s="7"/>
    </row>
    <row r="2344" spans="3:17" x14ac:dyDescent="0.2">
      <c r="C2344" s="1"/>
      <c r="D2344" s="1"/>
      <c r="F2344" s="6"/>
      <c r="G2344" s="13"/>
      <c r="M2344" s="14"/>
      <c r="O2344" s="13"/>
      <c r="P2344" s="6"/>
      <c r="Q2344" s="7"/>
    </row>
    <row r="2345" spans="3:17" x14ac:dyDescent="0.2">
      <c r="C2345" s="1"/>
      <c r="D2345" s="1"/>
      <c r="F2345" s="6"/>
      <c r="G2345" s="13"/>
      <c r="M2345" s="14"/>
      <c r="O2345" s="13"/>
      <c r="P2345" s="6"/>
      <c r="Q2345" s="7"/>
    </row>
    <row r="2346" spans="3:17" x14ac:dyDescent="0.2">
      <c r="C2346" s="1"/>
      <c r="D2346" s="1"/>
      <c r="F2346" s="6"/>
      <c r="G2346" s="13"/>
      <c r="M2346" s="14"/>
      <c r="O2346" s="13"/>
      <c r="P2346" s="6"/>
      <c r="Q2346" s="7"/>
    </row>
    <row r="2347" spans="3:17" x14ac:dyDescent="0.2">
      <c r="C2347" s="1"/>
      <c r="D2347" s="1"/>
      <c r="F2347" s="6"/>
      <c r="G2347" s="13"/>
      <c r="M2347" s="14"/>
      <c r="O2347" s="13"/>
      <c r="P2347" s="6"/>
      <c r="Q2347" s="7"/>
    </row>
    <row r="2348" spans="3:17" x14ac:dyDescent="0.2">
      <c r="C2348" s="1"/>
      <c r="D2348" s="1"/>
      <c r="F2348" s="6"/>
      <c r="G2348" s="13"/>
      <c r="M2348" s="14"/>
      <c r="O2348" s="13"/>
      <c r="P2348" s="6"/>
      <c r="Q2348" s="7"/>
    </row>
    <row r="2349" spans="3:17" x14ac:dyDescent="0.2">
      <c r="C2349" s="1"/>
      <c r="D2349" s="1"/>
      <c r="F2349" s="6"/>
      <c r="G2349" s="13"/>
      <c r="M2349" s="14"/>
      <c r="O2349" s="13"/>
      <c r="P2349" s="6"/>
      <c r="Q2349" s="7"/>
    </row>
    <row r="2350" spans="3:17" x14ac:dyDescent="0.2">
      <c r="C2350" s="1"/>
      <c r="D2350" s="1"/>
      <c r="F2350" s="6"/>
      <c r="G2350" s="13"/>
      <c r="M2350" s="14"/>
      <c r="O2350" s="13"/>
      <c r="P2350" s="6"/>
      <c r="Q2350" s="7"/>
    </row>
    <row r="2351" spans="3:17" x14ac:dyDescent="0.2">
      <c r="C2351" s="1"/>
      <c r="D2351" s="1"/>
      <c r="F2351" s="6"/>
      <c r="G2351" s="13"/>
      <c r="M2351" s="14"/>
      <c r="O2351" s="13"/>
      <c r="P2351" s="6"/>
      <c r="Q2351" s="7"/>
    </row>
    <row r="2352" spans="3:17" x14ac:dyDescent="0.2">
      <c r="C2352" s="1"/>
      <c r="D2352" s="1"/>
      <c r="F2352" s="6"/>
      <c r="G2352" s="13"/>
      <c r="M2352" s="14"/>
      <c r="O2352" s="13"/>
      <c r="P2352" s="6"/>
      <c r="Q2352" s="7"/>
    </row>
    <row r="2353" spans="3:17" x14ac:dyDescent="0.2">
      <c r="C2353" s="1"/>
      <c r="D2353" s="1"/>
      <c r="F2353" s="6"/>
      <c r="G2353" s="13"/>
      <c r="M2353" s="14"/>
      <c r="O2353" s="13"/>
      <c r="P2353" s="6"/>
      <c r="Q2353" s="7"/>
    </row>
    <row r="2354" spans="3:17" x14ac:dyDescent="0.2">
      <c r="C2354" s="1"/>
      <c r="D2354" s="1"/>
      <c r="F2354" s="6"/>
      <c r="G2354" s="13"/>
      <c r="M2354" s="14"/>
      <c r="O2354" s="13"/>
      <c r="P2354" s="6"/>
      <c r="Q2354" s="7"/>
    </row>
    <row r="2355" spans="3:17" x14ac:dyDescent="0.2">
      <c r="C2355" s="1"/>
      <c r="D2355" s="1"/>
      <c r="F2355" s="6"/>
      <c r="G2355" s="13"/>
      <c r="M2355" s="14"/>
      <c r="O2355" s="13"/>
      <c r="P2355" s="6"/>
      <c r="Q2355" s="7"/>
    </row>
    <row r="2356" spans="3:17" x14ac:dyDescent="0.2">
      <c r="C2356" s="1"/>
      <c r="D2356" s="1"/>
      <c r="F2356" s="6"/>
      <c r="G2356" s="13"/>
      <c r="M2356" s="14"/>
      <c r="O2356" s="13"/>
      <c r="P2356" s="6"/>
      <c r="Q2356" s="7"/>
    </row>
    <row r="2357" spans="3:17" x14ac:dyDescent="0.2">
      <c r="C2357" s="1"/>
      <c r="D2357" s="1"/>
      <c r="F2357" s="6"/>
      <c r="G2357" s="13"/>
      <c r="M2357" s="14"/>
      <c r="O2357" s="13"/>
      <c r="P2357" s="6"/>
      <c r="Q2357" s="7"/>
    </row>
    <row r="2358" spans="3:17" x14ac:dyDescent="0.2">
      <c r="C2358" s="1"/>
      <c r="D2358" s="1"/>
      <c r="F2358" s="6"/>
      <c r="G2358" s="13"/>
      <c r="M2358" s="14"/>
      <c r="O2358" s="13"/>
      <c r="P2358" s="6"/>
      <c r="Q2358" s="7"/>
    </row>
    <row r="2359" spans="3:17" x14ac:dyDescent="0.2">
      <c r="C2359" s="1"/>
      <c r="D2359" s="1"/>
      <c r="F2359" s="6"/>
      <c r="G2359" s="13"/>
      <c r="M2359" s="14"/>
      <c r="O2359" s="13"/>
      <c r="P2359" s="6"/>
      <c r="Q2359" s="7"/>
    </row>
    <row r="2360" spans="3:17" x14ac:dyDescent="0.2">
      <c r="C2360" s="1"/>
      <c r="D2360" s="1"/>
      <c r="F2360" s="6"/>
      <c r="G2360" s="13"/>
      <c r="M2360" s="14"/>
      <c r="O2360" s="13"/>
      <c r="P2360" s="6"/>
      <c r="Q2360" s="7"/>
    </row>
    <row r="2361" spans="3:17" x14ac:dyDescent="0.2">
      <c r="C2361" s="1"/>
      <c r="D2361" s="1"/>
      <c r="F2361" s="6"/>
      <c r="G2361" s="13"/>
      <c r="M2361" s="14"/>
      <c r="O2361" s="13"/>
      <c r="P2361" s="6"/>
      <c r="Q2361" s="7"/>
    </row>
    <row r="2362" spans="3:17" x14ac:dyDescent="0.2">
      <c r="C2362" s="1"/>
      <c r="D2362" s="1"/>
      <c r="F2362" s="6"/>
      <c r="G2362" s="13"/>
      <c r="M2362" s="14"/>
      <c r="O2362" s="13"/>
      <c r="P2362" s="6"/>
      <c r="Q2362" s="7"/>
    </row>
    <row r="2363" spans="3:17" x14ac:dyDescent="0.2">
      <c r="C2363" s="1"/>
      <c r="D2363" s="1"/>
      <c r="F2363" s="6"/>
      <c r="G2363" s="13"/>
      <c r="M2363" s="14"/>
      <c r="O2363" s="13"/>
      <c r="P2363" s="6"/>
      <c r="Q2363" s="7"/>
    </row>
    <row r="2364" spans="3:17" x14ac:dyDescent="0.2">
      <c r="C2364" s="1"/>
      <c r="D2364" s="1"/>
      <c r="F2364" s="6"/>
      <c r="G2364" s="13"/>
      <c r="M2364" s="14"/>
      <c r="O2364" s="13"/>
      <c r="P2364" s="6"/>
      <c r="Q2364" s="7"/>
    </row>
    <row r="2365" spans="3:17" x14ac:dyDescent="0.2">
      <c r="C2365" s="1"/>
      <c r="D2365" s="1"/>
      <c r="F2365" s="6"/>
      <c r="G2365" s="13"/>
      <c r="M2365" s="14"/>
      <c r="O2365" s="13"/>
      <c r="P2365" s="6"/>
      <c r="Q2365" s="7"/>
    </row>
    <row r="2366" spans="3:17" x14ac:dyDescent="0.2">
      <c r="C2366" s="1"/>
      <c r="D2366" s="1"/>
      <c r="F2366" s="6"/>
      <c r="G2366" s="13"/>
      <c r="M2366" s="14"/>
      <c r="O2366" s="13"/>
      <c r="P2366" s="6"/>
      <c r="Q2366" s="7"/>
    </row>
    <row r="2367" spans="3:17" x14ac:dyDescent="0.2">
      <c r="C2367" s="1"/>
      <c r="D2367" s="1"/>
      <c r="F2367" s="6"/>
      <c r="G2367" s="13"/>
      <c r="M2367" s="14"/>
      <c r="O2367" s="13"/>
      <c r="P2367" s="6"/>
      <c r="Q2367" s="7"/>
    </row>
    <row r="2368" spans="3:17" x14ac:dyDescent="0.2">
      <c r="C2368" s="1"/>
      <c r="D2368" s="1"/>
      <c r="F2368" s="6"/>
      <c r="G2368" s="13"/>
      <c r="M2368" s="14"/>
      <c r="O2368" s="13"/>
      <c r="P2368" s="6"/>
      <c r="Q2368" s="7"/>
    </row>
    <row r="2369" spans="3:17" x14ac:dyDescent="0.2">
      <c r="C2369" s="1"/>
      <c r="D2369" s="1"/>
      <c r="F2369" s="6"/>
      <c r="G2369" s="13"/>
      <c r="M2369" s="14"/>
      <c r="O2369" s="13"/>
      <c r="P2369" s="6"/>
      <c r="Q2369" s="7"/>
    </row>
    <row r="2370" spans="3:17" x14ac:dyDescent="0.2">
      <c r="C2370" s="1"/>
      <c r="D2370" s="1"/>
      <c r="F2370" s="6"/>
      <c r="G2370" s="13"/>
      <c r="M2370" s="14"/>
      <c r="O2370" s="13"/>
      <c r="P2370" s="6"/>
      <c r="Q2370" s="7"/>
    </row>
    <row r="2371" spans="3:17" x14ac:dyDescent="0.2">
      <c r="C2371" s="1"/>
      <c r="D2371" s="1"/>
      <c r="F2371" s="6"/>
      <c r="G2371" s="13"/>
      <c r="M2371" s="14"/>
      <c r="O2371" s="13"/>
      <c r="P2371" s="6"/>
      <c r="Q2371" s="7"/>
    </row>
    <row r="2372" spans="3:17" x14ac:dyDescent="0.2">
      <c r="C2372" s="1"/>
      <c r="D2372" s="1"/>
      <c r="F2372" s="6"/>
      <c r="G2372" s="13"/>
      <c r="M2372" s="14"/>
      <c r="O2372" s="13"/>
      <c r="P2372" s="6"/>
      <c r="Q2372" s="7"/>
    </row>
    <row r="2373" spans="3:17" x14ac:dyDescent="0.2">
      <c r="C2373" s="1"/>
      <c r="D2373" s="1"/>
      <c r="F2373" s="6"/>
      <c r="G2373" s="13"/>
      <c r="M2373" s="14"/>
      <c r="O2373" s="13"/>
      <c r="P2373" s="6"/>
      <c r="Q2373" s="7"/>
    </row>
    <row r="2374" spans="3:17" x14ac:dyDescent="0.2">
      <c r="C2374" s="1"/>
      <c r="D2374" s="1"/>
      <c r="F2374" s="6"/>
      <c r="G2374" s="13"/>
      <c r="M2374" s="14"/>
      <c r="O2374" s="13"/>
      <c r="P2374" s="6"/>
      <c r="Q2374" s="7"/>
    </row>
    <row r="2375" spans="3:17" x14ac:dyDescent="0.2">
      <c r="C2375" s="1"/>
      <c r="D2375" s="1"/>
      <c r="F2375" s="6"/>
      <c r="G2375" s="13"/>
      <c r="M2375" s="14"/>
      <c r="O2375" s="13"/>
      <c r="P2375" s="6"/>
      <c r="Q2375" s="7"/>
    </row>
    <row r="2376" spans="3:17" x14ac:dyDescent="0.2">
      <c r="C2376" s="1"/>
      <c r="D2376" s="1"/>
      <c r="F2376" s="6"/>
      <c r="G2376" s="13"/>
      <c r="M2376" s="14"/>
      <c r="O2376" s="13"/>
      <c r="P2376" s="6"/>
      <c r="Q2376" s="7"/>
    </row>
    <row r="2377" spans="3:17" x14ac:dyDescent="0.2">
      <c r="C2377" s="1"/>
      <c r="D2377" s="1"/>
      <c r="F2377" s="6"/>
      <c r="G2377" s="13"/>
      <c r="M2377" s="14"/>
      <c r="O2377" s="13"/>
      <c r="P2377" s="6"/>
      <c r="Q2377" s="7"/>
    </row>
    <row r="2378" spans="3:17" x14ac:dyDescent="0.2">
      <c r="C2378" s="1"/>
      <c r="D2378" s="1"/>
      <c r="F2378" s="6"/>
      <c r="G2378" s="13"/>
      <c r="M2378" s="14"/>
      <c r="O2378" s="13"/>
      <c r="P2378" s="6"/>
      <c r="Q2378" s="7"/>
    </row>
    <row r="2379" spans="3:17" x14ac:dyDescent="0.2">
      <c r="C2379" s="1"/>
      <c r="D2379" s="1"/>
      <c r="F2379" s="6"/>
      <c r="G2379" s="13"/>
      <c r="M2379" s="14"/>
      <c r="O2379" s="13"/>
      <c r="P2379" s="6"/>
      <c r="Q2379" s="7"/>
    </row>
    <row r="2380" spans="3:17" x14ac:dyDescent="0.2">
      <c r="C2380" s="1"/>
      <c r="D2380" s="1"/>
      <c r="F2380" s="6"/>
      <c r="G2380" s="13"/>
      <c r="M2380" s="14"/>
      <c r="O2380" s="13"/>
      <c r="P2380" s="6"/>
      <c r="Q2380" s="7"/>
    </row>
    <row r="2381" spans="3:17" x14ac:dyDescent="0.2">
      <c r="C2381" s="1"/>
      <c r="D2381" s="1"/>
      <c r="F2381" s="6"/>
      <c r="G2381" s="13"/>
      <c r="M2381" s="14"/>
      <c r="O2381" s="13"/>
      <c r="P2381" s="6"/>
      <c r="Q2381" s="7"/>
    </row>
    <row r="2382" spans="3:17" x14ac:dyDescent="0.2">
      <c r="C2382" s="1"/>
      <c r="D2382" s="1"/>
      <c r="F2382" s="6"/>
      <c r="G2382" s="13"/>
      <c r="M2382" s="14"/>
      <c r="O2382" s="13"/>
      <c r="P2382" s="6"/>
      <c r="Q2382" s="7"/>
    </row>
    <row r="2383" spans="3:17" x14ac:dyDescent="0.2">
      <c r="C2383" s="1"/>
      <c r="D2383" s="1"/>
      <c r="F2383" s="6"/>
      <c r="G2383" s="13"/>
      <c r="M2383" s="14"/>
      <c r="O2383" s="13"/>
      <c r="P2383" s="6"/>
      <c r="Q2383" s="7"/>
    </row>
    <row r="2384" spans="3:17" x14ac:dyDescent="0.2">
      <c r="C2384" s="1"/>
      <c r="D2384" s="1"/>
      <c r="F2384" s="6"/>
      <c r="G2384" s="13"/>
      <c r="M2384" s="14"/>
      <c r="O2384" s="13"/>
      <c r="P2384" s="6"/>
      <c r="Q2384" s="7"/>
    </row>
    <row r="2385" spans="3:17" x14ac:dyDescent="0.2">
      <c r="C2385" s="1"/>
      <c r="D2385" s="1"/>
      <c r="F2385" s="6"/>
      <c r="G2385" s="13"/>
      <c r="M2385" s="14"/>
      <c r="O2385" s="13"/>
      <c r="P2385" s="6"/>
      <c r="Q2385" s="7"/>
    </row>
    <row r="2386" spans="3:17" x14ac:dyDescent="0.2">
      <c r="C2386" s="1"/>
      <c r="D2386" s="1"/>
      <c r="F2386" s="6"/>
      <c r="G2386" s="13"/>
      <c r="M2386" s="14"/>
      <c r="O2386" s="13"/>
      <c r="P2386" s="6"/>
      <c r="Q2386" s="7"/>
    </row>
    <row r="2387" spans="3:17" x14ac:dyDescent="0.2">
      <c r="C2387" s="1"/>
      <c r="D2387" s="1"/>
      <c r="F2387" s="6"/>
      <c r="G2387" s="13"/>
      <c r="M2387" s="14"/>
      <c r="O2387" s="13"/>
      <c r="P2387" s="6"/>
      <c r="Q2387" s="7"/>
    </row>
    <row r="2388" spans="3:17" x14ac:dyDescent="0.2">
      <c r="C2388" s="1"/>
      <c r="D2388" s="1"/>
      <c r="F2388" s="6"/>
      <c r="G2388" s="13"/>
      <c r="M2388" s="14"/>
      <c r="O2388" s="13"/>
      <c r="P2388" s="6"/>
      <c r="Q2388" s="7"/>
    </row>
    <row r="2389" spans="3:17" x14ac:dyDescent="0.2">
      <c r="C2389" s="1"/>
      <c r="D2389" s="1"/>
      <c r="F2389" s="6"/>
      <c r="G2389" s="13"/>
      <c r="M2389" s="14"/>
      <c r="O2389" s="13"/>
      <c r="P2389" s="6"/>
      <c r="Q2389" s="7"/>
    </row>
    <row r="2390" spans="3:17" x14ac:dyDescent="0.2">
      <c r="C2390" s="1"/>
      <c r="D2390" s="1"/>
      <c r="F2390" s="6"/>
      <c r="G2390" s="13"/>
      <c r="M2390" s="14"/>
      <c r="O2390" s="13"/>
      <c r="P2390" s="6"/>
      <c r="Q2390" s="7"/>
    </row>
    <row r="2391" spans="3:17" x14ac:dyDescent="0.2">
      <c r="C2391" s="1"/>
      <c r="D2391" s="1"/>
      <c r="F2391" s="6"/>
      <c r="G2391" s="13"/>
      <c r="M2391" s="14"/>
      <c r="O2391" s="13"/>
      <c r="P2391" s="6"/>
      <c r="Q2391" s="7"/>
    </row>
    <row r="2392" spans="3:17" x14ac:dyDescent="0.2">
      <c r="C2392" s="1"/>
      <c r="D2392" s="1"/>
      <c r="F2392" s="6"/>
      <c r="G2392" s="13"/>
      <c r="M2392" s="14"/>
      <c r="O2392" s="13"/>
      <c r="P2392" s="6"/>
      <c r="Q2392" s="7"/>
    </row>
    <row r="2393" spans="3:17" x14ac:dyDescent="0.2">
      <c r="C2393" s="1"/>
      <c r="D2393" s="1"/>
      <c r="F2393" s="6"/>
      <c r="G2393" s="13"/>
      <c r="M2393" s="14"/>
      <c r="O2393" s="13"/>
      <c r="P2393" s="6"/>
      <c r="Q2393" s="7"/>
    </row>
    <row r="2394" spans="3:17" x14ac:dyDescent="0.2">
      <c r="C2394" s="1"/>
      <c r="D2394" s="1"/>
      <c r="F2394" s="6"/>
      <c r="G2394" s="13"/>
      <c r="M2394" s="14"/>
      <c r="O2394" s="13"/>
      <c r="P2394" s="6"/>
      <c r="Q2394" s="7"/>
    </row>
    <row r="2395" spans="3:17" x14ac:dyDescent="0.2">
      <c r="C2395" s="1"/>
      <c r="D2395" s="1"/>
      <c r="F2395" s="6"/>
      <c r="G2395" s="13"/>
      <c r="M2395" s="14"/>
      <c r="O2395" s="13"/>
      <c r="P2395" s="6"/>
      <c r="Q2395" s="7"/>
    </row>
    <row r="2396" spans="3:17" x14ac:dyDescent="0.2">
      <c r="C2396" s="1"/>
      <c r="D2396" s="1"/>
      <c r="F2396" s="6"/>
      <c r="G2396" s="13"/>
      <c r="M2396" s="14"/>
      <c r="O2396" s="13"/>
      <c r="P2396" s="6"/>
      <c r="Q2396" s="7"/>
    </row>
    <row r="2397" spans="3:17" x14ac:dyDescent="0.2">
      <c r="C2397" s="1"/>
      <c r="D2397" s="1"/>
      <c r="F2397" s="6"/>
      <c r="G2397" s="13"/>
      <c r="M2397" s="14"/>
      <c r="O2397" s="13"/>
      <c r="P2397" s="6"/>
      <c r="Q2397" s="7"/>
    </row>
    <row r="2398" spans="3:17" x14ac:dyDescent="0.2">
      <c r="C2398" s="1"/>
      <c r="D2398" s="1"/>
      <c r="F2398" s="6"/>
      <c r="G2398" s="13"/>
      <c r="M2398" s="14"/>
      <c r="O2398" s="13"/>
      <c r="P2398" s="6"/>
      <c r="Q2398" s="7"/>
    </row>
    <row r="2399" spans="3:17" x14ac:dyDescent="0.2">
      <c r="C2399" s="1"/>
      <c r="D2399" s="1"/>
      <c r="F2399" s="6"/>
      <c r="G2399" s="13"/>
      <c r="M2399" s="14"/>
      <c r="O2399" s="13"/>
      <c r="P2399" s="6"/>
      <c r="Q2399" s="7"/>
    </row>
    <row r="2400" spans="3:17" x14ac:dyDescent="0.2">
      <c r="C2400" s="1"/>
      <c r="D2400" s="1"/>
      <c r="F2400" s="6"/>
      <c r="G2400" s="13"/>
      <c r="M2400" s="14"/>
      <c r="O2400" s="13"/>
      <c r="P2400" s="6"/>
      <c r="Q2400" s="7"/>
    </row>
    <row r="2401" spans="3:17" x14ac:dyDescent="0.2">
      <c r="C2401" s="1"/>
      <c r="D2401" s="1"/>
      <c r="F2401" s="6"/>
      <c r="G2401" s="13"/>
      <c r="M2401" s="14"/>
      <c r="O2401" s="13"/>
      <c r="P2401" s="6"/>
      <c r="Q2401" s="7"/>
    </row>
    <row r="2402" spans="3:17" x14ac:dyDescent="0.2">
      <c r="C2402" s="1"/>
      <c r="D2402" s="1"/>
      <c r="F2402" s="6"/>
      <c r="G2402" s="13"/>
      <c r="M2402" s="14"/>
      <c r="O2402" s="13"/>
      <c r="P2402" s="6"/>
      <c r="Q2402" s="7"/>
    </row>
    <row r="2403" spans="3:17" x14ac:dyDescent="0.2">
      <c r="C2403" s="1"/>
      <c r="D2403" s="1"/>
      <c r="F2403" s="6"/>
      <c r="G2403" s="13"/>
      <c r="M2403" s="14"/>
      <c r="O2403" s="13"/>
      <c r="P2403" s="6"/>
      <c r="Q2403" s="7"/>
    </row>
    <row r="2404" spans="3:17" x14ac:dyDescent="0.2">
      <c r="C2404" s="1"/>
      <c r="D2404" s="1"/>
      <c r="F2404" s="6"/>
      <c r="G2404" s="13"/>
      <c r="M2404" s="14"/>
      <c r="O2404" s="13"/>
      <c r="P2404" s="6"/>
      <c r="Q2404" s="7"/>
    </row>
    <row r="2405" spans="3:17" x14ac:dyDescent="0.2">
      <c r="C2405" s="1"/>
      <c r="D2405" s="1"/>
      <c r="F2405" s="6"/>
      <c r="G2405" s="13"/>
      <c r="M2405" s="14"/>
      <c r="O2405" s="13"/>
      <c r="P2405" s="6"/>
      <c r="Q2405" s="7"/>
    </row>
    <row r="2406" spans="3:17" x14ac:dyDescent="0.2">
      <c r="C2406" s="1"/>
      <c r="D2406" s="1"/>
      <c r="F2406" s="6"/>
      <c r="G2406" s="13"/>
      <c r="M2406" s="14"/>
      <c r="O2406" s="13"/>
      <c r="P2406" s="6"/>
      <c r="Q2406" s="7"/>
    </row>
    <row r="2407" spans="3:17" x14ac:dyDescent="0.2">
      <c r="C2407" s="1"/>
      <c r="D2407" s="1"/>
      <c r="F2407" s="6"/>
      <c r="G2407" s="13"/>
      <c r="M2407" s="14"/>
      <c r="O2407" s="13"/>
      <c r="P2407" s="6"/>
      <c r="Q2407" s="7"/>
    </row>
    <row r="2408" spans="3:17" x14ac:dyDescent="0.2">
      <c r="C2408" s="1"/>
      <c r="D2408" s="1"/>
      <c r="F2408" s="6"/>
      <c r="G2408" s="13"/>
      <c r="M2408" s="14"/>
      <c r="O2408" s="13"/>
      <c r="P2408" s="6"/>
      <c r="Q2408" s="7"/>
    </row>
    <row r="2409" spans="3:17" x14ac:dyDescent="0.2">
      <c r="C2409" s="1"/>
      <c r="D2409" s="1"/>
      <c r="F2409" s="6"/>
      <c r="G2409" s="13"/>
      <c r="M2409" s="14"/>
      <c r="O2409" s="13"/>
      <c r="P2409" s="6"/>
      <c r="Q2409" s="7"/>
    </row>
    <row r="2410" spans="3:17" x14ac:dyDescent="0.2">
      <c r="C2410" s="1"/>
      <c r="D2410" s="1"/>
      <c r="F2410" s="6"/>
      <c r="G2410" s="13"/>
      <c r="M2410" s="14"/>
      <c r="O2410" s="13"/>
      <c r="P2410" s="6"/>
      <c r="Q2410" s="7"/>
    </row>
    <row r="2411" spans="3:17" x14ac:dyDescent="0.2">
      <c r="C2411" s="1"/>
      <c r="D2411" s="1"/>
      <c r="F2411" s="6"/>
      <c r="G2411" s="13"/>
      <c r="M2411" s="14"/>
      <c r="O2411" s="13"/>
      <c r="P2411" s="6"/>
      <c r="Q2411" s="7"/>
    </row>
    <row r="2412" spans="3:17" x14ac:dyDescent="0.2">
      <c r="C2412" s="1"/>
      <c r="D2412" s="1"/>
      <c r="F2412" s="6"/>
      <c r="G2412" s="13"/>
      <c r="M2412" s="14"/>
      <c r="O2412" s="13"/>
      <c r="P2412" s="6"/>
      <c r="Q2412" s="7"/>
    </row>
    <row r="2413" spans="3:17" x14ac:dyDescent="0.2">
      <c r="C2413" s="1"/>
      <c r="D2413" s="1"/>
      <c r="F2413" s="6"/>
      <c r="G2413" s="13"/>
      <c r="M2413" s="14"/>
      <c r="O2413" s="13"/>
      <c r="P2413" s="6"/>
      <c r="Q2413" s="7"/>
    </row>
    <row r="2414" spans="3:17" x14ac:dyDescent="0.2">
      <c r="C2414" s="1"/>
      <c r="D2414" s="1"/>
      <c r="F2414" s="6"/>
      <c r="G2414" s="13"/>
      <c r="M2414" s="14"/>
      <c r="O2414" s="13"/>
      <c r="P2414" s="6"/>
      <c r="Q2414" s="7"/>
    </row>
    <row r="2415" spans="3:17" x14ac:dyDescent="0.2">
      <c r="C2415" s="1"/>
      <c r="D2415" s="1"/>
      <c r="F2415" s="6"/>
      <c r="G2415" s="13"/>
      <c r="M2415" s="14"/>
      <c r="O2415" s="13"/>
      <c r="P2415" s="6"/>
      <c r="Q2415" s="7"/>
    </row>
    <row r="2416" spans="3:17" x14ac:dyDescent="0.2">
      <c r="C2416" s="1"/>
      <c r="D2416" s="1"/>
      <c r="F2416" s="6"/>
      <c r="G2416" s="13"/>
      <c r="M2416" s="14"/>
      <c r="O2416" s="13"/>
      <c r="P2416" s="6"/>
      <c r="Q2416" s="7"/>
    </row>
    <row r="2417" spans="3:17" x14ac:dyDescent="0.2">
      <c r="C2417" s="1"/>
      <c r="D2417" s="1"/>
      <c r="F2417" s="6"/>
      <c r="G2417" s="13"/>
      <c r="M2417" s="14"/>
      <c r="O2417" s="13"/>
      <c r="P2417" s="6"/>
      <c r="Q2417" s="7"/>
    </row>
    <row r="2418" spans="3:17" x14ac:dyDescent="0.2">
      <c r="C2418" s="1"/>
      <c r="D2418" s="1"/>
      <c r="F2418" s="6"/>
      <c r="G2418" s="13"/>
      <c r="M2418" s="14"/>
      <c r="O2418" s="13"/>
      <c r="P2418" s="6"/>
      <c r="Q2418" s="7"/>
    </row>
    <row r="2419" spans="3:17" x14ac:dyDescent="0.2">
      <c r="C2419" s="1"/>
      <c r="D2419" s="1"/>
      <c r="F2419" s="6"/>
      <c r="G2419" s="13"/>
      <c r="M2419" s="14"/>
      <c r="O2419" s="13"/>
      <c r="P2419" s="6"/>
      <c r="Q2419" s="7"/>
    </row>
    <row r="2420" spans="3:17" x14ac:dyDescent="0.2">
      <c r="C2420" s="1"/>
      <c r="D2420" s="1"/>
      <c r="F2420" s="6"/>
      <c r="G2420" s="13"/>
      <c r="M2420" s="14"/>
      <c r="O2420" s="13"/>
      <c r="P2420" s="6"/>
      <c r="Q2420" s="7"/>
    </row>
    <row r="2421" spans="3:17" x14ac:dyDescent="0.2">
      <c r="C2421" s="1"/>
      <c r="D2421" s="1"/>
      <c r="F2421" s="6"/>
      <c r="G2421" s="13"/>
      <c r="M2421" s="14"/>
      <c r="O2421" s="13"/>
      <c r="P2421" s="6"/>
      <c r="Q2421" s="7"/>
    </row>
    <row r="2422" spans="3:17" x14ac:dyDescent="0.2">
      <c r="C2422" s="1"/>
      <c r="D2422" s="1"/>
      <c r="F2422" s="6"/>
      <c r="G2422" s="13"/>
      <c r="M2422" s="14"/>
      <c r="O2422" s="13"/>
      <c r="P2422" s="6"/>
      <c r="Q2422" s="7"/>
    </row>
    <row r="2423" spans="3:17" x14ac:dyDescent="0.2">
      <c r="C2423" s="1"/>
      <c r="D2423" s="1"/>
      <c r="F2423" s="6"/>
      <c r="G2423" s="13"/>
      <c r="M2423" s="14"/>
      <c r="O2423" s="13"/>
      <c r="P2423" s="6"/>
      <c r="Q2423" s="7"/>
    </row>
    <row r="2424" spans="3:17" x14ac:dyDescent="0.2">
      <c r="C2424" s="1"/>
      <c r="D2424" s="1"/>
      <c r="F2424" s="6"/>
      <c r="G2424" s="13"/>
      <c r="M2424" s="14"/>
      <c r="O2424" s="13"/>
      <c r="P2424" s="6"/>
      <c r="Q2424" s="7"/>
    </row>
    <row r="2425" spans="3:17" x14ac:dyDescent="0.2">
      <c r="C2425" s="1"/>
      <c r="D2425" s="1"/>
      <c r="F2425" s="6"/>
      <c r="G2425" s="13"/>
      <c r="M2425" s="14"/>
      <c r="O2425" s="13"/>
      <c r="P2425" s="6"/>
      <c r="Q2425" s="7"/>
    </row>
    <row r="2426" spans="3:17" x14ac:dyDescent="0.2">
      <c r="C2426" s="1"/>
      <c r="D2426" s="1"/>
      <c r="F2426" s="6"/>
      <c r="G2426" s="13"/>
      <c r="M2426" s="14"/>
      <c r="O2426" s="13"/>
      <c r="P2426" s="6"/>
      <c r="Q2426" s="7"/>
    </row>
    <row r="2427" spans="3:17" x14ac:dyDescent="0.2">
      <c r="C2427" s="1"/>
      <c r="D2427" s="1"/>
      <c r="F2427" s="6"/>
      <c r="G2427" s="13"/>
      <c r="M2427" s="14"/>
      <c r="O2427" s="13"/>
      <c r="P2427" s="6"/>
      <c r="Q2427" s="7"/>
    </row>
    <row r="2428" spans="3:17" x14ac:dyDescent="0.2">
      <c r="C2428" s="1"/>
      <c r="D2428" s="1"/>
      <c r="F2428" s="6"/>
      <c r="G2428" s="13"/>
      <c r="M2428" s="14"/>
      <c r="O2428" s="13"/>
      <c r="P2428" s="6"/>
      <c r="Q2428" s="7"/>
    </row>
    <row r="2429" spans="3:17" x14ac:dyDescent="0.2">
      <c r="C2429" s="1"/>
      <c r="D2429" s="1"/>
      <c r="F2429" s="6"/>
      <c r="G2429" s="13"/>
      <c r="M2429" s="14"/>
      <c r="O2429" s="13"/>
      <c r="P2429" s="6"/>
      <c r="Q2429" s="7"/>
    </row>
    <row r="2430" spans="3:17" x14ac:dyDescent="0.2">
      <c r="C2430" s="1"/>
      <c r="D2430" s="1"/>
      <c r="F2430" s="6"/>
      <c r="G2430" s="13"/>
      <c r="M2430" s="14"/>
      <c r="O2430" s="13"/>
      <c r="P2430" s="6"/>
      <c r="Q2430" s="7"/>
    </row>
    <row r="2431" spans="3:17" x14ac:dyDescent="0.2">
      <c r="C2431" s="1"/>
      <c r="D2431" s="1"/>
      <c r="F2431" s="6"/>
      <c r="G2431" s="13"/>
      <c r="M2431" s="14"/>
      <c r="O2431" s="13"/>
      <c r="P2431" s="6"/>
      <c r="Q2431" s="7"/>
    </row>
    <row r="2432" spans="3:17" x14ac:dyDescent="0.2">
      <c r="C2432" s="1"/>
      <c r="D2432" s="1"/>
      <c r="F2432" s="6"/>
      <c r="G2432" s="13"/>
      <c r="M2432" s="14"/>
      <c r="O2432" s="13"/>
      <c r="P2432" s="6"/>
      <c r="Q2432" s="7"/>
    </row>
    <row r="2433" spans="3:17" x14ac:dyDescent="0.2">
      <c r="C2433" s="1"/>
      <c r="D2433" s="1"/>
      <c r="F2433" s="6"/>
      <c r="G2433" s="13"/>
      <c r="M2433" s="14"/>
      <c r="O2433" s="13"/>
      <c r="P2433" s="6"/>
      <c r="Q2433" s="7"/>
    </row>
    <row r="2434" spans="3:17" x14ac:dyDescent="0.2">
      <c r="C2434" s="1"/>
      <c r="D2434" s="1"/>
      <c r="F2434" s="6"/>
      <c r="G2434" s="13"/>
      <c r="M2434" s="14"/>
      <c r="O2434" s="13"/>
      <c r="P2434" s="6"/>
      <c r="Q2434" s="7"/>
    </row>
    <row r="2435" spans="3:17" x14ac:dyDescent="0.2">
      <c r="C2435" s="1"/>
      <c r="D2435" s="1"/>
      <c r="F2435" s="6"/>
      <c r="G2435" s="13"/>
      <c r="M2435" s="14"/>
      <c r="O2435" s="13"/>
      <c r="P2435" s="6"/>
      <c r="Q2435" s="7"/>
    </row>
    <row r="2436" spans="3:17" x14ac:dyDescent="0.2">
      <c r="C2436" s="1"/>
      <c r="D2436" s="1"/>
      <c r="F2436" s="6"/>
      <c r="G2436" s="13"/>
      <c r="M2436" s="14"/>
      <c r="O2436" s="13"/>
      <c r="P2436" s="6"/>
      <c r="Q2436" s="7"/>
    </row>
    <row r="2437" spans="3:17" x14ac:dyDescent="0.2">
      <c r="C2437" s="1"/>
      <c r="D2437" s="1"/>
      <c r="F2437" s="6"/>
      <c r="G2437" s="13"/>
      <c r="M2437" s="14"/>
      <c r="O2437" s="13"/>
      <c r="P2437" s="6"/>
      <c r="Q2437" s="7"/>
    </row>
    <row r="2438" spans="3:17" x14ac:dyDescent="0.2">
      <c r="C2438" s="1"/>
      <c r="D2438" s="1"/>
      <c r="F2438" s="6"/>
      <c r="G2438" s="13"/>
      <c r="M2438" s="14"/>
      <c r="O2438" s="13"/>
      <c r="P2438" s="6"/>
      <c r="Q2438" s="7"/>
    </row>
    <row r="2439" spans="3:17" x14ac:dyDescent="0.2">
      <c r="C2439" s="1"/>
      <c r="D2439" s="1"/>
      <c r="F2439" s="6"/>
      <c r="G2439" s="13"/>
      <c r="M2439" s="14"/>
      <c r="O2439" s="13"/>
      <c r="P2439" s="6"/>
      <c r="Q2439" s="7"/>
    </row>
    <row r="2440" spans="3:17" x14ac:dyDescent="0.2">
      <c r="C2440" s="1"/>
      <c r="D2440" s="1"/>
      <c r="F2440" s="6"/>
      <c r="G2440" s="13"/>
      <c r="M2440" s="14"/>
      <c r="O2440" s="13"/>
      <c r="P2440" s="6"/>
      <c r="Q2440" s="7"/>
    </row>
    <row r="2441" spans="3:17" x14ac:dyDescent="0.2">
      <c r="C2441" s="1"/>
      <c r="D2441" s="1"/>
      <c r="F2441" s="6"/>
      <c r="G2441" s="13"/>
      <c r="M2441" s="14"/>
      <c r="O2441" s="13"/>
      <c r="P2441" s="6"/>
      <c r="Q2441" s="7"/>
    </row>
    <row r="2442" spans="3:17" x14ac:dyDescent="0.2">
      <c r="C2442" s="1"/>
      <c r="D2442" s="1"/>
      <c r="F2442" s="6"/>
      <c r="G2442" s="13"/>
      <c r="M2442" s="14"/>
      <c r="O2442" s="13"/>
      <c r="P2442" s="6"/>
      <c r="Q2442" s="7"/>
    </row>
    <row r="2443" spans="3:17" x14ac:dyDescent="0.2">
      <c r="C2443" s="1"/>
      <c r="D2443" s="1"/>
      <c r="F2443" s="6"/>
      <c r="G2443" s="13"/>
      <c r="M2443" s="14"/>
      <c r="O2443" s="13"/>
      <c r="P2443" s="6"/>
      <c r="Q2443" s="7"/>
    </row>
    <row r="2444" spans="3:17" x14ac:dyDescent="0.2">
      <c r="C2444" s="1"/>
      <c r="D2444" s="1"/>
      <c r="F2444" s="6"/>
      <c r="G2444" s="13"/>
      <c r="M2444" s="14"/>
      <c r="O2444" s="13"/>
      <c r="P2444" s="6"/>
      <c r="Q2444" s="7"/>
    </row>
    <row r="2445" spans="3:17" x14ac:dyDescent="0.2">
      <c r="C2445" s="1"/>
      <c r="D2445" s="1"/>
      <c r="F2445" s="6"/>
      <c r="G2445" s="13"/>
      <c r="M2445" s="14"/>
      <c r="O2445" s="13"/>
      <c r="P2445" s="6"/>
      <c r="Q2445" s="7"/>
    </row>
    <row r="2446" spans="3:17" x14ac:dyDescent="0.2">
      <c r="C2446" s="1"/>
      <c r="D2446" s="1"/>
      <c r="F2446" s="6"/>
      <c r="G2446" s="13"/>
      <c r="M2446" s="14"/>
      <c r="O2446" s="13"/>
      <c r="P2446" s="6"/>
      <c r="Q2446" s="7"/>
    </row>
    <row r="2447" spans="3:17" x14ac:dyDescent="0.2">
      <c r="C2447" s="1"/>
      <c r="D2447" s="1"/>
      <c r="F2447" s="6"/>
      <c r="G2447" s="13"/>
      <c r="M2447" s="14"/>
      <c r="O2447" s="13"/>
      <c r="P2447" s="6"/>
      <c r="Q2447" s="7"/>
    </row>
    <row r="2448" spans="3:17" x14ac:dyDescent="0.2">
      <c r="C2448" s="1"/>
      <c r="D2448" s="1"/>
      <c r="F2448" s="6"/>
      <c r="G2448" s="13"/>
      <c r="M2448" s="14"/>
      <c r="O2448" s="13"/>
      <c r="P2448" s="6"/>
      <c r="Q2448" s="7"/>
    </row>
    <row r="2449" spans="3:17" x14ac:dyDescent="0.2">
      <c r="C2449" s="1"/>
      <c r="D2449" s="1"/>
      <c r="F2449" s="6"/>
      <c r="G2449" s="13"/>
      <c r="M2449" s="14"/>
      <c r="O2449" s="13"/>
      <c r="P2449" s="6"/>
      <c r="Q2449" s="7"/>
    </row>
    <row r="2450" spans="3:17" x14ac:dyDescent="0.2">
      <c r="C2450" s="1"/>
      <c r="D2450" s="1"/>
      <c r="F2450" s="6"/>
      <c r="G2450" s="13"/>
      <c r="M2450" s="14"/>
      <c r="O2450" s="13"/>
      <c r="P2450" s="6"/>
      <c r="Q2450" s="7"/>
    </row>
    <row r="2451" spans="3:17" x14ac:dyDescent="0.2">
      <c r="C2451" s="1"/>
      <c r="D2451" s="1"/>
      <c r="F2451" s="6"/>
      <c r="G2451" s="13"/>
      <c r="M2451" s="14"/>
      <c r="O2451" s="13"/>
      <c r="P2451" s="6"/>
      <c r="Q2451" s="7"/>
    </row>
    <row r="2452" spans="3:17" x14ac:dyDescent="0.2">
      <c r="C2452" s="1"/>
      <c r="D2452" s="1"/>
      <c r="F2452" s="6"/>
      <c r="G2452" s="13"/>
      <c r="M2452" s="14"/>
      <c r="O2452" s="13"/>
      <c r="P2452" s="6"/>
      <c r="Q2452" s="7"/>
    </row>
    <row r="2453" spans="3:17" x14ac:dyDescent="0.2">
      <c r="C2453" s="1"/>
      <c r="D2453" s="1"/>
      <c r="F2453" s="6"/>
      <c r="G2453" s="13"/>
      <c r="M2453" s="14"/>
      <c r="O2453" s="13"/>
      <c r="P2453" s="6"/>
      <c r="Q2453" s="7"/>
    </row>
    <row r="2454" spans="3:17" x14ac:dyDescent="0.2">
      <c r="C2454" s="1"/>
      <c r="D2454" s="1"/>
      <c r="F2454" s="6"/>
      <c r="G2454" s="13"/>
      <c r="M2454" s="14"/>
      <c r="O2454" s="13"/>
      <c r="P2454" s="6"/>
      <c r="Q2454" s="7"/>
    </row>
    <row r="2455" spans="3:17" x14ac:dyDescent="0.2">
      <c r="C2455" s="1"/>
      <c r="D2455" s="1"/>
      <c r="F2455" s="6"/>
      <c r="G2455" s="13"/>
      <c r="M2455" s="14"/>
      <c r="O2455" s="13"/>
      <c r="P2455" s="6"/>
      <c r="Q2455" s="7"/>
    </row>
    <row r="2456" spans="3:17" x14ac:dyDescent="0.2">
      <c r="C2456" s="1"/>
      <c r="D2456" s="1"/>
      <c r="F2456" s="6"/>
      <c r="G2456" s="13"/>
      <c r="M2456" s="14"/>
      <c r="O2456" s="13"/>
      <c r="P2456" s="6"/>
      <c r="Q2456" s="7"/>
    </row>
    <row r="2457" spans="3:17" x14ac:dyDescent="0.2">
      <c r="C2457" s="1"/>
      <c r="D2457" s="1"/>
      <c r="F2457" s="6"/>
      <c r="G2457" s="13"/>
      <c r="M2457" s="14"/>
      <c r="O2457" s="13"/>
      <c r="P2457" s="6"/>
      <c r="Q2457" s="7"/>
    </row>
    <row r="2458" spans="3:17" x14ac:dyDescent="0.2">
      <c r="C2458" s="1"/>
      <c r="D2458" s="1"/>
      <c r="F2458" s="6"/>
      <c r="G2458" s="13"/>
      <c r="M2458" s="14"/>
      <c r="O2458" s="13"/>
      <c r="P2458" s="6"/>
      <c r="Q2458" s="7"/>
    </row>
    <row r="2459" spans="3:17" x14ac:dyDescent="0.2">
      <c r="C2459" s="1"/>
      <c r="D2459" s="1"/>
      <c r="F2459" s="6"/>
      <c r="G2459" s="13"/>
      <c r="M2459" s="14"/>
      <c r="O2459" s="13"/>
      <c r="P2459" s="6"/>
      <c r="Q2459" s="7"/>
    </row>
    <row r="2460" spans="3:17" x14ac:dyDescent="0.2">
      <c r="C2460" s="1"/>
      <c r="D2460" s="1"/>
      <c r="F2460" s="6"/>
      <c r="G2460" s="13"/>
      <c r="M2460" s="14"/>
      <c r="O2460" s="13"/>
      <c r="P2460" s="6"/>
      <c r="Q2460" s="7"/>
    </row>
    <row r="2461" spans="3:17" x14ac:dyDescent="0.2">
      <c r="C2461" s="1"/>
      <c r="D2461" s="1"/>
      <c r="F2461" s="6"/>
      <c r="G2461" s="13"/>
      <c r="M2461" s="14"/>
      <c r="O2461" s="13"/>
      <c r="P2461" s="6"/>
      <c r="Q2461" s="7"/>
    </row>
    <row r="2462" spans="3:17" x14ac:dyDescent="0.2">
      <c r="C2462" s="1"/>
      <c r="D2462" s="1"/>
      <c r="F2462" s="6"/>
      <c r="G2462" s="13"/>
      <c r="M2462" s="14"/>
      <c r="O2462" s="13"/>
      <c r="P2462" s="6"/>
      <c r="Q2462" s="7"/>
    </row>
    <row r="2463" spans="3:17" x14ac:dyDescent="0.2">
      <c r="C2463" s="1"/>
      <c r="D2463" s="1"/>
      <c r="F2463" s="6"/>
      <c r="G2463" s="13"/>
      <c r="M2463" s="14"/>
      <c r="O2463" s="13"/>
      <c r="P2463" s="6"/>
      <c r="Q2463" s="7"/>
    </row>
    <row r="2464" spans="3:17" x14ac:dyDescent="0.2">
      <c r="C2464" s="1"/>
      <c r="D2464" s="1"/>
      <c r="F2464" s="6"/>
      <c r="G2464" s="13"/>
      <c r="M2464" s="14"/>
      <c r="O2464" s="13"/>
      <c r="P2464" s="6"/>
      <c r="Q2464" s="7"/>
    </row>
    <row r="2465" spans="3:17" x14ac:dyDescent="0.2">
      <c r="C2465" s="1"/>
      <c r="D2465" s="1"/>
      <c r="F2465" s="6"/>
      <c r="G2465" s="13"/>
      <c r="M2465" s="14"/>
      <c r="O2465" s="13"/>
      <c r="P2465" s="6"/>
      <c r="Q2465" s="7"/>
    </row>
    <row r="2466" spans="3:17" x14ac:dyDescent="0.2">
      <c r="C2466" s="1"/>
      <c r="D2466" s="1"/>
      <c r="F2466" s="6"/>
      <c r="G2466" s="13"/>
      <c r="M2466" s="14"/>
      <c r="O2466" s="13"/>
      <c r="P2466" s="6"/>
      <c r="Q2466" s="7"/>
    </row>
    <row r="2467" spans="3:17" x14ac:dyDescent="0.2">
      <c r="C2467" s="1"/>
      <c r="D2467" s="1"/>
      <c r="F2467" s="6"/>
      <c r="G2467" s="13"/>
      <c r="M2467" s="14"/>
      <c r="O2467" s="13"/>
      <c r="P2467" s="6"/>
      <c r="Q2467" s="7"/>
    </row>
    <row r="2468" spans="3:17" x14ac:dyDescent="0.2">
      <c r="C2468" s="1"/>
      <c r="D2468" s="1"/>
      <c r="F2468" s="6"/>
      <c r="G2468" s="13"/>
      <c r="M2468" s="14"/>
      <c r="O2468" s="13"/>
      <c r="P2468" s="6"/>
      <c r="Q2468" s="7"/>
    </row>
    <row r="2469" spans="3:17" x14ac:dyDescent="0.2">
      <c r="C2469" s="1"/>
      <c r="D2469" s="1"/>
      <c r="F2469" s="6"/>
      <c r="G2469" s="13"/>
      <c r="M2469" s="14"/>
      <c r="O2469" s="13"/>
      <c r="P2469" s="6"/>
      <c r="Q2469" s="7"/>
    </row>
    <row r="2470" spans="3:17" x14ac:dyDescent="0.2">
      <c r="C2470" s="1"/>
      <c r="D2470" s="1"/>
      <c r="F2470" s="6"/>
      <c r="G2470" s="13"/>
      <c r="M2470" s="14"/>
      <c r="O2470" s="13"/>
      <c r="P2470" s="6"/>
      <c r="Q2470" s="7"/>
    </row>
    <row r="2471" spans="3:17" x14ac:dyDescent="0.2">
      <c r="C2471" s="1"/>
      <c r="D2471" s="1"/>
      <c r="F2471" s="6"/>
      <c r="G2471" s="13"/>
      <c r="M2471" s="14"/>
      <c r="O2471" s="13"/>
      <c r="P2471" s="6"/>
      <c r="Q2471" s="7"/>
    </row>
    <row r="2472" spans="3:17" x14ac:dyDescent="0.2">
      <c r="C2472" s="1"/>
      <c r="D2472" s="1"/>
      <c r="F2472" s="6"/>
      <c r="G2472" s="13"/>
      <c r="M2472" s="14"/>
      <c r="O2472" s="13"/>
      <c r="P2472" s="6"/>
      <c r="Q2472" s="7"/>
    </row>
    <row r="2473" spans="3:17" x14ac:dyDescent="0.2">
      <c r="C2473" s="1"/>
      <c r="D2473" s="1"/>
      <c r="F2473" s="6"/>
      <c r="G2473" s="13"/>
      <c r="M2473" s="14"/>
      <c r="O2473" s="13"/>
      <c r="P2473" s="6"/>
      <c r="Q2473" s="7"/>
    </row>
    <row r="2474" spans="3:17" x14ac:dyDescent="0.2">
      <c r="C2474" s="1"/>
      <c r="D2474" s="1"/>
      <c r="F2474" s="6"/>
      <c r="G2474" s="13"/>
      <c r="M2474" s="14"/>
      <c r="O2474" s="13"/>
      <c r="P2474" s="6"/>
      <c r="Q2474" s="7"/>
    </row>
    <row r="2475" spans="3:17" x14ac:dyDescent="0.2">
      <c r="C2475" s="1"/>
      <c r="D2475" s="1"/>
      <c r="F2475" s="6"/>
      <c r="G2475" s="13"/>
      <c r="M2475" s="14"/>
      <c r="O2475" s="13"/>
      <c r="P2475" s="6"/>
      <c r="Q2475" s="7"/>
    </row>
    <row r="2476" spans="3:17" x14ac:dyDescent="0.2">
      <c r="C2476" s="1"/>
      <c r="D2476" s="1"/>
      <c r="F2476" s="6"/>
      <c r="G2476" s="13"/>
      <c r="M2476" s="14"/>
      <c r="O2476" s="13"/>
      <c r="P2476" s="6"/>
      <c r="Q2476" s="7"/>
    </row>
    <row r="2477" spans="3:17" x14ac:dyDescent="0.2">
      <c r="C2477" s="1"/>
      <c r="D2477" s="1"/>
      <c r="F2477" s="6"/>
      <c r="G2477" s="13"/>
      <c r="M2477" s="14"/>
      <c r="O2477" s="13"/>
      <c r="P2477" s="6"/>
      <c r="Q2477" s="7"/>
    </row>
    <row r="2478" spans="3:17" x14ac:dyDescent="0.2">
      <c r="C2478" s="1"/>
      <c r="D2478" s="1"/>
      <c r="F2478" s="6"/>
      <c r="G2478" s="13"/>
      <c r="M2478" s="14"/>
      <c r="O2478" s="13"/>
      <c r="P2478" s="6"/>
      <c r="Q2478" s="7"/>
    </row>
    <row r="2479" spans="3:17" x14ac:dyDescent="0.2">
      <c r="C2479" s="1"/>
      <c r="D2479" s="1"/>
      <c r="F2479" s="6"/>
      <c r="G2479" s="13"/>
      <c r="M2479" s="14"/>
      <c r="O2479" s="13"/>
      <c r="P2479" s="6"/>
      <c r="Q2479" s="7"/>
    </row>
    <row r="2480" spans="3:17" x14ac:dyDescent="0.2">
      <c r="C2480" s="1"/>
      <c r="D2480" s="1"/>
      <c r="F2480" s="6"/>
      <c r="G2480" s="13"/>
      <c r="M2480" s="14"/>
      <c r="O2480" s="13"/>
      <c r="P2480" s="6"/>
      <c r="Q2480" s="7"/>
    </row>
    <row r="2481" spans="3:17" x14ac:dyDescent="0.2">
      <c r="C2481" s="1"/>
      <c r="D2481" s="1"/>
      <c r="F2481" s="6"/>
      <c r="G2481" s="13"/>
      <c r="M2481" s="14"/>
      <c r="O2481" s="13"/>
      <c r="P2481" s="6"/>
      <c r="Q2481" s="7"/>
    </row>
    <row r="2482" spans="3:17" x14ac:dyDescent="0.2">
      <c r="C2482" s="1"/>
      <c r="D2482" s="1"/>
      <c r="F2482" s="6"/>
      <c r="G2482" s="13"/>
      <c r="M2482" s="14"/>
      <c r="O2482" s="13"/>
      <c r="P2482" s="6"/>
      <c r="Q2482" s="7"/>
    </row>
    <row r="2483" spans="3:17" x14ac:dyDescent="0.2">
      <c r="C2483" s="1"/>
      <c r="D2483" s="1"/>
      <c r="F2483" s="6"/>
      <c r="G2483" s="13"/>
      <c r="M2483" s="14"/>
      <c r="O2483" s="13"/>
      <c r="P2483" s="6"/>
      <c r="Q2483" s="7"/>
    </row>
    <row r="2484" spans="3:17" x14ac:dyDescent="0.2">
      <c r="C2484" s="1"/>
      <c r="D2484" s="1"/>
      <c r="F2484" s="6"/>
      <c r="G2484" s="13"/>
      <c r="M2484" s="14"/>
      <c r="O2484" s="13"/>
      <c r="P2484" s="6"/>
      <c r="Q2484" s="7"/>
    </row>
    <row r="2485" spans="3:17" x14ac:dyDescent="0.2">
      <c r="C2485" s="1"/>
      <c r="D2485" s="1"/>
      <c r="F2485" s="6"/>
      <c r="G2485" s="13"/>
      <c r="M2485" s="14"/>
      <c r="O2485" s="13"/>
      <c r="P2485" s="6"/>
      <c r="Q2485" s="7"/>
    </row>
    <row r="2486" spans="3:17" x14ac:dyDescent="0.2">
      <c r="C2486" s="1"/>
      <c r="D2486" s="1"/>
      <c r="F2486" s="6"/>
      <c r="G2486" s="13"/>
      <c r="M2486" s="14"/>
      <c r="O2486" s="13"/>
      <c r="P2486" s="6"/>
      <c r="Q2486" s="7"/>
    </row>
    <row r="2487" spans="3:17" x14ac:dyDescent="0.2">
      <c r="C2487" s="1"/>
      <c r="D2487" s="1"/>
      <c r="F2487" s="6"/>
      <c r="G2487" s="13"/>
      <c r="M2487" s="14"/>
      <c r="O2487" s="13"/>
      <c r="P2487" s="6"/>
      <c r="Q2487" s="7"/>
    </row>
    <row r="2488" spans="3:17" x14ac:dyDescent="0.2">
      <c r="C2488" s="1"/>
      <c r="D2488" s="1"/>
      <c r="F2488" s="6"/>
      <c r="G2488" s="13"/>
      <c r="M2488" s="14"/>
      <c r="O2488" s="13"/>
      <c r="P2488" s="6"/>
      <c r="Q2488" s="7"/>
    </row>
    <row r="2489" spans="3:17" x14ac:dyDescent="0.2">
      <c r="C2489" s="1"/>
      <c r="D2489" s="1"/>
      <c r="F2489" s="6"/>
      <c r="G2489" s="13"/>
      <c r="M2489" s="14"/>
      <c r="O2489" s="13"/>
      <c r="P2489" s="6"/>
      <c r="Q2489" s="7"/>
    </row>
    <row r="2490" spans="3:17" x14ac:dyDescent="0.2">
      <c r="C2490" s="1"/>
      <c r="D2490" s="1"/>
      <c r="F2490" s="6"/>
      <c r="G2490" s="13"/>
      <c r="M2490" s="14"/>
      <c r="O2490" s="13"/>
      <c r="P2490" s="6"/>
      <c r="Q2490" s="7"/>
    </row>
    <row r="2491" spans="3:17" x14ac:dyDescent="0.2">
      <c r="C2491" s="1"/>
      <c r="D2491" s="1"/>
      <c r="F2491" s="6"/>
      <c r="G2491" s="13"/>
      <c r="M2491" s="14"/>
      <c r="O2491" s="13"/>
      <c r="P2491" s="6"/>
      <c r="Q2491" s="7"/>
    </row>
    <row r="2492" spans="3:17" x14ac:dyDescent="0.2">
      <c r="C2492" s="1"/>
      <c r="D2492" s="1"/>
      <c r="F2492" s="6"/>
      <c r="G2492" s="13"/>
      <c r="M2492" s="14"/>
      <c r="O2492" s="13"/>
      <c r="P2492" s="6"/>
      <c r="Q2492" s="7"/>
    </row>
    <row r="2493" spans="3:17" x14ac:dyDescent="0.2">
      <c r="C2493" s="1"/>
      <c r="D2493" s="1"/>
      <c r="F2493" s="6"/>
      <c r="G2493" s="13"/>
      <c r="M2493" s="14"/>
      <c r="O2493" s="13"/>
      <c r="P2493" s="6"/>
      <c r="Q2493" s="7"/>
    </row>
    <row r="2494" spans="3:17" x14ac:dyDescent="0.2">
      <c r="C2494" s="1"/>
      <c r="D2494" s="1"/>
      <c r="F2494" s="6"/>
      <c r="G2494" s="13"/>
      <c r="M2494" s="14"/>
      <c r="O2494" s="13"/>
      <c r="P2494" s="6"/>
      <c r="Q2494" s="7"/>
    </row>
    <row r="2495" spans="3:17" x14ac:dyDescent="0.2">
      <c r="C2495" s="1"/>
      <c r="D2495" s="1"/>
      <c r="F2495" s="6"/>
      <c r="G2495" s="13"/>
      <c r="M2495" s="14"/>
      <c r="O2495" s="13"/>
      <c r="P2495" s="6"/>
      <c r="Q2495" s="7"/>
    </row>
    <row r="2496" spans="3:17" x14ac:dyDescent="0.2">
      <c r="C2496" s="1"/>
      <c r="D2496" s="1"/>
      <c r="F2496" s="6"/>
      <c r="G2496" s="13"/>
      <c r="M2496" s="14"/>
      <c r="O2496" s="13"/>
      <c r="P2496" s="6"/>
      <c r="Q2496" s="7"/>
    </row>
    <row r="2497" spans="3:17" x14ac:dyDescent="0.2">
      <c r="C2497" s="1"/>
      <c r="D2497" s="1"/>
      <c r="F2497" s="6"/>
      <c r="G2497" s="13"/>
      <c r="M2497" s="14"/>
      <c r="O2497" s="13"/>
      <c r="P2497" s="6"/>
      <c r="Q2497" s="7"/>
    </row>
    <row r="2498" spans="3:17" x14ac:dyDescent="0.2">
      <c r="C2498" s="1"/>
      <c r="D2498" s="1"/>
      <c r="F2498" s="6"/>
      <c r="G2498" s="13"/>
      <c r="M2498" s="14"/>
      <c r="O2498" s="13"/>
      <c r="P2498" s="6"/>
      <c r="Q2498" s="7"/>
    </row>
    <row r="2499" spans="3:17" x14ac:dyDescent="0.2">
      <c r="C2499" s="1"/>
      <c r="D2499" s="1"/>
      <c r="F2499" s="6"/>
      <c r="G2499" s="13"/>
      <c r="M2499" s="14"/>
      <c r="O2499" s="13"/>
      <c r="P2499" s="6"/>
      <c r="Q2499" s="7"/>
    </row>
    <row r="2500" spans="3:17" x14ac:dyDescent="0.2">
      <c r="C2500" s="1"/>
      <c r="D2500" s="1"/>
      <c r="F2500" s="6"/>
      <c r="G2500" s="13"/>
      <c r="M2500" s="14"/>
      <c r="O2500" s="13"/>
      <c r="P2500" s="6"/>
      <c r="Q2500" s="7"/>
    </row>
    <row r="2501" spans="3:17" x14ac:dyDescent="0.2">
      <c r="C2501" s="1"/>
      <c r="D2501" s="1"/>
      <c r="F2501" s="6"/>
      <c r="G2501" s="13"/>
      <c r="M2501" s="14"/>
      <c r="O2501" s="13"/>
      <c r="P2501" s="6"/>
      <c r="Q2501" s="7"/>
    </row>
    <row r="2502" spans="3:17" x14ac:dyDescent="0.2">
      <c r="C2502" s="1"/>
      <c r="D2502" s="1"/>
      <c r="F2502" s="6"/>
      <c r="G2502" s="13"/>
      <c r="M2502" s="14"/>
      <c r="O2502" s="13"/>
      <c r="P2502" s="6"/>
      <c r="Q2502" s="7"/>
    </row>
    <row r="2503" spans="3:17" x14ac:dyDescent="0.2">
      <c r="C2503" s="1"/>
      <c r="D2503" s="1"/>
      <c r="F2503" s="6"/>
      <c r="G2503" s="13"/>
      <c r="M2503" s="14"/>
      <c r="O2503" s="13"/>
      <c r="P2503" s="6"/>
      <c r="Q2503" s="7"/>
    </row>
    <row r="2504" spans="3:17" x14ac:dyDescent="0.2">
      <c r="C2504" s="1"/>
      <c r="D2504" s="1"/>
      <c r="F2504" s="6"/>
      <c r="G2504" s="13"/>
      <c r="M2504" s="14"/>
      <c r="O2504" s="13"/>
      <c r="P2504" s="6"/>
      <c r="Q2504" s="7"/>
    </row>
    <row r="2505" spans="3:17" x14ac:dyDescent="0.2">
      <c r="C2505" s="1"/>
      <c r="D2505" s="1"/>
      <c r="F2505" s="6"/>
      <c r="G2505" s="13"/>
      <c r="M2505" s="14"/>
      <c r="O2505" s="13"/>
      <c r="P2505" s="6"/>
      <c r="Q2505" s="7"/>
    </row>
    <row r="2506" spans="3:17" x14ac:dyDescent="0.2">
      <c r="C2506" s="1"/>
      <c r="D2506" s="1"/>
      <c r="F2506" s="6"/>
      <c r="G2506" s="13"/>
      <c r="M2506" s="14"/>
      <c r="O2506" s="13"/>
      <c r="P2506" s="6"/>
      <c r="Q2506" s="7"/>
    </row>
    <row r="2507" spans="3:17" x14ac:dyDescent="0.2">
      <c r="C2507" s="1"/>
      <c r="D2507" s="1"/>
      <c r="F2507" s="6"/>
      <c r="G2507" s="13"/>
      <c r="M2507" s="14"/>
      <c r="O2507" s="13"/>
      <c r="P2507" s="6"/>
      <c r="Q2507" s="7"/>
    </row>
    <row r="2508" spans="3:17" x14ac:dyDescent="0.2">
      <c r="C2508" s="1"/>
      <c r="D2508" s="1"/>
      <c r="F2508" s="6"/>
      <c r="G2508" s="13"/>
      <c r="M2508" s="14"/>
      <c r="O2508" s="13"/>
      <c r="P2508" s="6"/>
      <c r="Q2508" s="7"/>
    </row>
    <row r="2509" spans="3:17" x14ac:dyDescent="0.2">
      <c r="C2509" s="1"/>
      <c r="D2509" s="1"/>
      <c r="F2509" s="6"/>
      <c r="G2509" s="13"/>
      <c r="M2509" s="14"/>
      <c r="O2509" s="13"/>
      <c r="P2509" s="6"/>
      <c r="Q2509" s="7"/>
    </row>
    <row r="2510" spans="3:17" x14ac:dyDescent="0.2">
      <c r="C2510" s="1"/>
      <c r="D2510" s="1"/>
      <c r="F2510" s="6"/>
      <c r="G2510" s="13"/>
      <c r="M2510" s="14"/>
      <c r="O2510" s="13"/>
      <c r="P2510" s="6"/>
      <c r="Q2510" s="7"/>
    </row>
    <row r="2511" spans="3:17" x14ac:dyDescent="0.2">
      <c r="C2511" s="1"/>
      <c r="D2511" s="1"/>
      <c r="F2511" s="6"/>
      <c r="G2511" s="13"/>
      <c r="M2511" s="14"/>
      <c r="O2511" s="13"/>
      <c r="P2511" s="6"/>
      <c r="Q2511" s="7"/>
    </row>
    <row r="2512" spans="3:17" x14ac:dyDescent="0.2">
      <c r="C2512" s="1"/>
      <c r="D2512" s="1"/>
      <c r="F2512" s="6"/>
      <c r="G2512" s="13"/>
      <c r="M2512" s="14"/>
      <c r="O2512" s="13"/>
      <c r="P2512" s="6"/>
      <c r="Q2512" s="7"/>
    </row>
    <row r="2513" spans="3:17" x14ac:dyDescent="0.2">
      <c r="C2513" s="1"/>
      <c r="D2513" s="1"/>
      <c r="F2513" s="6"/>
      <c r="G2513" s="13"/>
      <c r="M2513" s="14"/>
      <c r="O2513" s="13"/>
      <c r="P2513" s="6"/>
      <c r="Q2513" s="7"/>
    </row>
    <row r="2514" spans="3:17" x14ac:dyDescent="0.2">
      <c r="C2514" s="1"/>
      <c r="D2514" s="1"/>
      <c r="F2514" s="6"/>
      <c r="G2514" s="13"/>
      <c r="M2514" s="14"/>
      <c r="O2514" s="13"/>
      <c r="P2514" s="6"/>
      <c r="Q2514" s="7"/>
    </row>
    <row r="2515" spans="3:17" x14ac:dyDescent="0.2">
      <c r="C2515" s="1"/>
      <c r="D2515" s="1"/>
      <c r="F2515" s="6"/>
      <c r="G2515" s="13"/>
      <c r="M2515" s="14"/>
      <c r="O2515" s="13"/>
      <c r="P2515" s="6"/>
      <c r="Q2515" s="7"/>
    </row>
    <row r="2516" spans="3:17" x14ac:dyDescent="0.2">
      <c r="C2516" s="1"/>
      <c r="D2516" s="1"/>
      <c r="F2516" s="6"/>
      <c r="G2516" s="13"/>
      <c r="M2516" s="14"/>
      <c r="O2516" s="13"/>
      <c r="P2516" s="6"/>
      <c r="Q2516" s="7"/>
    </row>
    <row r="2517" spans="3:17" x14ac:dyDescent="0.2">
      <c r="C2517" s="1"/>
      <c r="D2517" s="1"/>
      <c r="F2517" s="6"/>
      <c r="G2517" s="13"/>
      <c r="M2517" s="14"/>
      <c r="O2517" s="13"/>
      <c r="P2517" s="6"/>
      <c r="Q2517" s="7"/>
    </row>
    <row r="2518" spans="3:17" x14ac:dyDescent="0.2">
      <c r="C2518" s="1"/>
      <c r="D2518" s="1"/>
      <c r="F2518" s="6"/>
      <c r="G2518" s="13"/>
      <c r="M2518" s="14"/>
      <c r="O2518" s="13"/>
      <c r="P2518" s="6"/>
      <c r="Q2518" s="7"/>
    </row>
    <row r="2519" spans="3:17" x14ac:dyDescent="0.2">
      <c r="C2519" s="1"/>
      <c r="D2519" s="1"/>
      <c r="F2519" s="6"/>
      <c r="G2519" s="13"/>
      <c r="M2519" s="14"/>
      <c r="O2519" s="13"/>
      <c r="P2519" s="6"/>
      <c r="Q2519" s="7"/>
    </row>
    <row r="2520" spans="3:17" x14ac:dyDescent="0.2">
      <c r="C2520" s="1"/>
      <c r="D2520" s="1"/>
      <c r="F2520" s="6"/>
      <c r="G2520" s="13"/>
      <c r="M2520" s="14"/>
      <c r="O2520" s="13"/>
      <c r="P2520" s="6"/>
      <c r="Q2520" s="7"/>
    </row>
    <row r="2521" spans="3:17" x14ac:dyDescent="0.2">
      <c r="C2521" s="1"/>
      <c r="D2521" s="1"/>
      <c r="F2521" s="6"/>
      <c r="G2521" s="13"/>
      <c r="M2521" s="14"/>
      <c r="O2521" s="13"/>
      <c r="P2521" s="6"/>
      <c r="Q2521" s="7"/>
    </row>
    <row r="2522" spans="3:17" x14ac:dyDescent="0.2">
      <c r="C2522" s="1"/>
      <c r="D2522" s="1"/>
      <c r="F2522" s="6"/>
      <c r="G2522" s="13"/>
      <c r="M2522" s="14"/>
      <c r="O2522" s="13"/>
      <c r="P2522" s="6"/>
      <c r="Q2522" s="7"/>
    </row>
    <row r="2523" spans="3:17" x14ac:dyDescent="0.2">
      <c r="C2523" s="1"/>
      <c r="D2523" s="1"/>
      <c r="F2523" s="6"/>
      <c r="G2523" s="13"/>
      <c r="M2523" s="14"/>
      <c r="O2523" s="13"/>
      <c r="P2523" s="6"/>
      <c r="Q2523" s="7"/>
    </row>
    <row r="2524" spans="3:17" x14ac:dyDescent="0.2">
      <c r="C2524" s="1"/>
      <c r="D2524" s="1"/>
      <c r="F2524" s="6"/>
      <c r="G2524" s="13"/>
      <c r="M2524" s="14"/>
      <c r="O2524" s="13"/>
      <c r="P2524" s="6"/>
      <c r="Q2524" s="7"/>
    </row>
    <row r="2525" spans="3:17" x14ac:dyDescent="0.2">
      <c r="C2525" s="1"/>
      <c r="D2525" s="1"/>
      <c r="F2525" s="6"/>
      <c r="G2525" s="13"/>
      <c r="M2525" s="14"/>
      <c r="O2525" s="13"/>
      <c r="P2525" s="6"/>
      <c r="Q2525" s="7"/>
    </row>
    <row r="2526" spans="3:17" x14ac:dyDescent="0.2">
      <c r="C2526" s="1"/>
      <c r="D2526" s="1"/>
      <c r="F2526" s="6"/>
      <c r="G2526" s="13"/>
      <c r="M2526" s="14"/>
      <c r="O2526" s="13"/>
      <c r="P2526" s="6"/>
      <c r="Q2526" s="7"/>
    </row>
    <row r="2527" spans="3:17" x14ac:dyDescent="0.2">
      <c r="C2527" s="1"/>
      <c r="D2527" s="1"/>
      <c r="F2527" s="6"/>
      <c r="G2527" s="13"/>
      <c r="M2527" s="14"/>
      <c r="O2527" s="13"/>
      <c r="P2527" s="6"/>
      <c r="Q2527" s="7"/>
    </row>
    <row r="2528" spans="3:17" x14ac:dyDescent="0.2">
      <c r="C2528" s="1"/>
      <c r="D2528" s="1"/>
      <c r="F2528" s="6"/>
      <c r="G2528" s="13"/>
      <c r="M2528" s="14"/>
      <c r="O2528" s="13"/>
      <c r="P2528" s="6"/>
      <c r="Q2528" s="7"/>
    </row>
    <row r="2529" spans="3:17" x14ac:dyDescent="0.2">
      <c r="C2529" s="1"/>
      <c r="D2529" s="1"/>
      <c r="F2529" s="6"/>
      <c r="G2529" s="13"/>
      <c r="M2529" s="14"/>
      <c r="O2529" s="13"/>
      <c r="P2529" s="6"/>
      <c r="Q2529" s="7"/>
    </row>
    <row r="2530" spans="3:17" x14ac:dyDescent="0.2">
      <c r="C2530" s="1"/>
      <c r="D2530" s="1"/>
      <c r="F2530" s="6"/>
      <c r="G2530" s="13"/>
      <c r="M2530" s="14"/>
      <c r="O2530" s="13"/>
      <c r="P2530" s="6"/>
      <c r="Q2530" s="7"/>
    </row>
    <row r="2531" spans="3:17" x14ac:dyDescent="0.2">
      <c r="C2531" s="1"/>
      <c r="D2531" s="1"/>
      <c r="F2531" s="6"/>
      <c r="G2531" s="13"/>
      <c r="M2531" s="14"/>
      <c r="O2531" s="13"/>
      <c r="P2531" s="6"/>
      <c r="Q2531" s="7"/>
    </row>
    <row r="2532" spans="3:17" x14ac:dyDescent="0.2">
      <c r="C2532" s="1"/>
      <c r="D2532" s="1"/>
      <c r="F2532" s="6"/>
      <c r="G2532" s="13"/>
      <c r="M2532" s="14"/>
      <c r="O2532" s="13"/>
      <c r="P2532" s="6"/>
      <c r="Q2532" s="7"/>
    </row>
    <row r="2533" spans="3:17" x14ac:dyDescent="0.2">
      <c r="C2533" s="1"/>
      <c r="D2533" s="1"/>
      <c r="F2533" s="6"/>
      <c r="G2533" s="13"/>
      <c r="M2533" s="14"/>
      <c r="O2533" s="13"/>
      <c r="P2533" s="6"/>
      <c r="Q2533" s="7"/>
    </row>
    <row r="2534" spans="3:17" x14ac:dyDescent="0.2">
      <c r="C2534" s="1"/>
      <c r="D2534" s="1"/>
      <c r="F2534" s="6"/>
      <c r="G2534" s="13"/>
      <c r="M2534" s="14"/>
      <c r="O2534" s="13"/>
      <c r="P2534" s="6"/>
      <c r="Q2534" s="7"/>
    </row>
    <row r="2535" spans="3:17" x14ac:dyDescent="0.2">
      <c r="C2535" s="1"/>
      <c r="D2535" s="1"/>
      <c r="F2535" s="6"/>
      <c r="G2535" s="13"/>
      <c r="M2535" s="14"/>
      <c r="O2535" s="13"/>
      <c r="P2535" s="6"/>
      <c r="Q2535" s="7"/>
    </row>
    <row r="2536" spans="3:17" x14ac:dyDescent="0.2">
      <c r="C2536" s="1"/>
      <c r="D2536" s="1"/>
      <c r="F2536" s="6"/>
      <c r="G2536" s="13"/>
      <c r="M2536" s="14"/>
      <c r="O2536" s="13"/>
      <c r="P2536" s="6"/>
      <c r="Q2536" s="7"/>
    </row>
    <row r="2537" spans="3:17" x14ac:dyDescent="0.2">
      <c r="C2537" s="1"/>
      <c r="D2537" s="1"/>
      <c r="F2537" s="6"/>
      <c r="G2537" s="13"/>
      <c r="M2537" s="14"/>
      <c r="O2537" s="13"/>
      <c r="P2537" s="6"/>
      <c r="Q2537" s="7"/>
    </row>
    <row r="2538" spans="3:17" x14ac:dyDescent="0.2">
      <c r="C2538" s="1"/>
      <c r="D2538" s="1"/>
      <c r="F2538" s="6"/>
      <c r="G2538" s="13"/>
      <c r="M2538" s="14"/>
      <c r="O2538" s="13"/>
      <c r="P2538" s="6"/>
      <c r="Q2538" s="7"/>
    </row>
    <row r="2539" spans="3:17" x14ac:dyDescent="0.2">
      <c r="C2539" s="1"/>
      <c r="D2539" s="1"/>
      <c r="F2539" s="6"/>
      <c r="G2539" s="13"/>
      <c r="M2539" s="14"/>
      <c r="O2539" s="13"/>
      <c r="P2539" s="6"/>
      <c r="Q2539" s="7"/>
    </row>
    <row r="2540" spans="3:17" x14ac:dyDescent="0.2">
      <c r="C2540" s="1"/>
      <c r="D2540" s="1"/>
      <c r="F2540" s="6"/>
      <c r="G2540" s="13"/>
      <c r="M2540" s="14"/>
      <c r="O2540" s="13"/>
      <c r="P2540" s="6"/>
      <c r="Q2540" s="7"/>
    </row>
    <row r="2541" spans="3:17" x14ac:dyDescent="0.2">
      <c r="C2541" s="1"/>
      <c r="D2541" s="1"/>
      <c r="F2541" s="6"/>
      <c r="G2541" s="13"/>
      <c r="M2541" s="14"/>
      <c r="O2541" s="13"/>
      <c r="P2541" s="6"/>
      <c r="Q2541" s="7"/>
    </row>
    <row r="2542" spans="3:17" x14ac:dyDescent="0.2">
      <c r="C2542" s="1"/>
      <c r="D2542" s="1"/>
      <c r="F2542" s="6"/>
      <c r="G2542" s="13"/>
      <c r="M2542" s="14"/>
      <c r="O2542" s="13"/>
      <c r="P2542" s="6"/>
      <c r="Q2542" s="7"/>
    </row>
    <row r="2543" spans="3:17" x14ac:dyDescent="0.2">
      <c r="C2543" s="1"/>
      <c r="D2543" s="1"/>
      <c r="F2543" s="6"/>
      <c r="G2543" s="13"/>
      <c r="M2543" s="14"/>
      <c r="O2543" s="13"/>
      <c r="P2543" s="6"/>
      <c r="Q2543" s="7"/>
    </row>
    <row r="2544" spans="3:17" x14ac:dyDescent="0.2">
      <c r="C2544" s="1"/>
      <c r="D2544" s="1"/>
      <c r="F2544" s="6"/>
      <c r="G2544" s="13"/>
      <c r="M2544" s="14"/>
      <c r="O2544" s="13"/>
      <c r="P2544" s="6"/>
      <c r="Q2544" s="7"/>
    </row>
    <row r="2545" spans="3:17" x14ac:dyDescent="0.2">
      <c r="C2545" s="1"/>
      <c r="D2545" s="1"/>
      <c r="F2545" s="6"/>
      <c r="G2545" s="13"/>
      <c r="M2545" s="14"/>
      <c r="O2545" s="13"/>
      <c r="P2545" s="6"/>
      <c r="Q2545" s="7"/>
    </row>
    <row r="2546" spans="3:17" x14ac:dyDescent="0.2">
      <c r="C2546" s="1"/>
      <c r="D2546" s="1"/>
      <c r="F2546" s="6"/>
      <c r="G2546" s="13"/>
      <c r="M2546" s="14"/>
      <c r="O2546" s="13"/>
      <c r="P2546" s="6"/>
      <c r="Q2546" s="7"/>
    </row>
    <row r="2547" spans="3:17" x14ac:dyDescent="0.2">
      <c r="C2547" s="1"/>
      <c r="D2547" s="1"/>
      <c r="F2547" s="6"/>
      <c r="G2547" s="13"/>
      <c r="M2547" s="14"/>
      <c r="O2547" s="13"/>
      <c r="P2547" s="6"/>
      <c r="Q2547" s="7"/>
    </row>
    <row r="2548" spans="3:17" x14ac:dyDescent="0.2">
      <c r="C2548" s="1"/>
      <c r="D2548" s="1"/>
      <c r="F2548" s="6"/>
      <c r="G2548" s="13"/>
      <c r="M2548" s="14"/>
      <c r="O2548" s="13"/>
      <c r="P2548" s="6"/>
      <c r="Q2548" s="7"/>
    </row>
    <row r="2549" spans="3:17" x14ac:dyDescent="0.2">
      <c r="C2549" s="1"/>
      <c r="D2549" s="1"/>
      <c r="F2549" s="6"/>
      <c r="G2549" s="13"/>
      <c r="M2549" s="14"/>
      <c r="O2549" s="13"/>
      <c r="P2549" s="6"/>
      <c r="Q2549" s="7"/>
    </row>
    <row r="2550" spans="3:17" x14ac:dyDescent="0.2">
      <c r="C2550" s="1"/>
      <c r="D2550" s="1"/>
      <c r="F2550" s="6"/>
      <c r="G2550" s="13"/>
      <c r="M2550" s="14"/>
      <c r="O2550" s="13"/>
      <c r="P2550" s="6"/>
      <c r="Q2550" s="7"/>
    </row>
    <row r="2551" spans="3:17" x14ac:dyDescent="0.2">
      <c r="C2551" s="1"/>
      <c r="D2551" s="1"/>
      <c r="F2551" s="6"/>
      <c r="G2551" s="13"/>
      <c r="M2551" s="14"/>
      <c r="O2551" s="13"/>
      <c r="P2551" s="6"/>
      <c r="Q2551" s="7"/>
    </row>
    <row r="2552" spans="3:17" x14ac:dyDescent="0.2">
      <c r="C2552" s="1"/>
      <c r="D2552" s="1"/>
      <c r="F2552" s="6"/>
      <c r="G2552" s="13"/>
      <c r="M2552" s="14"/>
      <c r="O2552" s="13"/>
      <c r="P2552" s="6"/>
      <c r="Q2552" s="7"/>
    </row>
    <row r="2553" spans="3:17" x14ac:dyDescent="0.2">
      <c r="C2553" s="1"/>
      <c r="D2553" s="1"/>
      <c r="F2553" s="6"/>
      <c r="G2553" s="13"/>
      <c r="M2553" s="14"/>
      <c r="O2553" s="13"/>
      <c r="P2553" s="6"/>
      <c r="Q2553" s="7"/>
    </row>
    <row r="2554" spans="3:17" x14ac:dyDescent="0.2">
      <c r="C2554" s="1"/>
      <c r="D2554" s="1"/>
      <c r="F2554" s="6"/>
      <c r="G2554" s="13"/>
      <c r="M2554" s="14"/>
      <c r="O2554" s="13"/>
      <c r="P2554" s="6"/>
      <c r="Q2554" s="7"/>
    </row>
    <row r="2555" spans="3:17" x14ac:dyDescent="0.2">
      <c r="C2555" s="1"/>
      <c r="D2555" s="1"/>
      <c r="F2555" s="6"/>
      <c r="G2555" s="13"/>
      <c r="M2555" s="14"/>
      <c r="O2555" s="13"/>
      <c r="P2555" s="6"/>
      <c r="Q2555" s="7"/>
    </row>
    <row r="2556" spans="3:17" x14ac:dyDescent="0.2">
      <c r="C2556" s="1"/>
      <c r="D2556" s="1"/>
      <c r="F2556" s="6"/>
      <c r="G2556" s="13"/>
      <c r="M2556" s="14"/>
      <c r="O2556" s="13"/>
      <c r="P2556" s="6"/>
      <c r="Q2556" s="7"/>
    </row>
    <row r="2557" spans="3:17" x14ac:dyDescent="0.2">
      <c r="C2557" s="1"/>
      <c r="D2557" s="1"/>
      <c r="F2557" s="6"/>
      <c r="G2557" s="13"/>
      <c r="M2557" s="14"/>
      <c r="O2557" s="13"/>
      <c r="P2557" s="6"/>
      <c r="Q2557" s="7"/>
    </row>
    <row r="2558" spans="3:17" x14ac:dyDescent="0.2">
      <c r="C2558" s="1"/>
      <c r="D2558" s="1"/>
      <c r="F2558" s="6"/>
      <c r="G2558" s="13"/>
      <c r="M2558" s="14"/>
      <c r="O2558" s="13"/>
      <c r="P2558" s="6"/>
      <c r="Q2558" s="7"/>
    </row>
    <row r="2559" spans="3:17" x14ac:dyDescent="0.2">
      <c r="C2559" s="1"/>
      <c r="D2559" s="1"/>
      <c r="F2559" s="6"/>
      <c r="G2559" s="13"/>
      <c r="M2559" s="14"/>
      <c r="O2559" s="13"/>
      <c r="P2559" s="6"/>
      <c r="Q2559" s="7"/>
    </row>
    <row r="2560" spans="3:17" x14ac:dyDescent="0.2">
      <c r="C2560" s="1"/>
      <c r="D2560" s="1"/>
      <c r="F2560" s="6"/>
      <c r="G2560" s="13"/>
      <c r="M2560" s="14"/>
      <c r="O2560" s="13"/>
      <c r="P2560" s="6"/>
      <c r="Q2560" s="7"/>
    </row>
    <row r="2561" spans="3:17" x14ac:dyDescent="0.2">
      <c r="C2561" s="1"/>
      <c r="D2561" s="1"/>
      <c r="F2561" s="6"/>
      <c r="G2561" s="13"/>
      <c r="M2561" s="14"/>
      <c r="O2561" s="13"/>
      <c r="P2561" s="6"/>
      <c r="Q2561" s="7"/>
    </row>
    <row r="2562" spans="3:17" x14ac:dyDescent="0.2">
      <c r="C2562" s="1"/>
      <c r="D2562" s="1"/>
      <c r="F2562" s="6"/>
      <c r="G2562" s="13"/>
      <c r="M2562" s="14"/>
      <c r="O2562" s="13"/>
      <c r="P2562" s="6"/>
      <c r="Q2562" s="7"/>
    </row>
    <row r="2563" spans="3:17" x14ac:dyDescent="0.2">
      <c r="C2563" s="1"/>
      <c r="D2563" s="1"/>
      <c r="F2563" s="6"/>
      <c r="G2563" s="13"/>
      <c r="M2563" s="14"/>
      <c r="O2563" s="13"/>
      <c r="P2563" s="6"/>
      <c r="Q2563" s="7"/>
    </row>
    <row r="2564" spans="3:17" x14ac:dyDescent="0.2">
      <c r="C2564" s="1"/>
      <c r="D2564" s="1"/>
      <c r="F2564" s="6"/>
      <c r="G2564" s="13"/>
      <c r="M2564" s="14"/>
      <c r="O2564" s="13"/>
      <c r="P2564" s="6"/>
      <c r="Q2564" s="7"/>
    </row>
    <row r="2565" spans="3:17" x14ac:dyDescent="0.2">
      <c r="C2565" s="1"/>
      <c r="D2565" s="1"/>
      <c r="F2565" s="6"/>
      <c r="G2565" s="13"/>
      <c r="M2565" s="14"/>
      <c r="O2565" s="13"/>
      <c r="P2565" s="6"/>
      <c r="Q2565" s="7"/>
    </row>
    <row r="2566" spans="3:17" x14ac:dyDescent="0.2">
      <c r="C2566" s="1"/>
      <c r="D2566" s="1"/>
      <c r="F2566" s="6"/>
      <c r="G2566" s="13"/>
      <c r="M2566" s="14"/>
      <c r="O2566" s="13"/>
      <c r="P2566" s="6"/>
      <c r="Q2566" s="7"/>
    </row>
    <row r="2567" spans="3:17" x14ac:dyDescent="0.2">
      <c r="C2567" s="1"/>
      <c r="D2567" s="1"/>
      <c r="F2567" s="6"/>
      <c r="G2567" s="13"/>
      <c r="M2567" s="14"/>
      <c r="O2567" s="13"/>
      <c r="P2567" s="6"/>
      <c r="Q2567" s="7"/>
    </row>
    <row r="2568" spans="3:17" x14ac:dyDescent="0.2">
      <c r="C2568" s="1"/>
      <c r="D2568" s="1"/>
      <c r="F2568" s="6"/>
      <c r="G2568" s="13"/>
      <c r="M2568" s="14"/>
      <c r="O2568" s="13"/>
      <c r="P2568" s="6"/>
      <c r="Q2568" s="7"/>
    </row>
    <row r="2569" spans="3:17" x14ac:dyDescent="0.2">
      <c r="C2569" s="1"/>
      <c r="D2569" s="1"/>
      <c r="F2569" s="6"/>
      <c r="G2569" s="13"/>
      <c r="M2569" s="14"/>
      <c r="O2569" s="13"/>
      <c r="P2569" s="6"/>
      <c r="Q2569" s="7"/>
    </row>
    <row r="2570" spans="3:17" x14ac:dyDescent="0.2">
      <c r="C2570" s="1"/>
      <c r="D2570" s="1"/>
      <c r="F2570" s="6"/>
      <c r="G2570" s="13"/>
      <c r="M2570" s="14"/>
      <c r="O2570" s="13"/>
      <c r="P2570" s="6"/>
      <c r="Q2570" s="7"/>
    </row>
    <row r="2571" spans="3:17" x14ac:dyDescent="0.2">
      <c r="C2571" s="1"/>
      <c r="D2571" s="1"/>
      <c r="F2571" s="6"/>
      <c r="G2571" s="13"/>
      <c r="M2571" s="14"/>
      <c r="O2571" s="13"/>
      <c r="P2571" s="6"/>
      <c r="Q2571" s="7"/>
    </row>
    <row r="2572" spans="3:17" x14ac:dyDescent="0.2">
      <c r="C2572" s="1"/>
      <c r="D2572" s="1"/>
      <c r="F2572" s="6"/>
      <c r="G2572" s="13"/>
      <c r="M2572" s="14"/>
      <c r="O2572" s="13"/>
      <c r="P2572" s="6"/>
      <c r="Q2572" s="7"/>
    </row>
    <row r="2573" spans="3:17" x14ac:dyDescent="0.2">
      <c r="C2573" s="1"/>
      <c r="D2573" s="1"/>
      <c r="F2573" s="6"/>
      <c r="G2573" s="13"/>
      <c r="M2573" s="14"/>
      <c r="O2573" s="13"/>
      <c r="P2573" s="6"/>
      <c r="Q2573" s="7"/>
    </row>
    <row r="2574" spans="3:17" x14ac:dyDescent="0.2">
      <c r="C2574" s="1"/>
      <c r="D2574" s="1"/>
      <c r="F2574" s="6"/>
      <c r="G2574" s="13"/>
      <c r="M2574" s="14"/>
      <c r="O2574" s="13"/>
      <c r="P2574" s="6"/>
      <c r="Q2574" s="7"/>
    </row>
    <row r="2575" spans="3:17" x14ac:dyDescent="0.2">
      <c r="C2575" s="1"/>
      <c r="D2575" s="1"/>
      <c r="F2575" s="6"/>
      <c r="G2575" s="13"/>
      <c r="M2575" s="14"/>
      <c r="O2575" s="13"/>
      <c r="P2575" s="6"/>
      <c r="Q2575" s="7"/>
    </row>
    <row r="2576" spans="3:17" x14ac:dyDescent="0.2">
      <c r="C2576" s="1"/>
      <c r="D2576" s="1"/>
      <c r="F2576" s="6"/>
      <c r="G2576" s="13"/>
      <c r="M2576" s="14"/>
      <c r="O2576" s="13"/>
      <c r="P2576" s="6"/>
      <c r="Q2576" s="7"/>
    </row>
    <row r="2577" spans="3:17" x14ac:dyDescent="0.2">
      <c r="C2577" s="1"/>
      <c r="D2577" s="1"/>
      <c r="F2577" s="6"/>
      <c r="G2577" s="13"/>
      <c r="M2577" s="14"/>
      <c r="O2577" s="13"/>
      <c r="P2577" s="6"/>
      <c r="Q2577" s="7"/>
    </row>
    <row r="2578" spans="3:17" x14ac:dyDescent="0.2">
      <c r="C2578" s="1"/>
      <c r="D2578" s="1"/>
      <c r="F2578" s="6"/>
      <c r="G2578" s="13"/>
      <c r="M2578" s="14"/>
      <c r="O2578" s="13"/>
      <c r="P2578" s="6"/>
      <c r="Q2578" s="7"/>
    </row>
    <row r="2579" spans="3:17" x14ac:dyDescent="0.2">
      <c r="C2579" s="1"/>
      <c r="D2579" s="1"/>
      <c r="F2579" s="6"/>
      <c r="G2579" s="13"/>
      <c r="M2579" s="14"/>
      <c r="O2579" s="13"/>
      <c r="P2579" s="6"/>
      <c r="Q2579" s="7"/>
    </row>
    <row r="2580" spans="3:17" x14ac:dyDescent="0.2">
      <c r="C2580" s="1"/>
      <c r="D2580" s="1"/>
      <c r="F2580" s="6"/>
      <c r="G2580" s="13"/>
      <c r="M2580" s="14"/>
      <c r="O2580" s="13"/>
      <c r="P2580" s="6"/>
      <c r="Q2580" s="7"/>
    </row>
    <row r="2581" spans="3:17" x14ac:dyDescent="0.2">
      <c r="C2581" s="1"/>
      <c r="D2581" s="1"/>
      <c r="F2581" s="6"/>
      <c r="G2581" s="13"/>
      <c r="M2581" s="14"/>
      <c r="O2581" s="13"/>
      <c r="P2581" s="6"/>
      <c r="Q2581" s="7"/>
    </row>
    <row r="2582" spans="3:17" x14ac:dyDescent="0.2">
      <c r="C2582" s="1"/>
      <c r="D2582" s="1"/>
      <c r="F2582" s="6"/>
      <c r="G2582" s="13"/>
      <c r="M2582" s="14"/>
      <c r="O2582" s="13"/>
      <c r="P2582" s="6"/>
      <c r="Q2582" s="7"/>
    </row>
    <row r="2583" spans="3:17" x14ac:dyDescent="0.2">
      <c r="C2583" s="1"/>
      <c r="D2583" s="1"/>
      <c r="F2583" s="6"/>
      <c r="G2583" s="13"/>
      <c r="M2583" s="14"/>
      <c r="O2583" s="13"/>
      <c r="P2583" s="6"/>
      <c r="Q2583" s="7"/>
    </row>
    <row r="2584" spans="3:17" x14ac:dyDescent="0.2">
      <c r="C2584" s="1"/>
      <c r="D2584" s="1"/>
      <c r="F2584" s="6"/>
      <c r="G2584" s="13"/>
      <c r="M2584" s="14"/>
      <c r="O2584" s="13"/>
      <c r="P2584" s="6"/>
      <c r="Q2584" s="7"/>
    </row>
    <row r="2585" spans="3:17" x14ac:dyDescent="0.2">
      <c r="C2585" s="1"/>
      <c r="D2585" s="1"/>
      <c r="F2585" s="6"/>
      <c r="G2585" s="13"/>
      <c r="M2585" s="14"/>
      <c r="O2585" s="13"/>
      <c r="P2585" s="6"/>
      <c r="Q2585" s="7"/>
    </row>
    <row r="2586" spans="3:17" x14ac:dyDescent="0.2">
      <c r="C2586" s="1"/>
      <c r="D2586" s="1"/>
      <c r="F2586" s="6"/>
      <c r="G2586" s="13"/>
      <c r="M2586" s="14"/>
      <c r="O2586" s="13"/>
      <c r="P2586" s="6"/>
      <c r="Q2586" s="7"/>
    </row>
    <row r="2587" spans="3:17" x14ac:dyDescent="0.2">
      <c r="C2587" s="1"/>
      <c r="D2587" s="1"/>
      <c r="F2587" s="6"/>
      <c r="G2587" s="13"/>
      <c r="M2587" s="14"/>
      <c r="O2587" s="13"/>
      <c r="P2587" s="6"/>
      <c r="Q2587" s="7"/>
    </row>
    <row r="2588" spans="3:17" x14ac:dyDescent="0.2">
      <c r="C2588" s="1"/>
      <c r="D2588" s="1"/>
      <c r="F2588" s="6"/>
      <c r="G2588" s="13"/>
      <c r="M2588" s="14"/>
      <c r="O2588" s="13"/>
      <c r="P2588" s="6"/>
      <c r="Q2588" s="7"/>
    </row>
    <row r="2589" spans="3:17" x14ac:dyDescent="0.2">
      <c r="C2589" s="1"/>
      <c r="D2589" s="1"/>
      <c r="F2589" s="6"/>
      <c r="G2589" s="13"/>
      <c r="M2589" s="14"/>
      <c r="O2589" s="13"/>
      <c r="P2589" s="6"/>
      <c r="Q2589" s="7"/>
    </row>
    <row r="2590" spans="3:17" x14ac:dyDescent="0.2">
      <c r="C2590" s="1"/>
      <c r="D2590" s="1"/>
      <c r="F2590" s="6"/>
      <c r="G2590" s="13"/>
      <c r="M2590" s="14"/>
      <c r="O2590" s="13"/>
      <c r="P2590" s="6"/>
      <c r="Q2590" s="7"/>
    </row>
    <row r="2591" spans="3:17" x14ac:dyDescent="0.2">
      <c r="C2591" s="1"/>
      <c r="D2591" s="1"/>
      <c r="F2591" s="6"/>
      <c r="G2591" s="13"/>
      <c r="M2591" s="14"/>
      <c r="O2591" s="13"/>
      <c r="P2591" s="6"/>
      <c r="Q2591" s="7"/>
    </row>
    <row r="2592" spans="3:17" x14ac:dyDescent="0.2">
      <c r="C2592" s="1"/>
      <c r="D2592" s="1"/>
      <c r="F2592" s="6"/>
      <c r="G2592" s="13"/>
      <c r="M2592" s="14"/>
      <c r="O2592" s="13"/>
      <c r="P2592" s="6"/>
      <c r="Q2592" s="7"/>
    </row>
    <row r="2593" spans="3:17" x14ac:dyDescent="0.2">
      <c r="C2593" s="1"/>
      <c r="D2593" s="1"/>
      <c r="F2593" s="6"/>
      <c r="G2593" s="13"/>
      <c r="M2593" s="14"/>
      <c r="O2593" s="13"/>
      <c r="P2593" s="6"/>
      <c r="Q2593" s="7"/>
    </row>
    <row r="2594" spans="3:17" x14ac:dyDescent="0.2">
      <c r="C2594" s="1"/>
      <c r="D2594" s="1"/>
      <c r="F2594" s="6"/>
      <c r="G2594" s="13"/>
      <c r="M2594" s="14"/>
      <c r="O2594" s="13"/>
      <c r="P2594" s="6"/>
      <c r="Q2594" s="7"/>
    </row>
    <row r="2595" spans="3:17" x14ac:dyDescent="0.2">
      <c r="C2595" s="1"/>
      <c r="D2595" s="1"/>
      <c r="F2595" s="6"/>
      <c r="G2595" s="13"/>
      <c r="M2595" s="14"/>
      <c r="O2595" s="13"/>
      <c r="P2595" s="6"/>
      <c r="Q2595" s="7"/>
    </row>
    <row r="2596" spans="3:17" x14ac:dyDescent="0.2">
      <c r="C2596" s="1"/>
      <c r="D2596" s="1"/>
      <c r="F2596" s="6"/>
      <c r="G2596" s="13"/>
      <c r="M2596" s="14"/>
      <c r="O2596" s="13"/>
      <c r="P2596" s="6"/>
      <c r="Q2596" s="7"/>
    </row>
    <row r="2597" spans="3:17" x14ac:dyDescent="0.2">
      <c r="C2597" s="1"/>
      <c r="D2597" s="1"/>
      <c r="F2597" s="6"/>
      <c r="G2597" s="13"/>
      <c r="M2597" s="14"/>
      <c r="O2597" s="13"/>
      <c r="P2597" s="6"/>
      <c r="Q2597" s="7"/>
    </row>
    <row r="2598" spans="3:17" x14ac:dyDescent="0.2">
      <c r="C2598" s="1"/>
      <c r="D2598" s="1"/>
      <c r="F2598" s="6"/>
      <c r="G2598" s="13"/>
      <c r="M2598" s="14"/>
      <c r="O2598" s="13"/>
      <c r="P2598" s="6"/>
      <c r="Q2598" s="7"/>
    </row>
    <row r="2599" spans="3:17" x14ac:dyDescent="0.2">
      <c r="C2599" s="1"/>
      <c r="D2599" s="1"/>
      <c r="F2599" s="6"/>
      <c r="G2599" s="13"/>
      <c r="M2599" s="14"/>
      <c r="O2599" s="13"/>
      <c r="P2599" s="6"/>
      <c r="Q2599" s="7"/>
    </row>
    <row r="2600" spans="3:17" x14ac:dyDescent="0.2">
      <c r="C2600" s="1"/>
      <c r="D2600" s="1"/>
      <c r="F2600" s="6"/>
      <c r="G2600" s="13"/>
      <c r="M2600" s="14"/>
      <c r="O2600" s="13"/>
      <c r="P2600" s="6"/>
      <c r="Q2600" s="7"/>
    </row>
    <row r="2601" spans="3:17" x14ac:dyDescent="0.2">
      <c r="C2601" s="1"/>
      <c r="D2601" s="1"/>
      <c r="F2601" s="6"/>
      <c r="G2601" s="13"/>
      <c r="M2601" s="14"/>
      <c r="O2601" s="13"/>
      <c r="P2601" s="6"/>
      <c r="Q2601" s="7"/>
    </row>
    <row r="2602" spans="3:17" x14ac:dyDescent="0.2">
      <c r="C2602" s="1"/>
      <c r="D2602" s="1"/>
      <c r="F2602" s="6"/>
      <c r="G2602" s="13"/>
      <c r="M2602" s="14"/>
      <c r="O2602" s="13"/>
      <c r="P2602" s="6"/>
      <c r="Q2602" s="7"/>
    </row>
    <row r="2603" spans="3:17" x14ac:dyDescent="0.2">
      <c r="C2603" s="1"/>
      <c r="D2603" s="1"/>
      <c r="F2603" s="6"/>
      <c r="G2603" s="13"/>
      <c r="M2603" s="14"/>
      <c r="O2603" s="13"/>
      <c r="P2603" s="6"/>
      <c r="Q2603" s="7"/>
    </row>
    <row r="2604" spans="3:17" x14ac:dyDescent="0.2">
      <c r="C2604" s="1"/>
      <c r="D2604" s="1"/>
      <c r="F2604" s="6"/>
      <c r="G2604" s="13"/>
      <c r="M2604" s="14"/>
      <c r="O2604" s="13"/>
      <c r="P2604" s="6"/>
      <c r="Q2604" s="7"/>
    </row>
    <row r="2605" spans="3:17" x14ac:dyDescent="0.2">
      <c r="C2605" s="1"/>
      <c r="D2605" s="1"/>
      <c r="F2605" s="6"/>
      <c r="G2605" s="13"/>
      <c r="M2605" s="14"/>
      <c r="O2605" s="13"/>
      <c r="P2605" s="6"/>
      <c r="Q2605" s="7"/>
    </row>
    <row r="2606" spans="3:17" x14ac:dyDescent="0.2">
      <c r="C2606" s="1"/>
      <c r="D2606" s="1"/>
      <c r="F2606" s="6"/>
      <c r="G2606" s="13"/>
      <c r="M2606" s="14"/>
      <c r="O2606" s="13"/>
      <c r="P2606" s="6"/>
      <c r="Q2606" s="7"/>
    </row>
    <row r="2607" spans="3:17" x14ac:dyDescent="0.2">
      <c r="C2607" s="1"/>
      <c r="D2607" s="1"/>
      <c r="F2607" s="6"/>
      <c r="G2607" s="13"/>
      <c r="M2607" s="14"/>
      <c r="O2607" s="13"/>
      <c r="P2607" s="6"/>
      <c r="Q2607" s="7"/>
    </row>
    <row r="2608" spans="3:17" x14ac:dyDescent="0.2">
      <c r="C2608" s="1"/>
      <c r="D2608" s="1"/>
      <c r="F2608" s="6"/>
      <c r="G2608" s="13"/>
      <c r="M2608" s="14"/>
      <c r="O2608" s="13"/>
      <c r="P2608" s="6"/>
      <c r="Q2608" s="7"/>
    </row>
    <row r="2609" spans="3:17" x14ac:dyDescent="0.2">
      <c r="C2609" s="1"/>
      <c r="D2609" s="1"/>
      <c r="F2609" s="6"/>
      <c r="G2609" s="13"/>
      <c r="M2609" s="14"/>
      <c r="O2609" s="13"/>
      <c r="P2609" s="6"/>
      <c r="Q2609" s="7"/>
    </row>
    <row r="2610" spans="3:17" x14ac:dyDescent="0.2">
      <c r="C2610" s="1"/>
      <c r="D2610" s="1"/>
      <c r="F2610" s="6"/>
      <c r="G2610" s="13"/>
      <c r="M2610" s="14"/>
      <c r="O2610" s="13"/>
      <c r="P2610" s="6"/>
      <c r="Q2610" s="7"/>
    </row>
    <row r="2611" spans="3:17" x14ac:dyDescent="0.2">
      <c r="C2611" s="1"/>
      <c r="D2611" s="1"/>
      <c r="F2611" s="6"/>
      <c r="G2611" s="13"/>
      <c r="M2611" s="14"/>
      <c r="O2611" s="13"/>
      <c r="P2611" s="6"/>
      <c r="Q2611" s="7"/>
    </row>
    <row r="2612" spans="3:17" x14ac:dyDescent="0.2">
      <c r="C2612" s="1"/>
      <c r="D2612" s="1"/>
      <c r="F2612" s="6"/>
      <c r="G2612" s="13"/>
      <c r="M2612" s="14"/>
      <c r="O2612" s="13"/>
      <c r="P2612" s="6"/>
      <c r="Q2612" s="7"/>
    </row>
    <row r="2613" spans="3:17" x14ac:dyDescent="0.2">
      <c r="C2613" s="1"/>
      <c r="D2613" s="1"/>
      <c r="F2613" s="6"/>
      <c r="G2613" s="13"/>
      <c r="M2613" s="14"/>
      <c r="O2613" s="13"/>
      <c r="P2613" s="6"/>
      <c r="Q2613" s="7"/>
    </row>
    <row r="2614" spans="3:17" x14ac:dyDescent="0.2">
      <c r="C2614" s="1"/>
      <c r="D2614" s="1"/>
      <c r="F2614" s="6"/>
      <c r="G2614" s="13"/>
      <c r="M2614" s="14"/>
      <c r="O2614" s="13"/>
      <c r="P2614" s="6"/>
      <c r="Q2614" s="7"/>
    </row>
    <row r="2615" spans="3:17" x14ac:dyDescent="0.2">
      <c r="C2615" s="1"/>
      <c r="D2615" s="1"/>
      <c r="F2615" s="6"/>
      <c r="G2615" s="13"/>
      <c r="M2615" s="14"/>
      <c r="O2615" s="13"/>
      <c r="P2615" s="6"/>
      <c r="Q2615" s="7"/>
    </row>
    <row r="2616" spans="3:17" x14ac:dyDescent="0.2">
      <c r="C2616" s="1"/>
      <c r="D2616" s="1"/>
      <c r="F2616" s="6"/>
      <c r="G2616" s="13"/>
      <c r="M2616" s="14"/>
      <c r="O2616" s="13"/>
      <c r="P2616" s="6"/>
      <c r="Q2616" s="7"/>
    </row>
    <row r="2617" spans="3:17" x14ac:dyDescent="0.2">
      <c r="C2617" s="1"/>
      <c r="D2617" s="1"/>
      <c r="F2617" s="6"/>
      <c r="G2617" s="13"/>
      <c r="M2617" s="14"/>
      <c r="O2617" s="13"/>
      <c r="P2617" s="6"/>
      <c r="Q2617" s="7"/>
    </row>
    <row r="2618" spans="3:17" x14ac:dyDescent="0.2">
      <c r="C2618" s="1"/>
      <c r="D2618" s="1"/>
      <c r="F2618" s="6"/>
      <c r="G2618" s="13"/>
      <c r="M2618" s="14"/>
      <c r="O2618" s="13"/>
      <c r="P2618" s="6"/>
      <c r="Q2618" s="7"/>
    </row>
    <row r="2619" spans="3:17" x14ac:dyDescent="0.2">
      <c r="C2619" s="1"/>
      <c r="D2619" s="1"/>
      <c r="F2619" s="6"/>
      <c r="G2619" s="13"/>
      <c r="M2619" s="14"/>
      <c r="O2619" s="13"/>
      <c r="P2619" s="6"/>
      <c r="Q2619" s="7"/>
    </row>
    <row r="2620" spans="3:17" x14ac:dyDescent="0.2">
      <c r="C2620" s="1"/>
      <c r="D2620" s="1"/>
      <c r="F2620" s="6"/>
      <c r="G2620" s="13"/>
      <c r="M2620" s="14"/>
      <c r="O2620" s="13"/>
      <c r="P2620" s="6"/>
      <c r="Q2620" s="7"/>
    </row>
    <row r="2621" spans="3:17" x14ac:dyDescent="0.2">
      <c r="C2621" s="1"/>
      <c r="D2621" s="1"/>
      <c r="F2621" s="6"/>
      <c r="G2621" s="13"/>
      <c r="M2621" s="14"/>
      <c r="O2621" s="13"/>
      <c r="P2621" s="6"/>
      <c r="Q2621" s="7"/>
    </row>
    <row r="2622" spans="3:17" x14ac:dyDescent="0.2">
      <c r="C2622" s="1"/>
      <c r="D2622" s="1"/>
      <c r="F2622" s="6"/>
      <c r="G2622" s="13"/>
      <c r="M2622" s="14"/>
      <c r="O2622" s="13"/>
      <c r="P2622" s="6"/>
      <c r="Q2622" s="7"/>
    </row>
    <row r="2623" spans="3:17" x14ac:dyDescent="0.2">
      <c r="C2623" s="1"/>
      <c r="D2623" s="1"/>
      <c r="F2623" s="6"/>
      <c r="G2623" s="13"/>
      <c r="M2623" s="14"/>
      <c r="O2623" s="13"/>
      <c r="P2623" s="6"/>
      <c r="Q2623" s="7"/>
    </row>
    <row r="2624" spans="3:17" x14ac:dyDescent="0.2">
      <c r="C2624" s="1"/>
      <c r="D2624" s="1"/>
      <c r="F2624" s="6"/>
      <c r="G2624" s="13"/>
      <c r="M2624" s="14"/>
      <c r="O2624" s="13"/>
      <c r="P2624" s="6"/>
      <c r="Q2624" s="7"/>
    </row>
    <row r="2625" spans="3:17" x14ac:dyDescent="0.2">
      <c r="C2625" s="1"/>
      <c r="D2625" s="1"/>
      <c r="F2625" s="6"/>
      <c r="G2625" s="13"/>
      <c r="M2625" s="14"/>
      <c r="O2625" s="13"/>
      <c r="P2625" s="6"/>
      <c r="Q2625" s="7"/>
    </row>
    <row r="2626" spans="3:17" x14ac:dyDescent="0.2">
      <c r="C2626" s="1"/>
      <c r="D2626" s="1"/>
      <c r="F2626" s="6"/>
      <c r="G2626" s="13"/>
      <c r="M2626" s="14"/>
      <c r="O2626" s="13"/>
      <c r="P2626" s="6"/>
      <c r="Q2626" s="7"/>
    </row>
    <row r="2627" spans="3:17" x14ac:dyDescent="0.2">
      <c r="C2627" s="1"/>
      <c r="D2627" s="1"/>
      <c r="F2627" s="6"/>
      <c r="G2627" s="13"/>
      <c r="M2627" s="14"/>
      <c r="O2627" s="13"/>
      <c r="P2627" s="6"/>
      <c r="Q2627" s="7"/>
    </row>
    <row r="2628" spans="3:17" x14ac:dyDescent="0.2">
      <c r="C2628" s="1"/>
      <c r="D2628" s="1"/>
      <c r="F2628" s="6"/>
      <c r="G2628" s="13"/>
      <c r="M2628" s="14"/>
      <c r="O2628" s="13"/>
      <c r="P2628" s="6"/>
      <c r="Q2628" s="7"/>
    </row>
    <row r="2629" spans="3:17" x14ac:dyDescent="0.2">
      <c r="C2629" s="1"/>
      <c r="D2629" s="1"/>
      <c r="F2629" s="6"/>
      <c r="G2629" s="13"/>
      <c r="M2629" s="14"/>
      <c r="O2629" s="13"/>
      <c r="P2629" s="6"/>
      <c r="Q2629" s="7"/>
    </row>
    <row r="2630" spans="3:17" x14ac:dyDescent="0.2">
      <c r="C2630" s="1"/>
      <c r="D2630" s="1"/>
      <c r="F2630" s="6"/>
      <c r="G2630" s="13"/>
      <c r="M2630" s="14"/>
      <c r="O2630" s="13"/>
      <c r="P2630" s="6"/>
      <c r="Q2630" s="7"/>
    </row>
    <row r="2631" spans="3:17" x14ac:dyDescent="0.2">
      <c r="C2631" s="1"/>
      <c r="D2631" s="1"/>
      <c r="F2631" s="6"/>
      <c r="G2631" s="13"/>
      <c r="M2631" s="14"/>
      <c r="O2631" s="13"/>
      <c r="P2631" s="6"/>
      <c r="Q2631" s="7"/>
    </row>
    <row r="2632" spans="3:17" x14ac:dyDescent="0.2">
      <c r="C2632" s="1"/>
      <c r="D2632" s="1"/>
      <c r="F2632" s="6"/>
      <c r="G2632" s="13"/>
      <c r="M2632" s="14"/>
      <c r="O2632" s="13"/>
      <c r="P2632" s="6"/>
      <c r="Q2632" s="7"/>
    </row>
    <row r="2633" spans="3:17" x14ac:dyDescent="0.2">
      <c r="C2633" s="1"/>
      <c r="D2633" s="1"/>
      <c r="F2633" s="6"/>
      <c r="G2633" s="13"/>
      <c r="M2633" s="14"/>
      <c r="O2633" s="13"/>
      <c r="P2633" s="6"/>
      <c r="Q2633" s="7"/>
    </row>
    <row r="2634" spans="3:17" x14ac:dyDescent="0.2">
      <c r="C2634" s="1"/>
      <c r="D2634" s="1"/>
      <c r="F2634" s="6"/>
      <c r="G2634" s="13"/>
      <c r="M2634" s="14"/>
      <c r="O2634" s="13"/>
      <c r="P2634" s="6"/>
      <c r="Q2634" s="7"/>
    </row>
    <row r="2635" spans="3:17" x14ac:dyDescent="0.2">
      <c r="C2635" s="1"/>
      <c r="D2635" s="1"/>
      <c r="F2635" s="6"/>
      <c r="G2635" s="13"/>
      <c r="M2635" s="14"/>
      <c r="O2635" s="13"/>
      <c r="P2635" s="6"/>
      <c r="Q2635" s="7"/>
    </row>
    <row r="2636" spans="3:17" x14ac:dyDescent="0.2">
      <c r="C2636" s="1"/>
      <c r="D2636" s="1"/>
      <c r="F2636" s="6"/>
      <c r="G2636" s="13"/>
      <c r="M2636" s="14"/>
      <c r="O2636" s="13"/>
      <c r="P2636" s="6"/>
      <c r="Q2636" s="7"/>
    </row>
    <row r="2637" spans="3:17" x14ac:dyDescent="0.2">
      <c r="C2637" s="1"/>
      <c r="D2637" s="1"/>
      <c r="F2637" s="6"/>
      <c r="G2637" s="13"/>
      <c r="M2637" s="14"/>
      <c r="O2637" s="13"/>
      <c r="P2637" s="6"/>
      <c r="Q2637" s="7"/>
    </row>
    <row r="2638" spans="3:17" x14ac:dyDescent="0.2">
      <c r="C2638" s="1"/>
      <c r="D2638" s="1"/>
      <c r="F2638" s="6"/>
      <c r="G2638" s="13"/>
      <c r="M2638" s="14"/>
      <c r="O2638" s="13"/>
      <c r="P2638" s="6"/>
      <c r="Q2638" s="7"/>
    </row>
    <row r="2639" spans="3:17" x14ac:dyDescent="0.2">
      <c r="C2639" s="1"/>
      <c r="D2639" s="1"/>
      <c r="F2639" s="6"/>
      <c r="G2639" s="13"/>
      <c r="M2639" s="14"/>
      <c r="O2639" s="13"/>
      <c r="P2639" s="6"/>
      <c r="Q2639" s="7"/>
    </row>
    <row r="2640" spans="3:17" x14ac:dyDescent="0.2">
      <c r="C2640" s="1"/>
      <c r="D2640" s="1"/>
      <c r="F2640" s="6"/>
      <c r="G2640" s="13"/>
      <c r="M2640" s="14"/>
      <c r="O2640" s="13"/>
      <c r="P2640" s="6"/>
      <c r="Q2640" s="7"/>
    </row>
    <row r="2641" spans="3:17" x14ac:dyDescent="0.2">
      <c r="C2641" s="1"/>
      <c r="D2641" s="1"/>
      <c r="F2641" s="6"/>
      <c r="G2641" s="13"/>
      <c r="M2641" s="14"/>
      <c r="O2641" s="13"/>
      <c r="P2641" s="6"/>
      <c r="Q2641" s="7"/>
    </row>
    <row r="2642" spans="3:17" x14ac:dyDescent="0.2">
      <c r="C2642" s="1"/>
      <c r="D2642" s="1"/>
      <c r="F2642" s="6"/>
      <c r="G2642" s="13"/>
      <c r="M2642" s="14"/>
      <c r="O2642" s="13"/>
      <c r="P2642" s="6"/>
      <c r="Q2642" s="7"/>
    </row>
    <row r="2643" spans="3:17" x14ac:dyDescent="0.2">
      <c r="C2643" s="1"/>
      <c r="D2643" s="1"/>
      <c r="F2643" s="6"/>
      <c r="G2643" s="13"/>
      <c r="M2643" s="14"/>
      <c r="O2643" s="13"/>
      <c r="P2643" s="6"/>
      <c r="Q2643" s="7"/>
    </row>
    <row r="2644" spans="3:17" x14ac:dyDescent="0.2">
      <c r="C2644" s="1"/>
      <c r="D2644" s="1"/>
      <c r="F2644" s="6"/>
      <c r="G2644" s="13"/>
      <c r="M2644" s="14"/>
      <c r="O2644" s="13"/>
      <c r="P2644" s="6"/>
      <c r="Q2644" s="7"/>
    </row>
    <row r="2645" spans="3:17" x14ac:dyDescent="0.2">
      <c r="C2645" s="1"/>
      <c r="D2645" s="1"/>
      <c r="F2645" s="6"/>
      <c r="G2645" s="13"/>
      <c r="M2645" s="14"/>
      <c r="O2645" s="13"/>
      <c r="P2645" s="6"/>
      <c r="Q2645" s="7"/>
    </row>
    <row r="2646" spans="3:17" x14ac:dyDescent="0.2">
      <c r="C2646" s="1"/>
      <c r="D2646" s="1"/>
      <c r="F2646" s="6"/>
      <c r="G2646" s="13"/>
      <c r="M2646" s="14"/>
      <c r="O2646" s="13"/>
      <c r="P2646" s="6"/>
      <c r="Q2646" s="7"/>
    </row>
    <row r="2647" spans="3:17" x14ac:dyDescent="0.2">
      <c r="C2647" s="1"/>
      <c r="D2647" s="1"/>
      <c r="F2647" s="6"/>
      <c r="G2647" s="13"/>
      <c r="M2647" s="14"/>
      <c r="O2647" s="13"/>
      <c r="P2647" s="6"/>
      <c r="Q2647" s="7"/>
    </row>
    <row r="2648" spans="3:17" x14ac:dyDescent="0.2">
      <c r="C2648" s="1"/>
      <c r="D2648" s="1"/>
      <c r="F2648" s="6"/>
      <c r="G2648" s="13"/>
      <c r="M2648" s="14"/>
      <c r="O2648" s="13"/>
      <c r="P2648" s="6"/>
      <c r="Q2648" s="7"/>
    </row>
    <row r="2649" spans="3:17" x14ac:dyDescent="0.2">
      <c r="C2649" s="1"/>
      <c r="D2649" s="1"/>
      <c r="F2649" s="6"/>
      <c r="G2649" s="13"/>
      <c r="M2649" s="14"/>
      <c r="O2649" s="13"/>
      <c r="P2649" s="6"/>
      <c r="Q2649" s="7"/>
    </row>
    <row r="2650" spans="3:17" x14ac:dyDescent="0.2">
      <c r="C2650" s="1"/>
      <c r="D2650" s="1"/>
      <c r="F2650" s="6"/>
      <c r="G2650" s="13"/>
      <c r="M2650" s="14"/>
      <c r="O2650" s="13"/>
      <c r="P2650" s="6"/>
      <c r="Q2650" s="7"/>
    </row>
    <row r="2651" spans="3:17" x14ac:dyDescent="0.2">
      <c r="C2651" s="1"/>
      <c r="D2651" s="1"/>
      <c r="F2651" s="6"/>
      <c r="G2651" s="13"/>
      <c r="M2651" s="14"/>
      <c r="O2651" s="13"/>
      <c r="P2651" s="6"/>
      <c r="Q2651" s="7"/>
    </row>
    <row r="2652" spans="3:17" x14ac:dyDescent="0.2">
      <c r="C2652" s="1"/>
      <c r="D2652" s="1"/>
      <c r="F2652" s="6"/>
      <c r="G2652" s="13"/>
      <c r="M2652" s="14"/>
      <c r="O2652" s="13"/>
      <c r="P2652" s="6"/>
      <c r="Q2652" s="7"/>
    </row>
    <row r="2653" spans="3:17" x14ac:dyDescent="0.2">
      <c r="C2653" s="1"/>
      <c r="D2653" s="1"/>
      <c r="F2653" s="6"/>
      <c r="G2653" s="13"/>
      <c r="M2653" s="14"/>
      <c r="O2653" s="13"/>
      <c r="P2653" s="6"/>
      <c r="Q2653" s="7"/>
    </row>
    <row r="2654" spans="3:17" x14ac:dyDescent="0.2">
      <c r="C2654" s="1"/>
      <c r="D2654" s="1"/>
      <c r="F2654" s="6"/>
      <c r="G2654" s="13"/>
      <c r="M2654" s="14"/>
      <c r="O2654" s="13"/>
      <c r="P2654" s="6"/>
      <c r="Q2654" s="7"/>
    </row>
    <row r="2655" spans="3:17" x14ac:dyDescent="0.2">
      <c r="C2655" s="1"/>
      <c r="D2655" s="1"/>
      <c r="F2655" s="6"/>
      <c r="G2655" s="13"/>
      <c r="M2655" s="14"/>
      <c r="O2655" s="13"/>
      <c r="P2655" s="6"/>
      <c r="Q2655" s="7"/>
    </row>
    <row r="2656" spans="3:17" x14ac:dyDescent="0.2">
      <c r="C2656" s="1"/>
      <c r="D2656" s="1"/>
      <c r="F2656" s="6"/>
      <c r="G2656" s="13"/>
      <c r="M2656" s="14"/>
      <c r="O2656" s="13"/>
      <c r="P2656" s="6"/>
      <c r="Q2656" s="7"/>
    </row>
    <row r="2657" spans="3:17" x14ac:dyDescent="0.2">
      <c r="C2657" s="1"/>
      <c r="D2657" s="1"/>
      <c r="F2657" s="6"/>
      <c r="G2657" s="13"/>
      <c r="M2657" s="14"/>
      <c r="O2657" s="13"/>
      <c r="P2657" s="6"/>
      <c r="Q2657" s="7"/>
    </row>
    <row r="2658" spans="3:17" x14ac:dyDescent="0.2">
      <c r="C2658" s="1"/>
      <c r="D2658" s="1"/>
      <c r="F2658" s="6"/>
      <c r="G2658" s="13"/>
      <c r="M2658" s="14"/>
      <c r="O2658" s="13"/>
      <c r="P2658" s="6"/>
      <c r="Q2658" s="7"/>
    </row>
    <row r="2659" spans="3:17" x14ac:dyDescent="0.2">
      <c r="C2659" s="1"/>
      <c r="D2659" s="1"/>
      <c r="F2659" s="6"/>
      <c r="G2659" s="13"/>
      <c r="M2659" s="14"/>
      <c r="O2659" s="13"/>
      <c r="P2659" s="6"/>
      <c r="Q2659" s="7"/>
    </row>
    <row r="2660" spans="3:17" x14ac:dyDescent="0.2">
      <c r="C2660" s="1"/>
      <c r="D2660" s="1"/>
      <c r="F2660" s="6"/>
      <c r="G2660" s="13"/>
      <c r="M2660" s="14"/>
      <c r="O2660" s="13"/>
      <c r="P2660" s="6"/>
      <c r="Q2660" s="7"/>
    </row>
    <row r="2661" spans="3:17" x14ac:dyDescent="0.2">
      <c r="C2661" s="1"/>
      <c r="D2661" s="1"/>
      <c r="F2661" s="6"/>
      <c r="G2661" s="13"/>
      <c r="M2661" s="14"/>
      <c r="O2661" s="13"/>
      <c r="P2661" s="6"/>
      <c r="Q2661" s="7"/>
    </row>
    <row r="2662" spans="3:17" x14ac:dyDescent="0.2">
      <c r="C2662" s="1"/>
      <c r="D2662" s="1"/>
      <c r="F2662" s="6"/>
      <c r="G2662" s="13"/>
      <c r="M2662" s="14"/>
      <c r="O2662" s="13"/>
      <c r="P2662" s="6"/>
      <c r="Q2662" s="7"/>
    </row>
    <row r="2663" spans="3:17" x14ac:dyDescent="0.2">
      <c r="C2663" s="1"/>
      <c r="D2663" s="1"/>
      <c r="F2663" s="6"/>
      <c r="G2663" s="13"/>
      <c r="M2663" s="14"/>
      <c r="O2663" s="13"/>
      <c r="P2663" s="6"/>
      <c r="Q2663" s="7"/>
    </row>
    <row r="2664" spans="3:17" x14ac:dyDescent="0.2">
      <c r="C2664" s="1"/>
      <c r="D2664" s="1"/>
      <c r="F2664" s="6"/>
      <c r="G2664" s="13"/>
      <c r="M2664" s="14"/>
      <c r="O2664" s="13"/>
      <c r="P2664" s="6"/>
      <c r="Q2664" s="7"/>
    </row>
    <row r="2665" spans="3:17" x14ac:dyDescent="0.2">
      <c r="C2665" s="1"/>
      <c r="D2665" s="1"/>
      <c r="F2665" s="6"/>
      <c r="G2665" s="13"/>
      <c r="M2665" s="14"/>
      <c r="O2665" s="13"/>
      <c r="P2665" s="6"/>
      <c r="Q2665" s="7"/>
    </row>
    <row r="2666" spans="3:17" x14ac:dyDescent="0.2">
      <c r="C2666" s="1"/>
      <c r="D2666" s="1"/>
      <c r="F2666" s="6"/>
      <c r="G2666" s="13"/>
      <c r="M2666" s="14"/>
      <c r="O2666" s="13"/>
      <c r="P2666" s="6"/>
      <c r="Q2666" s="7"/>
    </row>
    <row r="2667" spans="3:17" x14ac:dyDescent="0.2">
      <c r="C2667" s="1"/>
      <c r="D2667" s="1"/>
      <c r="F2667" s="6"/>
      <c r="G2667" s="13"/>
      <c r="M2667" s="14"/>
      <c r="O2667" s="13"/>
      <c r="P2667" s="6"/>
      <c r="Q2667" s="7"/>
    </row>
    <row r="2668" spans="3:17" x14ac:dyDescent="0.2">
      <c r="C2668" s="1"/>
      <c r="D2668" s="1"/>
      <c r="F2668" s="6"/>
      <c r="G2668" s="13"/>
      <c r="M2668" s="14"/>
      <c r="O2668" s="13"/>
      <c r="P2668" s="6"/>
      <c r="Q2668" s="7"/>
    </row>
    <row r="2669" spans="3:17" x14ac:dyDescent="0.2">
      <c r="C2669" s="1"/>
      <c r="D2669" s="1"/>
      <c r="F2669" s="6"/>
      <c r="G2669" s="13"/>
      <c r="M2669" s="14"/>
      <c r="O2669" s="13"/>
      <c r="P2669" s="6"/>
      <c r="Q2669" s="7"/>
    </row>
    <row r="2670" spans="3:17" x14ac:dyDescent="0.2">
      <c r="C2670" s="1"/>
      <c r="D2670" s="1"/>
      <c r="F2670" s="6"/>
      <c r="G2670" s="13"/>
      <c r="M2670" s="14"/>
      <c r="O2670" s="13"/>
      <c r="P2670" s="6"/>
      <c r="Q2670" s="7"/>
    </row>
    <row r="2671" spans="3:17" x14ac:dyDescent="0.2">
      <c r="C2671" s="1"/>
      <c r="D2671" s="1"/>
      <c r="F2671" s="6"/>
      <c r="G2671" s="13"/>
      <c r="M2671" s="14"/>
      <c r="O2671" s="13"/>
      <c r="P2671" s="6"/>
      <c r="Q2671" s="7"/>
    </row>
    <row r="2672" spans="3:17" x14ac:dyDescent="0.2">
      <c r="C2672" s="1"/>
      <c r="D2672" s="1"/>
      <c r="F2672" s="6"/>
      <c r="G2672" s="13"/>
      <c r="M2672" s="14"/>
      <c r="O2672" s="13"/>
      <c r="P2672" s="6"/>
      <c r="Q2672" s="7"/>
    </row>
    <row r="2673" spans="3:17" x14ac:dyDescent="0.2">
      <c r="C2673" s="1"/>
      <c r="D2673" s="1"/>
      <c r="F2673" s="6"/>
      <c r="G2673" s="13"/>
      <c r="M2673" s="14"/>
      <c r="O2673" s="13"/>
      <c r="P2673" s="6"/>
      <c r="Q2673" s="7"/>
    </row>
    <row r="2674" spans="3:17" x14ac:dyDescent="0.2">
      <c r="C2674" s="1"/>
      <c r="D2674" s="1"/>
      <c r="F2674" s="6"/>
      <c r="G2674" s="13"/>
      <c r="M2674" s="14"/>
      <c r="O2674" s="13"/>
      <c r="P2674" s="6"/>
      <c r="Q2674" s="7"/>
    </row>
    <row r="2675" spans="3:17" x14ac:dyDescent="0.2">
      <c r="C2675" s="1"/>
      <c r="D2675" s="1"/>
      <c r="F2675" s="6"/>
      <c r="G2675" s="13"/>
      <c r="M2675" s="14"/>
      <c r="O2675" s="13"/>
      <c r="P2675" s="6"/>
      <c r="Q2675" s="7"/>
    </row>
    <row r="2676" spans="3:17" x14ac:dyDescent="0.2">
      <c r="C2676" s="1"/>
      <c r="D2676" s="1"/>
      <c r="F2676" s="6"/>
      <c r="G2676" s="13"/>
      <c r="M2676" s="14"/>
      <c r="O2676" s="13"/>
      <c r="P2676" s="6"/>
      <c r="Q2676" s="7"/>
    </row>
    <row r="2677" spans="3:17" x14ac:dyDescent="0.2">
      <c r="C2677" s="1"/>
      <c r="D2677" s="1"/>
      <c r="F2677" s="6"/>
      <c r="G2677" s="13"/>
      <c r="M2677" s="14"/>
      <c r="O2677" s="13"/>
      <c r="P2677" s="6"/>
      <c r="Q2677" s="7"/>
    </row>
    <row r="2678" spans="3:17" x14ac:dyDescent="0.2">
      <c r="C2678" s="1"/>
      <c r="D2678" s="1"/>
      <c r="F2678" s="6"/>
      <c r="G2678" s="13"/>
      <c r="M2678" s="14"/>
      <c r="O2678" s="13"/>
      <c r="P2678" s="6"/>
      <c r="Q2678" s="7"/>
    </row>
    <row r="2679" spans="3:17" x14ac:dyDescent="0.2">
      <c r="C2679" s="1"/>
      <c r="D2679" s="1"/>
      <c r="F2679" s="6"/>
      <c r="G2679" s="13"/>
      <c r="M2679" s="14"/>
      <c r="O2679" s="13"/>
      <c r="P2679" s="6"/>
      <c r="Q2679" s="7"/>
    </row>
    <row r="2680" spans="3:17" x14ac:dyDescent="0.2">
      <c r="C2680" s="1"/>
      <c r="D2680" s="1"/>
      <c r="F2680" s="6"/>
      <c r="G2680" s="13"/>
      <c r="M2680" s="14"/>
      <c r="O2680" s="13"/>
      <c r="P2680" s="6"/>
      <c r="Q2680" s="7"/>
    </row>
    <row r="2681" spans="3:17" x14ac:dyDescent="0.2">
      <c r="C2681" s="1"/>
      <c r="D2681" s="1"/>
      <c r="F2681" s="6"/>
      <c r="G2681" s="13"/>
      <c r="M2681" s="14"/>
      <c r="O2681" s="13"/>
      <c r="P2681" s="6"/>
      <c r="Q2681" s="7"/>
    </row>
    <row r="2682" spans="3:17" x14ac:dyDescent="0.2">
      <c r="C2682" s="1"/>
      <c r="D2682" s="1"/>
      <c r="F2682" s="6"/>
      <c r="G2682" s="13"/>
      <c r="M2682" s="14"/>
      <c r="O2682" s="13"/>
      <c r="P2682" s="6"/>
      <c r="Q2682" s="7"/>
    </row>
    <row r="2683" spans="3:17" x14ac:dyDescent="0.2">
      <c r="C2683" s="1"/>
      <c r="D2683" s="1"/>
      <c r="F2683" s="6"/>
      <c r="G2683" s="13"/>
      <c r="M2683" s="14"/>
      <c r="O2683" s="13"/>
      <c r="P2683" s="6"/>
      <c r="Q2683" s="7"/>
    </row>
    <row r="2684" spans="3:17" x14ac:dyDescent="0.2">
      <c r="C2684" s="1"/>
      <c r="D2684" s="1"/>
      <c r="F2684" s="6"/>
      <c r="G2684" s="13"/>
      <c r="M2684" s="14"/>
      <c r="O2684" s="13"/>
      <c r="P2684" s="6"/>
      <c r="Q2684" s="7"/>
    </row>
    <row r="2685" spans="3:17" x14ac:dyDescent="0.2">
      <c r="C2685" s="1"/>
      <c r="D2685" s="1"/>
      <c r="F2685" s="6"/>
      <c r="G2685" s="13"/>
      <c r="M2685" s="14"/>
      <c r="O2685" s="13"/>
      <c r="P2685" s="6"/>
      <c r="Q2685" s="7"/>
    </row>
    <row r="2686" spans="3:17" x14ac:dyDescent="0.2">
      <c r="C2686" s="1"/>
      <c r="D2686" s="1"/>
      <c r="F2686" s="6"/>
      <c r="G2686" s="13"/>
      <c r="M2686" s="14"/>
      <c r="O2686" s="13"/>
      <c r="P2686" s="6"/>
      <c r="Q2686" s="7"/>
    </row>
    <row r="2687" spans="3:17" x14ac:dyDescent="0.2">
      <c r="C2687" s="1"/>
      <c r="D2687" s="1"/>
      <c r="F2687" s="6"/>
      <c r="G2687" s="13"/>
      <c r="M2687" s="14"/>
      <c r="O2687" s="13"/>
      <c r="P2687" s="6"/>
      <c r="Q2687" s="7"/>
    </row>
    <row r="2688" spans="3:17" x14ac:dyDescent="0.2">
      <c r="C2688" s="1"/>
      <c r="D2688" s="1"/>
      <c r="F2688" s="6"/>
      <c r="G2688" s="13"/>
      <c r="M2688" s="14"/>
      <c r="O2688" s="13"/>
      <c r="P2688" s="6"/>
      <c r="Q2688" s="7"/>
    </row>
    <row r="2689" spans="3:17" x14ac:dyDescent="0.2">
      <c r="C2689" s="1"/>
      <c r="D2689" s="1"/>
      <c r="F2689" s="6"/>
      <c r="G2689" s="13"/>
      <c r="M2689" s="14"/>
      <c r="O2689" s="13"/>
      <c r="P2689" s="6"/>
      <c r="Q2689" s="7"/>
    </row>
    <row r="2690" spans="3:17" x14ac:dyDescent="0.2">
      <c r="C2690" s="1"/>
      <c r="D2690" s="1"/>
      <c r="F2690" s="6"/>
      <c r="G2690" s="13"/>
      <c r="M2690" s="14"/>
      <c r="O2690" s="13"/>
      <c r="P2690" s="6"/>
      <c r="Q2690" s="7"/>
    </row>
    <row r="2691" spans="3:17" x14ac:dyDescent="0.2">
      <c r="C2691" s="1"/>
      <c r="D2691" s="1"/>
      <c r="F2691" s="6"/>
      <c r="G2691" s="13"/>
      <c r="M2691" s="14"/>
      <c r="O2691" s="13"/>
      <c r="P2691" s="6"/>
      <c r="Q2691" s="7"/>
    </row>
    <row r="2692" spans="3:17" x14ac:dyDescent="0.2">
      <c r="C2692" s="1"/>
      <c r="D2692" s="1"/>
      <c r="F2692" s="6"/>
      <c r="G2692" s="13"/>
      <c r="M2692" s="14"/>
      <c r="O2692" s="13"/>
      <c r="P2692" s="6"/>
      <c r="Q2692" s="7"/>
    </row>
    <row r="2693" spans="3:17" x14ac:dyDescent="0.2">
      <c r="C2693" s="1"/>
      <c r="D2693" s="1"/>
      <c r="F2693" s="6"/>
      <c r="G2693" s="13"/>
      <c r="M2693" s="14"/>
      <c r="O2693" s="13"/>
      <c r="P2693" s="6"/>
      <c r="Q2693" s="7"/>
    </row>
    <row r="2694" spans="3:17" x14ac:dyDescent="0.2">
      <c r="C2694" s="1"/>
      <c r="D2694" s="1"/>
      <c r="F2694" s="6"/>
      <c r="G2694" s="13"/>
      <c r="M2694" s="14"/>
      <c r="O2694" s="13"/>
      <c r="P2694" s="6"/>
      <c r="Q2694" s="7"/>
    </row>
    <row r="2695" spans="3:17" x14ac:dyDescent="0.2">
      <c r="C2695" s="1"/>
      <c r="D2695" s="1"/>
      <c r="F2695" s="6"/>
      <c r="G2695" s="13"/>
      <c r="M2695" s="14"/>
      <c r="O2695" s="13"/>
      <c r="P2695" s="6"/>
      <c r="Q2695" s="7"/>
    </row>
    <row r="2696" spans="3:17" x14ac:dyDescent="0.2">
      <c r="C2696" s="1"/>
      <c r="D2696" s="1"/>
      <c r="F2696" s="6"/>
      <c r="G2696" s="13"/>
      <c r="M2696" s="14"/>
      <c r="O2696" s="13"/>
      <c r="P2696" s="6"/>
      <c r="Q2696" s="7"/>
    </row>
    <row r="2697" spans="3:17" x14ac:dyDescent="0.2">
      <c r="C2697" s="1"/>
      <c r="D2697" s="1"/>
      <c r="F2697" s="6"/>
      <c r="G2697" s="13"/>
      <c r="M2697" s="14"/>
      <c r="O2697" s="13"/>
      <c r="P2697" s="6"/>
      <c r="Q2697" s="7"/>
    </row>
    <row r="2698" spans="3:17" x14ac:dyDescent="0.2">
      <c r="C2698" s="1"/>
      <c r="D2698" s="1"/>
      <c r="F2698" s="6"/>
      <c r="G2698" s="13"/>
      <c r="M2698" s="14"/>
      <c r="O2698" s="13"/>
      <c r="P2698" s="6"/>
      <c r="Q2698" s="7"/>
    </row>
    <row r="2699" spans="3:17" x14ac:dyDescent="0.2">
      <c r="C2699" s="1"/>
      <c r="D2699" s="1"/>
      <c r="F2699" s="6"/>
      <c r="G2699" s="13"/>
      <c r="M2699" s="14"/>
      <c r="O2699" s="13"/>
      <c r="P2699" s="6"/>
      <c r="Q2699" s="7"/>
    </row>
    <row r="2700" spans="3:17" x14ac:dyDescent="0.2">
      <c r="C2700" s="1"/>
      <c r="D2700" s="1"/>
      <c r="F2700" s="6"/>
      <c r="G2700" s="13"/>
      <c r="M2700" s="14"/>
      <c r="O2700" s="13"/>
      <c r="P2700" s="6"/>
      <c r="Q2700" s="7"/>
    </row>
    <row r="2701" spans="3:17" x14ac:dyDescent="0.2">
      <c r="C2701" s="1"/>
      <c r="D2701" s="1"/>
      <c r="F2701" s="6"/>
      <c r="G2701" s="13"/>
      <c r="M2701" s="14"/>
      <c r="O2701" s="13"/>
      <c r="P2701" s="6"/>
      <c r="Q2701" s="7"/>
    </row>
    <row r="2702" spans="3:17" x14ac:dyDescent="0.2">
      <c r="C2702" s="1"/>
      <c r="D2702" s="1"/>
      <c r="F2702" s="6"/>
      <c r="G2702" s="13"/>
      <c r="M2702" s="14"/>
      <c r="O2702" s="13"/>
      <c r="P2702" s="6"/>
      <c r="Q2702" s="7"/>
    </row>
    <row r="2703" spans="3:17" x14ac:dyDescent="0.2">
      <c r="C2703" s="1"/>
      <c r="D2703" s="1"/>
      <c r="F2703" s="6"/>
      <c r="G2703" s="13"/>
      <c r="M2703" s="14"/>
      <c r="O2703" s="13"/>
      <c r="P2703" s="6"/>
      <c r="Q2703" s="7"/>
    </row>
    <row r="2704" spans="3:17" x14ac:dyDescent="0.2">
      <c r="C2704" s="1"/>
      <c r="D2704" s="1"/>
      <c r="F2704" s="6"/>
      <c r="G2704" s="13"/>
      <c r="M2704" s="14"/>
      <c r="O2704" s="13"/>
      <c r="P2704" s="6"/>
      <c r="Q2704" s="7"/>
    </row>
    <row r="2705" spans="3:17" x14ac:dyDescent="0.2">
      <c r="C2705" s="1"/>
      <c r="D2705" s="1"/>
      <c r="F2705" s="6"/>
      <c r="G2705" s="13"/>
      <c r="M2705" s="14"/>
      <c r="O2705" s="13"/>
      <c r="P2705" s="6"/>
      <c r="Q2705" s="7"/>
    </row>
    <row r="2706" spans="3:17" x14ac:dyDescent="0.2">
      <c r="C2706" s="1"/>
      <c r="D2706" s="1"/>
      <c r="F2706" s="6"/>
      <c r="G2706" s="13"/>
      <c r="M2706" s="14"/>
      <c r="O2706" s="13"/>
      <c r="P2706" s="6"/>
      <c r="Q2706" s="7"/>
    </row>
    <row r="2707" spans="3:17" x14ac:dyDescent="0.2">
      <c r="C2707" s="1"/>
      <c r="D2707" s="1"/>
      <c r="F2707" s="6"/>
      <c r="G2707" s="13"/>
      <c r="M2707" s="14"/>
      <c r="O2707" s="13"/>
      <c r="P2707" s="6"/>
      <c r="Q2707" s="7"/>
    </row>
    <row r="2708" spans="3:17" x14ac:dyDescent="0.2">
      <c r="C2708" s="1"/>
      <c r="D2708" s="1"/>
      <c r="F2708" s="6"/>
      <c r="G2708" s="13"/>
      <c r="M2708" s="14"/>
      <c r="O2708" s="13"/>
      <c r="P2708" s="6"/>
      <c r="Q2708" s="7"/>
    </row>
    <row r="2709" spans="3:17" x14ac:dyDescent="0.2">
      <c r="C2709" s="1"/>
      <c r="D2709" s="1"/>
      <c r="F2709" s="6"/>
      <c r="G2709" s="13"/>
      <c r="M2709" s="14"/>
      <c r="O2709" s="13"/>
      <c r="P2709" s="6"/>
      <c r="Q2709" s="7"/>
    </row>
    <row r="2710" spans="3:17" x14ac:dyDescent="0.2">
      <c r="C2710" s="1"/>
      <c r="D2710" s="1"/>
      <c r="F2710" s="6"/>
      <c r="G2710" s="13"/>
      <c r="M2710" s="14"/>
      <c r="O2710" s="13"/>
      <c r="P2710" s="6"/>
      <c r="Q2710" s="7"/>
    </row>
    <row r="2711" spans="3:17" x14ac:dyDescent="0.2">
      <c r="C2711" s="1"/>
      <c r="D2711" s="1"/>
      <c r="F2711" s="6"/>
      <c r="G2711" s="13"/>
      <c r="M2711" s="14"/>
      <c r="O2711" s="13"/>
      <c r="P2711" s="6"/>
      <c r="Q2711" s="7"/>
    </row>
    <row r="2712" spans="3:17" x14ac:dyDescent="0.2">
      <c r="C2712" s="1"/>
      <c r="D2712" s="1"/>
      <c r="F2712" s="6"/>
      <c r="G2712" s="13"/>
      <c r="M2712" s="14"/>
      <c r="O2712" s="13"/>
      <c r="P2712" s="6"/>
      <c r="Q2712" s="7"/>
    </row>
    <row r="2713" spans="3:17" x14ac:dyDescent="0.2">
      <c r="C2713" s="1"/>
      <c r="D2713" s="1"/>
      <c r="F2713" s="6"/>
      <c r="G2713" s="13"/>
      <c r="M2713" s="14"/>
      <c r="O2713" s="13"/>
      <c r="P2713" s="6"/>
      <c r="Q2713" s="7"/>
    </row>
    <row r="2714" spans="3:17" x14ac:dyDescent="0.2">
      <c r="C2714" s="1"/>
      <c r="D2714" s="1"/>
      <c r="F2714" s="6"/>
      <c r="G2714" s="13"/>
      <c r="M2714" s="14"/>
      <c r="O2714" s="13"/>
      <c r="P2714" s="6"/>
      <c r="Q2714" s="7"/>
    </row>
    <row r="2715" spans="3:17" x14ac:dyDescent="0.2">
      <c r="C2715" s="1"/>
      <c r="D2715" s="1"/>
      <c r="F2715" s="6"/>
      <c r="G2715" s="13"/>
      <c r="M2715" s="14"/>
      <c r="O2715" s="13"/>
      <c r="P2715" s="6"/>
      <c r="Q2715" s="7"/>
    </row>
    <row r="2716" spans="3:17" x14ac:dyDescent="0.2">
      <c r="C2716" s="1"/>
      <c r="D2716" s="1"/>
      <c r="F2716" s="6"/>
      <c r="G2716" s="13"/>
      <c r="M2716" s="14"/>
      <c r="O2716" s="13"/>
      <c r="P2716" s="6"/>
      <c r="Q2716" s="7"/>
    </row>
    <row r="2717" spans="3:17" x14ac:dyDescent="0.2">
      <c r="C2717" s="1"/>
      <c r="D2717" s="1"/>
      <c r="F2717" s="6"/>
      <c r="G2717" s="13"/>
      <c r="M2717" s="14"/>
      <c r="O2717" s="13"/>
      <c r="P2717" s="6"/>
      <c r="Q2717" s="7"/>
    </row>
    <row r="2718" spans="3:17" x14ac:dyDescent="0.2">
      <c r="C2718" s="1"/>
      <c r="D2718" s="1"/>
      <c r="F2718" s="6"/>
      <c r="G2718" s="13"/>
      <c r="M2718" s="14"/>
      <c r="O2718" s="13"/>
      <c r="P2718" s="6"/>
      <c r="Q2718" s="7"/>
    </row>
    <row r="2719" spans="3:17" x14ac:dyDescent="0.2">
      <c r="C2719" s="1"/>
      <c r="D2719" s="1"/>
      <c r="F2719" s="6"/>
      <c r="G2719" s="13"/>
      <c r="M2719" s="14"/>
      <c r="O2719" s="13"/>
      <c r="P2719" s="6"/>
      <c r="Q2719" s="7"/>
    </row>
    <row r="2720" spans="3:17" x14ac:dyDescent="0.2">
      <c r="C2720" s="1"/>
      <c r="D2720" s="1"/>
      <c r="F2720" s="6"/>
      <c r="G2720" s="13"/>
      <c r="M2720" s="14"/>
      <c r="O2720" s="13"/>
      <c r="P2720" s="6"/>
      <c r="Q2720" s="7"/>
    </row>
    <row r="2721" spans="3:17" x14ac:dyDescent="0.2">
      <c r="C2721" s="1"/>
      <c r="D2721" s="1"/>
      <c r="F2721" s="6"/>
      <c r="G2721" s="13"/>
      <c r="M2721" s="14"/>
      <c r="O2721" s="13"/>
      <c r="P2721" s="6"/>
      <c r="Q2721" s="7"/>
    </row>
    <row r="2722" spans="3:17" x14ac:dyDescent="0.2">
      <c r="C2722" s="1"/>
      <c r="D2722" s="1"/>
      <c r="F2722" s="6"/>
      <c r="G2722" s="13"/>
      <c r="M2722" s="14"/>
      <c r="O2722" s="13"/>
      <c r="P2722" s="6"/>
      <c r="Q2722" s="7"/>
    </row>
    <row r="2723" spans="3:17" x14ac:dyDescent="0.2">
      <c r="C2723" s="1"/>
      <c r="D2723" s="1"/>
      <c r="F2723" s="6"/>
      <c r="G2723" s="13"/>
      <c r="M2723" s="14"/>
      <c r="O2723" s="13"/>
      <c r="P2723" s="6"/>
      <c r="Q2723" s="7"/>
    </row>
    <row r="2724" spans="3:17" x14ac:dyDescent="0.2">
      <c r="C2724" s="1"/>
      <c r="D2724" s="1"/>
      <c r="F2724" s="6"/>
      <c r="G2724" s="13"/>
      <c r="M2724" s="14"/>
      <c r="O2724" s="13"/>
      <c r="P2724" s="6"/>
      <c r="Q2724" s="7"/>
    </row>
    <row r="2725" spans="3:17" x14ac:dyDescent="0.2">
      <c r="C2725" s="1"/>
      <c r="D2725" s="1"/>
      <c r="F2725" s="6"/>
      <c r="G2725" s="13"/>
      <c r="M2725" s="14"/>
      <c r="O2725" s="13"/>
      <c r="P2725" s="6"/>
      <c r="Q2725" s="7"/>
    </row>
    <row r="2726" spans="3:17" x14ac:dyDescent="0.2">
      <c r="C2726" s="1"/>
      <c r="D2726" s="1"/>
      <c r="F2726" s="6"/>
      <c r="G2726" s="13"/>
      <c r="M2726" s="14"/>
      <c r="O2726" s="13"/>
      <c r="P2726" s="6"/>
      <c r="Q2726" s="7"/>
    </row>
    <row r="2727" spans="3:17" x14ac:dyDescent="0.2">
      <c r="C2727" s="1"/>
      <c r="D2727" s="1"/>
      <c r="F2727" s="6"/>
      <c r="G2727" s="13"/>
      <c r="M2727" s="14"/>
      <c r="O2727" s="13"/>
      <c r="P2727" s="6"/>
      <c r="Q2727" s="7"/>
    </row>
    <row r="2728" spans="3:17" x14ac:dyDescent="0.2">
      <c r="C2728" s="1"/>
      <c r="D2728" s="1"/>
      <c r="F2728" s="6"/>
      <c r="G2728" s="13"/>
      <c r="M2728" s="14"/>
      <c r="O2728" s="13"/>
      <c r="P2728" s="6"/>
      <c r="Q2728" s="7"/>
    </row>
    <row r="2729" spans="3:17" x14ac:dyDescent="0.2">
      <c r="C2729" s="1"/>
      <c r="D2729" s="1"/>
      <c r="F2729" s="6"/>
      <c r="G2729" s="13"/>
      <c r="M2729" s="14"/>
      <c r="O2729" s="13"/>
      <c r="P2729" s="6"/>
      <c r="Q2729" s="7"/>
    </row>
    <row r="2730" spans="3:17" x14ac:dyDescent="0.2">
      <c r="C2730" s="1"/>
      <c r="D2730" s="1"/>
      <c r="F2730" s="6"/>
      <c r="G2730" s="13"/>
      <c r="M2730" s="14"/>
      <c r="O2730" s="13"/>
      <c r="P2730" s="6"/>
      <c r="Q2730" s="7"/>
    </row>
    <row r="2731" spans="3:17" x14ac:dyDescent="0.2">
      <c r="C2731" s="1"/>
      <c r="D2731" s="1"/>
      <c r="F2731" s="6"/>
      <c r="G2731" s="13"/>
      <c r="M2731" s="14"/>
      <c r="O2731" s="13"/>
      <c r="P2731" s="6"/>
      <c r="Q2731" s="7"/>
    </row>
    <row r="2732" spans="3:17" x14ac:dyDescent="0.2">
      <c r="C2732" s="1"/>
      <c r="D2732" s="1"/>
      <c r="F2732" s="6"/>
      <c r="G2732" s="13"/>
      <c r="M2732" s="14"/>
      <c r="O2732" s="13"/>
      <c r="P2732" s="6"/>
      <c r="Q2732" s="7"/>
    </row>
    <row r="2733" spans="3:17" x14ac:dyDescent="0.2">
      <c r="C2733" s="1"/>
      <c r="D2733" s="1"/>
      <c r="F2733" s="6"/>
      <c r="G2733" s="13"/>
      <c r="M2733" s="14"/>
      <c r="O2733" s="13"/>
      <c r="P2733" s="6"/>
      <c r="Q2733" s="7"/>
    </row>
    <row r="2734" spans="3:17" x14ac:dyDescent="0.2">
      <c r="C2734" s="1"/>
      <c r="D2734" s="1"/>
      <c r="F2734" s="6"/>
      <c r="G2734" s="13"/>
      <c r="M2734" s="14"/>
      <c r="O2734" s="13"/>
      <c r="P2734" s="6"/>
      <c r="Q2734" s="7"/>
    </row>
    <row r="2735" spans="3:17" x14ac:dyDescent="0.2">
      <c r="C2735" s="1"/>
      <c r="D2735" s="1"/>
      <c r="F2735" s="6"/>
      <c r="G2735" s="13"/>
      <c r="M2735" s="14"/>
      <c r="O2735" s="13"/>
      <c r="P2735" s="6"/>
      <c r="Q2735" s="7"/>
    </row>
    <row r="2736" spans="3:17" x14ac:dyDescent="0.2">
      <c r="C2736" s="1"/>
      <c r="D2736" s="1"/>
      <c r="F2736" s="6"/>
      <c r="G2736" s="13"/>
      <c r="M2736" s="14"/>
      <c r="O2736" s="13"/>
      <c r="P2736" s="6"/>
      <c r="Q2736" s="7"/>
    </row>
    <row r="2737" spans="3:17" x14ac:dyDescent="0.2">
      <c r="C2737" s="1"/>
      <c r="D2737" s="1"/>
      <c r="F2737" s="6"/>
      <c r="G2737" s="13"/>
      <c r="M2737" s="14"/>
      <c r="O2737" s="13"/>
      <c r="P2737" s="6"/>
      <c r="Q2737" s="7"/>
    </row>
    <row r="2738" spans="3:17" x14ac:dyDescent="0.2">
      <c r="C2738" s="1"/>
      <c r="D2738" s="1"/>
      <c r="F2738" s="6"/>
      <c r="G2738" s="13"/>
      <c r="M2738" s="14"/>
      <c r="O2738" s="13"/>
      <c r="P2738" s="6"/>
      <c r="Q2738" s="7"/>
    </row>
    <row r="2739" spans="3:17" x14ac:dyDescent="0.2">
      <c r="C2739" s="1"/>
      <c r="D2739" s="1"/>
      <c r="F2739" s="6"/>
      <c r="G2739" s="13"/>
      <c r="M2739" s="14"/>
      <c r="O2739" s="13"/>
      <c r="P2739" s="6"/>
      <c r="Q2739" s="7"/>
    </row>
    <row r="2740" spans="3:17" x14ac:dyDescent="0.2">
      <c r="C2740" s="1"/>
      <c r="D2740" s="1"/>
      <c r="F2740" s="6"/>
      <c r="G2740" s="13"/>
      <c r="M2740" s="14"/>
      <c r="O2740" s="13"/>
      <c r="P2740" s="6"/>
      <c r="Q2740" s="7"/>
    </row>
    <row r="2741" spans="3:17" x14ac:dyDescent="0.2">
      <c r="C2741" s="1"/>
      <c r="D2741" s="1"/>
      <c r="F2741" s="6"/>
      <c r="G2741" s="13"/>
      <c r="M2741" s="14"/>
      <c r="O2741" s="13"/>
      <c r="P2741" s="6"/>
      <c r="Q2741" s="7"/>
    </row>
    <row r="2742" spans="3:17" x14ac:dyDescent="0.2">
      <c r="C2742" s="1"/>
      <c r="D2742" s="1"/>
      <c r="F2742" s="6"/>
      <c r="G2742" s="13"/>
      <c r="M2742" s="14"/>
      <c r="O2742" s="13"/>
      <c r="P2742" s="6"/>
      <c r="Q2742" s="7"/>
    </row>
    <row r="2743" spans="3:17" x14ac:dyDescent="0.2">
      <c r="C2743" s="1"/>
      <c r="D2743" s="1"/>
      <c r="F2743" s="6"/>
      <c r="G2743" s="13"/>
      <c r="M2743" s="14"/>
      <c r="O2743" s="13"/>
      <c r="P2743" s="6"/>
      <c r="Q2743" s="7"/>
    </row>
    <row r="2744" spans="3:17" x14ac:dyDescent="0.2">
      <c r="C2744" s="1"/>
      <c r="D2744" s="1"/>
      <c r="F2744" s="6"/>
      <c r="G2744" s="13"/>
      <c r="M2744" s="14"/>
      <c r="O2744" s="13"/>
      <c r="P2744" s="6"/>
      <c r="Q2744" s="7"/>
    </row>
    <row r="2745" spans="3:17" x14ac:dyDescent="0.2">
      <c r="C2745" s="1"/>
      <c r="D2745" s="1"/>
      <c r="F2745" s="6"/>
      <c r="G2745" s="13"/>
      <c r="M2745" s="14"/>
      <c r="O2745" s="13"/>
      <c r="P2745" s="6"/>
      <c r="Q2745" s="7"/>
    </row>
    <row r="2746" spans="3:17" x14ac:dyDescent="0.2">
      <c r="C2746" s="1"/>
      <c r="D2746" s="1"/>
      <c r="F2746" s="6"/>
      <c r="G2746" s="13"/>
      <c r="M2746" s="14"/>
      <c r="O2746" s="13"/>
      <c r="P2746" s="6"/>
      <c r="Q2746" s="7"/>
    </row>
    <row r="2747" spans="3:17" x14ac:dyDescent="0.2">
      <c r="C2747" s="1"/>
      <c r="D2747" s="1"/>
      <c r="F2747" s="6"/>
      <c r="G2747" s="13"/>
      <c r="M2747" s="14"/>
      <c r="O2747" s="13"/>
      <c r="P2747" s="6"/>
      <c r="Q2747" s="7"/>
    </row>
    <row r="2748" spans="3:17" x14ac:dyDescent="0.2">
      <c r="C2748" s="1"/>
      <c r="D2748" s="1"/>
      <c r="F2748" s="6"/>
      <c r="G2748" s="13"/>
      <c r="M2748" s="14"/>
      <c r="O2748" s="13"/>
      <c r="P2748" s="6"/>
      <c r="Q2748" s="7"/>
    </row>
    <row r="2749" spans="3:17" x14ac:dyDescent="0.2">
      <c r="C2749" s="1"/>
      <c r="D2749" s="1"/>
      <c r="F2749" s="6"/>
      <c r="G2749" s="13"/>
      <c r="M2749" s="14"/>
      <c r="O2749" s="13"/>
      <c r="P2749" s="6"/>
      <c r="Q2749" s="7"/>
    </row>
    <row r="2750" spans="3:17" x14ac:dyDescent="0.2">
      <c r="C2750" s="1"/>
      <c r="D2750" s="1"/>
      <c r="F2750" s="6"/>
      <c r="G2750" s="13"/>
      <c r="M2750" s="14"/>
      <c r="O2750" s="13"/>
      <c r="P2750" s="6"/>
      <c r="Q2750" s="7"/>
    </row>
    <row r="2751" spans="3:17" x14ac:dyDescent="0.2">
      <c r="C2751" s="1"/>
      <c r="D2751" s="1"/>
      <c r="F2751" s="6"/>
      <c r="G2751" s="13"/>
      <c r="M2751" s="14"/>
      <c r="O2751" s="13"/>
      <c r="P2751" s="6"/>
      <c r="Q2751" s="7"/>
    </row>
    <row r="2752" spans="3:17" x14ac:dyDescent="0.2">
      <c r="C2752" s="1"/>
      <c r="D2752" s="1"/>
      <c r="F2752" s="6"/>
      <c r="G2752" s="13"/>
      <c r="M2752" s="14"/>
      <c r="O2752" s="13"/>
      <c r="P2752" s="6"/>
      <c r="Q2752" s="7"/>
    </row>
    <row r="2753" spans="3:17" x14ac:dyDescent="0.2">
      <c r="C2753" s="1"/>
      <c r="D2753" s="1"/>
      <c r="F2753" s="6"/>
      <c r="G2753" s="13"/>
      <c r="M2753" s="14"/>
      <c r="O2753" s="13"/>
      <c r="P2753" s="6"/>
      <c r="Q2753" s="7"/>
    </row>
    <row r="2754" spans="3:17" x14ac:dyDescent="0.2">
      <c r="C2754" s="1"/>
      <c r="D2754" s="1"/>
      <c r="F2754" s="6"/>
      <c r="G2754" s="13"/>
      <c r="M2754" s="14"/>
      <c r="O2754" s="13"/>
      <c r="P2754" s="6"/>
      <c r="Q2754" s="7"/>
    </row>
    <row r="2755" spans="3:17" x14ac:dyDescent="0.2">
      <c r="C2755" s="1"/>
      <c r="D2755" s="1"/>
      <c r="F2755" s="6"/>
      <c r="G2755" s="13"/>
      <c r="M2755" s="14"/>
      <c r="O2755" s="13"/>
      <c r="P2755" s="6"/>
      <c r="Q2755" s="7"/>
    </row>
    <row r="2756" spans="3:17" x14ac:dyDescent="0.2">
      <c r="C2756" s="1"/>
      <c r="D2756" s="1"/>
      <c r="F2756" s="6"/>
      <c r="G2756" s="13"/>
      <c r="M2756" s="14"/>
      <c r="O2756" s="13"/>
      <c r="P2756" s="6"/>
      <c r="Q2756" s="7"/>
    </row>
    <row r="2757" spans="3:17" x14ac:dyDescent="0.2">
      <c r="C2757" s="1"/>
      <c r="D2757" s="1"/>
      <c r="F2757" s="6"/>
      <c r="G2757" s="13"/>
      <c r="M2757" s="14"/>
      <c r="O2757" s="13"/>
      <c r="P2757" s="6"/>
      <c r="Q2757" s="7"/>
    </row>
    <row r="2758" spans="3:17" x14ac:dyDescent="0.2">
      <c r="C2758" s="1"/>
      <c r="D2758" s="1"/>
      <c r="F2758" s="6"/>
      <c r="G2758" s="13"/>
      <c r="M2758" s="14"/>
      <c r="O2758" s="13"/>
      <c r="P2758" s="6"/>
      <c r="Q2758" s="7"/>
    </row>
    <row r="2759" spans="3:17" x14ac:dyDescent="0.2">
      <c r="C2759" s="1"/>
      <c r="D2759" s="1"/>
      <c r="F2759" s="6"/>
      <c r="G2759" s="13"/>
      <c r="M2759" s="14"/>
      <c r="O2759" s="13"/>
      <c r="P2759" s="6"/>
      <c r="Q2759" s="7"/>
    </row>
    <row r="2760" spans="3:17" x14ac:dyDescent="0.2">
      <c r="C2760" s="1"/>
      <c r="D2760" s="1"/>
      <c r="F2760" s="6"/>
      <c r="G2760" s="13"/>
      <c r="M2760" s="14"/>
      <c r="O2760" s="13"/>
      <c r="P2760" s="6"/>
      <c r="Q2760" s="7"/>
    </row>
    <row r="2761" spans="3:17" x14ac:dyDescent="0.2">
      <c r="C2761" s="1"/>
      <c r="D2761" s="1"/>
      <c r="F2761" s="6"/>
      <c r="G2761" s="13"/>
      <c r="M2761" s="14"/>
      <c r="O2761" s="13"/>
      <c r="P2761" s="6"/>
      <c r="Q2761" s="7"/>
    </row>
    <row r="2762" spans="3:17" x14ac:dyDescent="0.2">
      <c r="C2762" s="1"/>
      <c r="D2762" s="1"/>
      <c r="F2762" s="6"/>
      <c r="G2762" s="13"/>
      <c r="M2762" s="14"/>
      <c r="O2762" s="13"/>
      <c r="P2762" s="6"/>
      <c r="Q2762" s="7"/>
    </row>
    <row r="2763" spans="3:17" x14ac:dyDescent="0.2">
      <c r="C2763" s="1"/>
      <c r="D2763" s="1"/>
      <c r="F2763" s="6"/>
      <c r="G2763" s="13"/>
      <c r="M2763" s="14"/>
      <c r="O2763" s="13"/>
      <c r="P2763" s="6"/>
      <c r="Q2763" s="7"/>
    </row>
    <row r="2764" spans="3:17" x14ac:dyDescent="0.2">
      <c r="C2764" s="1"/>
      <c r="D2764" s="1"/>
      <c r="F2764" s="6"/>
      <c r="G2764" s="13"/>
      <c r="M2764" s="14"/>
      <c r="O2764" s="13"/>
      <c r="P2764" s="6"/>
      <c r="Q2764" s="7"/>
    </row>
    <row r="2765" spans="3:17" x14ac:dyDescent="0.2">
      <c r="C2765" s="1"/>
      <c r="D2765" s="1"/>
      <c r="F2765" s="6"/>
      <c r="G2765" s="13"/>
      <c r="M2765" s="14"/>
      <c r="O2765" s="13"/>
      <c r="P2765" s="6"/>
      <c r="Q2765" s="7"/>
    </row>
    <row r="2766" spans="3:17" x14ac:dyDescent="0.2">
      <c r="C2766" s="1"/>
      <c r="D2766" s="1"/>
      <c r="F2766" s="6"/>
      <c r="G2766" s="13"/>
      <c r="M2766" s="14"/>
      <c r="O2766" s="13"/>
      <c r="P2766" s="6"/>
      <c r="Q2766" s="7"/>
    </row>
    <row r="2767" spans="3:17" x14ac:dyDescent="0.2">
      <c r="C2767" s="1"/>
      <c r="D2767" s="1"/>
      <c r="F2767" s="6"/>
      <c r="G2767" s="13"/>
      <c r="M2767" s="14"/>
      <c r="O2767" s="13"/>
      <c r="P2767" s="6"/>
      <c r="Q2767" s="7"/>
    </row>
    <row r="2768" spans="3:17" x14ac:dyDescent="0.2">
      <c r="C2768" s="1"/>
      <c r="D2768" s="1"/>
      <c r="F2768" s="6"/>
      <c r="G2768" s="13"/>
      <c r="M2768" s="14"/>
      <c r="O2768" s="13"/>
      <c r="P2768" s="6"/>
      <c r="Q2768" s="7"/>
    </row>
    <row r="2769" spans="3:17" x14ac:dyDescent="0.2">
      <c r="C2769" s="1"/>
      <c r="D2769" s="1"/>
      <c r="F2769" s="6"/>
      <c r="G2769" s="13"/>
      <c r="M2769" s="14"/>
      <c r="O2769" s="13"/>
      <c r="P2769" s="6"/>
      <c r="Q2769" s="7"/>
    </row>
    <row r="2770" spans="3:17" x14ac:dyDescent="0.2">
      <c r="C2770" s="1"/>
      <c r="D2770" s="1"/>
      <c r="F2770" s="6"/>
      <c r="G2770" s="13"/>
      <c r="M2770" s="14"/>
      <c r="O2770" s="13"/>
      <c r="P2770" s="6"/>
      <c r="Q2770" s="7"/>
    </row>
    <row r="2771" spans="3:17" x14ac:dyDescent="0.2">
      <c r="C2771" s="1"/>
      <c r="D2771" s="1"/>
      <c r="F2771" s="6"/>
      <c r="G2771" s="13"/>
      <c r="M2771" s="14"/>
      <c r="O2771" s="13"/>
      <c r="P2771" s="6"/>
      <c r="Q2771" s="7"/>
    </row>
    <row r="2772" spans="3:17" x14ac:dyDescent="0.2">
      <c r="C2772" s="1"/>
      <c r="D2772" s="1"/>
      <c r="F2772" s="6"/>
      <c r="G2772" s="13"/>
      <c r="M2772" s="14"/>
      <c r="O2772" s="13"/>
      <c r="P2772" s="6"/>
      <c r="Q2772" s="7"/>
    </row>
    <row r="2773" spans="3:17" x14ac:dyDescent="0.2">
      <c r="C2773" s="1"/>
      <c r="D2773" s="1"/>
      <c r="F2773" s="6"/>
      <c r="G2773" s="13"/>
      <c r="M2773" s="14"/>
      <c r="O2773" s="13"/>
      <c r="P2773" s="6"/>
      <c r="Q2773" s="7"/>
    </row>
    <row r="2774" spans="3:17" x14ac:dyDescent="0.2">
      <c r="C2774" s="1"/>
      <c r="D2774" s="1"/>
      <c r="F2774" s="6"/>
      <c r="G2774" s="13"/>
      <c r="M2774" s="14"/>
      <c r="O2774" s="13"/>
      <c r="P2774" s="6"/>
      <c r="Q2774" s="7"/>
    </row>
    <row r="2775" spans="3:17" x14ac:dyDescent="0.2">
      <c r="C2775" s="1"/>
      <c r="D2775" s="1"/>
      <c r="F2775" s="6"/>
      <c r="G2775" s="13"/>
      <c r="M2775" s="14"/>
      <c r="O2775" s="13"/>
      <c r="P2775" s="6"/>
      <c r="Q2775" s="7"/>
    </row>
    <row r="2776" spans="3:17" x14ac:dyDescent="0.2">
      <c r="C2776" s="1"/>
      <c r="D2776" s="1"/>
      <c r="F2776" s="6"/>
      <c r="G2776" s="13"/>
      <c r="M2776" s="14"/>
      <c r="O2776" s="13"/>
      <c r="P2776" s="6"/>
      <c r="Q2776" s="7"/>
    </row>
    <row r="2777" spans="3:17" x14ac:dyDescent="0.2">
      <c r="C2777" s="1"/>
      <c r="D2777" s="1"/>
      <c r="F2777" s="6"/>
      <c r="G2777" s="13"/>
      <c r="M2777" s="14"/>
      <c r="O2777" s="13"/>
      <c r="P2777" s="6"/>
      <c r="Q2777" s="7"/>
    </row>
    <row r="2778" spans="3:17" x14ac:dyDescent="0.2">
      <c r="C2778" s="1"/>
      <c r="D2778" s="1"/>
      <c r="F2778" s="6"/>
      <c r="G2778" s="13"/>
      <c r="M2778" s="14"/>
      <c r="O2778" s="13"/>
      <c r="P2778" s="6"/>
      <c r="Q2778" s="7"/>
    </row>
    <row r="2779" spans="3:17" x14ac:dyDescent="0.2">
      <c r="C2779" s="1"/>
      <c r="D2779" s="1"/>
      <c r="F2779" s="6"/>
      <c r="G2779" s="13"/>
      <c r="M2779" s="14"/>
      <c r="O2779" s="13"/>
      <c r="P2779" s="6"/>
      <c r="Q2779" s="7"/>
    </row>
    <row r="2780" spans="3:17" x14ac:dyDescent="0.2">
      <c r="C2780" s="1"/>
      <c r="D2780" s="1"/>
      <c r="F2780" s="6"/>
      <c r="G2780" s="13"/>
      <c r="M2780" s="14"/>
      <c r="O2780" s="13"/>
      <c r="P2780" s="6"/>
      <c r="Q2780" s="7"/>
    </row>
    <row r="2781" spans="3:17" x14ac:dyDescent="0.2">
      <c r="C2781" s="1"/>
      <c r="D2781" s="1"/>
      <c r="F2781" s="6"/>
      <c r="G2781" s="13"/>
      <c r="M2781" s="14"/>
      <c r="O2781" s="13"/>
      <c r="P2781" s="6"/>
      <c r="Q2781" s="7"/>
    </row>
    <row r="2782" spans="3:17" x14ac:dyDescent="0.2">
      <c r="C2782" s="1"/>
      <c r="D2782" s="1"/>
      <c r="F2782" s="6"/>
      <c r="G2782" s="13"/>
      <c r="M2782" s="14"/>
      <c r="O2782" s="13"/>
      <c r="P2782" s="6"/>
      <c r="Q2782" s="7"/>
    </row>
    <row r="2783" spans="3:17" x14ac:dyDescent="0.2">
      <c r="C2783" s="1"/>
      <c r="D2783" s="1"/>
      <c r="F2783" s="6"/>
      <c r="G2783" s="13"/>
      <c r="M2783" s="14"/>
      <c r="O2783" s="13"/>
      <c r="P2783" s="6"/>
      <c r="Q2783" s="7"/>
    </row>
    <row r="2784" spans="3:17" x14ac:dyDescent="0.2">
      <c r="C2784" s="1"/>
      <c r="D2784" s="1"/>
      <c r="F2784" s="6"/>
      <c r="G2784" s="13"/>
      <c r="M2784" s="14"/>
      <c r="O2784" s="13"/>
      <c r="P2784" s="6"/>
      <c r="Q2784" s="7"/>
    </row>
    <row r="2785" spans="3:17" x14ac:dyDescent="0.2">
      <c r="C2785" s="1"/>
      <c r="D2785" s="1"/>
      <c r="F2785" s="6"/>
      <c r="G2785" s="13"/>
      <c r="M2785" s="14"/>
      <c r="O2785" s="13"/>
      <c r="P2785" s="6"/>
      <c r="Q2785" s="7"/>
    </row>
    <row r="2786" spans="3:17" x14ac:dyDescent="0.2">
      <c r="C2786" s="1"/>
      <c r="D2786" s="1"/>
      <c r="F2786" s="6"/>
      <c r="G2786" s="13"/>
      <c r="M2786" s="14"/>
      <c r="O2786" s="13"/>
      <c r="P2786" s="6"/>
      <c r="Q2786" s="7"/>
    </row>
    <row r="2787" spans="3:17" x14ac:dyDescent="0.2">
      <c r="C2787" s="1"/>
      <c r="D2787" s="1"/>
      <c r="F2787" s="6"/>
      <c r="G2787" s="13"/>
      <c r="M2787" s="14"/>
      <c r="O2787" s="13"/>
      <c r="P2787" s="6"/>
      <c r="Q2787" s="7"/>
    </row>
    <row r="2788" spans="3:17" x14ac:dyDescent="0.2">
      <c r="C2788" s="1"/>
      <c r="D2788" s="1"/>
      <c r="F2788" s="6"/>
      <c r="G2788" s="13"/>
      <c r="M2788" s="14"/>
      <c r="O2788" s="13"/>
      <c r="P2788" s="6"/>
      <c r="Q2788" s="7"/>
    </row>
    <row r="2789" spans="3:17" x14ac:dyDescent="0.2">
      <c r="C2789" s="1"/>
      <c r="D2789" s="1"/>
      <c r="F2789" s="6"/>
      <c r="G2789" s="13"/>
      <c r="M2789" s="14"/>
      <c r="O2789" s="13"/>
      <c r="P2789" s="6"/>
      <c r="Q2789" s="7"/>
    </row>
    <row r="2790" spans="3:17" x14ac:dyDescent="0.2">
      <c r="C2790" s="1"/>
      <c r="D2790" s="1"/>
      <c r="F2790" s="6"/>
      <c r="G2790" s="13"/>
      <c r="M2790" s="14"/>
      <c r="O2790" s="13"/>
      <c r="P2790" s="6"/>
      <c r="Q2790" s="7"/>
    </row>
    <row r="2791" spans="3:17" x14ac:dyDescent="0.2">
      <c r="C2791" s="1"/>
      <c r="D2791" s="1"/>
      <c r="F2791" s="6"/>
      <c r="G2791" s="13"/>
      <c r="M2791" s="14"/>
      <c r="O2791" s="13"/>
      <c r="P2791" s="6"/>
      <c r="Q2791" s="7"/>
    </row>
    <row r="2792" spans="3:17" x14ac:dyDescent="0.2">
      <c r="C2792" s="1"/>
      <c r="D2792" s="1"/>
      <c r="F2792" s="6"/>
      <c r="G2792" s="13"/>
      <c r="M2792" s="14"/>
      <c r="O2792" s="13"/>
      <c r="P2792" s="6"/>
      <c r="Q2792" s="7"/>
    </row>
    <row r="2793" spans="3:17" x14ac:dyDescent="0.2">
      <c r="C2793" s="1"/>
      <c r="D2793" s="1"/>
      <c r="F2793" s="6"/>
      <c r="G2793" s="13"/>
      <c r="M2793" s="14"/>
      <c r="O2793" s="13"/>
      <c r="P2793" s="6"/>
      <c r="Q2793" s="7"/>
    </row>
    <row r="2794" spans="3:17" x14ac:dyDescent="0.2">
      <c r="C2794" s="1"/>
      <c r="D2794" s="1"/>
      <c r="F2794" s="6"/>
      <c r="G2794" s="13"/>
      <c r="M2794" s="14"/>
      <c r="O2794" s="13"/>
      <c r="P2794" s="6"/>
      <c r="Q2794" s="7"/>
    </row>
    <row r="2795" spans="3:17" x14ac:dyDescent="0.2">
      <c r="C2795" s="1"/>
      <c r="D2795" s="1"/>
      <c r="F2795" s="6"/>
      <c r="G2795" s="13"/>
      <c r="M2795" s="14"/>
      <c r="O2795" s="13"/>
      <c r="P2795" s="6"/>
      <c r="Q2795" s="7"/>
    </row>
    <row r="2796" spans="3:17" x14ac:dyDescent="0.2">
      <c r="C2796" s="1"/>
      <c r="D2796" s="1"/>
      <c r="F2796" s="6"/>
      <c r="G2796" s="13"/>
      <c r="M2796" s="14"/>
      <c r="O2796" s="13"/>
      <c r="P2796" s="6"/>
      <c r="Q2796" s="7"/>
    </row>
    <row r="2797" spans="3:17" x14ac:dyDescent="0.2">
      <c r="C2797" s="1"/>
      <c r="D2797" s="1"/>
      <c r="F2797" s="6"/>
      <c r="G2797" s="13"/>
      <c r="M2797" s="14"/>
      <c r="O2797" s="13"/>
      <c r="P2797" s="6"/>
      <c r="Q2797" s="7"/>
    </row>
    <row r="2798" spans="3:17" x14ac:dyDescent="0.2">
      <c r="C2798" s="1"/>
      <c r="D2798" s="1"/>
      <c r="F2798" s="6"/>
      <c r="G2798" s="13"/>
      <c r="M2798" s="14"/>
      <c r="O2798" s="13"/>
      <c r="P2798" s="6"/>
      <c r="Q2798" s="7"/>
    </row>
    <row r="2799" spans="3:17" x14ac:dyDescent="0.2">
      <c r="C2799" s="1"/>
      <c r="D2799" s="1"/>
      <c r="F2799" s="6"/>
      <c r="G2799" s="13"/>
      <c r="M2799" s="14"/>
      <c r="O2799" s="13"/>
      <c r="P2799" s="6"/>
      <c r="Q2799" s="7"/>
    </row>
    <row r="2800" spans="3:17" x14ac:dyDescent="0.2">
      <c r="C2800" s="1"/>
      <c r="D2800" s="1"/>
      <c r="F2800" s="6"/>
      <c r="G2800" s="13"/>
      <c r="M2800" s="14"/>
      <c r="O2800" s="13"/>
      <c r="P2800" s="6"/>
      <c r="Q2800" s="7"/>
    </row>
    <row r="2801" spans="3:17" x14ac:dyDescent="0.2">
      <c r="C2801" s="1"/>
      <c r="D2801" s="1"/>
      <c r="F2801" s="6"/>
      <c r="G2801" s="13"/>
      <c r="M2801" s="14"/>
      <c r="O2801" s="13"/>
      <c r="P2801" s="6"/>
      <c r="Q2801" s="7"/>
    </row>
    <row r="2802" spans="3:17" x14ac:dyDescent="0.2">
      <c r="C2802" s="1"/>
      <c r="D2802" s="1"/>
      <c r="F2802" s="6"/>
      <c r="G2802" s="13"/>
      <c r="M2802" s="14"/>
      <c r="O2802" s="13"/>
      <c r="P2802" s="6"/>
      <c r="Q2802" s="7"/>
    </row>
    <row r="2803" spans="3:17" x14ac:dyDescent="0.2">
      <c r="C2803" s="1"/>
      <c r="D2803" s="1"/>
      <c r="F2803" s="6"/>
      <c r="G2803" s="13"/>
      <c r="M2803" s="14"/>
      <c r="O2803" s="13"/>
      <c r="P2803" s="6"/>
      <c r="Q2803" s="7"/>
    </row>
    <row r="2804" spans="3:17" x14ac:dyDescent="0.2">
      <c r="C2804" s="1"/>
      <c r="D2804" s="1"/>
      <c r="F2804" s="6"/>
      <c r="G2804" s="13"/>
      <c r="M2804" s="14"/>
      <c r="O2804" s="13"/>
      <c r="P2804" s="6"/>
      <c r="Q2804" s="7"/>
    </row>
    <row r="2805" spans="3:17" x14ac:dyDescent="0.2">
      <c r="C2805" s="1"/>
      <c r="D2805" s="1"/>
      <c r="F2805" s="6"/>
      <c r="G2805" s="13"/>
      <c r="M2805" s="14"/>
      <c r="O2805" s="13"/>
      <c r="P2805" s="6"/>
      <c r="Q2805" s="7"/>
    </row>
    <row r="2806" spans="3:17" x14ac:dyDescent="0.2">
      <c r="C2806" s="1"/>
      <c r="D2806" s="1"/>
      <c r="F2806" s="6"/>
      <c r="G2806" s="13"/>
      <c r="M2806" s="14"/>
      <c r="O2806" s="13"/>
      <c r="P2806" s="6"/>
      <c r="Q2806" s="7"/>
    </row>
    <row r="2807" spans="3:17" x14ac:dyDescent="0.2">
      <c r="C2807" s="1"/>
      <c r="D2807" s="1"/>
      <c r="F2807" s="6"/>
      <c r="G2807" s="13"/>
      <c r="M2807" s="14"/>
      <c r="O2807" s="13"/>
      <c r="P2807" s="6"/>
      <c r="Q2807" s="7"/>
    </row>
    <row r="2808" spans="3:17" x14ac:dyDescent="0.2">
      <c r="C2808" s="1"/>
      <c r="D2808" s="1"/>
      <c r="F2808" s="6"/>
      <c r="G2808" s="13"/>
      <c r="M2808" s="14"/>
      <c r="O2808" s="13"/>
      <c r="P2808" s="6"/>
      <c r="Q2808" s="7"/>
    </row>
    <row r="2809" spans="3:17" x14ac:dyDescent="0.2">
      <c r="C2809" s="1"/>
      <c r="D2809" s="1"/>
      <c r="F2809" s="6"/>
      <c r="G2809" s="13"/>
      <c r="M2809" s="14"/>
      <c r="O2809" s="13"/>
      <c r="P2809" s="6"/>
      <c r="Q2809" s="7"/>
    </row>
    <row r="2810" spans="3:17" x14ac:dyDescent="0.2">
      <c r="C2810" s="1"/>
      <c r="D2810" s="1"/>
      <c r="F2810" s="6"/>
      <c r="G2810" s="13"/>
      <c r="M2810" s="14"/>
      <c r="O2810" s="13"/>
      <c r="P2810" s="6"/>
      <c r="Q2810" s="7"/>
    </row>
    <row r="2811" spans="3:17" x14ac:dyDescent="0.2">
      <c r="C2811" s="1"/>
      <c r="D2811" s="1"/>
      <c r="F2811" s="6"/>
      <c r="G2811" s="13"/>
      <c r="M2811" s="14"/>
      <c r="O2811" s="13"/>
      <c r="P2811" s="6"/>
      <c r="Q2811" s="7"/>
    </row>
    <row r="2812" spans="3:17" x14ac:dyDescent="0.2">
      <c r="C2812" s="1"/>
      <c r="D2812" s="1"/>
      <c r="F2812" s="6"/>
      <c r="G2812" s="13"/>
      <c r="M2812" s="14"/>
      <c r="O2812" s="13"/>
      <c r="P2812" s="6"/>
      <c r="Q2812" s="7"/>
    </row>
    <row r="2813" spans="3:17" x14ac:dyDescent="0.2">
      <c r="C2813" s="1"/>
      <c r="D2813" s="1"/>
      <c r="F2813" s="6"/>
      <c r="G2813" s="13"/>
      <c r="M2813" s="14"/>
      <c r="O2813" s="13"/>
      <c r="P2813" s="6"/>
      <c r="Q2813" s="7"/>
    </row>
    <row r="2814" spans="3:17" x14ac:dyDescent="0.2">
      <c r="C2814" s="1"/>
      <c r="D2814" s="1"/>
      <c r="F2814" s="6"/>
      <c r="G2814" s="13"/>
      <c r="M2814" s="14"/>
      <c r="O2814" s="13"/>
      <c r="P2814" s="6"/>
      <c r="Q2814" s="7"/>
    </row>
    <row r="2815" spans="3:17" x14ac:dyDescent="0.2">
      <c r="C2815" s="1"/>
      <c r="D2815" s="1"/>
      <c r="F2815" s="6"/>
      <c r="G2815" s="13"/>
      <c r="M2815" s="14"/>
      <c r="O2815" s="13"/>
      <c r="P2815" s="6"/>
      <c r="Q2815" s="7"/>
    </row>
    <row r="2816" spans="3:17" x14ac:dyDescent="0.2">
      <c r="C2816" s="1"/>
      <c r="D2816" s="1"/>
      <c r="F2816" s="6"/>
      <c r="G2816" s="13"/>
      <c r="M2816" s="14"/>
      <c r="O2816" s="13"/>
      <c r="P2816" s="6"/>
      <c r="Q2816" s="7"/>
    </row>
    <row r="2817" spans="3:17" x14ac:dyDescent="0.2">
      <c r="C2817" s="1"/>
      <c r="D2817" s="1"/>
      <c r="F2817" s="6"/>
      <c r="G2817" s="13"/>
      <c r="M2817" s="14"/>
      <c r="O2817" s="13"/>
      <c r="P2817" s="6"/>
      <c r="Q2817" s="7"/>
    </row>
    <row r="2818" spans="3:17" x14ac:dyDescent="0.2">
      <c r="C2818" s="1"/>
      <c r="D2818" s="1"/>
      <c r="F2818" s="6"/>
      <c r="G2818" s="13"/>
      <c r="M2818" s="14"/>
      <c r="O2818" s="13"/>
      <c r="P2818" s="6"/>
      <c r="Q2818" s="7"/>
    </row>
    <row r="2819" spans="3:17" x14ac:dyDescent="0.2">
      <c r="C2819" s="1"/>
      <c r="D2819" s="1"/>
      <c r="F2819" s="6"/>
      <c r="G2819" s="13"/>
      <c r="M2819" s="14"/>
      <c r="O2819" s="13"/>
      <c r="P2819" s="6"/>
      <c r="Q2819" s="7"/>
    </row>
    <row r="2820" spans="3:17" x14ac:dyDescent="0.2">
      <c r="C2820" s="1"/>
      <c r="D2820" s="1"/>
      <c r="F2820" s="6"/>
      <c r="G2820" s="13"/>
      <c r="M2820" s="14"/>
      <c r="O2820" s="13"/>
      <c r="P2820" s="6"/>
      <c r="Q2820" s="7"/>
    </row>
    <row r="2821" spans="3:17" x14ac:dyDescent="0.2">
      <c r="C2821" s="1"/>
      <c r="D2821" s="1"/>
      <c r="F2821" s="6"/>
      <c r="G2821" s="13"/>
      <c r="M2821" s="14"/>
      <c r="O2821" s="13"/>
      <c r="P2821" s="6"/>
      <c r="Q2821" s="7"/>
    </row>
    <row r="2822" spans="3:17" x14ac:dyDescent="0.2">
      <c r="C2822" s="1"/>
      <c r="D2822" s="1"/>
      <c r="F2822" s="6"/>
      <c r="G2822" s="13"/>
      <c r="M2822" s="14"/>
      <c r="O2822" s="13"/>
      <c r="P2822" s="6"/>
      <c r="Q2822" s="7"/>
    </row>
    <row r="2823" spans="3:17" x14ac:dyDescent="0.2">
      <c r="C2823" s="1"/>
      <c r="D2823" s="1"/>
      <c r="F2823" s="6"/>
      <c r="G2823" s="13"/>
      <c r="M2823" s="14"/>
      <c r="O2823" s="13"/>
      <c r="P2823" s="6"/>
      <c r="Q2823" s="7"/>
    </row>
    <row r="2824" spans="3:17" x14ac:dyDescent="0.2">
      <c r="C2824" s="1"/>
      <c r="D2824" s="1"/>
      <c r="F2824" s="6"/>
      <c r="G2824" s="13"/>
      <c r="M2824" s="14"/>
      <c r="O2824" s="13"/>
      <c r="P2824" s="6"/>
      <c r="Q2824" s="7"/>
    </row>
    <row r="2825" spans="3:17" x14ac:dyDescent="0.2">
      <c r="C2825" s="1"/>
      <c r="D2825" s="1"/>
      <c r="F2825" s="6"/>
      <c r="G2825" s="13"/>
      <c r="M2825" s="14"/>
      <c r="O2825" s="13"/>
      <c r="P2825" s="6"/>
      <c r="Q2825" s="7"/>
    </row>
    <row r="2826" spans="3:17" x14ac:dyDescent="0.2">
      <c r="C2826" s="1"/>
      <c r="D2826" s="1"/>
      <c r="F2826" s="6"/>
      <c r="G2826" s="13"/>
      <c r="M2826" s="14"/>
      <c r="O2826" s="13"/>
      <c r="P2826" s="6"/>
      <c r="Q2826" s="7"/>
    </row>
    <row r="2827" spans="3:17" x14ac:dyDescent="0.2">
      <c r="C2827" s="1"/>
      <c r="D2827" s="1"/>
      <c r="F2827" s="6"/>
      <c r="G2827" s="13"/>
      <c r="M2827" s="14"/>
      <c r="O2827" s="13"/>
      <c r="P2827" s="6"/>
      <c r="Q2827" s="7"/>
    </row>
    <row r="2828" spans="3:17" x14ac:dyDescent="0.2">
      <c r="C2828" s="1"/>
      <c r="D2828" s="1"/>
      <c r="F2828" s="6"/>
      <c r="G2828" s="13"/>
      <c r="M2828" s="14"/>
      <c r="O2828" s="13"/>
      <c r="P2828" s="6"/>
      <c r="Q2828" s="7"/>
    </row>
    <row r="2829" spans="3:17" x14ac:dyDescent="0.2">
      <c r="C2829" s="1"/>
      <c r="D2829" s="1"/>
      <c r="F2829" s="6"/>
      <c r="G2829" s="13"/>
      <c r="M2829" s="14"/>
      <c r="O2829" s="13"/>
      <c r="P2829" s="6"/>
      <c r="Q2829" s="7"/>
    </row>
    <row r="2830" spans="3:17" x14ac:dyDescent="0.2">
      <c r="C2830" s="1"/>
      <c r="D2830" s="1"/>
      <c r="F2830" s="6"/>
      <c r="G2830" s="13"/>
      <c r="M2830" s="14"/>
      <c r="O2830" s="13"/>
      <c r="P2830" s="6"/>
      <c r="Q2830" s="7"/>
    </row>
    <row r="2831" spans="3:17" x14ac:dyDescent="0.2">
      <c r="C2831" s="1"/>
      <c r="D2831" s="1"/>
      <c r="F2831" s="6"/>
      <c r="G2831" s="13"/>
      <c r="M2831" s="14"/>
      <c r="O2831" s="13"/>
      <c r="P2831" s="6"/>
      <c r="Q2831" s="7"/>
    </row>
    <row r="2832" spans="3:17" x14ac:dyDescent="0.2">
      <c r="C2832" s="1"/>
      <c r="D2832" s="1"/>
      <c r="F2832" s="6"/>
      <c r="G2832" s="13"/>
      <c r="M2832" s="14"/>
      <c r="O2832" s="13"/>
      <c r="P2832" s="6"/>
      <c r="Q2832" s="7"/>
    </row>
    <row r="2833" spans="3:17" x14ac:dyDescent="0.2">
      <c r="C2833" s="1"/>
      <c r="D2833" s="1"/>
      <c r="F2833" s="6"/>
      <c r="G2833" s="13"/>
      <c r="M2833" s="14"/>
      <c r="O2833" s="13"/>
      <c r="P2833" s="6"/>
      <c r="Q2833" s="7"/>
    </row>
    <row r="2834" spans="3:17" x14ac:dyDescent="0.2">
      <c r="C2834" s="1"/>
      <c r="D2834" s="1"/>
      <c r="F2834" s="6"/>
      <c r="G2834" s="13"/>
      <c r="M2834" s="14"/>
      <c r="O2834" s="13"/>
      <c r="P2834" s="6"/>
      <c r="Q2834" s="7"/>
    </row>
    <row r="2835" spans="3:17" x14ac:dyDescent="0.2">
      <c r="C2835" s="1"/>
      <c r="D2835" s="1"/>
      <c r="F2835" s="6"/>
      <c r="G2835" s="13"/>
      <c r="M2835" s="14"/>
      <c r="O2835" s="13"/>
      <c r="P2835" s="6"/>
      <c r="Q2835" s="7"/>
    </row>
    <row r="2836" spans="3:17" x14ac:dyDescent="0.2">
      <c r="C2836" s="1"/>
      <c r="D2836" s="1"/>
      <c r="F2836" s="6"/>
      <c r="G2836" s="13"/>
      <c r="M2836" s="14"/>
      <c r="O2836" s="13"/>
      <c r="P2836" s="6"/>
      <c r="Q2836" s="7"/>
    </row>
    <row r="2837" spans="3:17" x14ac:dyDescent="0.2">
      <c r="C2837" s="1"/>
      <c r="D2837" s="1"/>
      <c r="F2837" s="6"/>
      <c r="G2837" s="13"/>
      <c r="M2837" s="14"/>
      <c r="O2837" s="13"/>
      <c r="P2837" s="6"/>
      <c r="Q2837" s="7"/>
    </row>
    <row r="2838" spans="3:17" x14ac:dyDescent="0.2">
      <c r="C2838" s="1"/>
      <c r="D2838" s="1"/>
      <c r="F2838" s="6"/>
      <c r="G2838" s="13"/>
      <c r="M2838" s="14"/>
      <c r="O2838" s="13"/>
      <c r="P2838" s="6"/>
      <c r="Q2838" s="7"/>
    </row>
    <row r="2839" spans="3:17" x14ac:dyDescent="0.2">
      <c r="C2839" s="1"/>
      <c r="D2839" s="1"/>
      <c r="F2839" s="6"/>
      <c r="G2839" s="13"/>
      <c r="M2839" s="14"/>
      <c r="O2839" s="13"/>
      <c r="P2839" s="6"/>
      <c r="Q2839" s="7"/>
    </row>
    <row r="2840" spans="3:17" x14ac:dyDescent="0.2">
      <c r="C2840" s="1"/>
      <c r="D2840" s="1"/>
      <c r="F2840" s="6"/>
      <c r="G2840" s="13"/>
      <c r="M2840" s="14"/>
      <c r="O2840" s="13"/>
      <c r="P2840" s="6"/>
      <c r="Q2840" s="7"/>
    </row>
    <row r="2841" spans="3:17" x14ac:dyDescent="0.2">
      <c r="C2841" s="1"/>
      <c r="D2841" s="1"/>
      <c r="F2841" s="6"/>
      <c r="G2841" s="13"/>
      <c r="M2841" s="14"/>
      <c r="O2841" s="13"/>
      <c r="P2841" s="6"/>
      <c r="Q2841" s="7"/>
    </row>
    <row r="2842" spans="3:17" x14ac:dyDescent="0.2">
      <c r="C2842" s="1"/>
      <c r="D2842" s="1"/>
      <c r="F2842" s="6"/>
      <c r="G2842" s="13"/>
      <c r="M2842" s="14"/>
      <c r="O2842" s="13"/>
      <c r="P2842" s="6"/>
      <c r="Q2842" s="7"/>
    </row>
    <row r="2843" spans="3:17" x14ac:dyDescent="0.2">
      <c r="C2843" s="1"/>
      <c r="D2843" s="1"/>
      <c r="F2843" s="6"/>
      <c r="G2843" s="13"/>
      <c r="M2843" s="14"/>
      <c r="O2843" s="13"/>
      <c r="P2843" s="6"/>
      <c r="Q2843" s="7"/>
    </row>
    <row r="2844" spans="3:17" x14ac:dyDescent="0.2">
      <c r="C2844" s="1"/>
      <c r="D2844" s="1"/>
      <c r="F2844" s="6"/>
      <c r="G2844" s="13"/>
      <c r="M2844" s="14"/>
      <c r="O2844" s="13"/>
      <c r="P2844" s="6"/>
      <c r="Q2844" s="7"/>
    </row>
    <row r="2845" spans="3:17" x14ac:dyDescent="0.2">
      <c r="C2845" s="1"/>
      <c r="D2845" s="1"/>
      <c r="F2845" s="6"/>
      <c r="G2845" s="13"/>
      <c r="M2845" s="14"/>
      <c r="O2845" s="13"/>
      <c r="P2845" s="6"/>
      <c r="Q2845" s="7"/>
    </row>
    <row r="2846" spans="3:17" x14ac:dyDescent="0.2">
      <c r="C2846" s="1"/>
      <c r="D2846" s="1"/>
      <c r="F2846" s="6"/>
      <c r="G2846" s="13"/>
      <c r="M2846" s="14"/>
      <c r="O2846" s="13"/>
      <c r="P2846" s="6"/>
      <c r="Q2846" s="7"/>
    </row>
    <row r="2847" spans="3:17" x14ac:dyDescent="0.2">
      <c r="C2847" s="1"/>
      <c r="D2847" s="1"/>
      <c r="F2847" s="6"/>
      <c r="G2847" s="13"/>
      <c r="M2847" s="14"/>
      <c r="O2847" s="13"/>
      <c r="P2847" s="6"/>
      <c r="Q2847" s="7"/>
    </row>
    <row r="2848" spans="3:17" x14ac:dyDescent="0.2">
      <c r="C2848" s="1"/>
      <c r="D2848" s="1"/>
      <c r="F2848" s="6"/>
      <c r="G2848" s="13"/>
      <c r="M2848" s="14"/>
      <c r="O2848" s="13"/>
      <c r="P2848" s="6"/>
      <c r="Q2848" s="7"/>
    </row>
    <row r="2849" spans="3:17" x14ac:dyDescent="0.2">
      <c r="C2849" s="1"/>
      <c r="D2849" s="1"/>
      <c r="F2849" s="6"/>
      <c r="G2849" s="13"/>
      <c r="M2849" s="14"/>
      <c r="O2849" s="13"/>
      <c r="P2849" s="6"/>
      <c r="Q2849" s="7"/>
    </row>
    <row r="2850" spans="3:17" x14ac:dyDescent="0.2">
      <c r="C2850" s="1"/>
      <c r="D2850" s="1"/>
      <c r="F2850" s="6"/>
      <c r="G2850" s="13"/>
      <c r="M2850" s="14"/>
      <c r="O2850" s="13"/>
      <c r="P2850" s="6"/>
      <c r="Q2850" s="7"/>
    </row>
    <row r="2851" spans="3:17" x14ac:dyDescent="0.2">
      <c r="C2851" s="1"/>
      <c r="D2851" s="1"/>
      <c r="F2851" s="6"/>
      <c r="G2851" s="13"/>
      <c r="M2851" s="14"/>
      <c r="O2851" s="13"/>
      <c r="P2851" s="6"/>
      <c r="Q2851" s="7"/>
    </row>
    <row r="2852" spans="3:17" x14ac:dyDescent="0.2">
      <c r="C2852" s="1"/>
      <c r="D2852" s="1"/>
      <c r="F2852" s="6"/>
      <c r="G2852" s="13"/>
      <c r="M2852" s="14"/>
      <c r="O2852" s="13"/>
      <c r="P2852" s="6"/>
      <c r="Q2852" s="7"/>
    </row>
    <row r="2853" spans="3:17" x14ac:dyDescent="0.2">
      <c r="C2853" s="1"/>
      <c r="D2853" s="1"/>
      <c r="F2853" s="6"/>
      <c r="G2853" s="13"/>
      <c r="M2853" s="14"/>
      <c r="O2853" s="13"/>
      <c r="P2853" s="6"/>
      <c r="Q2853" s="7"/>
    </row>
    <row r="2854" spans="3:17" x14ac:dyDescent="0.2">
      <c r="C2854" s="1"/>
      <c r="D2854" s="1"/>
      <c r="F2854" s="6"/>
      <c r="G2854" s="13"/>
      <c r="M2854" s="14"/>
      <c r="O2854" s="13"/>
      <c r="P2854" s="6"/>
      <c r="Q2854" s="7"/>
    </row>
    <row r="2855" spans="3:17" x14ac:dyDescent="0.2">
      <c r="C2855" s="1"/>
      <c r="D2855" s="1"/>
      <c r="F2855" s="6"/>
      <c r="G2855" s="13"/>
      <c r="M2855" s="14"/>
      <c r="O2855" s="13"/>
      <c r="P2855" s="6"/>
      <c r="Q2855" s="7"/>
    </row>
    <row r="2856" spans="3:17" x14ac:dyDescent="0.2">
      <c r="C2856" s="1"/>
      <c r="D2856" s="1"/>
      <c r="F2856" s="6"/>
      <c r="G2856" s="13"/>
      <c r="M2856" s="14"/>
      <c r="O2856" s="13"/>
      <c r="P2856" s="6"/>
      <c r="Q2856" s="7"/>
    </row>
    <row r="2857" spans="3:17" x14ac:dyDescent="0.2">
      <c r="C2857" s="1"/>
      <c r="D2857" s="1"/>
      <c r="F2857" s="6"/>
      <c r="G2857" s="13"/>
      <c r="M2857" s="14"/>
      <c r="O2857" s="13"/>
      <c r="P2857" s="6"/>
      <c r="Q2857" s="7"/>
    </row>
    <row r="2858" spans="3:17" x14ac:dyDescent="0.2">
      <c r="C2858" s="1"/>
      <c r="D2858" s="1"/>
      <c r="F2858" s="6"/>
      <c r="G2858" s="13"/>
      <c r="M2858" s="14"/>
      <c r="O2858" s="13"/>
      <c r="P2858" s="6"/>
      <c r="Q2858" s="7"/>
    </row>
    <row r="2859" spans="3:17" x14ac:dyDescent="0.2">
      <c r="C2859" s="1"/>
      <c r="D2859" s="1"/>
      <c r="F2859" s="6"/>
      <c r="G2859" s="13"/>
      <c r="M2859" s="14"/>
      <c r="O2859" s="13"/>
      <c r="P2859" s="6"/>
      <c r="Q2859" s="7"/>
    </row>
    <row r="2860" spans="3:17" x14ac:dyDescent="0.2">
      <c r="C2860" s="1"/>
      <c r="D2860" s="1"/>
      <c r="F2860" s="6"/>
      <c r="G2860" s="13"/>
      <c r="M2860" s="14"/>
      <c r="O2860" s="13"/>
      <c r="P2860" s="6"/>
      <c r="Q2860" s="7"/>
    </row>
    <row r="2861" spans="3:17" x14ac:dyDescent="0.2">
      <c r="C2861" s="1"/>
      <c r="D2861" s="1"/>
      <c r="F2861" s="6"/>
      <c r="G2861" s="13"/>
      <c r="M2861" s="14"/>
      <c r="O2861" s="13"/>
      <c r="P2861" s="6"/>
      <c r="Q2861" s="7"/>
    </row>
    <row r="2862" spans="3:17" x14ac:dyDescent="0.2">
      <c r="C2862" s="1"/>
      <c r="D2862" s="1"/>
      <c r="F2862" s="6"/>
      <c r="G2862" s="13"/>
      <c r="M2862" s="14"/>
      <c r="O2862" s="13"/>
      <c r="P2862" s="6"/>
      <c r="Q2862" s="7"/>
    </row>
    <row r="2863" spans="3:17" x14ac:dyDescent="0.2">
      <c r="C2863" s="1"/>
      <c r="D2863" s="1"/>
      <c r="F2863" s="6"/>
      <c r="G2863" s="13"/>
      <c r="M2863" s="14"/>
      <c r="O2863" s="13"/>
      <c r="P2863" s="6"/>
      <c r="Q2863" s="7"/>
    </row>
    <row r="2864" spans="3:17" x14ac:dyDescent="0.2">
      <c r="C2864" s="1"/>
      <c r="D2864" s="1"/>
      <c r="F2864" s="6"/>
      <c r="G2864" s="13"/>
      <c r="M2864" s="14"/>
      <c r="O2864" s="13"/>
      <c r="P2864" s="6"/>
      <c r="Q2864" s="7"/>
    </row>
    <row r="2865" spans="3:17" x14ac:dyDescent="0.2">
      <c r="C2865" s="1"/>
      <c r="D2865" s="1"/>
      <c r="F2865" s="6"/>
      <c r="G2865" s="13"/>
      <c r="M2865" s="14"/>
      <c r="O2865" s="13"/>
      <c r="P2865" s="6"/>
      <c r="Q2865" s="7"/>
    </row>
    <row r="2866" spans="3:17" x14ac:dyDescent="0.2">
      <c r="C2866" s="1"/>
      <c r="D2866" s="1"/>
      <c r="F2866" s="6"/>
      <c r="G2866" s="13"/>
      <c r="M2866" s="14"/>
      <c r="O2866" s="13"/>
      <c r="P2866" s="6"/>
      <c r="Q2866" s="7"/>
    </row>
    <row r="2867" spans="3:17" x14ac:dyDescent="0.2">
      <c r="C2867" s="1"/>
      <c r="D2867" s="1"/>
      <c r="F2867" s="6"/>
      <c r="G2867" s="13"/>
      <c r="M2867" s="14"/>
      <c r="O2867" s="13"/>
      <c r="P2867" s="6"/>
      <c r="Q2867" s="7"/>
    </row>
    <row r="2868" spans="3:17" x14ac:dyDescent="0.2">
      <c r="C2868" s="1"/>
      <c r="D2868" s="1"/>
      <c r="F2868" s="6"/>
      <c r="G2868" s="13"/>
      <c r="M2868" s="14"/>
      <c r="O2868" s="13"/>
      <c r="P2868" s="6"/>
      <c r="Q2868" s="7"/>
    </row>
    <row r="2869" spans="3:17" x14ac:dyDescent="0.2">
      <c r="C2869" s="1"/>
      <c r="D2869" s="1"/>
      <c r="F2869" s="6"/>
      <c r="G2869" s="13"/>
      <c r="M2869" s="14"/>
      <c r="O2869" s="13"/>
      <c r="P2869" s="6"/>
      <c r="Q2869" s="7"/>
    </row>
    <row r="2870" spans="3:17" x14ac:dyDescent="0.2">
      <c r="C2870" s="1"/>
      <c r="D2870" s="1"/>
      <c r="F2870" s="6"/>
      <c r="G2870" s="13"/>
      <c r="M2870" s="14"/>
      <c r="O2870" s="13"/>
      <c r="P2870" s="6"/>
      <c r="Q2870" s="7"/>
    </row>
    <row r="2871" spans="3:17" x14ac:dyDescent="0.2">
      <c r="C2871" s="1"/>
      <c r="D2871" s="1"/>
      <c r="F2871" s="6"/>
      <c r="G2871" s="13"/>
      <c r="M2871" s="14"/>
      <c r="O2871" s="13"/>
      <c r="P2871" s="6"/>
      <c r="Q2871" s="7"/>
    </row>
    <row r="2872" spans="3:17" x14ac:dyDescent="0.2">
      <c r="C2872" s="1"/>
      <c r="D2872" s="1"/>
      <c r="F2872" s="6"/>
      <c r="G2872" s="13"/>
      <c r="M2872" s="14"/>
      <c r="O2872" s="13"/>
      <c r="P2872" s="6"/>
      <c r="Q2872" s="7"/>
    </row>
    <row r="2873" spans="3:17" x14ac:dyDescent="0.2">
      <c r="C2873" s="1"/>
      <c r="D2873" s="1"/>
      <c r="F2873" s="6"/>
      <c r="G2873" s="13"/>
      <c r="M2873" s="14"/>
      <c r="O2873" s="13"/>
      <c r="P2873" s="6"/>
      <c r="Q2873" s="7"/>
    </row>
    <row r="2874" spans="3:17" x14ac:dyDescent="0.2">
      <c r="C2874" s="1"/>
      <c r="D2874" s="1"/>
      <c r="F2874" s="6"/>
      <c r="G2874" s="13"/>
      <c r="M2874" s="14"/>
      <c r="O2874" s="13"/>
      <c r="P2874" s="6"/>
      <c r="Q2874" s="7"/>
    </row>
    <row r="2875" spans="3:17" x14ac:dyDescent="0.2">
      <c r="C2875" s="1"/>
      <c r="D2875" s="1"/>
      <c r="F2875" s="6"/>
      <c r="G2875" s="13"/>
      <c r="M2875" s="14"/>
      <c r="O2875" s="13"/>
      <c r="P2875" s="6"/>
      <c r="Q2875" s="7"/>
    </row>
    <row r="2876" spans="3:17" x14ac:dyDescent="0.2">
      <c r="C2876" s="1"/>
      <c r="D2876" s="1"/>
      <c r="F2876" s="6"/>
      <c r="G2876" s="13"/>
      <c r="M2876" s="14"/>
      <c r="O2876" s="13"/>
      <c r="P2876" s="6"/>
      <c r="Q2876" s="7"/>
    </row>
    <row r="2877" spans="3:17" x14ac:dyDescent="0.2">
      <c r="C2877" s="1"/>
      <c r="D2877" s="1"/>
      <c r="F2877" s="6"/>
      <c r="G2877" s="13"/>
      <c r="M2877" s="14"/>
      <c r="O2877" s="13"/>
      <c r="P2877" s="6"/>
      <c r="Q2877" s="7"/>
    </row>
    <row r="2878" spans="3:17" x14ac:dyDescent="0.2">
      <c r="C2878" s="1"/>
      <c r="D2878" s="1"/>
      <c r="F2878" s="6"/>
      <c r="G2878" s="13"/>
      <c r="M2878" s="14"/>
      <c r="O2878" s="13"/>
      <c r="P2878" s="6"/>
      <c r="Q2878" s="7"/>
    </row>
    <row r="2879" spans="3:17" x14ac:dyDescent="0.2">
      <c r="C2879" s="1"/>
      <c r="D2879" s="1"/>
      <c r="F2879" s="6"/>
      <c r="G2879" s="13"/>
      <c r="M2879" s="14"/>
      <c r="O2879" s="13"/>
      <c r="P2879" s="6"/>
      <c r="Q2879" s="7"/>
    </row>
    <row r="2880" spans="3:17" x14ac:dyDescent="0.2">
      <c r="C2880" s="1"/>
      <c r="D2880" s="1"/>
      <c r="F2880" s="6"/>
      <c r="G2880" s="13"/>
      <c r="M2880" s="14"/>
      <c r="O2880" s="13"/>
      <c r="P2880" s="6"/>
      <c r="Q2880" s="7"/>
    </row>
    <row r="2881" spans="3:17" x14ac:dyDescent="0.2">
      <c r="C2881" s="1"/>
      <c r="D2881" s="1"/>
      <c r="F2881" s="6"/>
      <c r="G2881" s="13"/>
      <c r="M2881" s="14"/>
      <c r="O2881" s="13"/>
      <c r="P2881" s="6"/>
      <c r="Q2881" s="7"/>
    </row>
    <row r="2882" spans="3:17" x14ac:dyDescent="0.2">
      <c r="C2882" s="1"/>
      <c r="D2882" s="1"/>
      <c r="F2882" s="6"/>
      <c r="G2882" s="13"/>
      <c r="M2882" s="14"/>
      <c r="O2882" s="13"/>
      <c r="P2882" s="6"/>
      <c r="Q2882" s="7"/>
    </row>
    <row r="2883" spans="3:17" x14ac:dyDescent="0.2">
      <c r="C2883" s="1"/>
      <c r="D2883" s="1"/>
      <c r="F2883" s="6"/>
      <c r="G2883" s="13"/>
      <c r="M2883" s="14"/>
      <c r="O2883" s="13"/>
      <c r="P2883" s="6"/>
      <c r="Q2883" s="7"/>
    </row>
    <row r="2884" spans="3:17" x14ac:dyDescent="0.2">
      <c r="C2884" s="1"/>
      <c r="D2884" s="1"/>
      <c r="F2884" s="6"/>
      <c r="G2884" s="13"/>
      <c r="M2884" s="14"/>
      <c r="O2884" s="13"/>
      <c r="P2884" s="6"/>
      <c r="Q2884" s="7"/>
    </row>
    <row r="2885" spans="3:17" x14ac:dyDescent="0.2">
      <c r="C2885" s="1"/>
      <c r="D2885" s="1"/>
      <c r="F2885" s="6"/>
      <c r="G2885" s="13"/>
      <c r="M2885" s="14"/>
      <c r="O2885" s="13"/>
      <c r="P2885" s="6"/>
      <c r="Q2885" s="7"/>
    </row>
    <row r="2886" spans="3:17" x14ac:dyDescent="0.2">
      <c r="C2886" s="1"/>
      <c r="D2886" s="1"/>
      <c r="F2886" s="6"/>
      <c r="G2886" s="13"/>
      <c r="M2886" s="14"/>
      <c r="O2886" s="13"/>
      <c r="P2886" s="6"/>
      <c r="Q2886" s="7"/>
    </row>
    <row r="2887" spans="3:17" x14ac:dyDescent="0.2">
      <c r="C2887" s="1"/>
      <c r="D2887" s="1"/>
      <c r="F2887" s="6"/>
      <c r="G2887" s="13"/>
      <c r="M2887" s="14"/>
      <c r="O2887" s="13"/>
      <c r="P2887" s="6"/>
      <c r="Q2887" s="7"/>
    </row>
    <row r="2888" spans="3:17" x14ac:dyDescent="0.2">
      <c r="C2888" s="1"/>
      <c r="D2888" s="1"/>
      <c r="F2888" s="6"/>
      <c r="G2888" s="13"/>
      <c r="M2888" s="14"/>
      <c r="O2888" s="13"/>
      <c r="P2888" s="6"/>
      <c r="Q2888" s="7"/>
    </row>
    <row r="2889" spans="3:17" x14ac:dyDescent="0.2">
      <c r="C2889" s="1"/>
      <c r="D2889" s="1"/>
      <c r="F2889" s="6"/>
      <c r="G2889" s="13"/>
      <c r="M2889" s="14"/>
      <c r="O2889" s="13"/>
      <c r="P2889" s="6"/>
      <c r="Q2889" s="7"/>
    </row>
    <row r="2890" spans="3:17" x14ac:dyDescent="0.2">
      <c r="C2890" s="1"/>
      <c r="D2890" s="1"/>
      <c r="F2890" s="6"/>
      <c r="G2890" s="13"/>
      <c r="M2890" s="14"/>
      <c r="O2890" s="13"/>
      <c r="P2890" s="6"/>
      <c r="Q2890" s="7"/>
    </row>
    <row r="2891" spans="3:17" x14ac:dyDescent="0.2">
      <c r="C2891" s="1"/>
      <c r="D2891" s="1"/>
      <c r="F2891" s="6"/>
      <c r="G2891" s="13"/>
      <c r="M2891" s="14"/>
      <c r="O2891" s="13"/>
      <c r="P2891" s="6"/>
      <c r="Q2891" s="7"/>
    </row>
    <row r="2892" spans="3:17" x14ac:dyDescent="0.2">
      <c r="C2892" s="1"/>
      <c r="D2892" s="1"/>
      <c r="F2892" s="6"/>
      <c r="G2892" s="13"/>
      <c r="M2892" s="14"/>
      <c r="O2892" s="13"/>
      <c r="P2892" s="6"/>
      <c r="Q2892" s="7"/>
    </row>
    <row r="2893" spans="3:17" x14ac:dyDescent="0.2">
      <c r="C2893" s="1"/>
      <c r="D2893" s="1"/>
      <c r="F2893" s="6"/>
      <c r="G2893" s="13"/>
      <c r="M2893" s="14"/>
      <c r="O2893" s="13"/>
      <c r="P2893" s="6"/>
      <c r="Q2893" s="7"/>
    </row>
    <row r="2894" spans="3:17" x14ac:dyDescent="0.2">
      <c r="C2894" s="1"/>
      <c r="D2894" s="1"/>
      <c r="F2894" s="6"/>
      <c r="G2894" s="13"/>
      <c r="M2894" s="14"/>
      <c r="O2894" s="13"/>
      <c r="P2894" s="6"/>
      <c r="Q2894" s="7"/>
    </row>
    <row r="2895" spans="3:17" x14ac:dyDescent="0.2">
      <c r="C2895" s="1"/>
      <c r="D2895" s="1"/>
      <c r="F2895" s="6"/>
      <c r="G2895" s="13"/>
      <c r="M2895" s="14"/>
      <c r="O2895" s="13"/>
      <c r="P2895" s="6"/>
      <c r="Q2895" s="7"/>
    </row>
    <row r="2896" spans="3:17" x14ac:dyDescent="0.2">
      <c r="C2896" s="1"/>
      <c r="D2896" s="1"/>
      <c r="F2896" s="6"/>
      <c r="G2896" s="13"/>
      <c r="M2896" s="14"/>
      <c r="O2896" s="13"/>
      <c r="P2896" s="6"/>
      <c r="Q2896" s="7"/>
    </row>
    <row r="2897" spans="3:17" x14ac:dyDescent="0.2">
      <c r="C2897" s="1"/>
      <c r="D2897" s="1"/>
      <c r="F2897" s="6"/>
      <c r="G2897" s="13"/>
      <c r="M2897" s="14"/>
      <c r="O2897" s="13"/>
      <c r="P2897" s="6"/>
      <c r="Q2897" s="7"/>
    </row>
    <row r="2898" spans="3:17" x14ac:dyDescent="0.2">
      <c r="C2898" s="1"/>
      <c r="D2898" s="1"/>
      <c r="F2898" s="6"/>
      <c r="G2898" s="13"/>
      <c r="M2898" s="14"/>
      <c r="O2898" s="13"/>
      <c r="P2898" s="6"/>
      <c r="Q2898" s="7"/>
    </row>
    <row r="2899" spans="3:17" x14ac:dyDescent="0.2">
      <c r="C2899" s="1"/>
      <c r="D2899" s="1"/>
      <c r="F2899" s="6"/>
      <c r="G2899" s="13"/>
      <c r="M2899" s="14"/>
      <c r="O2899" s="13"/>
      <c r="P2899" s="6"/>
      <c r="Q2899" s="7"/>
    </row>
    <row r="2900" spans="3:17" x14ac:dyDescent="0.2">
      <c r="C2900" s="1"/>
      <c r="D2900" s="1"/>
      <c r="F2900" s="6"/>
      <c r="G2900" s="13"/>
      <c r="M2900" s="14"/>
      <c r="O2900" s="13"/>
      <c r="P2900" s="6"/>
      <c r="Q2900" s="7"/>
    </row>
    <row r="2901" spans="3:17" x14ac:dyDescent="0.2">
      <c r="C2901" s="1"/>
      <c r="D2901" s="1"/>
      <c r="F2901" s="6"/>
      <c r="G2901" s="13"/>
      <c r="M2901" s="14"/>
      <c r="O2901" s="13"/>
      <c r="P2901" s="6"/>
      <c r="Q2901" s="7"/>
    </row>
    <row r="2902" spans="3:17" x14ac:dyDescent="0.2">
      <c r="C2902" s="1"/>
      <c r="D2902" s="1"/>
      <c r="F2902" s="6"/>
      <c r="G2902" s="13"/>
      <c r="M2902" s="14"/>
      <c r="O2902" s="13"/>
      <c r="P2902" s="6"/>
      <c r="Q2902" s="7"/>
    </row>
    <row r="2903" spans="3:17" x14ac:dyDescent="0.2">
      <c r="C2903" s="1"/>
      <c r="D2903" s="1"/>
      <c r="F2903" s="6"/>
      <c r="G2903" s="13"/>
      <c r="M2903" s="14"/>
      <c r="O2903" s="13"/>
      <c r="P2903" s="6"/>
      <c r="Q2903" s="7"/>
    </row>
    <row r="2904" spans="3:17" x14ac:dyDescent="0.2">
      <c r="C2904" s="1"/>
      <c r="D2904" s="1"/>
      <c r="F2904" s="6"/>
      <c r="G2904" s="13"/>
      <c r="M2904" s="14"/>
      <c r="O2904" s="13"/>
      <c r="P2904" s="6"/>
      <c r="Q2904" s="7"/>
    </row>
    <row r="2905" spans="3:17" x14ac:dyDescent="0.2">
      <c r="C2905" s="1"/>
      <c r="D2905" s="1"/>
      <c r="F2905" s="6"/>
      <c r="G2905" s="13"/>
      <c r="M2905" s="14"/>
      <c r="O2905" s="13"/>
      <c r="P2905" s="6"/>
      <c r="Q2905" s="7"/>
    </row>
    <row r="2906" spans="3:17" x14ac:dyDescent="0.2">
      <c r="C2906" s="1"/>
      <c r="D2906" s="1"/>
      <c r="F2906" s="6"/>
      <c r="G2906" s="13"/>
      <c r="M2906" s="14"/>
      <c r="O2906" s="13"/>
      <c r="P2906" s="6"/>
      <c r="Q2906" s="7"/>
    </row>
    <row r="2907" spans="3:17" x14ac:dyDescent="0.2">
      <c r="C2907" s="1"/>
      <c r="D2907" s="1"/>
      <c r="F2907" s="6"/>
      <c r="G2907" s="13"/>
      <c r="M2907" s="14"/>
      <c r="O2907" s="13"/>
      <c r="P2907" s="6"/>
      <c r="Q2907" s="7"/>
    </row>
    <row r="2908" spans="3:17" x14ac:dyDescent="0.2">
      <c r="C2908" s="1"/>
      <c r="D2908" s="1"/>
      <c r="F2908" s="6"/>
      <c r="G2908" s="13"/>
      <c r="M2908" s="14"/>
      <c r="O2908" s="13"/>
      <c r="P2908" s="6"/>
      <c r="Q2908" s="7"/>
    </row>
    <row r="2909" spans="3:17" x14ac:dyDescent="0.2">
      <c r="C2909" s="1"/>
      <c r="D2909" s="1"/>
      <c r="F2909" s="6"/>
      <c r="G2909" s="13"/>
      <c r="M2909" s="14"/>
      <c r="O2909" s="13"/>
      <c r="P2909" s="6"/>
      <c r="Q2909" s="7"/>
    </row>
    <row r="2910" spans="3:17" x14ac:dyDescent="0.2">
      <c r="C2910" s="1"/>
      <c r="D2910" s="1"/>
      <c r="F2910" s="6"/>
      <c r="G2910" s="13"/>
      <c r="M2910" s="14"/>
      <c r="O2910" s="13"/>
      <c r="P2910" s="6"/>
      <c r="Q2910" s="7"/>
    </row>
    <row r="2911" spans="3:17" x14ac:dyDescent="0.2">
      <c r="C2911" s="1"/>
      <c r="D2911" s="1"/>
      <c r="F2911" s="6"/>
      <c r="G2911" s="13"/>
      <c r="M2911" s="14"/>
      <c r="O2911" s="13"/>
      <c r="P2911" s="6"/>
      <c r="Q2911" s="7"/>
    </row>
    <row r="2912" spans="3:17" x14ac:dyDescent="0.2">
      <c r="C2912" s="1"/>
      <c r="D2912" s="1"/>
      <c r="F2912" s="6"/>
      <c r="G2912" s="13"/>
      <c r="M2912" s="14"/>
      <c r="O2912" s="13"/>
      <c r="P2912" s="6"/>
      <c r="Q2912" s="7"/>
    </row>
    <row r="2913" spans="3:17" x14ac:dyDescent="0.2">
      <c r="C2913" s="1"/>
      <c r="D2913" s="1"/>
      <c r="F2913" s="6"/>
      <c r="G2913" s="13"/>
      <c r="M2913" s="14"/>
      <c r="O2913" s="13"/>
      <c r="P2913" s="6"/>
      <c r="Q2913" s="7"/>
    </row>
    <row r="2914" spans="3:17" x14ac:dyDescent="0.2">
      <c r="C2914" s="1"/>
      <c r="D2914" s="1"/>
      <c r="F2914" s="6"/>
      <c r="G2914" s="13"/>
      <c r="M2914" s="14"/>
      <c r="O2914" s="13"/>
      <c r="P2914" s="6"/>
      <c r="Q2914" s="7"/>
    </row>
    <row r="2915" spans="3:17" x14ac:dyDescent="0.2">
      <c r="C2915" s="1"/>
      <c r="D2915" s="1"/>
      <c r="F2915" s="6"/>
      <c r="G2915" s="13"/>
      <c r="M2915" s="14"/>
      <c r="O2915" s="13"/>
      <c r="P2915" s="6"/>
      <c r="Q2915" s="7"/>
    </row>
    <row r="2916" spans="3:17" x14ac:dyDescent="0.2">
      <c r="C2916" s="1"/>
      <c r="D2916" s="1"/>
      <c r="F2916" s="6"/>
      <c r="G2916" s="13"/>
      <c r="M2916" s="14"/>
      <c r="O2916" s="13"/>
      <c r="P2916" s="6"/>
      <c r="Q2916" s="7"/>
    </row>
    <row r="2917" spans="3:17" x14ac:dyDescent="0.2">
      <c r="C2917" s="1"/>
      <c r="D2917" s="1"/>
      <c r="F2917" s="6"/>
      <c r="G2917" s="13"/>
      <c r="M2917" s="14"/>
      <c r="O2917" s="13"/>
      <c r="P2917" s="6"/>
      <c r="Q2917" s="7"/>
    </row>
    <row r="2918" spans="3:17" x14ac:dyDescent="0.2">
      <c r="C2918" s="1"/>
      <c r="D2918" s="1"/>
      <c r="F2918" s="6"/>
      <c r="G2918" s="13"/>
      <c r="M2918" s="14"/>
      <c r="O2918" s="13"/>
      <c r="P2918" s="6"/>
      <c r="Q2918" s="7"/>
    </row>
    <row r="2919" spans="3:17" x14ac:dyDescent="0.2">
      <c r="C2919" s="1"/>
      <c r="D2919" s="1"/>
      <c r="F2919" s="6"/>
      <c r="G2919" s="13"/>
      <c r="M2919" s="14"/>
      <c r="O2919" s="13"/>
      <c r="P2919" s="6"/>
      <c r="Q2919" s="7"/>
    </row>
    <row r="2920" spans="3:17" x14ac:dyDescent="0.2">
      <c r="C2920" s="1"/>
      <c r="D2920" s="1"/>
      <c r="F2920" s="6"/>
      <c r="G2920" s="13"/>
      <c r="M2920" s="14"/>
      <c r="O2920" s="13"/>
      <c r="P2920" s="6"/>
      <c r="Q2920" s="7"/>
    </row>
    <row r="2921" spans="3:17" x14ac:dyDescent="0.2">
      <c r="C2921" s="1"/>
      <c r="D2921" s="1"/>
      <c r="F2921" s="6"/>
      <c r="G2921" s="13"/>
      <c r="M2921" s="14"/>
      <c r="O2921" s="13"/>
      <c r="P2921" s="6"/>
      <c r="Q2921" s="7"/>
    </row>
    <row r="2922" spans="3:17" x14ac:dyDescent="0.2">
      <c r="C2922" s="1"/>
      <c r="D2922" s="1"/>
      <c r="F2922" s="6"/>
      <c r="G2922" s="13"/>
      <c r="M2922" s="14"/>
      <c r="O2922" s="13"/>
      <c r="P2922" s="6"/>
      <c r="Q2922" s="7"/>
    </row>
    <row r="2923" spans="3:17" x14ac:dyDescent="0.2">
      <c r="C2923" s="1"/>
      <c r="D2923" s="1"/>
      <c r="F2923" s="6"/>
      <c r="G2923" s="13"/>
      <c r="M2923" s="14"/>
      <c r="O2923" s="13"/>
      <c r="P2923" s="6"/>
      <c r="Q2923" s="7"/>
    </row>
    <row r="2924" spans="3:17" x14ac:dyDescent="0.2">
      <c r="C2924" s="1"/>
      <c r="D2924" s="1"/>
      <c r="F2924" s="6"/>
      <c r="G2924" s="13"/>
      <c r="M2924" s="14"/>
      <c r="O2924" s="13"/>
      <c r="P2924" s="6"/>
      <c r="Q2924" s="7"/>
    </row>
    <row r="2925" spans="3:17" x14ac:dyDescent="0.2">
      <c r="C2925" s="1"/>
      <c r="D2925" s="1"/>
      <c r="F2925" s="6"/>
      <c r="G2925" s="13"/>
      <c r="M2925" s="14"/>
      <c r="O2925" s="13"/>
      <c r="P2925" s="6"/>
      <c r="Q2925" s="7"/>
    </row>
    <row r="2926" spans="3:17" x14ac:dyDescent="0.2">
      <c r="C2926" s="1"/>
      <c r="D2926" s="1"/>
      <c r="F2926" s="6"/>
      <c r="G2926" s="13"/>
      <c r="M2926" s="14"/>
      <c r="O2926" s="13"/>
      <c r="P2926" s="6"/>
      <c r="Q2926" s="7"/>
    </row>
    <row r="2927" spans="3:17" x14ac:dyDescent="0.2">
      <c r="C2927" s="1"/>
      <c r="D2927" s="1"/>
      <c r="F2927" s="6"/>
      <c r="G2927" s="13"/>
      <c r="M2927" s="14"/>
      <c r="O2927" s="13"/>
      <c r="P2927" s="6"/>
      <c r="Q2927" s="7"/>
    </row>
    <row r="2928" spans="3:17" x14ac:dyDescent="0.2">
      <c r="C2928" s="1"/>
      <c r="D2928" s="1"/>
      <c r="F2928" s="6"/>
      <c r="G2928" s="13"/>
      <c r="M2928" s="14"/>
      <c r="O2928" s="13"/>
      <c r="P2928" s="6"/>
      <c r="Q2928" s="7"/>
    </row>
    <row r="2929" spans="3:17" x14ac:dyDescent="0.2">
      <c r="C2929" s="1"/>
      <c r="D2929" s="1"/>
      <c r="F2929" s="6"/>
      <c r="G2929" s="13"/>
      <c r="M2929" s="14"/>
      <c r="O2929" s="13"/>
      <c r="P2929" s="6"/>
      <c r="Q2929" s="7"/>
    </row>
    <row r="2930" spans="3:17" x14ac:dyDescent="0.2">
      <c r="C2930" s="1"/>
      <c r="D2930" s="1"/>
      <c r="F2930" s="6"/>
      <c r="G2930" s="13"/>
      <c r="M2930" s="14"/>
      <c r="O2930" s="13"/>
      <c r="P2930" s="6"/>
      <c r="Q2930" s="7"/>
    </row>
    <row r="2931" spans="3:17" x14ac:dyDescent="0.2">
      <c r="C2931" s="1"/>
      <c r="D2931" s="1"/>
      <c r="F2931" s="6"/>
      <c r="G2931" s="13"/>
      <c r="M2931" s="14"/>
      <c r="O2931" s="13"/>
      <c r="P2931" s="6"/>
      <c r="Q2931" s="7"/>
    </row>
    <row r="2932" spans="3:17" x14ac:dyDescent="0.2">
      <c r="C2932" s="1"/>
      <c r="D2932" s="1"/>
      <c r="F2932" s="6"/>
      <c r="G2932" s="13"/>
      <c r="M2932" s="14"/>
      <c r="O2932" s="13"/>
      <c r="P2932" s="6"/>
      <c r="Q2932" s="7"/>
    </row>
    <row r="2933" spans="3:17" x14ac:dyDescent="0.2">
      <c r="C2933" s="1"/>
      <c r="D2933" s="1"/>
      <c r="F2933" s="6"/>
      <c r="G2933" s="13"/>
      <c r="M2933" s="14"/>
      <c r="O2933" s="13"/>
      <c r="P2933" s="6"/>
      <c r="Q2933" s="7"/>
    </row>
    <row r="2934" spans="3:17" x14ac:dyDescent="0.2">
      <c r="C2934" s="1"/>
      <c r="D2934" s="1"/>
      <c r="F2934" s="6"/>
      <c r="G2934" s="13"/>
      <c r="M2934" s="14"/>
      <c r="O2934" s="13"/>
      <c r="P2934" s="6"/>
      <c r="Q2934" s="7"/>
    </row>
    <row r="2935" spans="3:17" x14ac:dyDescent="0.2">
      <c r="C2935" s="1"/>
      <c r="D2935" s="1"/>
      <c r="F2935" s="6"/>
      <c r="G2935" s="13"/>
      <c r="M2935" s="14"/>
      <c r="O2935" s="13"/>
      <c r="P2935" s="6"/>
      <c r="Q2935" s="7"/>
    </row>
    <row r="2936" spans="3:17" x14ac:dyDescent="0.2">
      <c r="C2936" s="1"/>
      <c r="D2936" s="1"/>
      <c r="F2936" s="6"/>
      <c r="G2936" s="13"/>
      <c r="M2936" s="14"/>
      <c r="O2936" s="13"/>
      <c r="P2936" s="6"/>
      <c r="Q2936" s="7"/>
    </row>
    <row r="2937" spans="3:17" x14ac:dyDescent="0.2">
      <c r="C2937" s="1"/>
      <c r="D2937" s="1"/>
      <c r="F2937" s="6"/>
      <c r="G2937" s="13"/>
      <c r="M2937" s="14"/>
      <c r="O2937" s="13"/>
      <c r="P2937" s="6"/>
      <c r="Q2937" s="7"/>
    </row>
    <row r="2938" spans="3:17" x14ac:dyDescent="0.2">
      <c r="C2938" s="1"/>
      <c r="D2938" s="1"/>
      <c r="F2938" s="6"/>
      <c r="G2938" s="13"/>
      <c r="M2938" s="14"/>
      <c r="O2938" s="13"/>
      <c r="P2938" s="6"/>
      <c r="Q2938" s="7"/>
    </row>
    <row r="2939" spans="3:17" x14ac:dyDescent="0.2">
      <c r="C2939" s="1"/>
      <c r="D2939" s="1"/>
      <c r="F2939" s="6"/>
      <c r="G2939" s="13"/>
      <c r="M2939" s="14"/>
      <c r="O2939" s="13"/>
      <c r="P2939" s="6"/>
      <c r="Q2939" s="7"/>
    </row>
    <row r="2940" spans="3:17" x14ac:dyDescent="0.2">
      <c r="C2940" s="1"/>
      <c r="D2940" s="1"/>
      <c r="F2940" s="6"/>
      <c r="G2940" s="13"/>
      <c r="M2940" s="14"/>
      <c r="O2940" s="13"/>
      <c r="P2940" s="6"/>
      <c r="Q2940" s="7"/>
    </row>
    <row r="2941" spans="3:17" x14ac:dyDescent="0.2">
      <c r="C2941" s="1"/>
      <c r="D2941" s="1"/>
      <c r="F2941" s="6"/>
      <c r="G2941" s="13"/>
      <c r="M2941" s="14"/>
      <c r="O2941" s="13"/>
      <c r="P2941" s="6"/>
      <c r="Q2941" s="7"/>
    </row>
    <row r="2942" spans="3:17" x14ac:dyDescent="0.2">
      <c r="C2942" s="1"/>
      <c r="D2942" s="1"/>
      <c r="F2942" s="6"/>
      <c r="G2942" s="13"/>
      <c r="M2942" s="14"/>
      <c r="O2942" s="13"/>
      <c r="P2942" s="6"/>
      <c r="Q2942" s="7"/>
    </row>
    <row r="2943" spans="3:17" x14ac:dyDescent="0.2">
      <c r="C2943" s="1"/>
      <c r="D2943" s="1"/>
      <c r="F2943" s="6"/>
      <c r="G2943" s="13"/>
      <c r="M2943" s="14"/>
      <c r="O2943" s="13"/>
      <c r="P2943" s="6"/>
      <c r="Q2943" s="7"/>
    </row>
    <row r="2944" spans="3:17" x14ac:dyDescent="0.2">
      <c r="C2944" s="1"/>
      <c r="D2944" s="1"/>
      <c r="F2944" s="6"/>
      <c r="G2944" s="13"/>
      <c r="M2944" s="14"/>
      <c r="O2944" s="13"/>
      <c r="P2944" s="6"/>
      <c r="Q2944" s="7"/>
    </row>
    <row r="2945" spans="3:17" x14ac:dyDescent="0.2">
      <c r="C2945" s="1"/>
      <c r="D2945" s="1"/>
      <c r="F2945" s="6"/>
      <c r="G2945" s="13"/>
      <c r="M2945" s="14"/>
      <c r="O2945" s="13"/>
      <c r="P2945" s="6"/>
      <c r="Q2945" s="7"/>
    </row>
    <row r="2946" spans="3:17" x14ac:dyDescent="0.2">
      <c r="C2946" s="1"/>
      <c r="D2946" s="1"/>
      <c r="F2946" s="6"/>
      <c r="G2946" s="13"/>
      <c r="M2946" s="14"/>
      <c r="O2946" s="13"/>
      <c r="P2946" s="6"/>
      <c r="Q2946" s="7"/>
    </row>
    <row r="2947" spans="3:17" x14ac:dyDescent="0.2">
      <c r="C2947" s="1"/>
      <c r="D2947" s="1"/>
      <c r="F2947" s="6"/>
      <c r="G2947" s="13"/>
      <c r="M2947" s="14"/>
      <c r="O2947" s="13"/>
      <c r="P2947" s="6"/>
      <c r="Q2947" s="7"/>
    </row>
    <row r="2948" spans="3:17" x14ac:dyDescent="0.2">
      <c r="C2948" s="1"/>
      <c r="D2948" s="1"/>
      <c r="F2948" s="6"/>
      <c r="G2948" s="13"/>
      <c r="M2948" s="14"/>
      <c r="O2948" s="13"/>
      <c r="P2948" s="6"/>
      <c r="Q2948" s="7"/>
    </row>
    <row r="2949" spans="3:17" x14ac:dyDescent="0.2">
      <c r="C2949" s="1"/>
      <c r="D2949" s="1"/>
      <c r="F2949" s="6"/>
      <c r="G2949" s="13"/>
      <c r="M2949" s="14"/>
      <c r="O2949" s="13"/>
      <c r="P2949" s="6"/>
      <c r="Q2949" s="7"/>
    </row>
    <row r="2950" spans="3:17" x14ac:dyDescent="0.2">
      <c r="C2950" s="1"/>
      <c r="D2950" s="1"/>
      <c r="F2950" s="6"/>
      <c r="G2950" s="13"/>
      <c r="M2950" s="14"/>
      <c r="O2950" s="13"/>
      <c r="P2950" s="6"/>
      <c r="Q2950" s="7"/>
    </row>
    <row r="2951" spans="3:17" x14ac:dyDescent="0.2">
      <c r="C2951" s="1"/>
      <c r="D2951" s="1"/>
      <c r="F2951" s="6"/>
      <c r="G2951" s="13"/>
      <c r="M2951" s="14"/>
      <c r="O2951" s="13"/>
      <c r="P2951" s="6"/>
      <c r="Q2951" s="7"/>
    </row>
    <row r="2952" spans="3:17" x14ac:dyDescent="0.2">
      <c r="C2952" s="1"/>
      <c r="D2952" s="1"/>
      <c r="F2952" s="6"/>
      <c r="G2952" s="13"/>
      <c r="M2952" s="14"/>
      <c r="O2952" s="13"/>
      <c r="P2952" s="6"/>
      <c r="Q2952" s="7"/>
    </row>
    <row r="2953" spans="3:17" x14ac:dyDescent="0.2">
      <c r="C2953" s="1"/>
      <c r="D2953" s="1"/>
      <c r="F2953" s="6"/>
      <c r="G2953" s="13"/>
      <c r="M2953" s="14"/>
      <c r="O2953" s="13"/>
      <c r="P2953" s="6"/>
      <c r="Q2953" s="7"/>
    </row>
    <row r="2954" spans="3:17" x14ac:dyDescent="0.2">
      <c r="C2954" s="1"/>
      <c r="D2954" s="1"/>
      <c r="F2954" s="6"/>
      <c r="G2954" s="13"/>
      <c r="M2954" s="14"/>
      <c r="O2954" s="13"/>
      <c r="P2954" s="6"/>
      <c r="Q2954" s="7"/>
    </row>
    <row r="2955" spans="3:17" x14ac:dyDescent="0.2">
      <c r="C2955" s="1"/>
      <c r="D2955" s="1"/>
      <c r="F2955" s="6"/>
      <c r="G2955" s="13"/>
      <c r="M2955" s="14"/>
      <c r="O2955" s="13"/>
      <c r="P2955" s="6"/>
      <c r="Q2955" s="7"/>
    </row>
    <row r="2956" spans="3:17" x14ac:dyDescent="0.2">
      <c r="C2956" s="1"/>
      <c r="D2956" s="1"/>
      <c r="F2956" s="6"/>
      <c r="G2956" s="13"/>
      <c r="M2956" s="14"/>
      <c r="O2956" s="13"/>
      <c r="P2956" s="6"/>
      <c r="Q2956" s="7"/>
    </row>
    <row r="2957" spans="3:17" x14ac:dyDescent="0.2">
      <c r="C2957" s="1"/>
      <c r="D2957" s="1"/>
      <c r="F2957" s="6"/>
      <c r="G2957" s="13"/>
      <c r="M2957" s="14"/>
      <c r="O2957" s="13"/>
      <c r="P2957" s="6"/>
      <c r="Q2957" s="7"/>
    </row>
    <row r="2958" spans="3:17" x14ac:dyDescent="0.2">
      <c r="C2958" s="1"/>
      <c r="D2958" s="1"/>
      <c r="F2958" s="6"/>
      <c r="G2958" s="13"/>
      <c r="M2958" s="14"/>
      <c r="O2958" s="13"/>
      <c r="P2958" s="6"/>
      <c r="Q2958" s="7"/>
    </row>
    <row r="2959" spans="3:17" x14ac:dyDescent="0.2">
      <c r="C2959" s="1"/>
      <c r="D2959" s="1"/>
      <c r="F2959" s="6"/>
      <c r="G2959" s="13"/>
      <c r="M2959" s="14"/>
      <c r="O2959" s="13"/>
      <c r="P2959" s="6"/>
      <c r="Q2959" s="7"/>
    </row>
    <row r="2960" spans="3:17" x14ac:dyDescent="0.2">
      <c r="C2960" s="1"/>
      <c r="D2960" s="1"/>
      <c r="F2960" s="6"/>
      <c r="G2960" s="13"/>
      <c r="M2960" s="14"/>
      <c r="O2960" s="13"/>
      <c r="P2960" s="6"/>
      <c r="Q2960" s="7"/>
    </row>
    <row r="2961" spans="3:17" x14ac:dyDescent="0.2">
      <c r="C2961" s="1"/>
      <c r="D2961" s="1"/>
      <c r="F2961" s="6"/>
      <c r="G2961" s="13"/>
      <c r="M2961" s="14"/>
      <c r="O2961" s="13"/>
      <c r="P2961" s="6"/>
      <c r="Q2961" s="7"/>
    </row>
    <row r="2962" spans="3:17" x14ac:dyDescent="0.2">
      <c r="C2962" s="1"/>
      <c r="D2962" s="1"/>
      <c r="F2962" s="6"/>
      <c r="G2962" s="13"/>
      <c r="M2962" s="14"/>
      <c r="O2962" s="13"/>
      <c r="P2962" s="6"/>
      <c r="Q2962" s="7"/>
    </row>
    <row r="2963" spans="3:17" x14ac:dyDescent="0.2">
      <c r="C2963" s="1"/>
      <c r="D2963" s="1"/>
      <c r="F2963" s="6"/>
      <c r="G2963" s="13"/>
      <c r="M2963" s="14"/>
      <c r="O2963" s="13"/>
      <c r="P2963" s="6"/>
      <c r="Q2963" s="7"/>
    </row>
    <row r="2964" spans="3:17" x14ac:dyDescent="0.2">
      <c r="C2964" s="1"/>
      <c r="D2964" s="1"/>
      <c r="F2964" s="6"/>
      <c r="G2964" s="13"/>
      <c r="M2964" s="14"/>
      <c r="O2964" s="13"/>
      <c r="P2964" s="6"/>
      <c r="Q2964" s="7"/>
    </row>
    <row r="2965" spans="3:17" x14ac:dyDescent="0.2">
      <c r="C2965" s="1"/>
      <c r="D2965" s="1"/>
      <c r="F2965" s="6"/>
      <c r="G2965" s="13"/>
      <c r="M2965" s="14"/>
      <c r="O2965" s="13"/>
      <c r="P2965" s="6"/>
      <c r="Q2965" s="7"/>
    </row>
    <row r="2966" spans="3:17" x14ac:dyDescent="0.2">
      <c r="C2966" s="1"/>
      <c r="D2966" s="1"/>
      <c r="F2966" s="6"/>
      <c r="G2966" s="13"/>
      <c r="M2966" s="14"/>
      <c r="O2966" s="13"/>
      <c r="P2966" s="6"/>
      <c r="Q2966" s="7"/>
    </row>
    <row r="2967" spans="3:17" x14ac:dyDescent="0.2">
      <c r="C2967" s="1"/>
      <c r="D2967" s="1"/>
      <c r="F2967" s="6"/>
      <c r="G2967" s="13"/>
      <c r="M2967" s="14"/>
      <c r="O2967" s="13"/>
      <c r="P2967" s="6"/>
      <c r="Q2967" s="7"/>
    </row>
    <row r="2968" spans="3:17" x14ac:dyDescent="0.2">
      <c r="C2968" s="1"/>
      <c r="D2968" s="1"/>
      <c r="F2968" s="6"/>
      <c r="G2968" s="13"/>
      <c r="M2968" s="14"/>
      <c r="O2968" s="13"/>
      <c r="P2968" s="6"/>
      <c r="Q2968" s="7"/>
    </row>
    <row r="2969" spans="3:17" x14ac:dyDescent="0.2">
      <c r="C2969" s="1"/>
      <c r="D2969" s="1"/>
      <c r="F2969" s="6"/>
      <c r="G2969" s="13"/>
      <c r="M2969" s="14"/>
      <c r="O2969" s="13"/>
      <c r="P2969" s="6"/>
      <c r="Q2969" s="7"/>
    </row>
    <row r="2970" spans="3:17" x14ac:dyDescent="0.2">
      <c r="C2970" s="1"/>
      <c r="D2970" s="1"/>
      <c r="F2970" s="6"/>
      <c r="G2970" s="13"/>
      <c r="M2970" s="14"/>
      <c r="O2970" s="13"/>
      <c r="P2970" s="6"/>
      <c r="Q2970" s="7"/>
    </row>
    <row r="2971" spans="3:17" x14ac:dyDescent="0.2">
      <c r="C2971" s="1"/>
      <c r="D2971" s="1"/>
      <c r="F2971" s="6"/>
      <c r="G2971" s="13"/>
      <c r="M2971" s="14"/>
      <c r="O2971" s="13"/>
      <c r="P2971" s="6"/>
      <c r="Q2971" s="7"/>
    </row>
    <row r="2972" spans="3:17" x14ac:dyDescent="0.2">
      <c r="C2972" s="1"/>
      <c r="D2972" s="1"/>
      <c r="F2972" s="6"/>
      <c r="G2972" s="13"/>
      <c r="M2972" s="14"/>
      <c r="O2972" s="13"/>
      <c r="P2972" s="6"/>
      <c r="Q2972" s="7"/>
    </row>
    <row r="2973" spans="3:17" x14ac:dyDescent="0.2">
      <c r="C2973" s="1"/>
      <c r="D2973" s="1"/>
      <c r="F2973" s="6"/>
      <c r="G2973" s="13"/>
      <c r="M2973" s="14"/>
      <c r="O2973" s="13"/>
      <c r="P2973" s="6"/>
      <c r="Q2973" s="7"/>
    </row>
    <row r="2974" spans="3:17" x14ac:dyDescent="0.2">
      <c r="C2974" s="1"/>
      <c r="D2974" s="1"/>
      <c r="F2974" s="6"/>
      <c r="G2974" s="13"/>
      <c r="M2974" s="14"/>
      <c r="O2974" s="13"/>
      <c r="P2974" s="6"/>
      <c r="Q2974" s="7"/>
    </row>
    <row r="2975" spans="3:17" x14ac:dyDescent="0.2">
      <c r="C2975" s="1"/>
      <c r="D2975" s="1"/>
      <c r="F2975" s="6"/>
      <c r="G2975" s="13"/>
      <c r="M2975" s="14"/>
      <c r="O2975" s="13"/>
      <c r="P2975" s="6"/>
      <c r="Q2975" s="7"/>
    </row>
    <row r="2976" spans="3:17" x14ac:dyDescent="0.2">
      <c r="C2976" s="1"/>
      <c r="D2976" s="1"/>
      <c r="F2976" s="6"/>
      <c r="G2976" s="13"/>
      <c r="M2976" s="14"/>
      <c r="O2976" s="13"/>
      <c r="P2976" s="6"/>
      <c r="Q2976" s="7"/>
    </row>
    <row r="2977" spans="3:17" x14ac:dyDescent="0.2">
      <c r="C2977" s="1"/>
      <c r="D2977" s="1"/>
      <c r="F2977" s="6"/>
      <c r="G2977" s="13"/>
      <c r="M2977" s="14"/>
      <c r="O2977" s="13"/>
      <c r="P2977" s="6"/>
      <c r="Q2977" s="7"/>
    </row>
    <row r="2978" spans="3:17" x14ac:dyDescent="0.2">
      <c r="C2978" s="1"/>
      <c r="D2978" s="1"/>
      <c r="F2978" s="6"/>
      <c r="G2978" s="13"/>
      <c r="M2978" s="14"/>
      <c r="O2978" s="13"/>
      <c r="P2978" s="6"/>
      <c r="Q2978" s="7"/>
    </row>
    <row r="2979" spans="3:17" x14ac:dyDescent="0.2">
      <c r="C2979" s="1"/>
      <c r="D2979" s="1"/>
      <c r="F2979" s="6"/>
      <c r="G2979" s="13"/>
      <c r="M2979" s="14"/>
      <c r="O2979" s="13"/>
      <c r="P2979" s="6"/>
      <c r="Q2979" s="7"/>
    </row>
    <row r="2980" spans="3:17" x14ac:dyDescent="0.2">
      <c r="C2980" s="1"/>
      <c r="D2980" s="1"/>
      <c r="F2980" s="6"/>
      <c r="G2980" s="13"/>
      <c r="M2980" s="14"/>
      <c r="O2980" s="13"/>
      <c r="P2980" s="6"/>
      <c r="Q2980" s="7"/>
    </row>
    <row r="2981" spans="3:17" x14ac:dyDescent="0.2">
      <c r="C2981" s="1"/>
      <c r="D2981" s="1"/>
      <c r="F2981" s="6"/>
      <c r="G2981" s="13"/>
      <c r="M2981" s="14"/>
      <c r="O2981" s="13"/>
      <c r="P2981" s="6"/>
      <c r="Q2981" s="7"/>
    </row>
    <row r="2982" spans="3:17" x14ac:dyDescent="0.2">
      <c r="C2982" s="1"/>
      <c r="D2982" s="1"/>
      <c r="F2982" s="6"/>
      <c r="G2982" s="13"/>
      <c r="M2982" s="14"/>
      <c r="O2982" s="13"/>
      <c r="P2982" s="6"/>
      <c r="Q2982" s="7"/>
    </row>
    <row r="2983" spans="3:17" x14ac:dyDescent="0.2">
      <c r="C2983" s="1"/>
      <c r="D2983" s="1"/>
      <c r="F2983" s="6"/>
      <c r="G2983" s="13"/>
      <c r="M2983" s="14"/>
      <c r="O2983" s="13"/>
      <c r="P2983" s="6"/>
      <c r="Q2983" s="7"/>
    </row>
    <row r="2984" spans="3:17" x14ac:dyDescent="0.2">
      <c r="C2984" s="1"/>
      <c r="D2984" s="1"/>
      <c r="F2984" s="6"/>
      <c r="G2984" s="13"/>
      <c r="M2984" s="14"/>
      <c r="O2984" s="13"/>
      <c r="P2984" s="6"/>
      <c r="Q2984" s="7"/>
    </row>
    <row r="2985" spans="3:17" x14ac:dyDescent="0.2">
      <c r="C2985" s="1"/>
      <c r="D2985" s="1"/>
      <c r="F2985" s="6"/>
      <c r="G2985" s="13"/>
      <c r="M2985" s="14"/>
      <c r="O2985" s="13"/>
      <c r="P2985" s="6"/>
      <c r="Q2985" s="7"/>
    </row>
    <row r="2986" spans="3:17" x14ac:dyDescent="0.2">
      <c r="C2986" s="1"/>
      <c r="D2986" s="1"/>
      <c r="F2986" s="6"/>
      <c r="G2986" s="13"/>
      <c r="M2986" s="14"/>
      <c r="O2986" s="13"/>
      <c r="P2986" s="6"/>
      <c r="Q2986" s="7"/>
    </row>
    <row r="2987" spans="3:17" x14ac:dyDescent="0.2">
      <c r="C2987" s="1"/>
      <c r="D2987" s="1"/>
      <c r="F2987" s="6"/>
      <c r="G2987" s="13"/>
      <c r="M2987" s="14"/>
      <c r="O2987" s="13"/>
      <c r="P2987" s="6"/>
      <c r="Q2987" s="7"/>
    </row>
    <row r="2988" spans="3:17" x14ac:dyDescent="0.2">
      <c r="C2988" s="1"/>
      <c r="D2988" s="1"/>
      <c r="F2988" s="6"/>
      <c r="G2988" s="13"/>
      <c r="M2988" s="14"/>
      <c r="O2988" s="13"/>
      <c r="P2988" s="6"/>
      <c r="Q2988" s="7"/>
    </row>
    <row r="2989" spans="3:17" x14ac:dyDescent="0.2">
      <c r="C2989" s="1"/>
      <c r="D2989" s="1"/>
      <c r="F2989" s="6"/>
      <c r="G2989" s="13"/>
      <c r="M2989" s="14"/>
      <c r="O2989" s="13"/>
      <c r="P2989" s="6"/>
      <c r="Q2989" s="7"/>
    </row>
    <row r="2990" spans="3:17" x14ac:dyDescent="0.2">
      <c r="C2990" s="1"/>
      <c r="D2990" s="1"/>
      <c r="F2990" s="6"/>
      <c r="G2990" s="13"/>
      <c r="M2990" s="14"/>
      <c r="O2990" s="13"/>
      <c r="P2990" s="6"/>
      <c r="Q2990" s="7"/>
    </row>
    <row r="2991" spans="3:17" x14ac:dyDescent="0.2">
      <c r="C2991" s="1"/>
      <c r="D2991" s="1"/>
      <c r="F2991" s="6"/>
      <c r="G2991" s="13"/>
      <c r="M2991" s="14"/>
      <c r="O2991" s="13"/>
      <c r="P2991" s="6"/>
      <c r="Q2991" s="7"/>
    </row>
    <row r="2992" spans="3:17" x14ac:dyDescent="0.2">
      <c r="C2992" s="1"/>
      <c r="D2992" s="1"/>
      <c r="F2992" s="6"/>
      <c r="G2992" s="13"/>
      <c r="M2992" s="14"/>
      <c r="O2992" s="13"/>
      <c r="P2992" s="6"/>
      <c r="Q2992" s="7"/>
    </row>
    <row r="2993" spans="3:17" x14ac:dyDescent="0.2">
      <c r="C2993" s="1"/>
      <c r="D2993" s="1"/>
      <c r="F2993" s="6"/>
      <c r="G2993" s="13"/>
      <c r="M2993" s="14"/>
      <c r="O2993" s="13"/>
      <c r="P2993" s="6"/>
      <c r="Q2993" s="7"/>
    </row>
    <row r="2994" spans="3:17" x14ac:dyDescent="0.2">
      <c r="C2994" s="1"/>
      <c r="D2994" s="1"/>
      <c r="F2994" s="6"/>
      <c r="G2994" s="13"/>
      <c r="M2994" s="14"/>
      <c r="O2994" s="13"/>
      <c r="P2994" s="6"/>
      <c r="Q2994" s="7"/>
    </row>
    <row r="2995" spans="3:17" x14ac:dyDescent="0.2">
      <c r="C2995" s="1"/>
      <c r="D2995" s="1"/>
      <c r="F2995" s="6"/>
      <c r="G2995" s="13"/>
      <c r="M2995" s="14"/>
      <c r="O2995" s="13"/>
      <c r="P2995" s="6"/>
      <c r="Q2995" s="7"/>
    </row>
    <row r="2996" spans="3:17" x14ac:dyDescent="0.2">
      <c r="C2996" s="1"/>
      <c r="D2996" s="1"/>
      <c r="F2996" s="6"/>
      <c r="G2996" s="13"/>
      <c r="M2996" s="14"/>
      <c r="O2996" s="13"/>
      <c r="P2996" s="6"/>
      <c r="Q2996" s="7"/>
    </row>
    <row r="2997" spans="3:17" x14ac:dyDescent="0.2">
      <c r="C2997" s="1"/>
      <c r="D2997" s="1"/>
      <c r="F2997" s="6"/>
      <c r="G2997" s="13"/>
      <c r="M2997" s="14"/>
      <c r="O2997" s="13"/>
      <c r="P2997" s="6"/>
      <c r="Q2997" s="7"/>
    </row>
    <row r="2998" spans="3:17" x14ac:dyDescent="0.2">
      <c r="C2998" s="1"/>
      <c r="D2998" s="1"/>
      <c r="F2998" s="6"/>
      <c r="G2998" s="13"/>
      <c r="M2998" s="14"/>
      <c r="O2998" s="13"/>
      <c r="P2998" s="6"/>
      <c r="Q2998" s="7"/>
    </row>
    <row r="2999" spans="3:17" x14ac:dyDescent="0.2">
      <c r="C2999" s="1"/>
      <c r="D2999" s="1"/>
      <c r="F2999" s="6"/>
      <c r="G2999" s="13"/>
      <c r="M2999" s="14"/>
      <c r="O2999" s="13"/>
      <c r="P2999" s="6"/>
      <c r="Q2999" s="7"/>
    </row>
    <row r="3000" spans="3:17" x14ac:dyDescent="0.2">
      <c r="C3000" s="1"/>
      <c r="D3000" s="1"/>
      <c r="F3000" s="6"/>
      <c r="G3000" s="13"/>
      <c r="M3000" s="14"/>
      <c r="O3000" s="13"/>
      <c r="P3000" s="6"/>
      <c r="Q3000" s="7"/>
    </row>
    <row r="3001" spans="3:17" x14ac:dyDescent="0.2">
      <c r="C3001" s="1"/>
      <c r="D3001" s="1"/>
      <c r="F3001" s="6"/>
      <c r="G3001" s="13"/>
      <c r="M3001" s="14"/>
      <c r="O3001" s="13"/>
      <c r="P3001" s="6"/>
      <c r="Q3001" s="7"/>
    </row>
    <row r="3002" spans="3:17" x14ac:dyDescent="0.2">
      <c r="C3002" s="1"/>
      <c r="D3002" s="1"/>
      <c r="F3002" s="6"/>
      <c r="G3002" s="13"/>
      <c r="M3002" s="14"/>
      <c r="O3002" s="13"/>
      <c r="P3002" s="6"/>
      <c r="Q3002" s="7"/>
    </row>
    <row r="3003" spans="3:17" x14ac:dyDescent="0.2">
      <c r="C3003" s="1"/>
      <c r="D3003" s="1"/>
      <c r="F3003" s="6"/>
      <c r="G3003" s="13"/>
      <c r="M3003" s="14"/>
      <c r="O3003" s="13"/>
      <c r="P3003" s="6"/>
      <c r="Q3003" s="7"/>
    </row>
    <row r="3004" spans="3:17" x14ac:dyDescent="0.2">
      <c r="C3004" s="1"/>
      <c r="D3004" s="1"/>
      <c r="F3004" s="6"/>
      <c r="G3004" s="13"/>
      <c r="M3004" s="14"/>
      <c r="O3004" s="13"/>
      <c r="P3004" s="6"/>
      <c r="Q3004" s="7"/>
    </row>
    <row r="3005" spans="3:17" x14ac:dyDescent="0.2">
      <c r="C3005" s="1"/>
      <c r="D3005" s="1"/>
      <c r="F3005" s="6"/>
      <c r="G3005" s="13"/>
      <c r="M3005" s="14"/>
      <c r="O3005" s="13"/>
      <c r="P3005" s="6"/>
      <c r="Q3005" s="7"/>
    </row>
    <row r="3006" spans="3:17" x14ac:dyDescent="0.2">
      <c r="C3006" s="1"/>
      <c r="D3006" s="1"/>
      <c r="F3006" s="6"/>
      <c r="G3006" s="13"/>
      <c r="M3006" s="14"/>
      <c r="O3006" s="13"/>
      <c r="P3006" s="6"/>
      <c r="Q3006" s="7"/>
    </row>
    <row r="3007" spans="3:17" x14ac:dyDescent="0.2">
      <c r="C3007" s="1"/>
      <c r="D3007" s="1"/>
      <c r="F3007" s="6"/>
      <c r="G3007" s="13"/>
      <c r="M3007" s="14"/>
      <c r="O3007" s="13"/>
      <c r="P3007" s="6"/>
      <c r="Q3007" s="7"/>
    </row>
    <row r="3008" spans="3:17" x14ac:dyDescent="0.2">
      <c r="C3008" s="1"/>
      <c r="D3008" s="1"/>
      <c r="F3008" s="6"/>
      <c r="G3008" s="13"/>
      <c r="M3008" s="14"/>
      <c r="O3008" s="13"/>
      <c r="P3008" s="6"/>
      <c r="Q3008" s="7"/>
    </row>
    <row r="3009" spans="3:17" x14ac:dyDescent="0.2">
      <c r="C3009" s="1"/>
      <c r="D3009" s="1"/>
      <c r="F3009" s="6"/>
      <c r="G3009" s="13"/>
      <c r="M3009" s="14"/>
      <c r="O3009" s="13"/>
      <c r="P3009" s="6"/>
      <c r="Q3009" s="7"/>
    </row>
    <row r="3010" spans="3:17" x14ac:dyDescent="0.2">
      <c r="C3010" s="1"/>
      <c r="D3010" s="1"/>
      <c r="F3010" s="6"/>
      <c r="G3010" s="13"/>
      <c r="M3010" s="14"/>
      <c r="O3010" s="13"/>
      <c r="P3010" s="6"/>
      <c r="Q3010" s="7"/>
    </row>
    <row r="3011" spans="3:17" x14ac:dyDescent="0.2">
      <c r="C3011" s="1"/>
      <c r="D3011" s="1"/>
      <c r="F3011" s="6"/>
      <c r="G3011" s="13"/>
      <c r="M3011" s="14"/>
      <c r="O3011" s="13"/>
      <c r="P3011" s="6"/>
      <c r="Q3011" s="7"/>
    </row>
    <row r="3012" spans="3:17" x14ac:dyDescent="0.2">
      <c r="C3012" s="1"/>
      <c r="D3012" s="1"/>
      <c r="F3012" s="6"/>
      <c r="G3012" s="13"/>
      <c r="M3012" s="14"/>
      <c r="O3012" s="13"/>
      <c r="P3012" s="6"/>
      <c r="Q3012" s="7"/>
    </row>
    <row r="3013" spans="3:17" x14ac:dyDescent="0.2">
      <c r="C3013" s="1"/>
      <c r="D3013" s="1"/>
      <c r="F3013" s="6"/>
      <c r="G3013" s="13"/>
      <c r="M3013" s="14"/>
      <c r="O3013" s="13"/>
      <c r="P3013" s="6"/>
      <c r="Q3013" s="7"/>
    </row>
    <row r="3014" spans="3:17" x14ac:dyDescent="0.2">
      <c r="C3014" s="1"/>
      <c r="D3014" s="1"/>
      <c r="F3014" s="6"/>
      <c r="G3014" s="13"/>
      <c r="M3014" s="14"/>
      <c r="O3014" s="13"/>
      <c r="P3014" s="6"/>
      <c r="Q3014" s="7"/>
    </row>
    <row r="3015" spans="3:17" x14ac:dyDescent="0.2">
      <c r="C3015" s="1"/>
      <c r="D3015" s="1"/>
      <c r="F3015" s="6"/>
      <c r="G3015" s="13"/>
      <c r="M3015" s="14"/>
      <c r="O3015" s="13"/>
      <c r="P3015" s="6"/>
      <c r="Q3015" s="7"/>
    </row>
    <row r="3016" spans="3:17" x14ac:dyDescent="0.2">
      <c r="C3016" s="1"/>
      <c r="D3016" s="1"/>
      <c r="F3016" s="6"/>
      <c r="G3016" s="13"/>
      <c r="M3016" s="14"/>
      <c r="O3016" s="13"/>
      <c r="P3016" s="6"/>
      <c r="Q3016" s="7"/>
    </row>
    <row r="3017" spans="3:17" x14ac:dyDescent="0.2">
      <c r="C3017" s="1"/>
      <c r="D3017" s="1"/>
      <c r="F3017" s="6"/>
      <c r="G3017" s="13"/>
      <c r="M3017" s="14"/>
      <c r="O3017" s="13"/>
      <c r="P3017" s="6"/>
      <c r="Q3017" s="7"/>
    </row>
    <row r="3018" spans="3:17" x14ac:dyDescent="0.2">
      <c r="C3018" s="1"/>
      <c r="D3018" s="1"/>
      <c r="F3018" s="6"/>
      <c r="G3018" s="13"/>
      <c r="M3018" s="14"/>
      <c r="O3018" s="13"/>
      <c r="P3018" s="6"/>
      <c r="Q3018" s="7"/>
    </row>
    <row r="3019" spans="3:17" x14ac:dyDescent="0.2">
      <c r="C3019" s="1"/>
      <c r="D3019" s="1"/>
      <c r="F3019" s="6"/>
      <c r="G3019" s="13"/>
      <c r="M3019" s="14"/>
      <c r="O3019" s="13"/>
      <c r="P3019" s="6"/>
      <c r="Q3019" s="7"/>
    </row>
    <row r="3020" spans="3:17" x14ac:dyDescent="0.2">
      <c r="C3020" s="1"/>
      <c r="D3020" s="1"/>
      <c r="F3020" s="6"/>
      <c r="G3020" s="13"/>
      <c r="M3020" s="14"/>
      <c r="O3020" s="13"/>
      <c r="P3020" s="6"/>
      <c r="Q3020" s="7"/>
    </row>
    <row r="3021" spans="3:17" x14ac:dyDescent="0.2">
      <c r="C3021" s="1"/>
      <c r="D3021" s="1"/>
      <c r="F3021" s="6"/>
      <c r="G3021" s="13"/>
      <c r="M3021" s="14"/>
      <c r="O3021" s="13"/>
      <c r="P3021" s="6"/>
      <c r="Q3021" s="7"/>
    </row>
    <row r="3022" spans="3:17" x14ac:dyDescent="0.2">
      <c r="C3022" s="1"/>
      <c r="D3022" s="1"/>
      <c r="F3022" s="6"/>
      <c r="G3022" s="13"/>
      <c r="M3022" s="14"/>
      <c r="O3022" s="13"/>
      <c r="P3022" s="6"/>
      <c r="Q3022" s="7"/>
    </row>
    <row r="3023" spans="3:17" x14ac:dyDescent="0.2">
      <c r="C3023" s="1"/>
      <c r="D3023" s="1"/>
      <c r="F3023" s="6"/>
      <c r="G3023" s="13"/>
      <c r="M3023" s="14"/>
      <c r="O3023" s="13"/>
      <c r="P3023" s="6"/>
      <c r="Q3023" s="7"/>
    </row>
    <row r="3024" spans="3:17" x14ac:dyDescent="0.2">
      <c r="C3024" s="1"/>
      <c r="D3024" s="1"/>
      <c r="F3024" s="6"/>
      <c r="G3024" s="13"/>
      <c r="M3024" s="14"/>
      <c r="O3024" s="13"/>
      <c r="P3024" s="6"/>
      <c r="Q3024" s="7"/>
    </row>
    <row r="3025" spans="3:17" x14ac:dyDescent="0.2">
      <c r="C3025" s="1"/>
      <c r="D3025" s="1"/>
      <c r="F3025" s="6"/>
      <c r="G3025" s="13"/>
      <c r="M3025" s="14"/>
      <c r="O3025" s="13"/>
      <c r="P3025" s="6"/>
      <c r="Q3025" s="7"/>
    </row>
    <row r="3026" spans="3:17" x14ac:dyDescent="0.2">
      <c r="C3026" s="1"/>
      <c r="D3026" s="1"/>
      <c r="F3026" s="6"/>
      <c r="G3026" s="13"/>
      <c r="M3026" s="14"/>
      <c r="O3026" s="13"/>
      <c r="P3026" s="6"/>
      <c r="Q3026" s="7"/>
    </row>
    <row r="3027" spans="3:17" x14ac:dyDescent="0.2">
      <c r="C3027" s="1"/>
      <c r="D3027" s="1"/>
      <c r="F3027" s="6"/>
      <c r="G3027" s="13"/>
      <c r="M3027" s="14"/>
      <c r="O3027" s="13"/>
      <c r="P3027" s="6"/>
      <c r="Q3027" s="7"/>
    </row>
    <row r="3028" spans="3:17" x14ac:dyDescent="0.2">
      <c r="C3028" s="1"/>
      <c r="D3028" s="1"/>
      <c r="F3028" s="6"/>
      <c r="G3028" s="13"/>
      <c r="M3028" s="14"/>
      <c r="O3028" s="13"/>
      <c r="P3028" s="6"/>
      <c r="Q3028" s="7"/>
    </row>
    <row r="3029" spans="3:17" x14ac:dyDescent="0.2">
      <c r="C3029" s="1"/>
      <c r="D3029" s="1"/>
      <c r="F3029" s="6"/>
      <c r="G3029" s="13"/>
      <c r="M3029" s="14"/>
      <c r="O3029" s="13"/>
      <c r="P3029" s="6"/>
      <c r="Q3029" s="7"/>
    </row>
    <row r="3030" spans="3:17" x14ac:dyDescent="0.2">
      <c r="C3030" s="1"/>
      <c r="D3030" s="1"/>
      <c r="F3030" s="6"/>
      <c r="G3030" s="13"/>
      <c r="M3030" s="14"/>
      <c r="O3030" s="13"/>
      <c r="P3030" s="6"/>
      <c r="Q3030" s="7"/>
    </row>
    <row r="3031" spans="3:17" x14ac:dyDescent="0.2">
      <c r="C3031" s="1"/>
      <c r="D3031" s="1"/>
      <c r="F3031" s="6"/>
      <c r="G3031" s="13"/>
      <c r="M3031" s="14"/>
      <c r="O3031" s="13"/>
      <c r="P3031" s="6"/>
      <c r="Q3031" s="7"/>
    </row>
    <row r="3032" spans="3:17" x14ac:dyDescent="0.2">
      <c r="C3032" s="1"/>
      <c r="D3032" s="1"/>
      <c r="F3032" s="6"/>
      <c r="G3032" s="13"/>
      <c r="M3032" s="14"/>
      <c r="O3032" s="13"/>
      <c r="P3032" s="6"/>
      <c r="Q3032" s="7"/>
    </row>
    <row r="3033" spans="3:17" x14ac:dyDescent="0.2">
      <c r="C3033" s="1"/>
      <c r="D3033" s="1"/>
      <c r="F3033" s="6"/>
      <c r="G3033" s="13"/>
      <c r="M3033" s="14"/>
      <c r="O3033" s="13"/>
      <c r="P3033" s="6"/>
      <c r="Q3033" s="7"/>
    </row>
    <row r="3034" spans="3:17" x14ac:dyDescent="0.2">
      <c r="C3034" s="1"/>
      <c r="D3034" s="1"/>
      <c r="F3034" s="6"/>
      <c r="G3034" s="13"/>
      <c r="M3034" s="14"/>
      <c r="O3034" s="13"/>
      <c r="P3034" s="6"/>
      <c r="Q3034" s="7"/>
    </row>
    <row r="3035" spans="3:17" x14ac:dyDescent="0.2">
      <c r="C3035" s="1"/>
      <c r="D3035" s="1"/>
      <c r="F3035" s="6"/>
      <c r="G3035" s="13"/>
      <c r="M3035" s="14"/>
      <c r="O3035" s="13"/>
      <c r="P3035" s="6"/>
      <c r="Q3035" s="7"/>
    </row>
    <row r="3036" spans="3:17" x14ac:dyDescent="0.2">
      <c r="C3036" s="1"/>
      <c r="D3036" s="1"/>
      <c r="F3036" s="6"/>
      <c r="G3036" s="13"/>
      <c r="M3036" s="14"/>
      <c r="O3036" s="13"/>
      <c r="P3036" s="6"/>
      <c r="Q3036" s="7"/>
    </row>
    <row r="3037" spans="3:17" x14ac:dyDescent="0.2">
      <c r="C3037" s="1"/>
      <c r="D3037" s="1"/>
      <c r="F3037" s="6"/>
      <c r="G3037" s="13"/>
      <c r="M3037" s="14"/>
      <c r="O3037" s="13"/>
      <c r="P3037" s="6"/>
      <c r="Q3037" s="7"/>
    </row>
    <row r="3038" spans="3:17" x14ac:dyDescent="0.2">
      <c r="C3038" s="1"/>
      <c r="D3038" s="1"/>
      <c r="F3038" s="6"/>
      <c r="G3038" s="13"/>
      <c r="M3038" s="14"/>
      <c r="O3038" s="13"/>
      <c r="P3038" s="6"/>
      <c r="Q3038" s="7"/>
    </row>
    <row r="3039" spans="3:17" x14ac:dyDescent="0.2">
      <c r="C3039" s="1"/>
      <c r="D3039" s="1"/>
      <c r="F3039" s="6"/>
      <c r="G3039" s="13"/>
      <c r="M3039" s="14"/>
      <c r="O3039" s="13"/>
      <c r="P3039" s="6"/>
      <c r="Q3039" s="7"/>
    </row>
    <row r="3040" spans="3:17" x14ac:dyDescent="0.2">
      <c r="C3040" s="1"/>
      <c r="D3040" s="1"/>
      <c r="F3040" s="6"/>
      <c r="G3040" s="13"/>
      <c r="M3040" s="14"/>
      <c r="O3040" s="13"/>
      <c r="P3040" s="6"/>
      <c r="Q3040" s="7"/>
    </row>
    <row r="3041" spans="3:17" x14ac:dyDescent="0.2">
      <c r="C3041" s="1"/>
      <c r="D3041" s="1"/>
      <c r="F3041" s="6"/>
      <c r="G3041" s="13"/>
      <c r="M3041" s="14"/>
      <c r="O3041" s="13"/>
      <c r="P3041" s="6"/>
      <c r="Q3041" s="7"/>
    </row>
    <row r="3042" spans="3:17" x14ac:dyDescent="0.2">
      <c r="C3042" s="1"/>
      <c r="D3042" s="1"/>
      <c r="F3042" s="6"/>
      <c r="G3042" s="13"/>
      <c r="M3042" s="14"/>
      <c r="O3042" s="13"/>
      <c r="P3042" s="6"/>
      <c r="Q3042" s="7"/>
    </row>
    <row r="3043" spans="3:17" x14ac:dyDescent="0.2">
      <c r="C3043" s="1"/>
      <c r="D3043" s="1"/>
      <c r="F3043" s="6"/>
      <c r="G3043" s="13"/>
      <c r="M3043" s="14"/>
      <c r="O3043" s="13"/>
      <c r="P3043" s="6"/>
      <c r="Q3043" s="7"/>
    </row>
    <row r="3044" spans="3:17" x14ac:dyDescent="0.2">
      <c r="C3044" s="1"/>
      <c r="D3044" s="1"/>
      <c r="F3044" s="6"/>
      <c r="G3044" s="13"/>
      <c r="M3044" s="14"/>
      <c r="O3044" s="13"/>
      <c r="P3044" s="6"/>
      <c r="Q3044" s="7"/>
    </row>
    <row r="3045" spans="3:17" x14ac:dyDescent="0.2">
      <c r="C3045" s="1"/>
      <c r="D3045" s="1"/>
      <c r="F3045" s="6"/>
      <c r="G3045" s="13"/>
      <c r="M3045" s="14"/>
      <c r="O3045" s="13"/>
      <c r="P3045" s="6"/>
      <c r="Q3045" s="7"/>
    </row>
    <row r="3046" spans="3:17" x14ac:dyDescent="0.2">
      <c r="C3046" s="1"/>
      <c r="D3046" s="1"/>
      <c r="F3046" s="6"/>
      <c r="G3046" s="13"/>
      <c r="M3046" s="14"/>
      <c r="O3046" s="13"/>
      <c r="P3046" s="6"/>
      <c r="Q3046" s="7"/>
    </row>
    <row r="3047" spans="3:17" x14ac:dyDescent="0.2">
      <c r="C3047" s="1"/>
      <c r="D3047" s="1"/>
      <c r="F3047" s="6"/>
      <c r="G3047" s="13"/>
      <c r="M3047" s="14"/>
      <c r="O3047" s="13"/>
      <c r="P3047" s="6"/>
      <c r="Q3047" s="7"/>
    </row>
    <row r="3048" spans="3:17" x14ac:dyDescent="0.2">
      <c r="C3048" s="1"/>
      <c r="D3048" s="1"/>
      <c r="F3048" s="6"/>
      <c r="G3048" s="13"/>
      <c r="M3048" s="14"/>
      <c r="O3048" s="13"/>
      <c r="P3048" s="6"/>
      <c r="Q3048" s="7"/>
    </row>
    <row r="3049" spans="3:17" x14ac:dyDescent="0.2">
      <c r="C3049" s="1"/>
      <c r="D3049" s="1"/>
      <c r="F3049" s="6"/>
      <c r="G3049" s="13"/>
      <c r="M3049" s="14"/>
      <c r="O3049" s="13"/>
      <c r="P3049" s="6"/>
      <c r="Q3049" s="7"/>
    </row>
    <row r="3050" spans="3:17" x14ac:dyDescent="0.2">
      <c r="C3050" s="1"/>
      <c r="D3050" s="1"/>
      <c r="F3050" s="6"/>
      <c r="G3050" s="13"/>
      <c r="M3050" s="14"/>
      <c r="O3050" s="13"/>
      <c r="P3050" s="6"/>
      <c r="Q3050" s="7"/>
    </row>
    <row r="3051" spans="3:17" x14ac:dyDescent="0.2">
      <c r="C3051" s="1"/>
      <c r="D3051" s="1"/>
      <c r="F3051" s="6"/>
      <c r="G3051" s="13"/>
      <c r="M3051" s="14"/>
      <c r="O3051" s="13"/>
      <c r="P3051" s="6"/>
      <c r="Q3051" s="7"/>
    </row>
    <row r="3052" spans="3:17" x14ac:dyDescent="0.2">
      <c r="C3052" s="1"/>
      <c r="D3052" s="1"/>
      <c r="F3052" s="6"/>
      <c r="G3052" s="13"/>
      <c r="M3052" s="14"/>
      <c r="O3052" s="13"/>
      <c r="P3052" s="6"/>
      <c r="Q3052" s="7"/>
    </row>
    <row r="3053" spans="3:17" x14ac:dyDescent="0.2">
      <c r="C3053" s="1"/>
      <c r="D3053" s="1"/>
      <c r="F3053" s="6"/>
      <c r="G3053" s="13"/>
      <c r="M3053" s="14"/>
      <c r="O3053" s="13"/>
      <c r="P3053" s="6"/>
      <c r="Q3053" s="7"/>
    </row>
    <row r="3054" spans="3:17" x14ac:dyDescent="0.2">
      <c r="C3054" s="1"/>
      <c r="D3054" s="1"/>
      <c r="F3054" s="6"/>
      <c r="G3054" s="13"/>
      <c r="M3054" s="14"/>
      <c r="O3054" s="13"/>
      <c r="P3054" s="6"/>
      <c r="Q3054" s="7"/>
    </row>
    <row r="3055" spans="3:17" x14ac:dyDescent="0.2">
      <c r="C3055" s="1"/>
      <c r="D3055" s="1"/>
      <c r="F3055" s="6"/>
      <c r="G3055" s="13"/>
      <c r="M3055" s="14"/>
      <c r="O3055" s="13"/>
      <c r="P3055" s="6"/>
      <c r="Q3055" s="7"/>
    </row>
    <row r="3056" spans="3:17" x14ac:dyDescent="0.2">
      <c r="C3056" s="1"/>
      <c r="D3056" s="1"/>
      <c r="F3056" s="6"/>
      <c r="G3056" s="13"/>
      <c r="M3056" s="14"/>
      <c r="O3056" s="13"/>
      <c r="P3056" s="6"/>
      <c r="Q3056" s="7"/>
    </row>
    <row r="3057" spans="3:17" x14ac:dyDescent="0.2">
      <c r="C3057" s="1"/>
      <c r="D3057" s="1"/>
      <c r="F3057" s="6"/>
      <c r="G3057" s="13"/>
      <c r="M3057" s="14"/>
      <c r="O3057" s="13"/>
      <c r="P3057" s="6"/>
      <c r="Q3057" s="7"/>
    </row>
    <row r="3058" spans="3:17" x14ac:dyDescent="0.2">
      <c r="C3058" s="1"/>
      <c r="D3058" s="1"/>
      <c r="F3058" s="6"/>
      <c r="G3058" s="13"/>
      <c r="M3058" s="14"/>
      <c r="O3058" s="13"/>
      <c r="P3058" s="6"/>
      <c r="Q3058" s="7"/>
    </row>
    <row r="3059" spans="3:17" x14ac:dyDescent="0.2">
      <c r="C3059" s="1"/>
      <c r="D3059" s="1"/>
      <c r="F3059" s="6"/>
      <c r="G3059" s="13"/>
      <c r="M3059" s="14"/>
      <c r="O3059" s="13"/>
      <c r="P3059" s="6"/>
      <c r="Q3059" s="7"/>
    </row>
    <row r="3060" spans="3:17" x14ac:dyDescent="0.2">
      <c r="C3060" s="1"/>
      <c r="D3060" s="1"/>
      <c r="F3060" s="6"/>
      <c r="G3060" s="13"/>
      <c r="M3060" s="14"/>
      <c r="O3060" s="13"/>
      <c r="P3060" s="6"/>
      <c r="Q3060" s="7"/>
    </row>
    <row r="3061" spans="3:17" x14ac:dyDescent="0.2">
      <c r="C3061" s="1"/>
      <c r="D3061" s="1"/>
      <c r="F3061" s="6"/>
      <c r="G3061" s="13"/>
      <c r="M3061" s="14"/>
      <c r="O3061" s="13"/>
      <c r="P3061" s="6"/>
      <c r="Q3061" s="7"/>
    </row>
    <row r="3062" spans="3:17" x14ac:dyDescent="0.2">
      <c r="C3062" s="1"/>
      <c r="D3062" s="1"/>
      <c r="F3062" s="6"/>
      <c r="G3062" s="13"/>
      <c r="M3062" s="14"/>
      <c r="O3062" s="13"/>
      <c r="P3062" s="6"/>
      <c r="Q3062" s="7"/>
    </row>
    <row r="3063" spans="3:17" x14ac:dyDescent="0.2">
      <c r="C3063" s="1"/>
      <c r="D3063" s="1"/>
      <c r="F3063" s="6"/>
      <c r="G3063" s="13"/>
      <c r="M3063" s="14"/>
      <c r="O3063" s="13"/>
      <c r="P3063" s="6"/>
      <c r="Q3063" s="7"/>
    </row>
    <row r="3064" spans="3:17" x14ac:dyDescent="0.2">
      <c r="C3064" s="1"/>
      <c r="D3064" s="1"/>
      <c r="F3064" s="6"/>
      <c r="G3064" s="13"/>
      <c r="M3064" s="14"/>
      <c r="O3064" s="13"/>
      <c r="P3064" s="6"/>
      <c r="Q3064" s="7"/>
    </row>
    <row r="3065" spans="3:17" x14ac:dyDescent="0.2">
      <c r="C3065" s="1"/>
      <c r="D3065" s="1"/>
      <c r="F3065" s="6"/>
      <c r="G3065" s="13"/>
      <c r="M3065" s="14"/>
      <c r="O3065" s="13"/>
      <c r="P3065" s="6"/>
      <c r="Q3065" s="7"/>
    </row>
    <row r="3066" spans="3:17" x14ac:dyDescent="0.2">
      <c r="C3066" s="1"/>
      <c r="D3066" s="1"/>
      <c r="F3066" s="6"/>
      <c r="G3066" s="13"/>
      <c r="M3066" s="14"/>
      <c r="O3066" s="13"/>
      <c r="P3066" s="6"/>
      <c r="Q3066" s="7"/>
    </row>
    <row r="3067" spans="3:17" x14ac:dyDescent="0.2">
      <c r="C3067" s="1"/>
      <c r="D3067" s="1"/>
      <c r="F3067" s="6"/>
      <c r="G3067" s="13"/>
      <c r="M3067" s="14"/>
      <c r="O3067" s="13"/>
      <c r="P3067" s="6"/>
      <c r="Q3067" s="7"/>
    </row>
    <row r="3068" spans="3:17" x14ac:dyDescent="0.2">
      <c r="C3068" s="1"/>
      <c r="D3068" s="1"/>
      <c r="F3068" s="6"/>
      <c r="G3068" s="13"/>
      <c r="M3068" s="14"/>
      <c r="O3068" s="13"/>
      <c r="P3068" s="6"/>
      <c r="Q3068" s="7"/>
    </row>
    <row r="3069" spans="3:17" x14ac:dyDescent="0.2">
      <c r="C3069" s="1"/>
      <c r="D3069" s="1"/>
      <c r="F3069" s="6"/>
      <c r="G3069" s="13"/>
      <c r="M3069" s="14"/>
      <c r="O3069" s="13"/>
      <c r="P3069" s="6"/>
      <c r="Q3069" s="7"/>
    </row>
    <row r="3070" spans="3:17" x14ac:dyDescent="0.2">
      <c r="C3070" s="1"/>
      <c r="D3070" s="1"/>
      <c r="F3070" s="6"/>
      <c r="G3070" s="13"/>
      <c r="M3070" s="14"/>
      <c r="O3070" s="13"/>
      <c r="P3070" s="6"/>
      <c r="Q3070" s="7"/>
    </row>
    <row r="3071" spans="3:17" x14ac:dyDescent="0.2">
      <c r="C3071" s="1"/>
      <c r="D3071" s="1"/>
      <c r="F3071" s="6"/>
      <c r="G3071" s="13"/>
      <c r="M3071" s="14"/>
      <c r="O3071" s="13"/>
      <c r="P3071" s="6"/>
      <c r="Q3071" s="7"/>
    </row>
    <row r="3072" spans="3:17" x14ac:dyDescent="0.2">
      <c r="C3072" s="1"/>
      <c r="D3072" s="1"/>
      <c r="F3072" s="6"/>
      <c r="G3072" s="13"/>
      <c r="M3072" s="14"/>
      <c r="O3072" s="13"/>
      <c r="P3072" s="6"/>
      <c r="Q3072" s="7"/>
    </row>
    <row r="3073" spans="3:17" x14ac:dyDescent="0.2">
      <c r="C3073" s="1"/>
      <c r="D3073" s="1"/>
      <c r="F3073" s="6"/>
      <c r="G3073" s="13"/>
      <c r="M3073" s="14"/>
      <c r="O3073" s="13"/>
      <c r="P3073" s="6"/>
      <c r="Q3073" s="7"/>
    </row>
    <row r="3074" spans="3:17" x14ac:dyDescent="0.2">
      <c r="C3074" s="1"/>
      <c r="D3074" s="1"/>
      <c r="F3074" s="6"/>
      <c r="G3074" s="13"/>
      <c r="M3074" s="14"/>
      <c r="O3074" s="13"/>
      <c r="P3074" s="6"/>
      <c r="Q3074" s="7"/>
    </row>
    <row r="3075" spans="3:17" x14ac:dyDescent="0.2">
      <c r="C3075" s="1"/>
      <c r="D3075" s="1"/>
      <c r="F3075" s="6"/>
      <c r="G3075" s="13"/>
      <c r="M3075" s="14"/>
      <c r="O3075" s="13"/>
      <c r="P3075" s="6"/>
      <c r="Q3075" s="7"/>
    </row>
    <row r="3076" spans="3:17" x14ac:dyDescent="0.2">
      <c r="C3076" s="1"/>
      <c r="D3076" s="1"/>
      <c r="F3076" s="6"/>
      <c r="G3076" s="13"/>
      <c r="M3076" s="14"/>
      <c r="O3076" s="13"/>
      <c r="P3076" s="6"/>
      <c r="Q3076" s="7"/>
    </row>
    <row r="3077" spans="3:17" x14ac:dyDescent="0.2">
      <c r="C3077" s="1"/>
      <c r="D3077" s="1"/>
      <c r="F3077" s="6"/>
      <c r="G3077" s="13"/>
      <c r="M3077" s="14"/>
      <c r="O3077" s="13"/>
      <c r="P3077" s="6"/>
      <c r="Q3077" s="7"/>
    </row>
    <row r="3078" spans="3:17" x14ac:dyDescent="0.2">
      <c r="C3078" s="1"/>
      <c r="D3078" s="1"/>
      <c r="F3078" s="6"/>
      <c r="G3078" s="13"/>
      <c r="M3078" s="14"/>
      <c r="O3078" s="13"/>
      <c r="P3078" s="6"/>
      <c r="Q3078" s="7"/>
    </row>
    <row r="3079" spans="3:17" x14ac:dyDescent="0.2">
      <c r="C3079" s="1"/>
      <c r="D3079" s="1"/>
      <c r="F3079" s="6"/>
      <c r="G3079" s="13"/>
      <c r="M3079" s="14"/>
      <c r="O3079" s="13"/>
      <c r="P3079" s="6"/>
      <c r="Q3079" s="7"/>
    </row>
    <row r="3080" spans="3:17" x14ac:dyDescent="0.2">
      <c r="C3080" s="1"/>
      <c r="D3080" s="1"/>
      <c r="F3080" s="6"/>
      <c r="G3080" s="13"/>
      <c r="M3080" s="14"/>
      <c r="O3080" s="13"/>
      <c r="P3080" s="6"/>
      <c r="Q3080" s="7"/>
    </row>
    <row r="3081" spans="3:17" x14ac:dyDescent="0.2">
      <c r="C3081" s="1"/>
      <c r="D3081" s="1"/>
      <c r="F3081" s="6"/>
      <c r="G3081" s="13"/>
      <c r="M3081" s="14"/>
      <c r="O3081" s="13"/>
      <c r="P3081" s="6"/>
      <c r="Q3081" s="7"/>
    </row>
    <row r="3082" spans="3:17" x14ac:dyDescent="0.2">
      <c r="C3082" s="1"/>
      <c r="D3082" s="1"/>
      <c r="F3082" s="6"/>
      <c r="G3082" s="13"/>
      <c r="M3082" s="14"/>
      <c r="O3082" s="13"/>
      <c r="P3082" s="6"/>
      <c r="Q3082" s="7"/>
    </row>
    <row r="3083" spans="3:17" x14ac:dyDescent="0.2">
      <c r="C3083" s="1"/>
      <c r="D3083" s="1"/>
      <c r="F3083" s="6"/>
      <c r="G3083" s="13"/>
      <c r="M3083" s="14"/>
      <c r="O3083" s="13"/>
      <c r="P3083" s="6"/>
      <c r="Q3083" s="7"/>
    </row>
    <row r="3084" spans="3:17" x14ac:dyDescent="0.2">
      <c r="C3084" s="1"/>
      <c r="D3084" s="1"/>
      <c r="F3084" s="6"/>
      <c r="G3084" s="13"/>
      <c r="M3084" s="14"/>
      <c r="O3084" s="13"/>
      <c r="P3084" s="6"/>
      <c r="Q3084" s="7"/>
    </row>
    <row r="3085" spans="3:17" x14ac:dyDescent="0.2">
      <c r="C3085" s="1"/>
      <c r="D3085" s="1"/>
      <c r="F3085" s="6"/>
      <c r="G3085" s="13"/>
      <c r="M3085" s="14"/>
      <c r="O3085" s="13"/>
      <c r="P3085" s="6"/>
      <c r="Q3085" s="7"/>
    </row>
    <row r="3086" spans="3:17" x14ac:dyDescent="0.2">
      <c r="C3086" s="1"/>
      <c r="D3086" s="1"/>
      <c r="F3086" s="6"/>
      <c r="G3086" s="13"/>
      <c r="M3086" s="14"/>
      <c r="O3086" s="13"/>
      <c r="P3086" s="6"/>
      <c r="Q3086" s="7"/>
    </row>
    <row r="3087" spans="3:17" x14ac:dyDescent="0.2">
      <c r="C3087" s="1"/>
      <c r="D3087" s="1"/>
      <c r="F3087" s="6"/>
      <c r="G3087" s="13"/>
      <c r="M3087" s="14"/>
      <c r="O3087" s="13"/>
      <c r="P3087" s="6"/>
      <c r="Q3087" s="7"/>
    </row>
    <row r="3088" spans="3:17" x14ac:dyDescent="0.2">
      <c r="C3088" s="1"/>
      <c r="D3088" s="1"/>
      <c r="F3088" s="6"/>
      <c r="G3088" s="13"/>
      <c r="M3088" s="14"/>
      <c r="O3088" s="13"/>
      <c r="P3088" s="6"/>
      <c r="Q3088" s="7"/>
    </row>
    <row r="3089" spans="3:17" x14ac:dyDescent="0.2">
      <c r="C3089" s="1"/>
      <c r="D3089" s="1"/>
      <c r="F3089" s="6"/>
      <c r="G3089" s="13"/>
      <c r="M3089" s="14"/>
      <c r="O3089" s="13"/>
      <c r="P3089" s="6"/>
      <c r="Q3089" s="7"/>
    </row>
    <row r="3090" spans="3:17" x14ac:dyDescent="0.2">
      <c r="C3090" s="1"/>
      <c r="D3090" s="1"/>
      <c r="F3090" s="6"/>
      <c r="G3090" s="13"/>
      <c r="M3090" s="14"/>
      <c r="O3090" s="13"/>
      <c r="P3090" s="6"/>
      <c r="Q3090" s="7"/>
    </row>
    <row r="3091" spans="3:17" x14ac:dyDescent="0.2">
      <c r="C3091" s="1"/>
      <c r="D3091" s="1"/>
      <c r="F3091" s="6"/>
      <c r="G3091" s="13"/>
      <c r="M3091" s="14"/>
      <c r="O3091" s="13"/>
      <c r="P3091" s="6"/>
      <c r="Q3091" s="7"/>
    </row>
    <row r="3092" spans="3:17" x14ac:dyDescent="0.2">
      <c r="C3092" s="1"/>
      <c r="D3092" s="1"/>
      <c r="F3092" s="6"/>
      <c r="G3092" s="13"/>
      <c r="M3092" s="14"/>
      <c r="O3092" s="13"/>
      <c r="P3092" s="6"/>
      <c r="Q3092" s="7"/>
    </row>
    <row r="3093" spans="3:17" x14ac:dyDescent="0.2">
      <c r="C3093" s="1"/>
      <c r="D3093" s="1"/>
      <c r="F3093" s="6"/>
      <c r="G3093" s="13"/>
      <c r="M3093" s="14"/>
      <c r="O3093" s="13"/>
      <c r="P3093" s="6"/>
      <c r="Q3093" s="7"/>
    </row>
    <row r="3094" spans="3:17" x14ac:dyDescent="0.2">
      <c r="C3094" s="1"/>
      <c r="D3094" s="1"/>
      <c r="F3094" s="6"/>
      <c r="G3094" s="13"/>
      <c r="M3094" s="14"/>
      <c r="O3094" s="13"/>
      <c r="P3094" s="6"/>
      <c r="Q3094" s="7"/>
    </row>
    <row r="3095" spans="3:17" x14ac:dyDescent="0.2">
      <c r="C3095" s="1"/>
      <c r="D3095" s="1"/>
      <c r="F3095" s="6"/>
      <c r="G3095" s="13"/>
      <c r="M3095" s="14"/>
      <c r="O3095" s="13"/>
      <c r="P3095" s="6"/>
      <c r="Q3095" s="7"/>
    </row>
    <row r="3096" spans="3:17" x14ac:dyDescent="0.2">
      <c r="C3096" s="1"/>
      <c r="D3096" s="1"/>
      <c r="F3096" s="6"/>
      <c r="G3096" s="13"/>
      <c r="M3096" s="14"/>
      <c r="O3096" s="13"/>
      <c r="P3096" s="6"/>
      <c r="Q3096" s="7"/>
    </row>
    <row r="3097" spans="3:17" x14ac:dyDescent="0.2">
      <c r="C3097" s="1"/>
      <c r="D3097" s="1"/>
      <c r="F3097" s="6"/>
      <c r="G3097" s="13"/>
      <c r="M3097" s="14"/>
      <c r="O3097" s="13"/>
      <c r="P3097" s="6"/>
      <c r="Q3097" s="7"/>
    </row>
    <row r="3098" spans="3:17" x14ac:dyDescent="0.2">
      <c r="C3098" s="1"/>
      <c r="D3098" s="1"/>
      <c r="F3098" s="6"/>
      <c r="G3098" s="13"/>
      <c r="M3098" s="14"/>
      <c r="O3098" s="13"/>
      <c r="P3098" s="6"/>
      <c r="Q3098" s="7"/>
    </row>
    <row r="3099" spans="3:17" x14ac:dyDescent="0.2">
      <c r="C3099" s="1"/>
      <c r="D3099" s="1"/>
      <c r="F3099" s="6"/>
      <c r="G3099" s="13"/>
      <c r="M3099" s="14"/>
      <c r="O3099" s="13"/>
      <c r="P3099" s="6"/>
      <c r="Q3099" s="7"/>
    </row>
    <row r="3100" spans="3:17" x14ac:dyDescent="0.2">
      <c r="C3100" s="1"/>
      <c r="D3100" s="1"/>
      <c r="F3100" s="6"/>
      <c r="G3100" s="13"/>
      <c r="M3100" s="14"/>
      <c r="O3100" s="13"/>
      <c r="P3100" s="6"/>
      <c r="Q3100" s="7"/>
    </row>
    <row r="3101" spans="3:17" x14ac:dyDescent="0.2">
      <c r="C3101" s="1"/>
      <c r="D3101" s="1"/>
      <c r="F3101" s="6"/>
      <c r="G3101" s="13"/>
      <c r="M3101" s="14"/>
      <c r="O3101" s="13"/>
      <c r="P3101" s="6"/>
      <c r="Q3101" s="7"/>
    </row>
    <row r="3102" spans="3:17" x14ac:dyDescent="0.2">
      <c r="C3102" s="1"/>
      <c r="D3102" s="1"/>
      <c r="F3102" s="6"/>
      <c r="G3102" s="13"/>
      <c r="M3102" s="14"/>
      <c r="O3102" s="13"/>
      <c r="P3102" s="6"/>
      <c r="Q3102" s="7"/>
    </row>
    <row r="3103" spans="3:17" x14ac:dyDescent="0.2">
      <c r="C3103" s="1"/>
      <c r="D3103" s="1"/>
      <c r="F3103" s="6"/>
      <c r="G3103" s="13"/>
      <c r="M3103" s="14"/>
      <c r="O3103" s="13"/>
      <c r="P3103" s="6"/>
      <c r="Q3103" s="7"/>
    </row>
    <row r="3104" spans="3:17" x14ac:dyDescent="0.2">
      <c r="C3104" s="1"/>
      <c r="D3104" s="1"/>
      <c r="F3104" s="6"/>
      <c r="G3104" s="13"/>
      <c r="M3104" s="14"/>
      <c r="O3104" s="13"/>
      <c r="P3104" s="6"/>
      <c r="Q3104" s="7"/>
    </row>
    <row r="3105" spans="3:17" x14ac:dyDescent="0.2">
      <c r="C3105" s="1"/>
      <c r="D3105" s="1"/>
      <c r="F3105" s="6"/>
      <c r="G3105" s="13"/>
      <c r="M3105" s="14"/>
      <c r="O3105" s="13"/>
      <c r="P3105" s="6"/>
      <c r="Q3105" s="7"/>
    </row>
    <row r="3106" spans="3:17" x14ac:dyDescent="0.2">
      <c r="C3106" s="1"/>
      <c r="D3106" s="1"/>
      <c r="F3106" s="6"/>
      <c r="G3106" s="13"/>
      <c r="M3106" s="14"/>
      <c r="O3106" s="13"/>
      <c r="P3106" s="6"/>
      <c r="Q3106" s="7"/>
    </row>
    <row r="3107" spans="3:17" x14ac:dyDescent="0.2">
      <c r="C3107" s="1"/>
      <c r="D3107" s="1"/>
      <c r="F3107" s="6"/>
      <c r="G3107" s="13"/>
      <c r="M3107" s="14"/>
      <c r="O3107" s="13"/>
      <c r="P3107" s="6"/>
      <c r="Q3107" s="7"/>
    </row>
    <row r="3108" spans="3:17" x14ac:dyDescent="0.2">
      <c r="C3108" s="1"/>
      <c r="D3108" s="1"/>
      <c r="F3108" s="6"/>
      <c r="G3108" s="13"/>
      <c r="M3108" s="14"/>
      <c r="O3108" s="13"/>
      <c r="P3108" s="6"/>
      <c r="Q3108" s="7"/>
    </row>
    <row r="3109" spans="3:17" x14ac:dyDescent="0.2">
      <c r="C3109" s="1"/>
      <c r="D3109" s="1"/>
      <c r="F3109" s="6"/>
      <c r="G3109" s="13"/>
      <c r="M3109" s="14"/>
      <c r="O3109" s="13"/>
      <c r="P3109" s="6"/>
      <c r="Q3109" s="7"/>
    </row>
    <row r="3110" spans="3:17" x14ac:dyDescent="0.2">
      <c r="C3110" s="1"/>
      <c r="D3110" s="1"/>
      <c r="F3110" s="6"/>
      <c r="G3110" s="13"/>
      <c r="M3110" s="14"/>
      <c r="O3110" s="13"/>
      <c r="P3110" s="6"/>
      <c r="Q3110" s="7"/>
    </row>
    <row r="3111" spans="3:17" x14ac:dyDescent="0.2">
      <c r="C3111" s="1"/>
      <c r="D3111" s="1"/>
      <c r="F3111" s="6"/>
      <c r="G3111" s="13"/>
      <c r="M3111" s="14"/>
      <c r="O3111" s="13"/>
      <c r="P3111" s="6"/>
      <c r="Q3111" s="7"/>
    </row>
    <row r="3112" spans="3:17" x14ac:dyDescent="0.2">
      <c r="C3112" s="1"/>
      <c r="D3112" s="1"/>
      <c r="F3112" s="6"/>
      <c r="G3112" s="13"/>
      <c r="M3112" s="14"/>
      <c r="O3112" s="13"/>
      <c r="P3112" s="6"/>
      <c r="Q3112" s="7"/>
    </row>
    <row r="3113" spans="3:17" x14ac:dyDescent="0.2">
      <c r="C3113" s="1"/>
      <c r="D3113" s="1"/>
      <c r="F3113" s="6"/>
      <c r="G3113" s="13"/>
      <c r="M3113" s="14"/>
      <c r="O3113" s="13"/>
      <c r="P3113" s="6"/>
      <c r="Q3113" s="7"/>
    </row>
    <row r="3114" spans="3:17" x14ac:dyDescent="0.2">
      <c r="C3114" s="1"/>
      <c r="D3114" s="1"/>
      <c r="F3114" s="6"/>
      <c r="G3114" s="13"/>
      <c r="M3114" s="14"/>
      <c r="O3114" s="13"/>
      <c r="P3114" s="6"/>
      <c r="Q3114" s="7"/>
    </row>
    <row r="3115" spans="3:17" x14ac:dyDescent="0.2">
      <c r="C3115" s="1"/>
      <c r="D3115" s="1"/>
      <c r="F3115" s="6"/>
      <c r="G3115" s="13"/>
      <c r="M3115" s="14"/>
      <c r="O3115" s="13"/>
      <c r="P3115" s="6"/>
      <c r="Q3115" s="7"/>
    </row>
    <row r="3116" spans="3:17" x14ac:dyDescent="0.2">
      <c r="C3116" s="1"/>
      <c r="D3116" s="1"/>
      <c r="F3116" s="6"/>
      <c r="G3116" s="13"/>
      <c r="M3116" s="14"/>
      <c r="O3116" s="13"/>
      <c r="P3116" s="6"/>
      <c r="Q3116" s="7"/>
    </row>
    <row r="3117" spans="3:17" x14ac:dyDescent="0.2">
      <c r="C3117" s="1"/>
      <c r="D3117" s="1"/>
      <c r="F3117" s="6"/>
      <c r="G3117" s="13"/>
      <c r="M3117" s="14"/>
      <c r="O3117" s="13"/>
      <c r="P3117" s="6"/>
      <c r="Q3117" s="7"/>
    </row>
    <row r="3118" spans="3:17" x14ac:dyDescent="0.2">
      <c r="C3118" s="1"/>
      <c r="D3118" s="1"/>
      <c r="F3118" s="6"/>
      <c r="G3118" s="13"/>
      <c r="M3118" s="14"/>
      <c r="O3118" s="13"/>
      <c r="P3118" s="6"/>
      <c r="Q3118" s="7"/>
    </row>
    <row r="3119" spans="3:17" x14ac:dyDescent="0.2">
      <c r="C3119" s="1"/>
      <c r="D3119" s="1"/>
      <c r="F3119" s="6"/>
      <c r="G3119" s="13"/>
      <c r="M3119" s="14"/>
      <c r="O3119" s="13"/>
      <c r="P3119" s="6"/>
      <c r="Q3119" s="7"/>
    </row>
    <row r="3120" spans="3:17" x14ac:dyDescent="0.2">
      <c r="C3120" s="1"/>
      <c r="D3120" s="1"/>
      <c r="F3120" s="6"/>
      <c r="G3120" s="13"/>
      <c r="M3120" s="14"/>
      <c r="O3120" s="13"/>
      <c r="P3120" s="6"/>
      <c r="Q3120" s="7"/>
    </row>
    <row r="3121" spans="3:17" x14ac:dyDescent="0.2">
      <c r="C3121" s="1"/>
      <c r="D3121" s="1"/>
      <c r="F3121" s="6"/>
      <c r="G3121" s="13"/>
      <c r="M3121" s="14"/>
      <c r="O3121" s="13"/>
      <c r="P3121" s="6"/>
      <c r="Q3121" s="7"/>
    </row>
    <row r="3122" spans="3:17" x14ac:dyDescent="0.2">
      <c r="C3122" s="1"/>
      <c r="D3122" s="1"/>
      <c r="F3122" s="6"/>
      <c r="G3122" s="13"/>
      <c r="M3122" s="14"/>
      <c r="O3122" s="13"/>
      <c r="P3122" s="6"/>
      <c r="Q3122" s="7"/>
    </row>
    <row r="3123" spans="3:17" x14ac:dyDescent="0.2">
      <c r="C3123" s="1"/>
      <c r="D3123" s="1"/>
      <c r="F3123" s="6"/>
      <c r="G3123" s="13"/>
      <c r="M3123" s="14"/>
      <c r="O3123" s="13"/>
      <c r="P3123" s="6"/>
      <c r="Q3123" s="7"/>
    </row>
    <row r="3124" spans="3:17" x14ac:dyDescent="0.2">
      <c r="C3124" s="1"/>
      <c r="D3124" s="1"/>
      <c r="F3124" s="6"/>
      <c r="G3124" s="13"/>
      <c r="M3124" s="14"/>
      <c r="O3124" s="13"/>
      <c r="P3124" s="6"/>
      <c r="Q3124" s="7"/>
    </row>
    <row r="3125" spans="3:17" x14ac:dyDescent="0.2">
      <c r="C3125" s="1"/>
      <c r="D3125" s="1"/>
      <c r="F3125" s="6"/>
      <c r="G3125" s="13"/>
      <c r="M3125" s="14"/>
      <c r="O3125" s="13"/>
      <c r="P3125" s="6"/>
      <c r="Q3125" s="7"/>
    </row>
    <row r="3126" spans="3:17" x14ac:dyDescent="0.2">
      <c r="C3126" s="1"/>
      <c r="D3126" s="1"/>
      <c r="F3126" s="6"/>
      <c r="G3126" s="13"/>
      <c r="M3126" s="14"/>
      <c r="O3126" s="13"/>
      <c r="P3126" s="6"/>
      <c r="Q3126" s="7"/>
    </row>
    <row r="3127" spans="3:17" x14ac:dyDescent="0.2">
      <c r="C3127" s="1"/>
      <c r="D3127" s="1"/>
      <c r="F3127" s="6"/>
      <c r="G3127" s="13"/>
      <c r="M3127" s="14"/>
      <c r="O3127" s="13"/>
      <c r="P3127" s="6"/>
      <c r="Q3127" s="7"/>
    </row>
    <row r="3128" spans="3:17" x14ac:dyDescent="0.2">
      <c r="C3128" s="1"/>
      <c r="D3128" s="1"/>
      <c r="F3128" s="6"/>
      <c r="G3128" s="13"/>
      <c r="M3128" s="14"/>
      <c r="O3128" s="13"/>
      <c r="P3128" s="6"/>
      <c r="Q3128" s="7"/>
    </row>
    <row r="3129" spans="3:17" x14ac:dyDescent="0.2">
      <c r="C3129" s="1"/>
      <c r="D3129" s="1"/>
      <c r="F3129" s="6"/>
      <c r="G3129" s="13"/>
      <c r="M3129" s="14"/>
      <c r="O3129" s="13"/>
      <c r="P3129" s="6"/>
      <c r="Q3129" s="7"/>
    </row>
    <row r="3130" spans="3:17" x14ac:dyDescent="0.2">
      <c r="C3130" s="1"/>
      <c r="D3130" s="1"/>
      <c r="F3130" s="6"/>
      <c r="G3130" s="13"/>
      <c r="M3130" s="14"/>
      <c r="O3130" s="13"/>
      <c r="P3130" s="6"/>
      <c r="Q3130" s="7"/>
    </row>
    <row r="3131" spans="3:17" x14ac:dyDescent="0.2">
      <c r="C3131" s="1"/>
      <c r="D3131" s="1"/>
      <c r="F3131" s="6"/>
      <c r="G3131" s="13"/>
      <c r="M3131" s="14"/>
      <c r="O3131" s="13"/>
      <c r="P3131" s="6"/>
      <c r="Q3131" s="7"/>
    </row>
    <row r="3132" spans="3:17" x14ac:dyDescent="0.2">
      <c r="C3132" s="1"/>
      <c r="D3132" s="1"/>
      <c r="F3132" s="6"/>
      <c r="G3132" s="13"/>
      <c r="M3132" s="14"/>
      <c r="O3132" s="13"/>
      <c r="P3132" s="6"/>
      <c r="Q3132" s="7"/>
    </row>
    <row r="3133" spans="3:17" x14ac:dyDescent="0.2">
      <c r="C3133" s="1"/>
      <c r="D3133" s="1"/>
      <c r="F3133" s="6"/>
      <c r="G3133" s="13"/>
      <c r="M3133" s="14"/>
      <c r="O3133" s="13"/>
      <c r="P3133" s="6"/>
      <c r="Q3133" s="7"/>
    </row>
    <row r="3134" spans="3:17" x14ac:dyDescent="0.2">
      <c r="C3134" s="1"/>
      <c r="D3134" s="1"/>
      <c r="F3134" s="6"/>
      <c r="G3134" s="13"/>
      <c r="M3134" s="14"/>
      <c r="O3134" s="13"/>
      <c r="P3134" s="6"/>
      <c r="Q3134" s="7"/>
    </row>
    <row r="3135" spans="3:17" x14ac:dyDescent="0.2">
      <c r="C3135" s="1"/>
      <c r="D3135" s="1"/>
      <c r="F3135" s="6"/>
      <c r="G3135" s="13"/>
      <c r="M3135" s="14"/>
      <c r="O3135" s="13"/>
      <c r="P3135" s="6"/>
      <c r="Q3135" s="7"/>
    </row>
    <row r="3136" spans="3:17" x14ac:dyDescent="0.2">
      <c r="C3136" s="1"/>
      <c r="D3136" s="1"/>
      <c r="F3136" s="6"/>
      <c r="G3136" s="13"/>
      <c r="M3136" s="14"/>
      <c r="O3136" s="13"/>
      <c r="P3136" s="6"/>
      <c r="Q3136" s="7"/>
    </row>
    <row r="3137" spans="3:17" x14ac:dyDescent="0.2">
      <c r="C3137" s="1"/>
      <c r="D3137" s="1"/>
      <c r="F3137" s="6"/>
      <c r="G3137" s="13"/>
      <c r="M3137" s="14"/>
      <c r="O3137" s="13"/>
      <c r="P3137" s="6"/>
      <c r="Q3137" s="7"/>
    </row>
    <row r="3138" spans="3:17" x14ac:dyDescent="0.2">
      <c r="C3138" s="1"/>
      <c r="D3138" s="1"/>
      <c r="F3138" s="6"/>
      <c r="G3138" s="13"/>
      <c r="M3138" s="14"/>
      <c r="O3138" s="13"/>
      <c r="P3138" s="6"/>
      <c r="Q3138" s="7"/>
    </row>
    <row r="3139" spans="3:17" x14ac:dyDescent="0.2">
      <c r="C3139" s="1"/>
      <c r="D3139" s="1"/>
      <c r="F3139" s="6"/>
      <c r="G3139" s="13"/>
      <c r="M3139" s="14"/>
      <c r="O3139" s="13"/>
      <c r="P3139" s="6"/>
      <c r="Q3139" s="7"/>
    </row>
    <row r="3140" spans="3:17" x14ac:dyDescent="0.2">
      <c r="C3140" s="1"/>
      <c r="D3140" s="1"/>
      <c r="F3140" s="6"/>
      <c r="G3140" s="13"/>
      <c r="M3140" s="14"/>
      <c r="O3140" s="13"/>
      <c r="P3140" s="6"/>
      <c r="Q3140" s="7"/>
    </row>
    <row r="3141" spans="3:17" x14ac:dyDescent="0.2">
      <c r="C3141" s="1"/>
      <c r="D3141" s="1"/>
      <c r="F3141" s="6"/>
      <c r="G3141" s="13"/>
      <c r="M3141" s="14"/>
      <c r="O3141" s="13"/>
      <c r="P3141" s="6"/>
      <c r="Q3141" s="7"/>
    </row>
    <row r="3142" spans="3:17" x14ac:dyDescent="0.2">
      <c r="C3142" s="1"/>
      <c r="D3142" s="1"/>
      <c r="F3142" s="6"/>
      <c r="G3142" s="13"/>
      <c r="M3142" s="14"/>
      <c r="O3142" s="13"/>
      <c r="P3142" s="6"/>
      <c r="Q3142" s="7"/>
    </row>
    <row r="3143" spans="3:17" x14ac:dyDescent="0.2">
      <c r="C3143" s="1"/>
      <c r="D3143" s="1"/>
      <c r="F3143" s="6"/>
      <c r="G3143" s="13"/>
      <c r="M3143" s="14"/>
      <c r="O3143" s="13"/>
      <c r="P3143" s="6"/>
      <c r="Q3143" s="7"/>
    </row>
    <row r="3144" spans="3:17" x14ac:dyDescent="0.2">
      <c r="C3144" s="1"/>
      <c r="D3144" s="1"/>
      <c r="F3144" s="6"/>
      <c r="G3144" s="13"/>
      <c r="M3144" s="14"/>
      <c r="O3144" s="13"/>
      <c r="P3144" s="6"/>
      <c r="Q3144" s="7"/>
    </row>
    <row r="3145" spans="3:17" x14ac:dyDescent="0.2">
      <c r="C3145" s="1"/>
      <c r="D3145" s="1"/>
      <c r="F3145" s="6"/>
      <c r="G3145" s="13"/>
      <c r="M3145" s="14"/>
      <c r="O3145" s="13"/>
      <c r="P3145" s="6"/>
      <c r="Q3145" s="7"/>
    </row>
    <row r="3146" spans="3:17" x14ac:dyDescent="0.2">
      <c r="C3146" s="1"/>
      <c r="D3146" s="1"/>
      <c r="F3146" s="6"/>
      <c r="G3146" s="13"/>
      <c r="M3146" s="14"/>
      <c r="O3146" s="13"/>
      <c r="P3146" s="6"/>
      <c r="Q3146" s="7"/>
    </row>
    <row r="3147" spans="3:17" x14ac:dyDescent="0.2">
      <c r="C3147" s="1"/>
      <c r="D3147" s="1"/>
      <c r="F3147" s="6"/>
      <c r="G3147" s="13"/>
      <c r="M3147" s="14"/>
      <c r="O3147" s="13"/>
      <c r="P3147" s="6"/>
      <c r="Q3147" s="7"/>
    </row>
    <row r="3148" spans="3:17" x14ac:dyDescent="0.2">
      <c r="C3148" s="1"/>
      <c r="D3148" s="1"/>
      <c r="F3148" s="6"/>
      <c r="G3148" s="13"/>
      <c r="M3148" s="14"/>
      <c r="O3148" s="13"/>
      <c r="P3148" s="6"/>
      <c r="Q3148" s="7"/>
    </row>
    <row r="3149" spans="3:17" x14ac:dyDescent="0.2">
      <c r="C3149" s="1"/>
      <c r="D3149" s="1"/>
      <c r="F3149" s="6"/>
      <c r="G3149" s="13"/>
      <c r="M3149" s="14"/>
      <c r="O3149" s="13"/>
      <c r="P3149" s="6"/>
      <c r="Q3149" s="7"/>
    </row>
    <row r="3150" spans="3:17" x14ac:dyDescent="0.2">
      <c r="C3150" s="1"/>
      <c r="D3150" s="1"/>
      <c r="F3150" s="6"/>
      <c r="G3150" s="13"/>
      <c r="M3150" s="14"/>
      <c r="O3150" s="13"/>
      <c r="P3150" s="6"/>
      <c r="Q3150" s="7"/>
    </row>
    <row r="3151" spans="3:17" x14ac:dyDescent="0.2">
      <c r="C3151" s="1"/>
      <c r="D3151" s="1"/>
      <c r="F3151" s="6"/>
      <c r="G3151" s="13"/>
      <c r="M3151" s="14"/>
      <c r="O3151" s="13"/>
      <c r="P3151" s="6"/>
      <c r="Q3151" s="7"/>
    </row>
    <row r="3152" spans="3:17" x14ac:dyDescent="0.2">
      <c r="C3152" s="1"/>
      <c r="D3152" s="1"/>
      <c r="F3152" s="6"/>
      <c r="G3152" s="13"/>
      <c r="M3152" s="14"/>
      <c r="O3152" s="13"/>
      <c r="P3152" s="6"/>
      <c r="Q3152" s="7"/>
    </row>
    <row r="3153" spans="3:17" x14ac:dyDescent="0.2">
      <c r="C3153" s="1"/>
      <c r="D3153" s="1"/>
      <c r="F3153" s="6"/>
      <c r="G3153" s="13"/>
      <c r="M3153" s="14"/>
      <c r="O3153" s="13"/>
      <c r="P3153" s="6"/>
      <c r="Q3153" s="7"/>
    </row>
    <row r="3154" spans="3:17" x14ac:dyDescent="0.2">
      <c r="C3154" s="1"/>
      <c r="D3154" s="1"/>
      <c r="F3154" s="6"/>
      <c r="G3154" s="13"/>
      <c r="M3154" s="14"/>
      <c r="O3154" s="13"/>
      <c r="P3154" s="6"/>
      <c r="Q3154" s="7"/>
    </row>
    <row r="3155" spans="3:17" x14ac:dyDescent="0.2">
      <c r="C3155" s="1"/>
      <c r="D3155" s="1"/>
      <c r="F3155" s="6"/>
      <c r="G3155" s="13"/>
      <c r="M3155" s="14"/>
      <c r="O3155" s="13"/>
      <c r="P3155" s="6"/>
      <c r="Q3155" s="7"/>
    </row>
    <row r="3156" spans="3:17" x14ac:dyDescent="0.2">
      <c r="C3156" s="1"/>
      <c r="D3156" s="1"/>
      <c r="F3156" s="6"/>
      <c r="G3156" s="13"/>
      <c r="M3156" s="14"/>
      <c r="O3156" s="13"/>
      <c r="P3156" s="6"/>
      <c r="Q3156" s="7"/>
    </row>
    <row r="3157" spans="3:17" x14ac:dyDescent="0.2">
      <c r="C3157" s="1"/>
      <c r="D3157" s="1"/>
      <c r="F3157" s="6"/>
      <c r="G3157" s="13"/>
      <c r="M3157" s="14"/>
      <c r="O3157" s="13"/>
      <c r="P3157" s="6"/>
      <c r="Q3157" s="7"/>
    </row>
    <row r="3158" spans="3:17" x14ac:dyDescent="0.2">
      <c r="C3158" s="1"/>
      <c r="D3158" s="1"/>
      <c r="F3158" s="6"/>
      <c r="G3158" s="13"/>
      <c r="M3158" s="14"/>
      <c r="O3158" s="13"/>
      <c r="P3158" s="6"/>
      <c r="Q3158" s="7"/>
    </row>
    <row r="3159" spans="3:17" x14ac:dyDescent="0.2">
      <c r="C3159" s="1"/>
      <c r="D3159" s="1"/>
      <c r="F3159" s="6"/>
      <c r="G3159" s="13"/>
      <c r="M3159" s="14"/>
      <c r="O3159" s="13"/>
      <c r="P3159" s="6"/>
      <c r="Q3159" s="7"/>
    </row>
    <row r="3160" spans="3:17" x14ac:dyDescent="0.2">
      <c r="C3160" s="1"/>
      <c r="D3160" s="1"/>
      <c r="F3160" s="6"/>
      <c r="G3160" s="13"/>
      <c r="M3160" s="14"/>
      <c r="O3160" s="13"/>
      <c r="P3160" s="6"/>
      <c r="Q3160" s="7"/>
    </row>
    <row r="3161" spans="3:17" x14ac:dyDescent="0.2">
      <c r="C3161" s="1"/>
      <c r="D3161" s="1"/>
      <c r="F3161" s="6"/>
      <c r="G3161" s="13"/>
      <c r="M3161" s="14"/>
      <c r="O3161" s="13"/>
      <c r="P3161" s="6"/>
      <c r="Q3161" s="7"/>
    </row>
    <row r="3162" spans="3:17" x14ac:dyDescent="0.2">
      <c r="C3162" s="1"/>
      <c r="D3162" s="1"/>
      <c r="F3162" s="6"/>
      <c r="G3162" s="13"/>
      <c r="M3162" s="14"/>
      <c r="O3162" s="13"/>
      <c r="P3162" s="6"/>
      <c r="Q3162" s="7"/>
    </row>
    <row r="3163" spans="3:17" x14ac:dyDescent="0.2">
      <c r="C3163" s="1"/>
      <c r="D3163" s="1"/>
      <c r="F3163" s="6"/>
      <c r="G3163" s="13"/>
      <c r="M3163" s="14"/>
      <c r="O3163" s="13"/>
      <c r="P3163" s="6"/>
      <c r="Q3163" s="7"/>
    </row>
    <row r="3164" spans="3:17" x14ac:dyDescent="0.2">
      <c r="C3164" s="1"/>
      <c r="D3164" s="1"/>
      <c r="F3164" s="6"/>
      <c r="G3164" s="13"/>
      <c r="M3164" s="14"/>
      <c r="O3164" s="13"/>
      <c r="P3164" s="6"/>
      <c r="Q3164" s="7"/>
    </row>
    <row r="3165" spans="3:17" x14ac:dyDescent="0.2">
      <c r="C3165" s="1"/>
      <c r="D3165" s="1"/>
      <c r="F3165" s="6"/>
      <c r="G3165" s="13"/>
      <c r="M3165" s="14"/>
      <c r="O3165" s="13"/>
      <c r="P3165" s="6"/>
      <c r="Q3165" s="7"/>
    </row>
    <row r="3166" spans="3:17" x14ac:dyDescent="0.2">
      <c r="C3166" s="1"/>
      <c r="D3166" s="1"/>
      <c r="F3166" s="6"/>
      <c r="G3166" s="13"/>
      <c r="M3166" s="14"/>
      <c r="O3166" s="13"/>
      <c r="P3166" s="6"/>
      <c r="Q3166" s="7"/>
    </row>
    <row r="3167" spans="3:17" x14ac:dyDescent="0.2">
      <c r="C3167" s="1"/>
      <c r="D3167" s="1"/>
      <c r="F3167" s="6"/>
      <c r="G3167" s="13"/>
      <c r="M3167" s="14"/>
      <c r="O3167" s="13"/>
      <c r="P3167" s="6"/>
      <c r="Q3167" s="7"/>
    </row>
    <row r="3168" spans="3:17" x14ac:dyDescent="0.2">
      <c r="C3168" s="1"/>
      <c r="D3168" s="1"/>
      <c r="F3168" s="6"/>
      <c r="G3168" s="13"/>
      <c r="M3168" s="14"/>
      <c r="O3168" s="13"/>
      <c r="P3168" s="6"/>
      <c r="Q3168" s="7"/>
    </row>
    <row r="3169" spans="3:17" x14ac:dyDescent="0.2">
      <c r="C3169" s="1"/>
      <c r="D3169" s="1"/>
      <c r="F3169" s="6"/>
      <c r="G3169" s="13"/>
      <c r="M3169" s="14"/>
      <c r="O3169" s="13"/>
      <c r="P3169" s="6"/>
      <c r="Q3169" s="7"/>
    </row>
    <row r="3170" spans="3:17" x14ac:dyDescent="0.2">
      <c r="C3170" s="1"/>
      <c r="D3170" s="1"/>
      <c r="F3170" s="6"/>
      <c r="G3170" s="13"/>
      <c r="M3170" s="14"/>
      <c r="O3170" s="13"/>
      <c r="P3170" s="6"/>
      <c r="Q3170" s="7"/>
    </row>
    <row r="3171" spans="3:17" x14ac:dyDescent="0.2">
      <c r="C3171" s="1"/>
      <c r="D3171" s="1"/>
      <c r="F3171" s="6"/>
      <c r="G3171" s="13"/>
      <c r="M3171" s="14"/>
      <c r="O3171" s="13"/>
      <c r="P3171" s="6"/>
      <c r="Q3171" s="7"/>
    </row>
    <row r="3172" spans="3:17" x14ac:dyDescent="0.2">
      <c r="C3172" s="1"/>
      <c r="D3172" s="1"/>
      <c r="F3172" s="6"/>
      <c r="G3172" s="13"/>
      <c r="M3172" s="14"/>
      <c r="O3172" s="13"/>
      <c r="P3172" s="6"/>
      <c r="Q3172" s="7"/>
    </row>
    <row r="3173" spans="3:17" x14ac:dyDescent="0.2">
      <c r="C3173" s="1"/>
      <c r="D3173" s="1"/>
      <c r="F3173" s="6"/>
      <c r="G3173" s="13"/>
      <c r="M3173" s="14"/>
      <c r="O3173" s="13"/>
      <c r="P3173" s="6"/>
      <c r="Q3173" s="7"/>
    </row>
    <row r="3174" spans="3:17" x14ac:dyDescent="0.2">
      <c r="C3174" s="1"/>
      <c r="D3174" s="1"/>
      <c r="F3174" s="6"/>
      <c r="G3174" s="13"/>
      <c r="M3174" s="14"/>
      <c r="O3174" s="13"/>
      <c r="P3174" s="6"/>
      <c r="Q3174" s="7"/>
    </row>
    <row r="3175" spans="3:17" x14ac:dyDescent="0.2">
      <c r="C3175" s="1"/>
      <c r="D3175" s="1"/>
      <c r="F3175" s="6"/>
      <c r="G3175" s="13"/>
      <c r="M3175" s="14"/>
      <c r="O3175" s="13"/>
      <c r="P3175" s="6"/>
      <c r="Q3175" s="7"/>
    </row>
    <row r="3176" spans="3:17" x14ac:dyDescent="0.2">
      <c r="C3176" s="1"/>
      <c r="D3176" s="1"/>
      <c r="F3176" s="6"/>
      <c r="G3176" s="13"/>
      <c r="M3176" s="14"/>
      <c r="O3176" s="13"/>
      <c r="P3176" s="6"/>
      <c r="Q3176" s="7"/>
    </row>
    <row r="3177" spans="3:17" x14ac:dyDescent="0.2">
      <c r="C3177" s="1"/>
      <c r="D3177" s="1"/>
      <c r="F3177" s="6"/>
      <c r="G3177" s="13"/>
      <c r="M3177" s="14"/>
      <c r="O3177" s="13"/>
      <c r="P3177" s="6"/>
      <c r="Q3177" s="7"/>
    </row>
    <row r="3178" spans="3:17" x14ac:dyDescent="0.2">
      <c r="C3178" s="1"/>
      <c r="D3178" s="1"/>
      <c r="F3178" s="6"/>
      <c r="G3178" s="13"/>
      <c r="M3178" s="14"/>
      <c r="O3178" s="13"/>
      <c r="P3178" s="6"/>
      <c r="Q3178" s="7"/>
    </row>
    <row r="3179" spans="3:17" x14ac:dyDescent="0.2">
      <c r="C3179" s="1"/>
      <c r="D3179" s="1"/>
      <c r="F3179" s="6"/>
      <c r="G3179" s="13"/>
      <c r="M3179" s="14"/>
      <c r="O3179" s="13"/>
      <c r="P3179" s="6"/>
      <c r="Q3179" s="7"/>
    </row>
    <row r="3180" spans="3:17" x14ac:dyDescent="0.2">
      <c r="C3180" s="1"/>
      <c r="D3180" s="1"/>
      <c r="F3180" s="6"/>
      <c r="G3180" s="13"/>
      <c r="M3180" s="14"/>
      <c r="O3180" s="13"/>
      <c r="P3180" s="6"/>
      <c r="Q3180" s="7"/>
    </row>
    <row r="3181" spans="3:17" x14ac:dyDescent="0.2">
      <c r="C3181" s="1"/>
      <c r="D3181" s="1"/>
      <c r="F3181" s="6"/>
      <c r="G3181" s="13"/>
      <c r="M3181" s="14"/>
      <c r="O3181" s="13"/>
      <c r="P3181" s="6"/>
      <c r="Q3181" s="7"/>
    </row>
    <row r="3182" spans="3:17" x14ac:dyDescent="0.2">
      <c r="C3182" s="1"/>
      <c r="D3182" s="1"/>
      <c r="F3182" s="6"/>
      <c r="G3182" s="13"/>
      <c r="M3182" s="14"/>
      <c r="O3182" s="13"/>
      <c r="P3182" s="6"/>
      <c r="Q3182" s="7"/>
    </row>
    <row r="3183" spans="3:17" x14ac:dyDescent="0.2">
      <c r="C3183" s="1"/>
      <c r="D3183" s="1"/>
      <c r="F3183" s="6"/>
      <c r="G3183" s="13"/>
      <c r="M3183" s="14"/>
      <c r="O3183" s="13"/>
      <c r="P3183" s="6"/>
      <c r="Q3183" s="7"/>
    </row>
    <row r="3184" spans="3:17" x14ac:dyDescent="0.2">
      <c r="C3184" s="1"/>
      <c r="D3184" s="1"/>
      <c r="F3184" s="6"/>
      <c r="G3184" s="13"/>
      <c r="M3184" s="14"/>
      <c r="O3184" s="13"/>
      <c r="P3184" s="6"/>
      <c r="Q3184" s="7"/>
    </row>
    <row r="3185" spans="3:17" x14ac:dyDescent="0.2">
      <c r="C3185" s="1"/>
      <c r="D3185" s="1"/>
      <c r="F3185" s="6"/>
      <c r="G3185" s="13"/>
      <c r="M3185" s="14"/>
      <c r="O3185" s="13"/>
      <c r="P3185" s="6"/>
      <c r="Q3185" s="7"/>
    </row>
    <row r="3186" spans="3:17" x14ac:dyDescent="0.2">
      <c r="C3186" s="1"/>
      <c r="D3186" s="1"/>
      <c r="F3186" s="6"/>
      <c r="G3186" s="13"/>
      <c r="M3186" s="14"/>
      <c r="O3186" s="13"/>
      <c r="P3186" s="6"/>
      <c r="Q3186" s="7"/>
    </row>
    <row r="3187" spans="3:17" x14ac:dyDescent="0.2">
      <c r="C3187" s="1"/>
      <c r="D3187" s="1"/>
      <c r="F3187" s="6"/>
      <c r="G3187" s="13"/>
      <c r="M3187" s="14"/>
      <c r="O3187" s="13"/>
      <c r="P3187" s="6"/>
      <c r="Q3187" s="7"/>
    </row>
    <row r="3188" spans="3:17" x14ac:dyDescent="0.2">
      <c r="C3188" s="1"/>
      <c r="D3188" s="1"/>
      <c r="F3188" s="6"/>
      <c r="G3188" s="13"/>
      <c r="M3188" s="14"/>
      <c r="O3188" s="13"/>
      <c r="P3188" s="6"/>
      <c r="Q3188" s="7"/>
    </row>
    <row r="3189" spans="3:17" x14ac:dyDescent="0.2">
      <c r="C3189" s="1"/>
      <c r="D3189" s="1"/>
      <c r="F3189" s="6"/>
      <c r="G3189" s="13"/>
      <c r="M3189" s="14"/>
      <c r="O3189" s="13"/>
      <c r="P3189" s="6"/>
      <c r="Q3189" s="7"/>
    </row>
    <row r="3190" spans="3:17" x14ac:dyDescent="0.2">
      <c r="C3190" s="1"/>
      <c r="D3190" s="1"/>
      <c r="F3190" s="6"/>
      <c r="G3190" s="13"/>
      <c r="M3190" s="14"/>
      <c r="O3190" s="13"/>
      <c r="P3190" s="6"/>
      <c r="Q3190" s="7"/>
    </row>
    <row r="3191" spans="3:17" x14ac:dyDescent="0.2">
      <c r="C3191" s="1"/>
      <c r="D3191" s="1"/>
      <c r="F3191" s="6"/>
      <c r="G3191" s="13"/>
      <c r="M3191" s="14"/>
      <c r="O3191" s="13"/>
      <c r="P3191" s="6"/>
      <c r="Q3191" s="7"/>
    </row>
    <row r="3192" spans="3:17" x14ac:dyDescent="0.2">
      <c r="C3192" s="1"/>
      <c r="D3192" s="1"/>
      <c r="F3192" s="6"/>
      <c r="G3192" s="13"/>
      <c r="M3192" s="14"/>
      <c r="O3192" s="13"/>
      <c r="P3192" s="6"/>
      <c r="Q3192" s="7"/>
    </row>
    <row r="3193" spans="3:17" x14ac:dyDescent="0.2">
      <c r="C3193" s="1"/>
      <c r="D3193" s="1"/>
      <c r="F3193" s="6"/>
      <c r="G3193" s="13"/>
      <c r="M3193" s="14"/>
      <c r="O3193" s="13"/>
      <c r="P3193" s="6"/>
      <c r="Q3193" s="7"/>
    </row>
    <row r="3194" spans="3:17" x14ac:dyDescent="0.2">
      <c r="C3194" s="1"/>
      <c r="D3194" s="1"/>
      <c r="F3194" s="6"/>
      <c r="G3194" s="13"/>
      <c r="M3194" s="14"/>
      <c r="O3194" s="13"/>
      <c r="P3194" s="6"/>
      <c r="Q3194" s="7"/>
    </row>
    <row r="3195" spans="3:17" x14ac:dyDescent="0.2">
      <c r="C3195" s="1"/>
      <c r="D3195" s="1"/>
      <c r="F3195" s="6"/>
      <c r="G3195" s="13"/>
      <c r="M3195" s="14"/>
      <c r="O3195" s="13"/>
      <c r="P3195" s="6"/>
      <c r="Q3195" s="7"/>
    </row>
    <row r="3196" spans="3:17" x14ac:dyDescent="0.2">
      <c r="C3196" s="1"/>
      <c r="D3196" s="1"/>
      <c r="F3196" s="6"/>
      <c r="G3196" s="13"/>
      <c r="M3196" s="14"/>
      <c r="O3196" s="13"/>
      <c r="P3196" s="6"/>
      <c r="Q3196" s="7"/>
    </row>
    <row r="3197" spans="3:17" x14ac:dyDescent="0.2">
      <c r="C3197" s="1"/>
      <c r="D3197" s="1"/>
      <c r="F3197" s="6"/>
      <c r="G3197" s="13"/>
      <c r="M3197" s="14"/>
      <c r="O3197" s="13"/>
      <c r="P3197" s="6"/>
      <c r="Q3197" s="7"/>
    </row>
    <row r="3198" spans="3:17" x14ac:dyDescent="0.2">
      <c r="C3198" s="1"/>
      <c r="D3198" s="1"/>
      <c r="F3198" s="6"/>
      <c r="G3198" s="13"/>
      <c r="M3198" s="14"/>
      <c r="O3198" s="13"/>
      <c r="P3198" s="6"/>
      <c r="Q3198" s="7"/>
    </row>
    <row r="3199" spans="3:17" x14ac:dyDescent="0.2">
      <c r="C3199" s="1"/>
      <c r="D3199" s="1"/>
      <c r="F3199" s="6"/>
      <c r="G3199" s="13"/>
      <c r="M3199" s="14"/>
      <c r="O3199" s="13"/>
      <c r="P3199" s="6"/>
      <c r="Q3199" s="7"/>
    </row>
    <row r="3200" spans="3:17" x14ac:dyDescent="0.2">
      <c r="C3200" s="1"/>
      <c r="D3200" s="1"/>
      <c r="F3200" s="6"/>
      <c r="G3200" s="13"/>
      <c r="M3200" s="14"/>
      <c r="O3200" s="13"/>
      <c r="P3200" s="6"/>
      <c r="Q3200" s="7"/>
    </row>
    <row r="3201" spans="3:17" x14ac:dyDescent="0.2">
      <c r="C3201" s="1"/>
      <c r="D3201" s="1"/>
      <c r="F3201" s="6"/>
      <c r="G3201" s="13"/>
      <c r="M3201" s="14"/>
      <c r="O3201" s="13"/>
      <c r="P3201" s="6"/>
      <c r="Q3201" s="7"/>
    </row>
    <row r="3202" spans="3:17" x14ac:dyDescent="0.2">
      <c r="C3202" s="1"/>
      <c r="D3202" s="1"/>
      <c r="F3202" s="6"/>
      <c r="G3202" s="13"/>
      <c r="M3202" s="14"/>
      <c r="O3202" s="13"/>
      <c r="P3202" s="6"/>
      <c r="Q3202" s="7"/>
    </row>
    <row r="3203" spans="3:17" x14ac:dyDescent="0.2">
      <c r="C3203" s="1"/>
      <c r="D3203" s="1"/>
      <c r="F3203" s="6"/>
      <c r="G3203" s="13"/>
      <c r="M3203" s="14"/>
      <c r="O3203" s="13"/>
      <c r="P3203" s="6"/>
      <c r="Q3203" s="7"/>
    </row>
    <row r="3204" spans="3:17" x14ac:dyDescent="0.2">
      <c r="C3204" s="1"/>
      <c r="D3204" s="1"/>
      <c r="F3204" s="6"/>
      <c r="G3204" s="13"/>
      <c r="M3204" s="14"/>
      <c r="O3204" s="13"/>
      <c r="P3204" s="6"/>
      <c r="Q3204" s="7"/>
    </row>
    <row r="3205" spans="3:17" x14ac:dyDescent="0.2">
      <c r="C3205" s="1"/>
      <c r="D3205" s="1"/>
      <c r="F3205" s="6"/>
      <c r="G3205" s="13"/>
      <c r="M3205" s="14"/>
      <c r="O3205" s="13"/>
      <c r="P3205" s="6"/>
      <c r="Q3205" s="7"/>
    </row>
    <row r="3206" spans="3:17" x14ac:dyDescent="0.2">
      <c r="C3206" s="1"/>
      <c r="D3206" s="1"/>
      <c r="F3206" s="6"/>
      <c r="G3206" s="13"/>
      <c r="M3206" s="14"/>
      <c r="O3206" s="13"/>
      <c r="P3206" s="6"/>
      <c r="Q3206" s="7"/>
    </row>
    <row r="3207" spans="3:17" x14ac:dyDescent="0.2">
      <c r="C3207" s="1"/>
      <c r="D3207" s="1"/>
      <c r="F3207" s="6"/>
      <c r="G3207" s="13"/>
      <c r="M3207" s="14"/>
      <c r="O3207" s="13"/>
      <c r="P3207" s="6"/>
      <c r="Q3207" s="7"/>
    </row>
    <row r="3208" spans="3:17" x14ac:dyDescent="0.2">
      <c r="C3208" s="1"/>
      <c r="D3208" s="1"/>
      <c r="F3208" s="6"/>
      <c r="G3208" s="13"/>
      <c r="M3208" s="14"/>
      <c r="O3208" s="13"/>
      <c r="P3208" s="6"/>
      <c r="Q3208" s="7"/>
    </row>
    <row r="3209" spans="3:17" x14ac:dyDescent="0.2">
      <c r="C3209" s="1"/>
      <c r="D3209" s="1"/>
      <c r="F3209" s="6"/>
      <c r="G3209" s="13"/>
      <c r="M3209" s="14"/>
      <c r="O3209" s="13"/>
      <c r="P3209" s="6"/>
      <c r="Q3209" s="7"/>
    </row>
    <row r="3210" spans="3:17" x14ac:dyDescent="0.2">
      <c r="C3210" s="1"/>
      <c r="D3210" s="1"/>
      <c r="F3210" s="6"/>
      <c r="G3210" s="13"/>
      <c r="M3210" s="14"/>
      <c r="O3210" s="13"/>
      <c r="P3210" s="6"/>
      <c r="Q3210" s="7"/>
    </row>
    <row r="3211" spans="3:17" x14ac:dyDescent="0.2">
      <c r="C3211" s="1"/>
      <c r="D3211" s="1"/>
      <c r="F3211" s="6"/>
      <c r="G3211" s="13"/>
      <c r="M3211" s="14"/>
      <c r="O3211" s="13"/>
      <c r="P3211" s="6"/>
      <c r="Q3211" s="7"/>
    </row>
    <row r="3212" spans="3:17" x14ac:dyDescent="0.2">
      <c r="C3212" s="1"/>
      <c r="D3212" s="1"/>
      <c r="F3212" s="6"/>
      <c r="G3212" s="13"/>
      <c r="M3212" s="14"/>
      <c r="O3212" s="13"/>
      <c r="P3212" s="6"/>
      <c r="Q3212" s="7"/>
    </row>
    <row r="3213" spans="3:17" x14ac:dyDescent="0.2">
      <c r="C3213" s="1"/>
      <c r="D3213" s="1"/>
      <c r="F3213" s="6"/>
      <c r="G3213" s="13"/>
      <c r="M3213" s="14"/>
      <c r="O3213" s="13"/>
      <c r="P3213" s="6"/>
      <c r="Q3213" s="7"/>
    </row>
    <row r="3214" spans="3:17" x14ac:dyDescent="0.2">
      <c r="C3214" s="1"/>
      <c r="D3214" s="1"/>
      <c r="F3214" s="6"/>
      <c r="G3214" s="13"/>
      <c r="M3214" s="14"/>
      <c r="O3214" s="13"/>
      <c r="P3214" s="6"/>
      <c r="Q3214" s="7"/>
    </row>
    <row r="3215" spans="3:17" x14ac:dyDescent="0.2">
      <c r="C3215" s="1"/>
      <c r="D3215" s="1"/>
      <c r="F3215" s="6"/>
      <c r="G3215" s="13"/>
      <c r="M3215" s="14"/>
      <c r="O3215" s="13"/>
      <c r="P3215" s="6"/>
      <c r="Q3215" s="7"/>
    </row>
    <row r="3216" spans="3:17" x14ac:dyDescent="0.2">
      <c r="C3216" s="1"/>
      <c r="D3216" s="1"/>
      <c r="F3216" s="6"/>
      <c r="G3216" s="13"/>
      <c r="M3216" s="14"/>
      <c r="O3216" s="13"/>
      <c r="P3216" s="6"/>
      <c r="Q3216" s="7"/>
    </row>
    <row r="3217" spans="3:17" x14ac:dyDescent="0.2">
      <c r="C3217" s="1"/>
      <c r="D3217" s="1"/>
      <c r="F3217" s="6"/>
      <c r="G3217" s="13"/>
      <c r="M3217" s="14"/>
      <c r="O3217" s="13"/>
      <c r="P3217" s="6"/>
      <c r="Q3217" s="7"/>
    </row>
    <row r="3218" spans="3:17" x14ac:dyDescent="0.2">
      <c r="C3218" s="1"/>
      <c r="D3218" s="1"/>
      <c r="F3218" s="6"/>
      <c r="G3218" s="13"/>
      <c r="M3218" s="14"/>
      <c r="O3218" s="13"/>
      <c r="P3218" s="6"/>
      <c r="Q3218" s="7"/>
    </row>
    <row r="3219" spans="3:17" x14ac:dyDescent="0.2">
      <c r="C3219" s="1"/>
      <c r="D3219" s="1"/>
      <c r="F3219" s="6"/>
      <c r="G3219" s="13"/>
      <c r="M3219" s="14"/>
      <c r="O3219" s="13"/>
      <c r="P3219" s="6"/>
      <c r="Q3219" s="7"/>
    </row>
    <row r="3220" spans="3:17" x14ac:dyDescent="0.2">
      <c r="C3220" s="1"/>
      <c r="D3220" s="1"/>
      <c r="F3220" s="6"/>
      <c r="G3220" s="13"/>
      <c r="M3220" s="14"/>
      <c r="O3220" s="13"/>
      <c r="P3220" s="6"/>
      <c r="Q3220" s="7"/>
    </row>
    <row r="3221" spans="3:17" x14ac:dyDescent="0.2">
      <c r="C3221" s="1"/>
      <c r="D3221" s="1"/>
      <c r="F3221" s="6"/>
      <c r="G3221" s="13"/>
      <c r="M3221" s="14"/>
      <c r="O3221" s="13"/>
      <c r="P3221" s="6"/>
      <c r="Q3221" s="7"/>
    </row>
    <row r="3222" spans="3:17" x14ac:dyDescent="0.2">
      <c r="C3222" s="1"/>
      <c r="D3222" s="1"/>
      <c r="F3222" s="6"/>
      <c r="G3222" s="13"/>
      <c r="M3222" s="14"/>
      <c r="O3222" s="13"/>
      <c r="P3222" s="6"/>
      <c r="Q3222" s="7"/>
    </row>
    <row r="3223" spans="3:17" x14ac:dyDescent="0.2">
      <c r="C3223" s="1"/>
      <c r="D3223" s="1"/>
      <c r="F3223" s="6"/>
      <c r="G3223" s="13"/>
      <c r="M3223" s="14"/>
      <c r="O3223" s="13"/>
      <c r="P3223" s="6"/>
      <c r="Q3223" s="7"/>
    </row>
    <row r="3224" spans="3:17" x14ac:dyDescent="0.2">
      <c r="C3224" s="1"/>
      <c r="D3224" s="1"/>
      <c r="F3224" s="6"/>
      <c r="G3224" s="13"/>
      <c r="M3224" s="14"/>
      <c r="O3224" s="13"/>
      <c r="P3224" s="6"/>
      <c r="Q3224" s="7"/>
    </row>
    <row r="3225" spans="3:17" x14ac:dyDescent="0.2">
      <c r="C3225" s="1"/>
      <c r="D3225" s="1"/>
      <c r="F3225" s="6"/>
      <c r="G3225" s="13"/>
      <c r="M3225" s="14"/>
      <c r="O3225" s="13"/>
      <c r="P3225" s="6"/>
      <c r="Q3225" s="7"/>
    </row>
    <row r="3226" spans="3:17" x14ac:dyDescent="0.2">
      <c r="C3226" s="1"/>
      <c r="D3226" s="1"/>
      <c r="F3226" s="6"/>
      <c r="G3226" s="13"/>
      <c r="M3226" s="14"/>
      <c r="O3226" s="13"/>
      <c r="P3226" s="6"/>
      <c r="Q3226" s="7"/>
    </row>
    <row r="3227" spans="3:17" x14ac:dyDescent="0.2">
      <c r="C3227" s="1"/>
      <c r="D3227" s="1"/>
      <c r="F3227" s="6"/>
      <c r="G3227" s="13"/>
      <c r="M3227" s="14"/>
      <c r="O3227" s="13"/>
      <c r="P3227" s="6"/>
      <c r="Q3227" s="7"/>
    </row>
    <row r="3228" spans="3:17" x14ac:dyDescent="0.2">
      <c r="C3228" s="1"/>
      <c r="D3228" s="1"/>
      <c r="F3228" s="6"/>
      <c r="G3228" s="13"/>
      <c r="M3228" s="14"/>
      <c r="O3228" s="13"/>
      <c r="P3228" s="6"/>
      <c r="Q3228" s="7"/>
    </row>
    <row r="3229" spans="3:17" x14ac:dyDescent="0.2">
      <c r="C3229" s="1"/>
      <c r="D3229" s="1"/>
      <c r="F3229" s="6"/>
      <c r="G3229" s="13"/>
      <c r="M3229" s="14"/>
      <c r="O3229" s="13"/>
      <c r="P3229" s="6"/>
      <c r="Q3229" s="7"/>
    </row>
    <row r="3230" spans="3:17" x14ac:dyDescent="0.2">
      <c r="C3230" s="1"/>
      <c r="D3230" s="1"/>
      <c r="F3230" s="6"/>
      <c r="G3230" s="13"/>
      <c r="M3230" s="14"/>
      <c r="O3230" s="13"/>
      <c r="P3230" s="6"/>
      <c r="Q3230" s="7"/>
    </row>
    <row r="3231" spans="3:17" x14ac:dyDescent="0.2">
      <c r="C3231" s="1"/>
      <c r="D3231" s="1"/>
      <c r="F3231" s="6"/>
      <c r="G3231" s="13"/>
      <c r="M3231" s="14"/>
      <c r="O3231" s="13"/>
      <c r="P3231" s="6"/>
      <c r="Q3231" s="7"/>
    </row>
    <row r="3232" spans="3:17" x14ac:dyDescent="0.2">
      <c r="C3232" s="1"/>
      <c r="D3232" s="1"/>
      <c r="F3232" s="6"/>
      <c r="G3232" s="13"/>
      <c r="M3232" s="14"/>
      <c r="O3232" s="13"/>
      <c r="P3232" s="6"/>
      <c r="Q3232" s="7"/>
    </row>
    <row r="3233" spans="3:17" x14ac:dyDescent="0.2">
      <c r="C3233" s="1"/>
      <c r="D3233" s="1"/>
      <c r="F3233" s="6"/>
      <c r="G3233" s="13"/>
      <c r="M3233" s="14"/>
      <c r="O3233" s="13"/>
      <c r="P3233" s="6"/>
      <c r="Q3233" s="7"/>
    </row>
    <row r="3234" spans="3:17" x14ac:dyDescent="0.2">
      <c r="C3234" s="1"/>
      <c r="D3234" s="1"/>
      <c r="F3234" s="6"/>
      <c r="G3234" s="13"/>
      <c r="M3234" s="14"/>
      <c r="O3234" s="13"/>
      <c r="P3234" s="6"/>
      <c r="Q3234" s="7"/>
    </row>
    <row r="3235" spans="3:17" x14ac:dyDescent="0.2">
      <c r="C3235" s="1"/>
      <c r="D3235" s="1"/>
      <c r="F3235" s="6"/>
      <c r="G3235" s="13"/>
      <c r="M3235" s="14"/>
      <c r="O3235" s="13"/>
      <c r="P3235" s="6"/>
      <c r="Q3235" s="7"/>
    </row>
    <row r="3236" spans="3:17" x14ac:dyDescent="0.2">
      <c r="C3236" s="1"/>
      <c r="D3236" s="1"/>
      <c r="F3236" s="6"/>
      <c r="G3236" s="13"/>
      <c r="M3236" s="14"/>
      <c r="O3236" s="13"/>
      <c r="P3236" s="6"/>
      <c r="Q3236" s="7"/>
    </row>
    <row r="3237" spans="3:17" x14ac:dyDescent="0.2">
      <c r="C3237" s="1"/>
      <c r="D3237" s="1"/>
      <c r="F3237" s="6"/>
      <c r="G3237" s="13"/>
      <c r="M3237" s="14"/>
      <c r="O3237" s="13"/>
      <c r="P3237" s="6"/>
      <c r="Q3237" s="7"/>
    </row>
    <row r="3238" spans="3:17" x14ac:dyDescent="0.2">
      <c r="C3238" s="1"/>
      <c r="D3238" s="1"/>
      <c r="F3238" s="6"/>
      <c r="G3238" s="13"/>
      <c r="M3238" s="14"/>
      <c r="O3238" s="13"/>
      <c r="P3238" s="6"/>
      <c r="Q3238" s="7"/>
    </row>
    <row r="3239" spans="3:17" x14ac:dyDescent="0.2">
      <c r="C3239" s="1"/>
      <c r="D3239" s="1"/>
      <c r="F3239" s="6"/>
      <c r="G3239" s="13"/>
      <c r="M3239" s="14"/>
      <c r="O3239" s="13"/>
      <c r="P3239" s="6"/>
      <c r="Q3239" s="7"/>
    </row>
    <row r="3240" spans="3:17" x14ac:dyDescent="0.2">
      <c r="C3240" s="1"/>
      <c r="D3240" s="1"/>
      <c r="F3240" s="6"/>
      <c r="G3240" s="13"/>
      <c r="M3240" s="14"/>
      <c r="O3240" s="13"/>
      <c r="P3240" s="6"/>
      <c r="Q3240" s="7"/>
    </row>
    <row r="3241" spans="3:17" x14ac:dyDescent="0.2">
      <c r="C3241" s="1"/>
      <c r="D3241" s="1"/>
      <c r="F3241" s="6"/>
      <c r="G3241" s="13"/>
      <c r="M3241" s="14"/>
      <c r="O3241" s="13"/>
      <c r="P3241" s="6"/>
      <c r="Q3241" s="7"/>
    </row>
    <row r="3242" spans="3:17" x14ac:dyDescent="0.2">
      <c r="C3242" s="1"/>
      <c r="D3242" s="1"/>
      <c r="F3242" s="6"/>
      <c r="G3242" s="13"/>
      <c r="M3242" s="14"/>
      <c r="O3242" s="13"/>
      <c r="P3242" s="6"/>
      <c r="Q3242" s="7"/>
    </row>
    <row r="3243" spans="3:17" x14ac:dyDescent="0.2">
      <c r="C3243" s="1"/>
      <c r="D3243" s="1"/>
      <c r="F3243" s="6"/>
      <c r="G3243" s="13"/>
      <c r="M3243" s="14"/>
      <c r="O3243" s="13"/>
      <c r="P3243" s="6"/>
      <c r="Q3243" s="7"/>
    </row>
    <row r="3244" spans="3:17" x14ac:dyDescent="0.2">
      <c r="C3244" s="1"/>
      <c r="D3244" s="1"/>
      <c r="F3244" s="6"/>
      <c r="G3244" s="13"/>
      <c r="M3244" s="14"/>
      <c r="O3244" s="13"/>
      <c r="P3244" s="6"/>
      <c r="Q3244" s="7"/>
    </row>
    <row r="3245" spans="3:17" x14ac:dyDescent="0.2">
      <c r="C3245" s="1"/>
      <c r="D3245" s="1"/>
      <c r="F3245" s="6"/>
      <c r="G3245" s="13"/>
      <c r="M3245" s="14"/>
      <c r="O3245" s="13"/>
      <c r="P3245" s="6"/>
      <c r="Q3245" s="7"/>
    </row>
    <row r="3246" spans="3:17" x14ac:dyDescent="0.2">
      <c r="C3246" s="1"/>
      <c r="D3246" s="1"/>
      <c r="F3246" s="6"/>
      <c r="G3246" s="13"/>
      <c r="M3246" s="14"/>
      <c r="O3246" s="13"/>
      <c r="P3246" s="6"/>
      <c r="Q3246" s="7"/>
    </row>
    <row r="3247" spans="3:17" x14ac:dyDescent="0.2">
      <c r="C3247" s="1"/>
      <c r="D3247" s="1"/>
      <c r="F3247" s="6"/>
      <c r="G3247" s="13"/>
      <c r="M3247" s="14"/>
      <c r="O3247" s="13"/>
      <c r="P3247" s="6"/>
      <c r="Q3247" s="7"/>
    </row>
    <row r="3248" spans="3:17" x14ac:dyDescent="0.2">
      <c r="C3248" s="1"/>
      <c r="D3248" s="1"/>
      <c r="F3248" s="6"/>
      <c r="G3248" s="13"/>
      <c r="M3248" s="14"/>
      <c r="O3248" s="13"/>
      <c r="P3248" s="6"/>
      <c r="Q3248" s="7"/>
    </row>
    <row r="3249" spans="3:17" x14ac:dyDescent="0.2">
      <c r="C3249" s="1"/>
      <c r="D3249" s="1"/>
      <c r="F3249" s="6"/>
      <c r="G3249" s="13"/>
      <c r="M3249" s="14"/>
      <c r="O3249" s="13"/>
      <c r="P3249" s="6"/>
      <c r="Q3249" s="7"/>
    </row>
    <row r="3250" spans="3:17" x14ac:dyDescent="0.2">
      <c r="C3250" s="1"/>
      <c r="D3250" s="1"/>
      <c r="F3250" s="6"/>
      <c r="G3250" s="13"/>
      <c r="M3250" s="14"/>
      <c r="O3250" s="13"/>
      <c r="P3250" s="6"/>
      <c r="Q3250" s="7"/>
    </row>
    <row r="3251" spans="3:17" x14ac:dyDescent="0.2">
      <c r="C3251" s="1"/>
      <c r="D3251" s="1"/>
      <c r="F3251" s="6"/>
      <c r="G3251" s="13"/>
      <c r="M3251" s="14"/>
      <c r="O3251" s="13"/>
      <c r="P3251" s="6"/>
      <c r="Q3251" s="7"/>
    </row>
    <row r="3252" spans="3:17" x14ac:dyDescent="0.2">
      <c r="C3252" s="1"/>
      <c r="D3252" s="1"/>
      <c r="F3252" s="6"/>
      <c r="G3252" s="13"/>
      <c r="M3252" s="14"/>
      <c r="O3252" s="13"/>
      <c r="P3252" s="6"/>
      <c r="Q3252" s="7"/>
    </row>
    <row r="3253" spans="3:17" x14ac:dyDescent="0.2">
      <c r="C3253" s="1"/>
      <c r="D3253" s="1"/>
      <c r="F3253" s="6"/>
      <c r="G3253" s="13"/>
      <c r="M3253" s="14"/>
      <c r="O3253" s="13"/>
      <c r="P3253" s="6"/>
      <c r="Q3253" s="7"/>
    </row>
    <row r="3254" spans="3:17" x14ac:dyDescent="0.2">
      <c r="C3254" s="1"/>
      <c r="D3254" s="1"/>
      <c r="F3254" s="6"/>
      <c r="G3254" s="13"/>
      <c r="M3254" s="14"/>
      <c r="O3254" s="13"/>
      <c r="P3254" s="6"/>
      <c r="Q3254" s="7"/>
    </row>
    <row r="3255" spans="3:17" x14ac:dyDescent="0.2">
      <c r="C3255" s="1"/>
      <c r="D3255" s="1"/>
      <c r="F3255" s="6"/>
      <c r="G3255" s="13"/>
      <c r="M3255" s="14"/>
      <c r="O3255" s="13"/>
      <c r="P3255" s="6"/>
      <c r="Q3255" s="7"/>
    </row>
    <row r="3256" spans="3:17" x14ac:dyDescent="0.2">
      <c r="C3256" s="1"/>
      <c r="D3256" s="1"/>
      <c r="F3256" s="6"/>
      <c r="G3256" s="13"/>
      <c r="M3256" s="14"/>
      <c r="O3256" s="13"/>
      <c r="P3256" s="6"/>
      <c r="Q3256" s="7"/>
    </row>
    <row r="3257" spans="3:17" x14ac:dyDescent="0.2">
      <c r="C3257" s="1"/>
      <c r="D3257" s="1"/>
      <c r="F3257" s="6"/>
      <c r="G3257" s="13"/>
      <c r="M3257" s="14"/>
      <c r="O3257" s="13"/>
      <c r="P3257" s="6"/>
      <c r="Q3257" s="7"/>
    </row>
    <row r="3258" spans="3:17" x14ac:dyDescent="0.2">
      <c r="C3258" s="1"/>
      <c r="D3258" s="1"/>
      <c r="F3258" s="6"/>
      <c r="G3258" s="13"/>
      <c r="M3258" s="14"/>
      <c r="O3258" s="13"/>
      <c r="P3258" s="6"/>
      <c r="Q3258" s="7"/>
    </row>
    <row r="3259" spans="3:17" x14ac:dyDescent="0.2">
      <c r="C3259" s="1"/>
      <c r="D3259" s="1"/>
      <c r="F3259" s="6"/>
      <c r="G3259" s="13"/>
      <c r="M3259" s="14"/>
      <c r="O3259" s="13"/>
      <c r="P3259" s="6"/>
      <c r="Q3259" s="7"/>
    </row>
    <row r="3260" spans="3:17" x14ac:dyDescent="0.2">
      <c r="C3260" s="1"/>
      <c r="D3260" s="1"/>
      <c r="F3260" s="6"/>
      <c r="G3260" s="13"/>
      <c r="M3260" s="14"/>
      <c r="O3260" s="13"/>
      <c r="P3260" s="6"/>
      <c r="Q3260" s="7"/>
    </row>
    <row r="3261" spans="3:17" x14ac:dyDescent="0.2">
      <c r="C3261" s="1"/>
      <c r="D3261" s="1"/>
      <c r="F3261" s="6"/>
      <c r="G3261" s="13"/>
      <c r="M3261" s="14"/>
      <c r="O3261" s="13"/>
      <c r="P3261" s="6"/>
      <c r="Q3261" s="7"/>
    </row>
    <row r="3262" spans="3:17" x14ac:dyDescent="0.2">
      <c r="C3262" s="1"/>
      <c r="D3262" s="1"/>
      <c r="F3262" s="6"/>
      <c r="G3262" s="13"/>
      <c r="M3262" s="14"/>
      <c r="O3262" s="13"/>
      <c r="P3262" s="6"/>
      <c r="Q3262" s="7"/>
    </row>
    <row r="3263" spans="3:17" x14ac:dyDescent="0.2">
      <c r="C3263" s="1"/>
      <c r="D3263" s="1"/>
      <c r="F3263" s="6"/>
      <c r="G3263" s="13"/>
      <c r="M3263" s="14"/>
      <c r="O3263" s="13"/>
      <c r="P3263" s="6"/>
      <c r="Q3263" s="7"/>
    </row>
    <row r="3264" spans="3:17" x14ac:dyDescent="0.2">
      <c r="C3264" s="1"/>
      <c r="D3264" s="1"/>
      <c r="F3264" s="6"/>
      <c r="G3264" s="13"/>
      <c r="M3264" s="14"/>
      <c r="O3264" s="13"/>
      <c r="P3264" s="6"/>
      <c r="Q3264" s="7"/>
    </row>
    <row r="3265" spans="3:17" x14ac:dyDescent="0.2">
      <c r="C3265" s="1"/>
      <c r="D3265" s="1"/>
      <c r="F3265" s="6"/>
      <c r="G3265" s="13"/>
      <c r="M3265" s="14"/>
      <c r="O3265" s="13"/>
      <c r="P3265" s="6"/>
      <c r="Q3265" s="7"/>
    </row>
    <row r="3266" spans="3:17" x14ac:dyDescent="0.2">
      <c r="C3266" s="1"/>
      <c r="D3266" s="1"/>
      <c r="F3266" s="6"/>
      <c r="G3266" s="13"/>
      <c r="M3266" s="14"/>
      <c r="O3266" s="13"/>
      <c r="P3266" s="6"/>
      <c r="Q3266" s="7"/>
    </row>
    <row r="3267" spans="3:17" x14ac:dyDescent="0.2">
      <c r="C3267" s="1"/>
      <c r="D3267" s="1"/>
      <c r="F3267" s="6"/>
      <c r="G3267" s="13"/>
      <c r="M3267" s="14"/>
      <c r="O3267" s="13"/>
      <c r="P3267" s="6"/>
      <c r="Q3267" s="7"/>
    </row>
    <row r="3268" spans="3:17" x14ac:dyDescent="0.2">
      <c r="C3268" s="1"/>
      <c r="D3268" s="1"/>
      <c r="F3268" s="6"/>
      <c r="G3268" s="13"/>
      <c r="M3268" s="14"/>
      <c r="O3268" s="13"/>
      <c r="P3268" s="6"/>
      <c r="Q3268" s="7"/>
    </row>
    <row r="3269" spans="3:17" x14ac:dyDescent="0.2">
      <c r="C3269" s="1"/>
      <c r="D3269" s="1"/>
      <c r="F3269" s="6"/>
      <c r="G3269" s="13"/>
      <c r="M3269" s="14"/>
      <c r="O3269" s="13"/>
      <c r="P3269" s="6"/>
      <c r="Q3269" s="7"/>
    </row>
    <row r="3270" spans="3:17" x14ac:dyDescent="0.2">
      <c r="C3270" s="1"/>
      <c r="D3270" s="1"/>
      <c r="F3270" s="6"/>
      <c r="G3270" s="13"/>
      <c r="M3270" s="14"/>
      <c r="O3270" s="13"/>
      <c r="P3270" s="6"/>
      <c r="Q3270" s="7"/>
    </row>
    <row r="3271" spans="3:17" x14ac:dyDescent="0.2">
      <c r="C3271" s="1"/>
      <c r="D3271" s="1"/>
      <c r="F3271" s="6"/>
      <c r="G3271" s="13"/>
      <c r="M3271" s="14"/>
      <c r="O3271" s="13"/>
      <c r="P3271" s="6"/>
      <c r="Q3271" s="7"/>
    </row>
    <row r="3272" spans="3:17" x14ac:dyDescent="0.2">
      <c r="C3272" s="1"/>
      <c r="D3272" s="1"/>
      <c r="F3272" s="6"/>
      <c r="G3272" s="13"/>
      <c r="M3272" s="14"/>
      <c r="O3272" s="13"/>
      <c r="P3272" s="6"/>
      <c r="Q3272" s="7"/>
    </row>
    <row r="3273" spans="3:17" x14ac:dyDescent="0.2">
      <c r="C3273" s="1"/>
      <c r="D3273" s="1"/>
      <c r="F3273" s="6"/>
      <c r="G3273" s="13"/>
      <c r="M3273" s="14"/>
      <c r="O3273" s="13"/>
      <c r="P3273" s="6"/>
      <c r="Q3273" s="7"/>
    </row>
    <row r="3274" spans="3:17" x14ac:dyDescent="0.2">
      <c r="C3274" s="1"/>
      <c r="D3274" s="1"/>
      <c r="F3274" s="6"/>
      <c r="G3274" s="13"/>
      <c r="M3274" s="14"/>
      <c r="O3274" s="13"/>
      <c r="P3274" s="6"/>
      <c r="Q3274" s="7"/>
    </row>
    <row r="3275" spans="3:17" x14ac:dyDescent="0.2">
      <c r="C3275" s="1"/>
      <c r="D3275" s="1"/>
      <c r="F3275" s="6"/>
      <c r="G3275" s="13"/>
      <c r="M3275" s="14"/>
      <c r="O3275" s="13"/>
      <c r="P3275" s="6"/>
      <c r="Q3275" s="7"/>
    </row>
    <row r="3276" spans="3:17" x14ac:dyDescent="0.2">
      <c r="C3276" s="1"/>
      <c r="D3276" s="1"/>
      <c r="F3276" s="6"/>
      <c r="G3276" s="13"/>
      <c r="M3276" s="14"/>
      <c r="O3276" s="13"/>
      <c r="P3276" s="6"/>
      <c r="Q3276" s="7"/>
    </row>
    <row r="3277" spans="3:17" x14ac:dyDescent="0.2">
      <c r="C3277" s="1"/>
      <c r="D3277" s="1"/>
      <c r="F3277" s="6"/>
      <c r="G3277" s="13"/>
      <c r="M3277" s="14"/>
      <c r="O3277" s="13"/>
      <c r="P3277" s="6"/>
      <c r="Q3277" s="7"/>
    </row>
    <row r="3278" spans="3:17" x14ac:dyDescent="0.2">
      <c r="C3278" s="1"/>
      <c r="D3278" s="1"/>
      <c r="F3278" s="6"/>
      <c r="G3278" s="13"/>
      <c r="M3278" s="14"/>
      <c r="O3278" s="13"/>
      <c r="P3278" s="6"/>
      <c r="Q3278" s="7"/>
    </row>
    <row r="3279" spans="3:17" x14ac:dyDescent="0.2">
      <c r="C3279" s="1"/>
      <c r="D3279" s="1"/>
      <c r="F3279" s="6"/>
      <c r="G3279" s="13"/>
      <c r="M3279" s="14"/>
      <c r="O3279" s="13"/>
      <c r="P3279" s="6"/>
      <c r="Q3279" s="7"/>
    </row>
    <row r="3280" spans="3:17" x14ac:dyDescent="0.2">
      <c r="C3280" s="1"/>
      <c r="D3280" s="1"/>
      <c r="F3280" s="6"/>
      <c r="G3280" s="13"/>
      <c r="M3280" s="14"/>
      <c r="O3280" s="13"/>
      <c r="P3280" s="6"/>
      <c r="Q3280" s="7"/>
    </row>
    <row r="3281" spans="3:17" x14ac:dyDescent="0.2">
      <c r="C3281" s="1"/>
      <c r="D3281" s="1"/>
      <c r="F3281" s="6"/>
      <c r="G3281" s="13"/>
      <c r="M3281" s="14"/>
      <c r="O3281" s="13"/>
      <c r="P3281" s="6"/>
      <c r="Q3281" s="7"/>
    </row>
    <row r="3282" spans="3:17" x14ac:dyDescent="0.2">
      <c r="C3282" s="1"/>
      <c r="D3282" s="1"/>
      <c r="F3282" s="6"/>
      <c r="G3282" s="13"/>
      <c r="M3282" s="14"/>
      <c r="O3282" s="13"/>
      <c r="P3282" s="6"/>
      <c r="Q3282" s="7"/>
    </row>
    <row r="3283" spans="3:17" x14ac:dyDescent="0.2">
      <c r="C3283" s="1"/>
      <c r="D3283" s="1"/>
      <c r="F3283" s="6"/>
      <c r="G3283" s="13"/>
      <c r="M3283" s="14"/>
      <c r="O3283" s="13"/>
      <c r="P3283" s="6"/>
      <c r="Q3283" s="7"/>
    </row>
    <row r="3284" spans="3:17" x14ac:dyDescent="0.2">
      <c r="C3284" s="1"/>
      <c r="D3284" s="1"/>
      <c r="F3284" s="6"/>
      <c r="G3284" s="13"/>
      <c r="M3284" s="14"/>
      <c r="O3284" s="13"/>
      <c r="P3284" s="6"/>
      <c r="Q3284" s="7"/>
    </row>
    <row r="3285" spans="3:17" x14ac:dyDescent="0.2">
      <c r="C3285" s="1"/>
      <c r="D3285" s="1"/>
      <c r="F3285" s="6"/>
      <c r="G3285" s="13"/>
      <c r="M3285" s="14"/>
      <c r="O3285" s="13"/>
      <c r="P3285" s="6"/>
      <c r="Q3285" s="7"/>
    </row>
    <row r="3286" spans="3:17" x14ac:dyDescent="0.2">
      <c r="C3286" s="1"/>
      <c r="D3286" s="1"/>
      <c r="F3286" s="6"/>
      <c r="G3286" s="13"/>
      <c r="M3286" s="14"/>
      <c r="O3286" s="13"/>
      <c r="P3286" s="6"/>
      <c r="Q3286" s="7"/>
    </row>
    <row r="3287" spans="3:17" x14ac:dyDescent="0.2">
      <c r="C3287" s="1"/>
      <c r="D3287" s="1"/>
      <c r="F3287" s="6"/>
      <c r="G3287" s="13"/>
      <c r="M3287" s="14"/>
      <c r="O3287" s="13"/>
      <c r="P3287" s="6"/>
      <c r="Q3287" s="7"/>
    </row>
    <row r="3288" spans="3:17" x14ac:dyDescent="0.2">
      <c r="C3288" s="1"/>
      <c r="D3288" s="1"/>
      <c r="F3288" s="6"/>
      <c r="G3288" s="13"/>
      <c r="M3288" s="14"/>
      <c r="O3288" s="13"/>
      <c r="P3288" s="6"/>
      <c r="Q3288" s="7"/>
    </row>
    <row r="3289" spans="3:17" x14ac:dyDescent="0.2">
      <c r="C3289" s="1"/>
      <c r="D3289" s="1"/>
      <c r="F3289" s="6"/>
      <c r="G3289" s="13"/>
      <c r="M3289" s="14"/>
      <c r="O3289" s="13"/>
      <c r="P3289" s="6"/>
      <c r="Q3289" s="7"/>
    </row>
    <row r="3290" spans="3:17" x14ac:dyDescent="0.2">
      <c r="C3290" s="1"/>
      <c r="D3290" s="1"/>
      <c r="F3290" s="6"/>
      <c r="G3290" s="13"/>
      <c r="M3290" s="14"/>
      <c r="O3290" s="13"/>
      <c r="P3290" s="6"/>
      <c r="Q3290" s="7"/>
    </row>
    <row r="3291" spans="3:17" x14ac:dyDescent="0.2">
      <c r="C3291" s="1"/>
      <c r="D3291" s="1"/>
      <c r="F3291" s="6"/>
      <c r="G3291" s="13"/>
      <c r="M3291" s="14"/>
      <c r="O3291" s="13"/>
      <c r="P3291" s="6"/>
      <c r="Q3291" s="7"/>
    </row>
    <row r="3292" spans="3:17" x14ac:dyDescent="0.2">
      <c r="C3292" s="1"/>
      <c r="D3292" s="1"/>
      <c r="F3292" s="6"/>
      <c r="G3292" s="13"/>
      <c r="M3292" s="14"/>
      <c r="O3292" s="13"/>
      <c r="P3292" s="6"/>
      <c r="Q3292" s="7"/>
    </row>
    <row r="3293" spans="3:17" x14ac:dyDescent="0.2">
      <c r="C3293" s="1"/>
      <c r="D3293" s="1"/>
      <c r="F3293" s="6"/>
      <c r="G3293" s="13"/>
      <c r="M3293" s="14"/>
      <c r="O3293" s="13"/>
      <c r="P3293" s="6"/>
      <c r="Q3293" s="7"/>
    </row>
    <row r="3294" spans="3:17" x14ac:dyDescent="0.2">
      <c r="C3294" s="1"/>
      <c r="D3294" s="1"/>
      <c r="F3294" s="6"/>
      <c r="G3294" s="13"/>
      <c r="M3294" s="14"/>
      <c r="O3294" s="13"/>
      <c r="P3294" s="6"/>
      <c r="Q3294" s="7"/>
    </row>
    <row r="3295" spans="3:17" x14ac:dyDescent="0.2">
      <c r="C3295" s="1"/>
      <c r="D3295" s="1"/>
      <c r="F3295" s="6"/>
      <c r="G3295" s="13"/>
      <c r="M3295" s="14"/>
      <c r="O3295" s="13"/>
      <c r="P3295" s="6"/>
      <c r="Q3295" s="7"/>
    </row>
    <row r="3296" spans="3:17" x14ac:dyDescent="0.2">
      <c r="C3296" s="1"/>
      <c r="D3296" s="1"/>
      <c r="F3296" s="6"/>
      <c r="G3296" s="13"/>
      <c r="M3296" s="14"/>
      <c r="O3296" s="13"/>
      <c r="P3296" s="6"/>
      <c r="Q3296" s="7"/>
    </row>
    <row r="3297" spans="3:17" x14ac:dyDescent="0.2">
      <c r="C3297" s="1"/>
      <c r="D3297" s="1"/>
      <c r="F3297" s="6"/>
      <c r="G3297" s="13"/>
      <c r="M3297" s="14"/>
      <c r="O3297" s="13"/>
      <c r="P3297" s="6"/>
      <c r="Q3297" s="7"/>
    </row>
    <row r="3298" spans="3:17" x14ac:dyDescent="0.2">
      <c r="C3298" s="1"/>
      <c r="D3298" s="1"/>
      <c r="F3298" s="6"/>
      <c r="G3298" s="13"/>
      <c r="M3298" s="14"/>
      <c r="O3298" s="13"/>
      <c r="P3298" s="6"/>
      <c r="Q3298" s="7"/>
    </row>
    <row r="3299" spans="3:17" x14ac:dyDescent="0.2">
      <c r="C3299" s="1"/>
      <c r="D3299" s="1"/>
      <c r="F3299" s="6"/>
      <c r="G3299" s="13"/>
      <c r="M3299" s="14"/>
      <c r="O3299" s="13"/>
      <c r="P3299" s="6"/>
      <c r="Q3299" s="7"/>
    </row>
    <row r="3300" spans="3:17" x14ac:dyDescent="0.2">
      <c r="C3300" s="1"/>
      <c r="D3300" s="1"/>
      <c r="F3300" s="6"/>
      <c r="G3300" s="13"/>
      <c r="M3300" s="14"/>
      <c r="O3300" s="13"/>
      <c r="P3300" s="6"/>
      <c r="Q3300" s="7"/>
    </row>
    <row r="3301" spans="3:17" x14ac:dyDescent="0.2">
      <c r="C3301" s="1"/>
      <c r="D3301" s="1"/>
      <c r="F3301" s="6"/>
      <c r="G3301" s="13"/>
      <c r="M3301" s="14"/>
      <c r="O3301" s="13"/>
      <c r="P3301" s="6"/>
      <c r="Q3301" s="7"/>
    </row>
    <row r="3302" spans="3:17" x14ac:dyDescent="0.2">
      <c r="C3302" s="1"/>
      <c r="D3302" s="1"/>
      <c r="F3302" s="6"/>
      <c r="G3302" s="13"/>
      <c r="M3302" s="14"/>
      <c r="O3302" s="13"/>
      <c r="P3302" s="6"/>
      <c r="Q3302" s="7"/>
    </row>
    <row r="3303" spans="3:17" x14ac:dyDescent="0.2">
      <c r="C3303" s="1"/>
      <c r="D3303" s="1"/>
      <c r="F3303" s="6"/>
      <c r="G3303" s="13"/>
      <c r="M3303" s="14"/>
      <c r="O3303" s="13"/>
      <c r="P3303" s="6"/>
      <c r="Q3303" s="7"/>
    </row>
    <row r="3304" spans="3:17" x14ac:dyDescent="0.2">
      <c r="C3304" s="1"/>
      <c r="D3304" s="1"/>
      <c r="F3304" s="6"/>
      <c r="G3304" s="13"/>
      <c r="M3304" s="14"/>
      <c r="O3304" s="13"/>
      <c r="P3304" s="6"/>
      <c r="Q3304" s="7"/>
    </row>
    <row r="3305" spans="3:17" x14ac:dyDescent="0.2">
      <c r="C3305" s="1"/>
      <c r="D3305" s="1"/>
      <c r="F3305" s="6"/>
      <c r="G3305" s="13"/>
      <c r="M3305" s="14"/>
      <c r="O3305" s="13"/>
      <c r="P3305" s="6"/>
      <c r="Q3305" s="7"/>
    </row>
    <row r="3306" spans="3:17" x14ac:dyDescent="0.2">
      <c r="C3306" s="1"/>
      <c r="D3306" s="1"/>
      <c r="F3306" s="6"/>
      <c r="G3306" s="13"/>
      <c r="M3306" s="14"/>
      <c r="O3306" s="13"/>
      <c r="P3306" s="6"/>
      <c r="Q3306" s="7"/>
    </row>
    <row r="3307" spans="3:17" x14ac:dyDescent="0.2">
      <c r="C3307" s="1"/>
      <c r="D3307" s="1"/>
      <c r="F3307" s="6"/>
      <c r="G3307" s="13"/>
      <c r="M3307" s="14"/>
      <c r="O3307" s="13"/>
      <c r="P3307" s="6"/>
      <c r="Q3307" s="7"/>
    </row>
    <row r="3308" spans="3:17" x14ac:dyDescent="0.2">
      <c r="C3308" s="1"/>
      <c r="D3308" s="1"/>
      <c r="F3308" s="6"/>
      <c r="G3308" s="13"/>
      <c r="M3308" s="14"/>
      <c r="O3308" s="13"/>
      <c r="P3308" s="6"/>
      <c r="Q3308" s="7"/>
    </row>
    <row r="3309" spans="3:17" x14ac:dyDescent="0.2">
      <c r="C3309" s="1"/>
      <c r="D3309" s="1"/>
      <c r="F3309" s="6"/>
      <c r="G3309" s="13"/>
      <c r="M3309" s="14"/>
      <c r="O3309" s="13"/>
      <c r="P3309" s="6"/>
      <c r="Q3309" s="7"/>
    </row>
    <row r="3310" spans="3:17" x14ac:dyDescent="0.2">
      <c r="C3310" s="1"/>
      <c r="D3310" s="1"/>
      <c r="F3310" s="6"/>
      <c r="G3310" s="13"/>
      <c r="M3310" s="14"/>
      <c r="O3310" s="13"/>
      <c r="P3310" s="6"/>
      <c r="Q3310" s="7"/>
    </row>
    <row r="3311" spans="3:17" x14ac:dyDescent="0.2">
      <c r="C3311" s="1"/>
      <c r="D3311" s="1"/>
      <c r="F3311" s="6"/>
      <c r="G3311" s="13"/>
      <c r="M3311" s="14"/>
      <c r="O3311" s="13"/>
      <c r="P3311" s="6"/>
      <c r="Q3311" s="7"/>
    </row>
    <row r="3312" spans="3:17" x14ac:dyDescent="0.2">
      <c r="C3312" s="1"/>
      <c r="D3312" s="1"/>
      <c r="F3312" s="6"/>
      <c r="G3312" s="13"/>
      <c r="M3312" s="14"/>
      <c r="O3312" s="13"/>
      <c r="P3312" s="6"/>
      <c r="Q3312" s="7"/>
    </row>
    <row r="3313" spans="3:17" x14ac:dyDescent="0.2">
      <c r="C3313" s="1"/>
      <c r="D3313" s="1"/>
      <c r="F3313" s="6"/>
      <c r="G3313" s="13"/>
      <c r="M3313" s="14"/>
      <c r="O3313" s="13"/>
      <c r="P3313" s="6"/>
      <c r="Q3313" s="7"/>
    </row>
    <row r="3314" spans="3:17" x14ac:dyDescent="0.2">
      <c r="C3314" s="1"/>
      <c r="D3314" s="1"/>
      <c r="F3314" s="6"/>
      <c r="G3314" s="13"/>
      <c r="M3314" s="14"/>
      <c r="O3314" s="13"/>
      <c r="P3314" s="6"/>
      <c r="Q3314" s="7"/>
    </row>
    <row r="3315" spans="3:17" x14ac:dyDescent="0.2">
      <c r="C3315" s="1"/>
      <c r="D3315" s="1"/>
      <c r="F3315" s="6"/>
      <c r="G3315" s="13"/>
      <c r="M3315" s="14"/>
      <c r="O3315" s="13"/>
      <c r="P3315" s="6"/>
      <c r="Q3315" s="7"/>
    </row>
    <row r="3316" spans="3:17" x14ac:dyDescent="0.2">
      <c r="C3316" s="1"/>
      <c r="D3316" s="1"/>
      <c r="F3316" s="6"/>
      <c r="G3316" s="13"/>
      <c r="M3316" s="14"/>
      <c r="O3316" s="13"/>
      <c r="P3316" s="6"/>
      <c r="Q3316" s="7"/>
    </row>
    <row r="3317" spans="3:17" x14ac:dyDescent="0.2">
      <c r="C3317" s="1"/>
      <c r="D3317" s="1"/>
      <c r="F3317" s="6"/>
      <c r="G3317" s="13"/>
      <c r="M3317" s="14"/>
      <c r="O3317" s="13"/>
      <c r="P3317" s="6"/>
      <c r="Q3317" s="7"/>
    </row>
    <row r="3318" spans="3:17" x14ac:dyDescent="0.2">
      <c r="C3318" s="1"/>
      <c r="D3318" s="1"/>
      <c r="F3318" s="6"/>
      <c r="G3318" s="13"/>
      <c r="M3318" s="14"/>
      <c r="O3318" s="13"/>
      <c r="P3318" s="6"/>
      <c r="Q3318" s="7"/>
    </row>
    <row r="3319" spans="3:17" x14ac:dyDescent="0.2">
      <c r="C3319" s="1"/>
      <c r="D3319" s="1"/>
      <c r="F3319" s="6"/>
      <c r="G3319" s="13"/>
      <c r="M3319" s="14"/>
      <c r="O3319" s="13"/>
      <c r="P3319" s="6"/>
      <c r="Q3319" s="7"/>
    </row>
    <row r="3320" spans="3:17" x14ac:dyDescent="0.2">
      <c r="C3320" s="1"/>
      <c r="D3320" s="1"/>
      <c r="F3320" s="6"/>
      <c r="G3320" s="13"/>
      <c r="M3320" s="14"/>
      <c r="O3320" s="13"/>
      <c r="P3320" s="6"/>
      <c r="Q3320" s="7"/>
    </row>
    <row r="3321" spans="3:17" x14ac:dyDescent="0.2">
      <c r="C3321" s="1"/>
      <c r="D3321" s="1"/>
      <c r="F3321" s="6"/>
      <c r="G3321" s="13"/>
      <c r="M3321" s="14"/>
      <c r="O3321" s="13"/>
      <c r="P3321" s="6"/>
      <c r="Q3321" s="7"/>
    </row>
    <row r="3322" spans="3:17" x14ac:dyDescent="0.2">
      <c r="C3322" s="1"/>
      <c r="D3322" s="1"/>
      <c r="F3322" s="6"/>
      <c r="G3322" s="13"/>
      <c r="M3322" s="14"/>
      <c r="O3322" s="13"/>
      <c r="P3322" s="6"/>
      <c r="Q3322" s="7"/>
    </row>
    <row r="3323" spans="3:17" x14ac:dyDescent="0.2">
      <c r="C3323" s="1"/>
      <c r="D3323" s="1"/>
      <c r="F3323" s="6"/>
      <c r="G3323" s="13"/>
      <c r="M3323" s="14"/>
      <c r="O3323" s="13"/>
      <c r="P3323" s="6"/>
      <c r="Q3323" s="7"/>
    </row>
    <row r="3324" spans="3:17" x14ac:dyDescent="0.2">
      <c r="C3324" s="1"/>
      <c r="D3324" s="1"/>
      <c r="F3324" s="6"/>
      <c r="G3324" s="13"/>
      <c r="M3324" s="14"/>
      <c r="O3324" s="13"/>
      <c r="P3324" s="6"/>
      <c r="Q3324" s="7"/>
    </row>
    <row r="3325" spans="3:17" x14ac:dyDescent="0.2">
      <c r="C3325" s="1"/>
      <c r="D3325" s="1"/>
      <c r="F3325" s="6"/>
      <c r="G3325" s="13"/>
      <c r="M3325" s="14"/>
      <c r="O3325" s="13"/>
      <c r="P3325" s="6"/>
      <c r="Q3325" s="7"/>
    </row>
    <row r="3326" spans="3:17" x14ac:dyDescent="0.2">
      <c r="C3326" s="1"/>
      <c r="D3326" s="1"/>
      <c r="F3326" s="6"/>
      <c r="G3326" s="13"/>
      <c r="M3326" s="14"/>
      <c r="O3326" s="13"/>
      <c r="P3326" s="6"/>
      <c r="Q3326" s="7"/>
    </row>
    <row r="3327" spans="3:17" x14ac:dyDescent="0.2">
      <c r="C3327" s="1"/>
      <c r="D3327" s="1"/>
      <c r="F3327" s="6"/>
      <c r="G3327" s="13"/>
      <c r="M3327" s="14"/>
      <c r="O3327" s="13"/>
      <c r="P3327" s="6"/>
      <c r="Q3327" s="7"/>
    </row>
    <row r="3328" spans="3:17" x14ac:dyDescent="0.2">
      <c r="C3328" s="1"/>
      <c r="D3328" s="1"/>
      <c r="F3328" s="6"/>
      <c r="G3328" s="13"/>
      <c r="M3328" s="14"/>
      <c r="O3328" s="13"/>
      <c r="P3328" s="6"/>
      <c r="Q3328" s="7"/>
    </row>
    <row r="3329" spans="3:17" x14ac:dyDescent="0.2">
      <c r="C3329" s="1"/>
      <c r="D3329" s="1"/>
      <c r="F3329" s="6"/>
      <c r="G3329" s="13"/>
      <c r="M3329" s="14"/>
      <c r="O3329" s="13"/>
      <c r="P3329" s="6"/>
      <c r="Q3329" s="7"/>
    </row>
    <row r="3330" spans="3:17" x14ac:dyDescent="0.2">
      <c r="C3330" s="1"/>
      <c r="D3330" s="1"/>
      <c r="F3330" s="6"/>
      <c r="G3330" s="13"/>
      <c r="M3330" s="14"/>
      <c r="O3330" s="13"/>
      <c r="P3330" s="6"/>
      <c r="Q3330" s="7"/>
    </row>
    <row r="3331" spans="3:17" x14ac:dyDescent="0.2">
      <c r="C3331" s="1"/>
      <c r="D3331" s="1"/>
      <c r="F3331" s="6"/>
      <c r="G3331" s="13"/>
      <c r="M3331" s="14"/>
      <c r="O3331" s="13"/>
      <c r="P3331" s="6"/>
      <c r="Q3331" s="7"/>
    </row>
    <row r="3332" spans="3:17" x14ac:dyDescent="0.2">
      <c r="C3332" s="1"/>
      <c r="D3332" s="1"/>
      <c r="F3332" s="6"/>
      <c r="G3332" s="13"/>
      <c r="M3332" s="14"/>
      <c r="O3332" s="13"/>
      <c r="P3332" s="6"/>
      <c r="Q3332" s="7"/>
    </row>
    <row r="3333" spans="3:17" x14ac:dyDescent="0.2">
      <c r="C3333" s="1"/>
      <c r="D3333" s="1"/>
      <c r="F3333" s="6"/>
      <c r="G3333" s="13"/>
      <c r="M3333" s="14"/>
      <c r="O3333" s="13"/>
      <c r="P3333" s="6"/>
      <c r="Q3333" s="7"/>
    </row>
    <row r="3334" spans="3:17" x14ac:dyDescent="0.2">
      <c r="C3334" s="1"/>
      <c r="D3334" s="1"/>
      <c r="F3334" s="6"/>
      <c r="G3334" s="13"/>
      <c r="M3334" s="14"/>
      <c r="O3334" s="13"/>
      <c r="P3334" s="6"/>
      <c r="Q3334" s="7"/>
    </row>
    <row r="3335" spans="3:17" x14ac:dyDescent="0.2">
      <c r="C3335" s="1"/>
      <c r="D3335" s="1"/>
      <c r="F3335" s="6"/>
      <c r="G3335" s="13"/>
      <c r="M3335" s="14"/>
      <c r="O3335" s="13"/>
      <c r="P3335" s="6"/>
      <c r="Q3335" s="7"/>
    </row>
    <row r="3336" spans="3:17" x14ac:dyDescent="0.2">
      <c r="C3336" s="1"/>
      <c r="D3336" s="1"/>
      <c r="F3336" s="6"/>
      <c r="G3336" s="13"/>
      <c r="M3336" s="14"/>
      <c r="O3336" s="13"/>
      <c r="P3336" s="6"/>
      <c r="Q3336" s="7"/>
    </row>
    <row r="3337" spans="3:17" x14ac:dyDescent="0.2">
      <c r="C3337" s="1"/>
      <c r="D3337" s="1"/>
      <c r="F3337" s="6"/>
      <c r="G3337" s="13"/>
      <c r="M3337" s="14"/>
      <c r="O3337" s="13"/>
      <c r="P3337" s="6"/>
      <c r="Q3337" s="7"/>
    </row>
    <row r="3338" spans="3:17" x14ac:dyDescent="0.2">
      <c r="C3338" s="1"/>
      <c r="D3338" s="1"/>
      <c r="F3338" s="6"/>
      <c r="G3338" s="13"/>
      <c r="M3338" s="14"/>
      <c r="O3338" s="13"/>
      <c r="P3338" s="6"/>
      <c r="Q3338" s="7"/>
    </row>
    <row r="3339" spans="3:17" x14ac:dyDescent="0.2">
      <c r="C3339" s="1"/>
      <c r="D3339" s="1"/>
      <c r="F3339" s="6"/>
      <c r="G3339" s="13"/>
      <c r="M3339" s="14"/>
      <c r="O3339" s="13"/>
      <c r="P3339" s="6"/>
      <c r="Q3339" s="7"/>
    </row>
    <row r="3340" spans="3:17" x14ac:dyDescent="0.2">
      <c r="C3340" s="1"/>
      <c r="D3340" s="1"/>
      <c r="F3340" s="6"/>
      <c r="G3340" s="13"/>
      <c r="M3340" s="14"/>
      <c r="O3340" s="13"/>
      <c r="P3340" s="6"/>
      <c r="Q3340" s="7"/>
    </row>
    <row r="3341" spans="3:17" x14ac:dyDescent="0.2">
      <c r="C3341" s="1"/>
      <c r="D3341" s="1"/>
      <c r="F3341" s="6"/>
      <c r="G3341" s="13"/>
      <c r="M3341" s="14"/>
      <c r="O3341" s="13"/>
      <c r="P3341" s="6"/>
      <c r="Q3341" s="7"/>
    </row>
    <row r="3342" spans="3:17" x14ac:dyDescent="0.2">
      <c r="C3342" s="1"/>
      <c r="D3342" s="1"/>
      <c r="F3342" s="6"/>
      <c r="G3342" s="13"/>
      <c r="M3342" s="14"/>
      <c r="O3342" s="13"/>
      <c r="P3342" s="6"/>
      <c r="Q3342" s="7"/>
    </row>
    <row r="3343" spans="3:17" x14ac:dyDescent="0.2">
      <c r="C3343" s="1"/>
      <c r="D3343" s="1"/>
      <c r="F3343" s="6"/>
      <c r="G3343" s="13"/>
      <c r="M3343" s="14"/>
      <c r="O3343" s="13"/>
      <c r="P3343" s="6"/>
      <c r="Q3343" s="7"/>
    </row>
    <row r="3344" spans="3:17" x14ac:dyDescent="0.2">
      <c r="C3344" s="1"/>
      <c r="D3344" s="1"/>
      <c r="F3344" s="6"/>
      <c r="G3344" s="13"/>
      <c r="M3344" s="14"/>
      <c r="O3344" s="13"/>
      <c r="P3344" s="6"/>
      <c r="Q3344" s="7"/>
    </row>
    <row r="3345" spans="3:17" x14ac:dyDescent="0.2">
      <c r="C3345" s="1"/>
      <c r="D3345" s="1"/>
      <c r="F3345" s="6"/>
      <c r="G3345" s="13"/>
      <c r="M3345" s="14"/>
      <c r="O3345" s="13"/>
      <c r="P3345" s="6"/>
      <c r="Q3345" s="7"/>
    </row>
    <row r="3346" spans="3:17" x14ac:dyDescent="0.2">
      <c r="C3346" s="1"/>
      <c r="D3346" s="1"/>
      <c r="F3346" s="6"/>
      <c r="G3346" s="13"/>
      <c r="M3346" s="14"/>
      <c r="O3346" s="13"/>
      <c r="P3346" s="6"/>
      <c r="Q3346" s="7"/>
    </row>
    <row r="3347" spans="3:17" x14ac:dyDescent="0.2">
      <c r="C3347" s="1"/>
      <c r="D3347" s="1"/>
      <c r="F3347" s="6"/>
      <c r="G3347" s="13"/>
      <c r="M3347" s="14"/>
      <c r="O3347" s="13"/>
      <c r="P3347" s="6"/>
      <c r="Q3347" s="7"/>
    </row>
    <row r="3348" spans="3:17" x14ac:dyDescent="0.2">
      <c r="C3348" s="1"/>
      <c r="D3348" s="1"/>
      <c r="F3348" s="6"/>
      <c r="G3348" s="13"/>
      <c r="M3348" s="14"/>
      <c r="O3348" s="13"/>
      <c r="P3348" s="6"/>
      <c r="Q3348" s="7"/>
    </row>
    <row r="3349" spans="3:17" x14ac:dyDescent="0.2">
      <c r="C3349" s="1"/>
      <c r="D3349" s="1"/>
      <c r="F3349" s="6"/>
      <c r="G3349" s="13"/>
      <c r="M3349" s="14"/>
      <c r="O3349" s="13"/>
      <c r="P3349" s="6"/>
      <c r="Q3349" s="7"/>
    </row>
    <row r="3350" spans="3:17" x14ac:dyDescent="0.2">
      <c r="C3350" s="1"/>
      <c r="D3350" s="1"/>
      <c r="F3350" s="6"/>
      <c r="G3350" s="13"/>
      <c r="M3350" s="14"/>
      <c r="O3350" s="13"/>
      <c r="P3350" s="6"/>
      <c r="Q3350" s="7"/>
    </row>
    <row r="3351" spans="3:17" x14ac:dyDescent="0.2">
      <c r="C3351" s="1"/>
      <c r="D3351" s="1"/>
      <c r="F3351" s="6"/>
      <c r="G3351" s="13"/>
      <c r="M3351" s="14"/>
      <c r="O3351" s="13"/>
      <c r="P3351" s="6"/>
      <c r="Q3351" s="7"/>
    </row>
    <row r="3352" spans="3:17" x14ac:dyDescent="0.2">
      <c r="C3352" s="1"/>
      <c r="D3352" s="1"/>
      <c r="F3352" s="6"/>
      <c r="G3352" s="13"/>
      <c r="M3352" s="14"/>
      <c r="O3352" s="13"/>
      <c r="P3352" s="6"/>
      <c r="Q3352" s="7"/>
    </row>
    <row r="3353" spans="3:17" x14ac:dyDescent="0.2">
      <c r="C3353" s="1"/>
      <c r="D3353" s="1"/>
      <c r="F3353" s="6"/>
      <c r="G3353" s="13"/>
      <c r="M3353" s="14"/>
      <c r="O3353" s="13"/>
      <c r="P3353" s="6"/>
      <c r="Q3353" s="7"/>
    </row>
    <row r="3354" spans="3:17" x14ac:dyDescent="0.2">
      <c r="C3354" s="1"/>
      <c r="D3354" s="1"/>
      <c r="F3354" s="6"/>
      <c r="G3354" s="13"/>
      <c r="M3354" s="14"/>
      <c r="O3354" s="13"/>
      <c r="P3354" s="6"/>
      <c r="Q3354" s="7"/>
    </row>
    <row r="3355" spans="3:17" x14ac:dyDescent="0.2">
      <c r="C3355" s="1"/>
      <c r="D3355" s="1"/>
      <c r="F3355" s="6"/>
      <c r="G3355" s="13"/>
      <c r="M3355" s="14"/>
      <c r="O3355" s="13"/>
      <c r="P3355" s="6"/>
      <c r="Q3355" s="7"/>
    </row>
    <row r="3356" spans="3:17" x14ac:dyDescent="0.2">
      <c r="C3356" s="1"/>
      <c r="D3356" s="1"/>
      <c r="F3356" s="6"/>
      <c r="G3356" s="13"/>
      <c r="M3356" s="14"/>
      <c r="O3356" s="13"/>
      <c r="P3356" s="6"/>
      <c r="Q3356" s="7"/>
    </row>
    <row r="3357" spans="3:17" x14ac:dyDescent="0.2">
      <c r="C3357" s="1"/>
      <c r="D3357" s="1"/>
      <c r="F3357" s="6"/>
      <c r="G3357" s="13"/>
      <c r="M3357" s="14"/>
      <c r="O3357" s="13"/>
      <c r="P3357" s="6"/>
      <c r="Q3357" s="7"/>
    </row>
    <row r="3358" spans="3:17" x14ac:dyDescent="0.2">
      <c r="C3358" s="1"/>
      <c r="D3358" s="1"/>
      <c r="F3358" s="6"/>
      <c r="G3358" s="13"/>
      <c r="M3358" s="14"/>
      <c r="O3358" s="13"/>
      <c r="P3358" s="6"/>
      <c r="Q3358" s="7"/>
    </row>
    <row r="3359" spans="3:17" x14ac:dyDescent="0.2">
      <c r="C3359" s="1"/>
      <c r="D3359" s="1"/>
      <c r="F3359" s="6"/>
      <c r="G3359" s="13"/>
      <c r="M3359" s="14"/>
      <c r="O3359" s="13"/>
      <c r="P3359" s="6"/>
      <c r="Q3359" s="7"/>
    </row>
    <row r="3360" spans="3:17" x14ac:dyDescent="0.2">
      <c r="C3360" s="1"/>
      <c r="D3360" s="1"/>
      <c r="F3360" s="6"/>
      <c r="G3360" s="13"/>
      <c r="M3360" s="14"/>
      <c r="O3360" s="13"/>
      <c r="P3360" s="6"/>
      <c r="Q3360" s="7"/>
    </row>
    <row r="3361" spans="3:17" x14ac:dyDescent="0.2">
      <c r="C3361" s="1"/>
      <c r="D3361" s="1"/>
      <c r="F3361" s="6"/>
      <c r="G3361" s="13"/>
      <c r="M3361" s="14"/>
      <c r="O3361" s="13"/>
      <c r="P3361" s="6"/>
      <c r="Q3361" s="7"/>
    </row>
    <row r="3362" spans="3:17" x14ac:dyDescent="0.2">
      <c r="C3362" s="1"/>
      <c r="D3362" s="1"/>
      <c r="F3362" s="6"/>
      <c r="G3362" s="13"/>
      <c r="M3362" s="14"/>
      <c r="O3362" s="13"/>
      <c r="P3362" s="6"/>
      <c r="Q3362" s="7"/>
    </row>
    <row r="3363" spans="3:17" x14ac:dyDescent="0.2">
      <c r="C3363" s="1"/>
      <c r="D3363" s="1"/>
      <c r="F3363" s="6"/>
      <c r="G3363" s="13"/>
      <c r="M3363" s="14"/>
      <c r="O3363" s="13"/>
      <c r="P3363" s="6"/>
      <c r="Q3363" s="7"/>
    </row>
    <row r="3364" spans="3:17" x14ac:dyDescent="0.2">
      <c r="C3364" s="1"/>
      <c r="D3364" s="1"/>
      <c r="F3364" s="6"/>
      <c r="G3364" s="13"/>
      <c r="M3364" s="14"/>
      <c r="O3364" s="13"/>
      <c r="P3364" s="6"/>
      <c r="Q3364" s="7"/>
    </row>
    <row r="3365" spans="3:17" x14ac:dyDescent="0.2">
      <c r="C3365" s="1"/>
      <c r="D3365" s="1"/>
      <c r="F3365" s="6"/>
      <c r="G3365" s="13"/>
      <c r="M3365" s="14"/>
      <c r="O3365" s="13"/>
      <c r="P3365" s="6"/>
      <c r="Q3365" s="7"/>
    </row>
    <row r="3366" spans="3:17" x14ac:dyDescent="0.2">
      <c r="C3366" s="1"/>
      <c r="D3366" s="1"/>
      <c r="F3366" s="6"/>
      <c r="G3366" s="13"/>
      <c r="M3366" s="14"/>
      <c r="O3366" s="13"/>
      <c r="P3366" s="6"/>
      <c r="Q3366" s="7"/>
    </row>
    <row r="3367" spans="3:17" x14ac:dyDescent="0.2">
      <c r="C3367" s="1"/>
      <c r="D3367" s="1"/>
      <c r="F3367" s="6"/>
      <c r="G3367" s="13"/>
      <c r="M3367" s="14"/>
      <c r="O3367" s="13"/>
      <c r="P3367" s="6"/>
      <c r="Q3367" s="7"/>
    </row>
    <row r="3368" spans="3:17" x14ac:dyDescent="0.2">
      <c r="C3368" s="1"/>
      <c r="D3368" s="1"/>
      <c r="F3368" s="6"/>
      <c r="G3368" s="13"/>
      <c r="M3368" s="14"/>
      <c r="O3368" s="13"/>
      <c r="P3368" s="6"/>
      <c r="Q3368" s="7"/>
    </row>
    <row r="3369" spans="3:17" x14ac:dyDescent="0.2">
      <c r="C3369" s="1"/>
      <c r="D3369" s="1"/>
      <c r="F3369" s="6"/>
      <c r="G3369" s="13"/>
      <c r="M3369" s="14"/>
      <c r="O3369" s="13"/>
      <c r="P3369" s="6"/>
      <c r="Q3369" s="7"/>
    </row>
    <row r="3370" spans="3:17" x14ac:dyDescent="0.2">
      <c r="C3370" s="1"/>
      <c r="D3370" s="1"/>
      <c r="F3370" s="6"/>
      <c r="G3370" s="13"/>
      <c r="M3370" s="14"/>
      <c r="O3370" s="13"/>
      <c r="P3370" s="6"/>
      <c r="Q3370" s="7"/>
    </row>
    <row r="3371" spans="3:17" x14ac:dyDescent="0.2">
      <c r="C3371" s="1"/>
      <c r="D3371" s="1"/>
      <c r="F3371" s="6"/>
      <c r="G3371" s="13"/>
      <c r="M3371" s="14"/>
      <c r="O3371" s="13"/>
      <c r="P3371" s="6"/>
      <c r="Q3371" s="7"/>
    </row>
    <row r="3372" spans="3:17" x14ac:dyDescent="0.2">
      <c r="C3372" s="1"/>
      <c r="D3372" s="1"/>
      <c r="F3372" s="6"/>
      <c r="G3372" s="13"/>
      <c r="M3372" s="14"/>
      <c r="O3372" s="13"/>
      <c r="P3372" s="6"/>
      <c r="Q3372" s="7"/>
    </row>
    <row r="3373" spans="3:17" x14ac:dyDescent="0.2">
      <c r="C3373" s="1"/>
      <c r="D3373" s="1"/>
      <c r="F3373" s="6"/>
      <c r="G3373" s="13"/>
      <c r="M3373" s="14"/>
      <c r="O3373" s="13"/>
      <c r="P3373" s="6"/>
      <c r="Q3373" s="7"/>
    </row>
    <row r="3374" spans="3:17" x14ac:dyDescent="0.2">
      <c r="C3374" s="1"/>
      <c r="D3374" s="1"/>
      <c r="F3374" s="6"/>
      <c r="G3374" s="13"/>
      <c r="M3374" s="14"/>
      <c r="O3374" s="13"/>
      <c r="P3374" s="6"/>
      <c r="Q3374" s="7"/>
    </row>
    <row r="3375" spans="3:17" x14ac:dyDescent="0.2">
      <c r="C3375" s="1"/>
      <c r="D3375" s="1"/>
      <c r="F3375" s="6"/>
      <c r="G3375" s="13"/>
      <c r="M3375" s="14"/>
      <c r="O3375" s="13"/>
      <c r="P3375" s="6"/>
      <c r="Q3375" s="7"/>
    </row>
    <row r="3376" spans="3:17" x14ac:dyDescent="0.2">
      <c r="C3376" s="1"/>
      <c r="D3376" s="1"/>
      <c r="F3376" s="6"/>
      <c r="G3376" s="13"/>
      <c r="M3376" s="14"/>
      <c r="O3376" s="13"/>
      <c r="P3376" s="6"/>
      <c r="Q3376" s="7"/>
    </row>
    <row r="3377" spans="3:17" x14ac:dyDescent="0.2">
      <c r="C3377" s="1"/>
      <c r="D3377" s="1"/>
      <c r="F3377" s="6"/>
      <c r="G3377" s="13"/>
      <c r="M3377" s="14"/>
      <c r="O3377" s="13"/>
      <c r="P3377" s="6"/>
      <c r="Q3377" s="7"/>
    </row>
    <row r="3378" spans="3:17" x14ac:dyDescent="0.2">
      <c r="C3378" s="1"/>
      <c r="D3378" s="1"/>
      <c r="F3378" s="6"/>
      <c r="G3378" s="13"/>
      <c r="M3378" s="14"/>
      <c r="O3378" s="13"/>
      <c r="P3378" s="6"/>
      <c r="Q3378" s="7"/>
    </row>
    <row r="3379" spans="3:17" x14ac:dyDescent="0.2">
      <c r="C3379" s="1"/>
      <c r="D3379" s="1"/>
      <c r="F3379" s="6"/>
      <c r="G3379" s="13"/>
      <c r="M3379" s="14"/>
      <c r="O3379" s="13"/>
      <c r="P3379" s="6"/>
      <c r="Q3379" s="7"/>
    </row>
    <row r="3380" spans="3:17" x14ac:dyDescent="0.2">
      <c r="C3380" s="1"/>
      <c r="D3380" s="1"/>
      <c r="F3380" s="6"/>
      <c r="G3380" s="13"/>
      <c r="M3380" s="14"/>
      <c r="O3380" s="13"/>
      <c r="P3380" s="6"/>
      <c r="Q3380" s="7"/>
    </row>
    <row r="3381" spans="3:17" x14ac:dyDescent="0.2">
      <c r="C3381" s="1"/>
      <c r="D3381" s="1"/>
      <c r="F3381" s="6"/>
      <c r="G3381" s="13"/>
      <c r="M3381" s="14"/>
      <c r="O3381" s="13"/>
      <c r="P3381" s="6"/>
      <c r="Q3381" s="7"/>
    </row>
    <row r="3382" spans="3:17" x14ac:dyDescent="0.2">
      <c r="C3382" s="1"/>
      <c r="D3382" s="1"/>
      <c r="F3382" s="6"/>
      <c r="G3382" s="13"/>
      <c r="M3382" s="14"/>
      <c r="O3382" s="13"/>
      <c r="P3382" s="6"/>
      <c r="Q3382" s="7"/>
    </row>
    <row r="3383" spans="3:17" x14ac:dyDescent="0.2">
      <c r="C3383" s="1"/>
      <c r="D3383" s="1"/>
      <c r="F3383" s="6"/>
      <c r="G3383" s="13"/>
      <c r="M3383" s="14"/>
      <c r="O3383" s="13"/>
      <c r="P3383" s="6"/>
      <c r="Q3383" s="7"/>
    </row>
    <row r="3384" spans="3:17" x14ac:dyDescent="0.2">
      <c r="C3384" s="1"/>
      <c r="D3384" s="1"/>
      <c r="F3384" s="6"/>
      <c r="G3384" s="13"/>
      <c r="M3384" s="14"/>
      <c r="O3384" s="13"/>
      <c r="P3384" s="6"/>
      <c r="Q3384" s="7"/>
    </row>
    <row r="3385" spans="3:17" x14ac:dyDescent="0.2">
      <c r="C3385" s="1"/>
      <c r="D3385" s="1"/>
      <c r="F3385" s="6"/>
      <c r="G3385" s="13"/>
      <c r="M3385" s="14"/>
      <c r="O3385" s="13"/>
      <c r="P3385" s="6"/>
      <c r="Q3385" s="7"/>
    </row>
    <row r="3386" spans="3:17" x14ac:dyDescent="0.2">
      <c r="C3386" s="1"/>
      <c r="D3386" s="1"/>
      <c r="F3386" s="6"/>
      <c r="G3386" s="13"/>
      <c r="M3386" s="14"/>
      <c r="O3386" s="13"/>
      <c r="P3386" s="6"/>
      <c r="Q3386" s="7"/>
    </row>
    <row r="3387" spans="3:17" x14ac:dyDescent="0.2">
      <c r="C3387" s="1"/>
      <c r="D3387" s="1"/>
      <c r="F3387" s="6"/>
      <c r="G3387" s="13"/>
      <c r="M3387" s="14"/>
      <c r="O3387" s="13"/>
      <c r="P3387" s="6"/>
      <c r="Q3387" s="7"/>
    </row>
    <row r="3388" spans="3:17" x14ac:dyDescent="0.2">
      <c r="C3388" s="1"/>
      <c r="D3388" s="1"/>
      <c r="F3388" s="6"/>
      <c r="G3388" s="13"/>
      <c r="M3388" s="14"/>
      <c r="O3388" s="13"/>
      <c r="P3388" s="6"/>
      <c r="Q3388" s="7"/>
    </row>
    <row r="3389" spans="3:17" x14ac:dyDescent="0.2">
      <c r="C3389" s="1"/>
      <c r="D3389" s="1"/>
      <c r="F3389" s="6"/>
      <c r="G3389" s="13"/>
      <c r="M3389" s="14"/>
      <c r="O3389" s="13"/>
      <c r="P3389" s="6"/>
      <c r="Q3389" s="7"/>
    </row>
    <row r="3390" spans="3:17" x14ac:dyDescent="0.2">
      <c r="C3390" s="1"/>
      <c r="D3390" s="1"/>
      <c r="F3390" s="6"/>
      <c r="G3390" s="13"/>
      <c r="M3390" s="14"/>
      <c r="O3390" s="13"/>
      <c r="P3390" s="6"/>
      <c r="Q3390" s="7"/>
    </row>
    <row r="3391" spans="3:17" x14ac:dyDescent="0.2">
      <c r="C3391" s="1"/>
      <c r="D3391" s="1"/>
      <c r="F3391" s="6"/>
      <c r="G3391" s="13"/>
      <c r="M3391" s="14"/>
      <c r="O3391" s="13"/>
      <c r="P3391" s="6"/>
      <c r="Q3391" s="7"/>
    </row>
    <row r="3392" spans="3:17" x14ac:dyDescent="0.2">
      <c r="C3392" s="1"/>
      <c r="D3392" s="1"/>
      <c r="F3392" s="6"/>
      <c r="G3392" s="13"/>
      <c r="M3392" s="14"/>
      <c r="O3392" s="13"/>
      <c r="P3392" s="6"/>
      <c r="Q3392" s="7"/>
    </row>
    <row r="3393" spans="3:17" x14ac:dyDescent="0.2">
      <c r="C3393" s="1"/>
      <c r="D3393" s="1"/>
      <c r="F3393" s="6"/>
      <c r="G3393" s="13"/>
      <c r="M3393" s="14"/>
      <c r="O3393" s="13"/>
      <c r="P3393" s="6"/>
      <c r="Q3393" s="7"/>
    </row>
    <row r="3394" spans="3:17" x14ac:dyDescent="0.2">
      <c r="C3394" s="1"/>
      <c r="D3394" s="1"/>
      <c r="F3394" s="6"/>
      <c r="G3394" s="13"/>
      <c r="M3394" s="14"/>
      <c r="O3394" s="13"/>
      <c r="P3394" s="6"/>
      <c r="Q3394" s="7"/>
    </row>
    <row r="3395" spans="3:17" x14ac:dyDescent="0.2">
      <c r="C3395" s="1"/>
      <c r="D3395" s="1"/>
      <c r="F3395" s="6"/>
      <c r="G3395" s="13"/>
      <c r="M3395" s="14"/>
      <c r="O3395" s="13"/>
      <c r="P3395" s="6"/>
      <c r="Q3395" s="7"/>
    </row>
    <row r="3396" spans="3:17" x14ac:dyDescent="0.2">
      <c r="C3396" s="1"/>
      <c r="D3396" s="1"/>
      <c r="F3396" s="6"/>
      <c r="G3396" s="13"/>
      <c r="M3396" s="14"/>
      <c r="O3396" s="13"/>
      <c r="P3396" s="6"/>
      <c r="Q3396" s="7"/>
    </row>
    <row r="3397" spans="3:17" x14ac:dyDescent="0.2">
      <c r="C3397" s="1"/>
      <c r="D3397" s="1"/>
      <c r="F3397" s="6"/>
      <c r="G3397" s="13"/>
      <c r="M3397" s="14"/>
      <c r="O3397" s="13"/>
      <c r="P3397" s="6"/>
      <c r="Q3397" s="7"/>
    </row>
    <row r="3398" spans="3:17" x14ac:dyDescent="0.2">
      <c r="C3398" s="1"/>
      <c r="D3398" s="1"/>
      <c r="F3398" s="6"/>
      <c r="G3398" s="13"/>
      <c r="M3398" s="14"/>
      <c r="O3398" s="13"/>
      <c r="P3398" s="6"/>
      <c r="Q3398" s="7"/>
    </row>
    <row r="3399" spans="3:17" x14ac:dyDescent="0.2">
      <c r="C3399" s="1"/>
      <c r="D3399" s="1"/>
      <c r="F3399" s="6"/>
      <c r="G3399" s="13"/>
      <c r="M3399" s="14"/>
      <c r="O3399" s="13"/>
      <c r="P3399" s="6"/>
      <c r="Q3399" s="7"/>
    </row>
    <row r="3400" spans="3:17" x14ac:dyDescent="0.2">
      <c r="C3400" s="1"/>
      <c r="D3400" s="1"/>
      <c r="F3400" s="6"/>
      <c r="G3400" s="13"/>
      <c r="M3400" s="14"/>
      <c r="O3400" s="13"/>
      <c r="P3400" s="6"/>
      <c r="Q3400" s="7"/>
    </row>
    <row r="3401" spans="3:17" x14ac:dyDescent="0.2">
      <c r="C3401" s="1"/>
      <c r="D3401" s="1"/>
      <c r="F3401" s="6"/>
      <c r="G3401" s="13"/>
      <c r="M3401" s="14"/>
      <c r="O3401" s="13"/>
      <c r="P3401" s="6"/>
      <c r="Q3401" s="7"/>
    </row>
    <row r="3402" spans="3:17" x14ac:dyDescent="0.2">
      <c r="C3402" s="1"/>
      <c r="D3402" s="1"/>
      <c r="F3402" s="6"/>
      <c r="G3402" s="13"/>
      <c r="M3402" s="14"/>
      <c r="O3402" s="13"/>
      <c r="P3402" s="6"/>
      <c r="Q3402" s="7"/>
    </row>
    <row r="3403" spans="3:17" x14ac:dyDescent="0.2">
      <c r="C3403" s="1"/>
      <c r="D3403" s="1"/>
      <c r="F3403" s="6"/>
      <c r="G3403" s="13"/>
      <c r="M3403" s="14"/>
      <c r="O3403" s="13"/>
      <c r="P3403" s="6"/>
      <c r="Q3403" s="7"/>
    </row>
    <row r="3404" spans="3:17" x14ac:dyDescent="0.2">
      <c r="C3404" s="1"/>
      <c r="D3404" s="1"/>
      <c r="F3404" s="6"/>
      <c r="G3404" s="13"/>
      <c r="M3404" s="14"/>
      <c r="O3404" s="13"/>
      <c r="P3404" s="6"/>
      <c r="Q3404" s="7"/>
    </row>
    <row r="3405" spans="3:17" x14ac:dyDescent="0.2">
      <c r="C3405" s="1"/>
      <c r="D3405" s="1"/>
      <c r="F3405" s="6"/>
      <c r="G3405" s="13"/>
      <c r="M3405" s="14"/>
      <c r="O3405" s="13"/>
      <c r="P3405" s="6"/>
      <c r="Q3405" s="7"/>
    </row>
    <row r="3406" spans="3:17" x14ac:dyDescent="0.2">
      <c r="C3406" s="1"/>
      <c r="D3406" s="1"/>
      <c r="F3406" s="6"/>
      <c r="G3406" s="13"/>
      <c r="M3406" s="14"/>
      <c r="O3406" s="13"/>
      <c r="P3406" s="6"/>
      <c r="Q3406" s="7"/>
    </row>
    <row r="3407" spans="3:17" x14ac:dyDescent="0.2">
      <c r="C3407" s="1"/>
      <c r="D3407" s="1"/>
      <c r="F3407" s="6"/>
      <c r="G3407" s="13"/>
      <c r="M3407" s="14"/>
      <c r="O3407" s="13"/>
      <c r="P3407" s="6"/>
      <c r="Q3407" s="7"/>
    </row>
    <row r="3408" spans="3:17" x14ac:dyDescent="0.2">
      <c r="C3408" s="1"/>
      <c r="D3408" s="1"/>
      <c r="F3408" s="6"/>
      <c r="G3408" s="13"/>
      <c r="M3408" s="14"/>
      <c r="O3408" s="13"/>
      <c r="P3408" s="6"/>
      <c r="Q3408" s="7"/>
    </row>
    <row r="3409" spans="3:17" x14ac:dyDescent="0.2">
      <c r="C3409" s="1"/>
      <c r="D3409" s="1"/>
      <c r="F3409" s="6"/>
      <c r="G3409" s="13"/>
      <c r="M3409" s="14"/>
      <c r="O3409" s="13"/>
      <c r="P3409" s="6"/>
      <c r="Q3409" s="7"/>
    </row>
    <row r="3410" spans="3:17" x14ac:dyDescent="0.2">
      <c r="C3410" s="1"/>
      <c r="D3410" s="1"/>
      <c r="F3410" s="6"/>
      <c r="G3410" s="13"/>
      <c r="M3410" s="14"/>
      <c r="O3410" s="13"/>
      <c r="P3410" s="6"/>
      <c r="Q3410" s="7"/>
    </row>
    <row r="3411" spans="3:17" x14ac:dyDescent="0.2">
      <c r="C3411" s="1"/>
      <c r="D3411" s="1"/>
      <c r="F3411" s="6"/>
      <c r="G3411" s="13"/>
      <c r="M3411" s="14"/>
      <c r="O3411" s="13"/>
      <c r="P3411" s="6"/>
      <c r="Q3411" s="7"/>
    </row>
    <row r="3412" spans="3:17" x14ac:dyDescent="0.2">
      <c r="C3412" s="1"/>
      <c r="D3412" s="1"/>
      <c r="F3412" s="6"/>
      <c r="G3412" s="13"/>
      <c r="M3412" s="14"/>
      <c r="O3412" s="13"/>
      <c r="P3412" s="6"/>
      <c r="Q3412" s="7"/>
    </row>
    <row r="3413" spans="3:17" x14ac:dyDescent="0.2">
      <c r="C3413" s="1"/>
      <c r="D3413" s="1"/>
      <c r="F3413" s="6"/>
      <c r="G3413" s="13"/>
      <c r="M3413" s="14"/>
      <c r="O3413" s="13"/>
      <c r="P3413" s="6"/>
      <c r="Q3413" s="7"/>
    </row>
    <row r="3414" spans="3:17" x14ac:dyDescent="0.2">
      <c r="C3414" s="1"/>
      <c r="D3414" s="1"/>
      <c r="F3414" s="6"/>
      <c r="G3414" s="13"/>
      <c r="M3414" s="14"/>
      <c r="O3414" s="13"/>
      <c r="P3414" s="6"/>
      <c r="Q3414" s="7"/>
    </row>
    <row r="3415" spans="3:17" x14ac:dyDescent="0.2">
      <c r="C3415" s="1"/>
      <c r="D3415" s="1"/>
      <c r="F3415" s="6"/>
      <c r="G3415" s="13"/>
      <c r="M3415" s="14"/>
      <c r="O3415" s="13"/>
      <c r="P3415" s="6"/>
      <c r="Q3415" s="7"/>
    </row>
    <row r="3416" spans="3:17" x14ac:dyDescent="0.2">
      <c r="C3416" s="1"/>
      <c r="D3416" s="1"/>
      <c r="F3416" s="6"/>
      <c r="G3416" s="13"/>
      <c r="M3416" s="14"/>
      <c r="O3416" s="13"/>
      <c r="P3416" s="6"/>
      <c r="Q3416" s="7"/>
    </row>
    <row r="3417" spans="3:17" x14ac:dyDescent="0.2">
      <c r="C3417" s="1"/>
      <c r="D3417" s="1"/>
      <c r="F3417" s="6"/>
      <c r="G3417" s="13"/>
      <c r="M3417" s="14"/>
      <c r="O3417" s="13"/>
      <c r="P3417" s="6"/>
      <c r="Q3417" s="7"/>
    </row>
    <row r="3418" spans="3:17" x14ac:dyDescent="0.2">
      <c r="C3418" s="1"/>
      <c r="D3418" s="1"/>
      <c r="F3418" s="6"/>
      <c r="G3418" s="13"/>
      <c r="M3418" s="14"/>
      <c r="O3418" s="13"/>
      <c r="P3418" s="6"/>
      <c r="Q3418" s="7"/>
    </row>
    <row r="3419" spans="3:17" x14ac:dyDescent="0.2">
      <c r="C3419" s="1"/>
      <c r="D3419" s="1"/>
      <c r="F3419" s="6"/>
      <c r="G3419" s="13"/>
      <c r="M3419" s="14"/>
      <c r="O3419" s="13"/>
      <c r="P3419" s="6"/>
      <c r="Q3419" s="7"/>
    </row>
    <row r="3420" spans="3:17" x14ac:dyDescent="0.2">
      <c r="C3420" s="1"/>
      <c r="D3420" s="1"/>
      <c r="F3420" s="6"/>
      <c r="G3420" s="13"/>
      <c r="M3420" s="14"/>
      <c r="O3420" s="13"/>
      <c r="P3420" s="6"/>
      <c r="Q3420" s="7"/>
    </row>
    <row r="3421" spans="3:17" x14ac:dyDescent="0.2">
      <c r="C3421" s="1"/>
      <c r="D3421" s="1"/>
      <c r="F3421" s="6"/>
      <c r="G3421" s="13"/>
      <c r="M3421" s="14"/>
      <c r="O3421" s="13"/>
      <c r="P3421" s="6"/>
      <c r="Q3421" s="7"/>
    </row>
    <row r="3422" spans="3:17" x14ac:dyDescent="0.2">
      <c r="C3422" s="1"/>
      <c r="D3422" s="1"/>
      <c r="F3422" s="6"/>
      <c r="G3422" s="13"/>
      <c r="M3422" s="14"/>
      <c r="O3422" s="13"/>
      <c r="P3422" s="6"/>
      <c r="Q3422" s="7"/>
    </row>
    <row r="3423" spans="3:17" x14ac:dyDescent="0.2">
      <c r="C3423" s="1"/>
      <c r="D3423" s="1"/>
      <c r="F3423" s="6"/>
      <c r="G3423" s="13"/>
      <c r="M3423" s="14"/>
      <c r="O3423" s="13"/>
      <c r="P3423" s="6"/>
      <c r="Q3423" s="7"/>
    </row>
    <row r="3424" spans="3:17" x14ac:dyDescent="0.2">
      <c r="C3424" s="1"/>
      <c r="D3424" s="1"/>
      <c r="F3424" s="6"/>
      <c r="G3424" s="13"/>
      <c r="M3424" s="14"/>
      <c r="O3424" s="13"/>
      <c r="P3424" s="6"/>
      <c r="Q3424" s="7"/>
    </row>
    <row r="3425" spans="3:17" x14ac:dyDescent="0.2">
      <c r="C3425" s="1"/>
      <c r="D3425" s="1"/>
      <c r="F3425" s="6"/>
      <c r="G3425" s="13"/>
      <c r="M3425" s="14"/>
      <c r="O3425" s="13"/>
      <c r="P3425" s="6"/>
      <c r="Q3425" s="7"/>
    </row>
    <row r="3426" spans="3:17" x14ac:dyDescent="0.2">
      <c r="C3426" s="1"/>
      <c r="D3426" s="1"/>
      <c r="F3426" s="6"/>
      <c r="G3426" s="13"/>
      <c r="M3426" s="14"/>
      <c r="O3426" s="13"/>
      <c r="P3426" s="6"/>
      <c r="Q3426" s="7"/>
    </row>
    <row r="3427" spans="3:17" x14ac:dyDescent="0.2">
      <c r="C3427" s="1"/>
      <c r="D3427" s="1"/>
      <c r="F3427" s="6"/>
      <c r="G3427" s="13"/>
      <c r="M3427" s="14"/>
      <c r="O3427" s="13"/>
      <c r="P3427" s="6"/>
      <c r="Q3427" s="7"/>
    </row>
    <row r="3428" spans="3:17" x14ac:dyDescent="0.2">
      <c r="C3428" s="1"/>
      <c r="D3428" s="1"/>
      <c r="F3428" s="6"/>
      <c r="G3428" s="13"/>
      <c r="M3428" s="14"/>
      <c r="O3428" s="13"/>
      <c r="P3428" s="6"/>
      <c r="Q3428" s="7"/>
    </row>
    <row r="3429" spans="3:17" x14ac:dyDescent="0.2">
      <c r="C3429" s="1"/>
      <c r="D3429" s="1"/>
      <c r="F3429" s="6"/>
      <c r="G3429" s="13"/>
      <c r="M3429" s="14"/>
      <c r="O3429" s="13"/>
      <c r="P3429" s="6"/>
      <c r="Q3429" s="7"/>
    </row>
    <row r="3430" spans="3:17" x14ac:dyDescent="0.2">
      <c r="C3430" s="1"/>
      <c r="D3430" s="1"/>
      <c r="F3430" s="6"/>
      <c r="G3430" s="13"/>
      <c r="M3430" s="14"/>
      <c r="O3430" s="13"/>
      <c r="P3430" s="6"/>
      <c r="Q3430" s="7"/>
    </row>
    <row r="3431" spans="3:17" x14ac:dyDescent="0.2">
      <c r="C3431" s="1"/>
      <c r="D3431" s="1"/>
      <c r="F3431" s="6"/>
      <c r="G3431" s="13"/>
      <c r="M3431" s="14"/>
      <c r="O3431" s="13"/>
      <c r="P3431" s="6"/>
      <c r="Q3431" s="7"/>
    </row>
    <row r="3432" spans="3:17" x14ac:dyDescent="0.2">
      <c r="C3432" s="1"/>
      <c r="D3432" s="1"/>
      <c r="F3432" s="6"/>
      <c r="G3432" s="13"/>
      <c r="M3432" s="14"/>
      <c r="O3432" s="13"/>
      <c r="P3432" s="6"/>
      <c r="Q3432" s="7"/>
    </row>
    <row r="3433" spans="3:17" x14ac:dyDescent="0.2">
      <c r="C3433" s="1"/>
      <c r="D3433" s="1"/>
      <c r="F3433" s="6"/>
      <c r="G3433" s="13"/>
      <c r="M3433" s="14"/>
      <c r="O3433" s="13"/>
      <c r="P3433" s="6"/>
      <c r="Q3433" s="7"/>
    </row>
    <row r="3434" spans="3:17" x14ac:dyDescent="0.2">
      <c r="C3434" s="1"/>
      <c r="D3434" s="1"/>
      <c r="F3434" s="6"/>
      <c r="G3434" s="13"/>
      <c r="M3434" s="14"/>
      <c r="O3434" s="13"/>
      <c r="P3434" s="6"/>
      <c r="Q3434" s="7"/>
    </row>
    <row r="3435" spans="3:17" x14ac:dyDescent="0.2">
      <c r="C3435" s="1"/>
      <c r="D3435" s="1"/>
      <c r="F3435" s="6"/>
      <c r="G3435" s="13"/>
      <c r="M3435" s="14"/>
      <c r="O3435" s="13"/>
      <c r="P3435" s="6"/>
      <c r="Q3435" s="7"/>
    </row>
    <row r="3436" spans="3:17" x14ac:dyDescent="0.2">
      <c r="C3436" s="1"/>
      <c r="D3436" s="1"/>
      <c r="F3436" s="6"/>
      <c r="G3436" s="13"/>
      <c r="M3436" s="14"/>
      <c r="O3436" s="13"/>
      <c r="P3436" s="6"/>
      <c r="Q3436" s="7"/>
    </row>
    <row r="3437" spans="3:17" x14ac:dyDescent="0.2">
      <c r="C3437" s="1"/>
      <c r="D3437" s="1"/>
      <c r="F3437" s="6"/>
      <c r="G3437" s="13"/>
      <c r="M3437" s="14"/>
      <c r="O3437" s="13"/>
      <c r="P3437" s="6"/>
      <c r="Q3437" s="7"/>
    </row>
    <row r="3438" spans="3:17" x14ac:dyDescent="0.2">
      <c r="C3438" s="1"/>
      <c r="D3438" s="1"/>
      <c r="F3438" s="6"/>
      <c r="G3438" s="13"/>
      <c r="M3438" s="14"/>
      <c r="O3438" s="13"/>
      <c r="P3438" s="6"/>
      <c r="Q3438" s="7"/>
    </row>
    <row r="3439" spans="3:17" x14ac:dyDescent="0.2">
      <c r="C3439" s="1"/>
      <c r="D3439" s="1"/>
      <c r="F3439" s="6"/>
      <c r="G3439" s="13"/>
      <c r="M3439" s="14"/>
      <c r="O3439" s="13"/>
      <c r="P3439" s="6"/>
      <c r="Q3439" s="7"/>
    </row>
    <row r="3440" spans="3:17" x14ac:dyDescent="0.2">
      <c r="C3440" s="1"/>
      <c r="D3440" s="1"/>
      <c r="F3440" s="6"/>
      <c r="G3440" s="13"/>
      <c r="M3440" s="14"/>
      <c r="O3440" s="13"/>
      <c r="P3440" s="6"/>
      <c r="Q3440" s="7"/>
    </row>
    <row r="3441" spans="3:17" x14ac:dyDescent="0.2">
      <c r="C3441" s="1"/>
      <c r="D3441" s="1"/>
      <c r="F3441" s="6"/>
      <c r="G3441" s="13"/>
      <c r="M3441" s="14"/>
      <c r="O3441" s="13"/>
      <c r="P3441" s="6"/>
      <c r="Q3441" s="7"/>
    </row>
    <row r="3442" spans="3:17" x14ac:dyDescent="0.2">
      <c r="C3442" s="1"/>
      <c r="D3442" s="1"/>
      <c r="F3442" s="6"/>
      <c r="G3442" s="13"/>
      <c r="M3442" s="14"/>
      <c r="O3442" s="13"/>
      <c r="P3442" s="6"/>
      <c r="Q3442" s="7"/>
    </row>
    <row r="3443" spans="3:17" x14ac:dyDescent="0.2">
      <c r="C3443" s="1"/>
      <c r="D3443" s="1"/>
      <c r="F3443" s="6"/>
      <c r="G3443" s="13"/>
      <c r="M3443" s="14"/>
      <c r="O3443" s="13"/>
      <c r="P3443" s="6"/>
      <c r="Q3443" s="7"/>
    </row>
    <row r="3444" spans="3:17" x14ac:dyDescent="0.2">
      <c r="C3444" s="1"/>
      <c r="D3444" s="1"/>
      <c r="F3444" s="6"/>
      <c r="G3444" s="13"/>
      <c r="M3444" s="14"/>
      <c r="O3444" s="13"/>
      <c r="P3444" s="6"/>
      <c r="Q3444" s="7"/>
    </row>
    <row r="3445" spans="3:17" x14ac:dyDescent="0.2">
      <c r="C3445" s="1"/>
      <c r="D3445" s="1"/>
      <c r="F3445" s="6"/>
      <c r="G3445" s="13"/>
      <c r="M3445" s="14"/>
      <c r="O3445" s="13"/>
      <c r="P3445" s="6"/>
      <c r="Q3445" s="7"/>
    </row>
    <row r="3446" spans="3:17" x14ac:dyDescent="0.2">
      <c r="C3446" s="1"/>
      <c r="D3446" s="1"/>
      <c r="F3446" s="6"/>
      <c r="G3446" s="13"/>
      <c r="M3446" s="14"/>
      <c r="O3446" s="13"/>
      <c r="P3446" s="6"/>
      <c r="Q3446" s="7"/>
    </row>
    <row r="3447" spans="3:17" x14ac:dyDescent="0.2">
      <c r="C3447" s="1"/>
      <c r="D3447" s="1"/>
      <c r="F3447" s="6"/>
      <c r="G3447" s="13"/>
      <c r="M3447" s="14"/>
      <c r="O3447" s="13"/>
      <c r="P3447" s="6"/>
      <c r="Q3447" s="7"/>
    </row>
    <row r="3448" spans="3:17" x14ac:dyDescent="0.2">
      <c r="C3448" s="1"/>
      <c r="D3448" s="1"/>
      <c r="F3448" s="6"/>
      <c r="G3448" s="13"/>
      <c r="M3448" s="14"/>
      <c r="O3448" s="13"/>
      <c r="P3448" s="6"/>
      <c r="Q3448" s="7"/>
    </row>
    <row r="3449" spans="3:17" x14ac:dyDescent="0.2">
      <c r="C3449" s="1"/>
      <c r="D3449" s="1"/>
      <c r="F3449" s="6"/>
      <c r="G3449" s="13"/>
      <c r="M3449" s="14"/>
      <c r="O3449" s="13"/>
      <c r="P3449" s="6"/>
      <c r="Q3449" s="7"/>
    </row>
    <row r="3450" spans="3:17" x14ac:dyDescent="0.2">
      <c r="C3450" s="1"/>
      <c r="D3450" s="1"/>
      <c r="F3450" s="6"/>
      <c r="G3450" s="13"/>
      <c r="M3450" s="14"/>
      <c r="O3450" s="13"/>
      <c r="P3450" s="6"/>
      <c r="Q3450" s="7"/>
    </row>
    <row r="3451" spans="3:17" x14ac:dyDescent="0.2">
      <c r="C3451" s="1"/>
      <c r="D3451" s="1"/>
      <c r="F3451" s="6"/>
      <c r="G3451" s="13"/>
      <c r="M3451" s="14"/>
      <c r="O3451" s="13"/>
      <c r="P3451" s="6"/>
      <c r="Q3451" s="7"/>
    </row>
    <row r="3452" spans="3:17" x14ac:dyDescent="0.2">
      <c r="C3452" s="1"/>
      <c r="D3452" s="1"/>
      <c r="F3452" s="6"/>
      <c r="G3452" s="13"/>
      <c r="M3452" s="14"/>
      <c r="O3452" s="13"/>
      <c r="P3452" s="6"/>
      <c r="Q3452" s="7"/>
    </row>
    <row r="3453" spans="3:17" x14ac:dyDescent="0.2">
      <c r="C3453" s="1"/>
      <c r="D3453" s="1"/>
      <c r="F3453" s="6"/>
      <c r="G3453" s="13"/>
      <c r="M3453" s="14"/>
      <c r="O3453" s="13"/>
      <c r="P3453" s="6"/>
      <c r="Q3453" s="7"/>
    </row>
    <row r="3454" spans="3:17" x14ac:dyDescent="0.2">
      <c r="C3454" s="1"/>
      <c r="D3454" s="1"/>
      <c r="F3454" s="6"/>
      <c r="G3454" s="13"/>
      <c r="M3454" s="14"/>
      <c r="O3454" s="13"/>
      <c r="P3454" s="6"/>
      <c r="Q3454" s="7"/>
    </row>
    <row r="3455" spans="3:17" x14ac:dyDescent="0.2">
      <c r="C3455" s="1"/>
      <c r="D3455" s="1"/>
      <c r="F3455" s="6"/>
      <c r="G3455" s="13"/>
      <c r="M3455" s="14"/>
      <c r="O3455" s="13"/>
      <c r="P3455" s="6"/>
      <c r="Q3455" s="7"/>
    </row>
    <row r="3456" spans="3:17" x14ac:dyDescent="0.2">
      <c r="C3456" s="1"/>
      <c r="D3456" s="1"/>
      <c r="F3456" s="6"/>
      <c r="G3456" s="13"/>
      <c r="M3456" s="14"/>
      <c r="O3456" s="13"/>
      <c r="P3456" s="6"/>
      <c r="Q3456" s="7"/>
    </row>
    <row r="3457" spans="3:17" x14ac:dyDescent="0.2">
      <c r="C3457" s="1"/>
      <c r="D3457" s="1"/>
      <c r="F3457" s="6"/>
      <c r="G3457" s="13"/>
      <c r="M3457" s="14"/>
      <c r="O3457" s="13"/>
      <c r="P3457" s="6"/>
      <c r="Q3457" s="7"/>
    </row>
    <row r="3458" spans="3:17" x14ac:dyDescent="0.2">
      <c r="C3458" s="1"/>
      <c r="D3458" s="1"/>
      <c r="F3458" s="6"/>
      <c r="G3458" s="13"/>
      <c r="M3458" s="14"/>
      <c r="O3458" s="13"/>
      <c r="P3458" s="6"/>
      <c r="Q3458" s="7"/>
    </row>
    <row r="3459" spans="3:17" x14ac:dyDescent="0.2">
      <c r="C3459" s="1"/>
      <c r="D3459" s="1"/>
      <c r="F3459" s="6"/>
      <c r="G3459" s="13"/>
      <c r="M3459" s="14"/>
      <c r="O3459" s="13"/>
      <c r="P3459" s="6"/>
      <c r="Q3459" s="7"/>
    </row>
    <row r="3460" spans="3:17" x14ac:dyDescent="0.2">
      <c r="C3460" s="1"/>
      <c r="D3460" s="1"/>
      <c r="F3460" s="6"/>
      <c r="G3460" s="13"/>
      <c r="M3460" s="14"/>
      <c r="O3460" s="13"/>
      <c r="P3460" s="6"/>
      <c r="Q3460" s="7"/>
    </row>
    <row r="3461" spans="3:17" x14ac:dyDescent="0.2">
      <c r="C3461" s="1"/>
      <c r="D3461" s="1"/>
      <c r="F3461" s="6"/>
      <c r="G3461" s="13"/>
      <c r="M3461" s="14"/>
      <c r="O3461" s="13"/>
      <c r="P3461" s="6"/>
      <c r="Q3461" s="7"/>
    </row>
    <row r="3462" spans="3:17" x14ac:dyDescent="0.2">
      <c r="C3462" s="1"/>
      <c r="D3462" s="1"/>
      <c r="F3462" s="6"/>
      <c r="G3462" s="13"/>
      <c r="M3462" s="14"/>
      <c r="O3462" s="13"/>
      <c r="P3462" s="6"/>
      <c r="Q3462" s="7"/>
    </row>
    <row r="3463" spans="3:17" x14ac:dyDescent="0.2">
      <c r="C3463" s="1"/>
      <c r="D3463" s="1"/>
      <c r="F3463" s="6"/>
      <c r="G3463" s="13"/>
      <c r="M3463" s="14"/>
      <c r="O3463" s="13"/>
      <c r="P3463" s="6"/>
      <c r="Q3463" s="7"/>
    </row>
    <row r="3464" spans="3:17" x14ac:dyDescent="0.2">
      <c r="C3464" s="1"/>
      <c r="D3464" s="1"/>
      <c r="F3464" s="6"/>
      <c r="G3464" s="13"/>
      <c r="M3464" s="14"/>
      <c r="O3464" s="13"/>
      <c r="P3464" s="6"/>
      <c r="Q3464" s="7"/>
    </row>
    <row r="3465" spans="3:17" x14ac:dyDescent="0.2">
      <c r="C3465" s="1"/>
      <c r="D3465" s="1"/>
      <c r="F3465" s="6"/>
      <c r="G3465" s="13"/>
      <c r="M3465" s="14"/>
      <c r="O3465" s="13"/>
      <c r="P3465" s="6"/>
      <c r="Q3465" s="7"/>
    </row>
    <row r="3466" spans="3:17" x14ac:dyDescent="0.2">
      <c r="C3466" s="1"/>
      <c r="D3466" s="1"/>
      <c r="F3466" s="6"/>
      <c r="G3466" s="13"/>
      <c r="M3466" s="14"/>
      <c r="O3466" s="13"/>
      <c r="P3466" s="6"/>
      <c r="Q3466" s="7"/>
    </row>
    <row r="3467" spans="3:17" x14ac:dyDescent="0.2">
      <c r="C3467" s="1"/>
      <c r="D3467" s="1"/>
      <c r="F3467" s="6"/>
      <c r="G3467" s="13"/>
      <c r="M3467" s="14"/>
      <c r="O3467" s="13"/>
      <c r="P3467" s="6"/>
      <c r="Q3467" s="7"/>
    </row>
    <row r="3468" spans="3:17" x14ac:dyDescent="0.2">
      <c r="C3468" s="1"/>
      <c r="D3468" s="1"/>
      <c r="F3468" s="6"/>
      <c r="G3468" s="13"/>
      <c r="M3468" s="14"/>
      <c r="O3468" s="13"/>
      <c r="P3468" s="6"/>
      <c r="Q3468" s="7"/>
    </row>
    <row r="3469" spans="3:17" x14ac:dyDescent="0.2">
      <c r="C3469" s="1"/>
      <c r="D3469" s="1"/>
      <c r="F3469" s="6"/>
      <c r="G3469" s="13"/>
      <c r="M3469" s="14"/>
      <c r="O3469" s="13"/>
      <c r="P3469" s="6"/>
      <c r="Q3469" s="7"/>
    </row>
    <row r="3470" spans="3:17" x14ac:dyDescent="0.2">
      <c r="C3470" s="1"/>
      <c r="D3470" s="1"/>
      <c r="F3470" s="6"/>
      <c r="G3470" s="13"/>
      <c r="M3470" s="14"/>
      <c r="O3470" s="13"/>
      <c r="P3470" s="6"/>
      <c r="Q3470" s="7"/>
    </row>
    <row r="3471" spans="3:17" x14ac:dyDescent="0.2">
      <c r="C3471" s="1"/>
      <c r="D3471" s="1"/>
      <c r="F3471" s="6"/>
      <c r="G3471" s="13"/>
      <c r="M3471" s="14"/>
      <c r="O3471" s="13"/>
      <c r="P3471" s="6"/>
      <c r="Q3471" s="7"/>
    </row>
    <row r="3472" spans="3:17" x14ac:dyDescent="0.2">
      <c r="C3472" s="1"/>
      <c r="D3472" s="1"/>
      <c r="F3472" s="6"/>
      <c r="G3472" s="13"/>
      <c r="M3472" s="14"/>
      <c r="O3472" s="13"/>
      <c r="P3472" s="6"/>
      <c r="Q3472" s="7"/>
    </row>
    <row r="3473" spans="3:17" x14ac:dyDescent="0.2">
      <c r="C3473" s="1"/>
      <c r="D3473" s="1"/>
      <c r="F3473" s="6"/>
      <c r="G3473" s="13"/>
      <c r="M3473" s="14"/>
      <c r="O3473" s="13"/>
      <c r="P3473" s="6"/>
      <c r="Q3473" s="7"/>
    </row>
    <row r="3474" spans="3:17" x14ac:dyDescent="0.2">
      <c r="C3474" s="1"/>
      <c r="D3474" s="1"/>
      <c r="F3474" s="6"/>
      <c r="G3474" s="13"/>
      <c r="M3474" s="14"/>
      <c r="O3474" s="13"/>
      <c r="P3474" s="6"/>
      <c r="Q3474" s="7"/>
    </row>
    <row r="3475" spans="3:17" x14ac:dyDescent="0.2">
      <c r="C3475" s="1"/>
      <c r="D3475" s="1"/>
      <c r="F3475" s="6"/>
      <c r="G3475" s="13"/>
      <c r="M3475" s="14"/>
      <c r="O3475" s="13"/>
      <c r="P3475" s="6"/>
      <c r="Q3475" s="7"/>
    </row>
    <row r="3476" spans="3:17" x14ac:dyDescent="0.2">
      <c r="C3476" s="1"/>
      <c r="D3476" s="1"/>
      <c r="F3476" s="6"/>
      <c r="G3476" s="13"/>
      <c r="M3476" s="14"/>
      <c r="O3476" s="13"/>
      <c r="P3476" s="6"/>
      <c r="Q3476" s="7"/>
    </row>
    <row r="3477" spans="3:17" x14ac:dyDescent="0.2">
      <c r="C3477" s="1"/>
      <c r="D3477" s="1"/>
      <c r="F3477" s="6"/>
      <c r="G3477" s="13"/>
      <c r="M3477" s="14"/>
      <c r="O3477" s="13"/>
      <c r="P3477" s="6"/>
      <c r="Q3477" s="7"/>
    </row>
    <row r="3478" spans="3:17" x14ac:dyDescent="0.2">
      <c r="C3478" s="1"/>
      <c r="D3478" s="1"/>
      <c r="F3478" s="6"/>
      <c r="G3478" s="13"/>
      <c r="M3478" s="14"/>
      <c r="O3478" s="13"/>
      <c r="P3478" s="6"/>
      <c r="Q3478" s="7"/>
    </row>
    <row r="3479" spans="3:17" x14ac:dyDescent="0.2">
      <c r="C3479" s="1"/>
      <c r="D3479" s="1"/>
      <c r="F3479" s="6"/>
      <c r="G3479" s="13"/>
      <c r="M3479" s="14"/>
      <c r="O3479" s="13"/>
      <c r="P3479" s="6"/>
      <c r="Q3479" s="7"/>
    </row>
    <row r="3480" spans="3:17" x14ac:dyDescent="0.2">
      <c r="C3480" s="1"/>
      <c r="D3480" s="1"/>
      <c r="F3480" s="6"/>
      <c r="G3480" s="13"/>
      <c r="M3480" s="14"/>
      <c r="O3480" s="13"/>
      <c r="P3480" s="6"/>
      <c r="Q3480" s="7"/>
    </row>
    <row r="3481" spans="3:17" x14ac:dyDescent="0.2">
      <c r="C3481" s="1"/>
      <c r="D3481" s="1"/>
      <c r="F3481" s="6"/>
      <c r="G3481" s="13"/>
      <c r="M3481" s="14"/>
      <c r="O3481" s="13"/>
      <c r="P3481" s="6"/>
      <c r="Q3481" s="7"/>
    </row>
    <row r="3482" spans="3:17" x14ac:dyDescent="0.2">
      <c r="C3482" s="1"/>
      <c r="D3482" s="1"/>
      <c r="F3482" s="6"/>
      <c r="G3482" s="13"/>
      <c r="M3482" s="14"/>
      <c r="O3482" s="13"/>
      <c r="P3482" s="6"/>
      <c r="Q3482" s="7"/>
    </row>
    <row r="3483" spans="3:17" x14ac:dyDescent="0.2">
      <c r="C3483" s="1"/>
      <c r="D3483" s="1"/>
      <c r="F3483" s="6"/>
      <c r="G3483" s="13"/>
      <c r="M3483" s="14"/>
      <c r="O3483" s="13"/>
      <c r="P3483" s="6"/>
      <c r="Q3483" s="7"/>
    </row>
    <row r="3484" spans="3:17" x14ac:dyDescent="0.2">
      <c r="C3484" s="1"/>
      <c r="D3484" s="1"/>
      <c r="F3484" s="6"/>
      <c r="G3484" s="13"/>
      <c r="M3484" s="14"/>
      <c r="O3484" s="13"/>
      <c r="P3484" s="6"/>
      <c r="Q3484" s="7"/>
    </row>
    <row r="3485" spans="3:17" x14ac:dyDescent="0.2">
      <c r="C3485" s="1"/>
      <c r="D3485" s="1"/>
      <c r="F3485" s="6"/>
      <c r="G3485" s="13"/>
      <c r="M3485" s="14"/>
      <c r="O3485" s="13"/>
      <c r="P3485" s="6"/>
      <c r="Q3485" s="7"/>
    </row>
    <row r="3486" spans="3:17" x14ac:dyDescent="0.2">
      <c r="C3486" s="1"/>
      <c r="D3486" s="1"/>
      <c r="F3486" s="6"/>
      <c r="G3486" s="13"/>
      <c r="M3486" s="14"/>
      <c r="O3486" s="13"/>
      <c r="P3486" s="6"/>
      <c r="Q3486" s="7"/>
    </row>
    <row r="3487" spans="3:17" x14ac:dyDescent="0.2">
      <c r="C3487" s="1"/>
      <c r="D3487" s="1"/>
      <c r="F3487" s="6"/>
      <c r="G3487" s="13"/>
      <c r="M3487" s="14"/>
      <c r="O3487" s="13"/>
      <c r="P3487" s="6"/>
      <c r="Q3487" s="7"/>
    </row>
    <row r="3488" spans="3:17" x14ac:dyDescent="0.2">
      <c r="C3488" s="1"/>
      <c r="D3488" s="1"/>
      <c r="F3488" s="6"/>
      <c r="G3488" s="13"/>
      <c r="M3488" s="14"/>
      <c r="O3488" s="13"/>
      <c r="P3488" s="6"/>
      <c r="Q3488" s="7"/>
    </row>
    <row r="3489" spans="3:17" x14ac:dyDescent="0.2">
      <c r="C3489" s="1"/>
      <c r="D3489" s="1"/>
      <c r="F3489" s="6"/>
      <c r="G3489" s="13"/>
      <c r="M3489" s="14"/>
      <c r="O3489" s="13"/>
      <c r="P3489" s="6"/>
      <c r="Q3489" s="7"/>
    </row>
    <row r="3490" spans="3:17" x14ac:dyDescent="0.2">
      <c r="C3490" s="1"/>
      <c r="D3490" s="1"/>
      <c r="F3490" s="6"/>
      <c r="G3490" s="13"/>
      <c r="M3490" s="14"/>
      <c r="O3490" s="13"/>
      <c r="P3490" s="6"/>
      <c r="Q3490" s="7"/>
    </row>
    <row r="3491" spans="3:17" x14ac:dyDescent="0.2">
      <c r="C3491" s="1"/>
      <c r="D3491" s="1"/>
      <c r="F3491" s="6"/>
      <c r="G3491" s="13"/>
      <c r="M3491" s="14"/>
      <c r="O3491" s="13"/>
      <c r="P3491" s="6"/>
      <c r="Q3491" s="7"/>
    </row>
    <row r="3492" spans="3:17" x14ac:dyDescent="0.2">
      <c r="C3492" s="1"/>
      <c r="D3492" s="1"/>
      <c r="F3492" s="6"/>
      <c r="G3492" s="13"/>
      <c r="M3492" s="14"/>
      <c r="O3492" s="13"/>
      <c r="P3492" s="6"/>
      <c r="Q3492" s="7"/>
    </row>
    <row r="3493" spans="3:17" x14ac:dyDescent="0.2">
      <c r="C3493" s="1"/>
      <c r="D3493" s="1"/>
      <c r="F3493" s="6"/>
      <c r="G3493" s="13"/>
      <c r="M3493" s="14"/>
      <c r="O3493" s="13"/>
      <c r="P3493" s="6"/>
      <c r="Q3493" s="7"/>
    </row>
    <row r="3494" spans="3:17" x14ac:dyDescent="0.2">
      <c r="C3494" s="1"/>
      <c r="D3494" s="1"/>
      <c r="F3494" s="6"/>
      <c r="G3494" s="13"/>
      <c r="M3494" s="14"/>
      <c r="O3494" s="13"/>
      <c r="P3494" s="6"/>
      <c r="Q3494" s="7"/>
    </row>
    <row r="3495" spans="3:17" x14ac:dyDescent="0.2">
      <c r="C3495" s="1"/>
      <c r="D3495" s="1"/>
      <c r="F3495" s="6"/>
      <c r="G3495" s="13"/>
      <c r="M3495" s="14"/>
      <c r="O3495" s="13"/>
      <c r="P3495" s="6"/>
      <c r="Q3495" s="7"/>
    </row>
    <row r="3496" spans="3:17" x14ac:dyDescent="0.2">
      <c r="C3496" s="1"/>
      <c r="D3496" s="1"/>
      <c r="F3496" s="6"/>
      <c r="G3496" s="13"/>
      <c r="M3496" s="14"/>
      <c r="O3496" s="13"/>
      <c r="P3496" s="6"/>
      <c r="Q3496" s="7"/>
    </row>
    <row r="3497" spans="3:17" x14ac:dyDescent="0.2">
      <c r="C3497" s="1"/>
      <c r="D3497" s="1"/>
      <c r="F3497" s="6"/>
      <c r="G3497" s="13"/>
      <c r="M3497" s="14"/>
      <c r="O3497" s="13"/>
      <c r="P3497" s="6"/>
      <c r="Q3497" s="7"/>
    </row>
    <row r="3498" spans="3:17" x14ac:dyDescent="0.2">
      <c r="C3498" s="1"/>
      <c r="D3498" s="1"/>
      <c r="F3498" s="6"/>
      <c r="G3498" s="13"/>
      <c r="M3498" s="14"/>
      <c r="O3498" s="13"/>
      <c r="P3498" s="6"/>
      <c r="Q3498" s="7"/>
    </row>
    <row r="3499" spans="3:17" x14ac:dyDescent="0.2">
      <c r="C3499" s="1"/>
      <c r="D3499" s="1"/>
      <c r="F3499" s="6"/>
      <c r="G3499" s="13"/>
      <c r="M3499" s="14"/>
      <c r="O3499" s="13"/>
      <c r="P3499" s="6"/>
      <c r="Q3499" s="7"/>
    </row>
    <row r="3500" spans="3:17" x14ac:dyDescent="0.2">
      <c r="C3500" s="1"/>
      <c r="D3500" s="1"/>
      <c r="F3500" s="6"/>
      <c r="G3500" s="13"/>
      <c r="M3500" s="14"/>
      <c r="O3500" s="13"/>
      <c r="P3500" s="6"/>
      <c r="Q3500" s="7"/>
    </row>
    <row r="3501" spans="3:17" x14ac:dyDescent="0.2">
      <c r="C3501" s="1"/>
      <c r="D3501" s="1"/>
      <c r="F3501" s="6"/>
      <c r="G3501" s="13"/>
      <c r="M3501" s="14"/>
      <c r="O3501" s="13"/>
      <c r="P3501" s="6"/>
      <c r="Q3501" s="7"/>
    </row>
    <row r="3502" spans="3:17" x14ac:dyDescent="0.2">
      <c r="C3502" s="1"/>
      <c r="D3502" s="1"/>
      <c r="F3502" s="6"/>
      <c r="G3502" s="13"/>
      <c r="M3502" s="14"/>
      <c r="O3502" s="13"/>
      <c r="P3502" s="6"/>
      <c r="Q3502" s="7"/>
    </row>
    <row r="3503" spans="3:17" x14ac:dyDescent="0.2">
      <c r="C3503" s="1"/>
      <c r="D3503" s="1"/>
      <c r="F3503" s="6"/>
      <c r="G3503" s="13"/>
      <c r="M3503" s="14"/>
      <c r="O3503" s="13"/>
      <c r="P3503" s="6"/>
      <c r="Q3503" s="7"/>
    </row>
    <row r="3504" spans="3:17" x14ac:dyDescent="0.2">
      <c r="C3504" s="1"/>
      <c r="D3504" s="1"/>
      <c r="F3504" s="6"/>
      <c r="G3504" s="13"/>
      <c r="M3504" s="14"/>
      <c r="O3504" s="13"/>
      <c r="P3504" s="6"/>
      <c r="Q3504" s="7"/>
    </row>
    <row r="3505" spans="3:17" x14ac:dyDescent="0.2">
      <c r="C3505" s="1"/>
      <c r="D3505" s="1"/>
      <c r="F3505" s="6"/>
      <c r="G3505" s="13"/>
      <c r="M3505" s="14"/>
      <c r="O3505" s="13"/>
      <c r="P3505" s="6"/>
      <c r="Q3505" s="7"/>
    </row>
    <row r="3506" spans="3:17" x14ac:dyDescent="0.2">
      <c r="C3506" s="1"/>
      <c r="D3506" s="1"/>
      <c r="F3506" s="6"/>
      <c r="G3506" s="13"/>
      <c r="M3506" s="14"/>
      <c r="O3506" s="13"/>
      <c r="P3506" s="6"/>
      <c r="Q3506" s="7"/>
    </row>
    <row r="3507" spans="3:17" x14ac:dyDescent="0.2">
      <c r="C3507" s="1"/>
      <c r="D3507" s="1"/>
      <c r="F3507" s="6"/>
      <c r="G3507" s="13"/>
      <c r="M3507" s="14"/>
      <c r="O3507" s="13"/>
      <c r="P3507" s="6"/>
      <c r="Q3507" s="7"/>
    </row>
    <row r="3508" spans="3:17" x14ac:dyDescent="0.2">
      <c r="C3508" s="1"/>
      <c r="D3508" s="1"/>
      <c r="F3508" s="6"/>
      <c r="G3508" s="13"/>
      <c r="M3508" s="14"/>
      <c r="O3508" s="13"/>
      <c r="P3508" s="6"/>
      <c r="Q3508" s="7"/>
    </row>
    <row r="3509" spans="3:17" x14ac:dyDescent="0.2">
      <c r="C3509" s="1"/>
      <c r="D3509" s="1"/>
      <c r="F3509" s="6"/>
      <c r="G3509" s="13"/>
      <c r="M3509" s="14"/>
      <c r="O3509" s="13"/>
      <c r="P3509" s="6"/>
      <c r="Q3509" s="7"/>
    </row>
    <row r="3510" spans="3:17" x14ac:dyDescent="0.2">
      <c r="C3510" s="1"/>
      <c r="D3510" s="1"/>
      <c r="F3510" s="6"/>
      <c r="G3510" s="13"/>
      <c r="M3510" s="14"/>
      <c r="O3510" s="13"/>
      <c r="P3510" s="6"/>
      <c r="Q3510" s="7"/>
    </row>
    <row r="3511" spans="3:17" x14ac:dyDescent="0.2">
      <c r="C3511" s="1"/>
      <c r="D3511" s="1"/>
      <c r="F3511" s="6"/>
      <c r="G3511" s="13"/>
      <c r="M3511" s="14"/>
      <c r="O3511" s="13"/>
      <c r="P3511" s="6"/>
      <c r="Q3511" s="7"/>
    </row>
    <row r="3512" spans="3:17" x14ac:dyDescent="0.2">
      <c r="C3512" s="1"/>
      <c r="D3512" s="1"/>
      <c r="F3512" s="6"/>
      <c r="G3512" s="13"/>
      <c r="M3512" s="14"/>
      <c r="O3512" s="13"/>
      <c r="P3512" s="6"/>
      <c r="Q3512" s="7"/>
    </row>
    <row r="3513" spans="3:17" x14ac:dyDescent="0.2">
      <c r="C3513" s="1"/>
      <c r="D3513" s="1"/>
      <c r="F3513" s="6"/>
      <c r="G3513" s="13"/>
      <c r="M3513" s="14"/>
      <c r="O3513" s="13"/>
      <c r="P3513" s="6"/>
      <c r="Q3513" s="7"/>
    </row>
    <row r="3514" spans="3:17" x14ac:dyDescent="0.2">
      <c r="C3514" s="1"/>
      <c r="D3514" s="1"/>
      <c r="F3514" s="6"/>
      <c r="G3514" s="13"/>
      <c r="M3514" s="14"/>
      <c r="O3514" s="13"/>
      <c r="P3514" s="6"/>
      <c r="Q3514" s="7"/>
    </row>
    <row r="3515" spans="3:17" x14ac:dyDescent="0.2">
      <c r="C3515" s="1"/>
      <c r="D3515" s="1"/>
      <c r="F3515" s="6"/>
      <c r="G3515" s="13"/>
      <c r="M3515" s="14"/>
      <c r="O3515" s="13"/>
      <c r="P3515" s="6"/>
      <c r="Q3515" s="7"/>
    </row>
    <row r="3516" spans="3:17" x14ac:dyDescent="0.2">
      <c r="C3516" s="1"/>
      <c r="D3516" s="1"/>
      <c r="F3516" s="6"/>
      <c r="G3516" s="13"/>
      <c r="M3516" s="14"/>
      <c r="O3516" s="13"/>
      <c r="P3516" s="6"/>
      <c r="Q3516" s="7"/>
    </row>
    <row r="3517" spans="3:17" x14ac:dyDescent="0.2">
      <c r="C3517" s="1"/>
      <c r="D3517" s="1"/>
      <c r="F3517" s="6"/>
      <c r="G3517" s="13"/>
      <c r="M3517" s="14"/>
      <c r="O3517" s="13"/>
      <c r="P3517" s="6"/>
      <c r="Q3517" s="7"/>
    </row>
    <row r="3518" spans="3:17" x14ac:dyDescent="0.2">
      <c r="C3518" s="1"/>
      <c r="D3518" s="1"/>
      <c r="F3518" s="6"/>
      <c r="G3518" s="13"/>
      <c r="M3518" s="14"/>
      <c r="O3518" s="13"/>
      <c r="P3518" s="6"/>
      <c r="Q3518" s="7"/>
    </row>
    <row r="3519" spans="3:17" x14ac:dyDescent="0.2">
      <c r="C3519" s="1"/>
      <c r="D3519" s="1"/>
      <c r="F3519" s="6"/>
      <c r="G3519" s="13"/>
      <c r="M3519" s="14"/>
      <c r="O3519" s="13"/>
      <c r="P3519" s="6"/>
      <c r="Q3519" s="7"/>
    </row>
    <row r="3520" spans="3:17" x14ac:dyDescent="0.2">
      <c r="C3520" s="1"/>
      <c r="D3520" s="1"/>
      <c r="F3520" s="6"/>
      <c r="G3520" s="13"/>
      <c r="M3520" s="14"/>
      <c r="O3520" s="13"/>
      <c r="P3520" s="6"/>
      <c r="Q3520" s="7"/>
    </row>
    <row r="3521" spans="3:17" x14ac:dyDescent="0.2">
      <c r="C3521" s="1"/>
      <c r="D3521" s="1"/>
      <c r="F3521" s="6"/>
      <c r="G3521" s="13"/>
      <c r="M3521" s="14"/>
      <c r="O3521" s="13"/>
      <c r="P3521" s="6"/>
      <c r="Q3521" s="7"/>
    </row>
    <row r="3522" spans="3:17" x14ac:dyDescent="0.2">
      <c r="C3522" s="1"/>
      <c r="D3522" s="1"/>
      <c r="F3522" s="6"/>
      <c r="G3522" s="13"/>
      <c r="M3522" s="14"/>
      <c r="O3522" s="13"/>
      <c r="P3522" s="6"/>
      <c r="Q3522" s="7"/>
    </row>
    <row r="3523" spans="3:17" x14ac:dyDescent="0.2">
      <c r="C3523" s="1"/>
      <c r="D3523" s="1"/>
      <c r="F3523" s="6"/>
      <c r="G3523" s="13"/>
      <c r="M3523" s="14"/>
      <c r="O3523" s="13"/>
      <c r="P3523" s="6"/>
      <c r="Q3523" s="7"/>
    </row>
    <row r="3524" spans="3:17" x14ac:dyDescent="0.2">
      <c r="C3524" s="1"/>
      <c r="D3524" s="1"/>
      <c r="F3524" s="6"/>
      <c r="G3524" s="13"/>
      <c r="M3524" s="14"/>
      <c r="O3524" s="13"/>
      <c r="P3524" s="6"/>
      <c r="Q3524" s="7"/>
    </row>
    <row r="3525" spans="3:17" x14ac:dyDescent="0.2">
      <c r="C3525" s="1"/>
      <c r="D3525" s="1"/>
      <c r="F3525" s="6"/>
      <c r="G3525" s="13"/>
      <c r="M3525" s="14"/>
      <c r="O3525" s="13"/>
      <c r="P3525" s="6"/>
      <c r="Q3525" s="7"/>
    </row>
    <row r="3526" spans="3:17" x14ac:dyDescent="0.2">
      <c r="C3526" s="1"/>
      <c r="D3526" s="1"/>
      <c r="F3526" s="6"/>
      <c r="G3526" s="13"/>
      <c r="M3526" s="14"/>
      <c r="O3526" s="13"/>
      <c r="P3526" s="6"/>
      <c r="Q3526" s="7"/>
    </row>
    <row r="3527" spans="3:17" x14ac:dyDescent="0.2">
      <c r="C3527" s="1"/>
      <c r="D3527" s="1"/>
      <c r="F3527" s="6"/>
      <c r="G3527" s="13"/>
      <c r="M3527" s="14"/>
      <c r="O3527" s="13"/>
      <c r="P3527" s="6"/>
      <c r="Q3527" s="7"/>
    </row>
    <row r="3528" spans="3:17" x14ac:dyDescent="0.2">
      <c r="C3528" s="1"/>
      <c r="D3528" s="1"/>
      <c r="F3528" s="6"/>
      <c r="G3528" s="13"/>
      <c r="M3528" s="14"/>
      <c r="O3528" s="13"/>
      <c r="P3528" s="6"/>
      <c r="Q3528" s="7"/>
    </row>
    <row r="3529" spans="3:17" x14ac:dyDescent="0.2">
      <c r="C3529" s="1"/>
      <c r="D3529" s="1"/>
      <c r="F3529" s="6"/>
      <c r="G3529" s="13"/>
      <c r="M3529" s="14"/>
      <c r="O3529" s="13"/>
      <c r="P3529" s="6"/>
      <c r="Q3529" s="7"/>
    </row>
    <row r="3530" spans="3:17" x14ac:dyDescent="0.2">
      <c r="C3530" s="1"/>
      <c r="D3530" s="1"/>
      <c r="F3530" s="6"/>
      <c r="G3530" s="13"/>
      <c r="M3530" s="14"/>
      <c r="O3530" s="13"/>
      <c r="P3530" s="6"/>
      <c r="Q3530" s="7"/>
    </row>
    <row r="3531" spans="3:17" x14ac:dyDescent="0.2">
      <c r="C3531" s="1"/>
      <c r="D3531" s="1"/>
      <c r="F3531" s="6"/>
      <c r="G3531" s="13"/>
      <c r="M3531" s="14"/>
      <c r="O3531" s="13"/>
      <c r="P3531" s="6"/>
      <c r="Q3531" s="7"/>
    </row>
    <row r="3532" spans="3:17" x14ac:dyDescent="0.2">
      <c r="C3532" s="1"/>
      <c r="D3532" s="1"/>
      <c r="F3532" s="6"/>
      <c r="G3532" s="13"/>
      <c r="M3532" s="14"/>
      <c r="O3532" s="13"/>
      <c r="P3532" s="6"/>
      <c r="Q3532" s="7"/>
    </row>
    <row r="3533" spans="3:17" x14ac:dyDescent="0.2">
      <c r="C3533" s="1"/>
      <c r="D3533" s="1"/>
      <c r="F3533" s="6"/>
      <c r="G3533" s="13"/>
      <c r="M3533" s="14"/>
      <c r="O3533" s="13"/>
      <c r="P3533" s="6"/>
      <c r="Q3533" s="7"/>
    </row>
    <row r="3534" spans="3:17" x14ac:dyDescent="0.2">
      <c r="C3534" s="1"/>
      <c r="D3534" s="1"/>
      <c r="F3534" s="6"/>
      <c r="G3534" s="13"/>
      <c r="M3534" s="14"/>
      <c r="O3534" s="13"/>
      <c r="P3534" s="6"/>
      <c r="Q3534" s="7"/>
    </row>
    <row r="3535" spans="3:17" x14ac:dyDescent="0.2">
      <c r="C3535" s="1"/>
      <c r="D3535" s="1"/>
      <c r="F3535" s="6"/>
      <c r="G3535" s="13"/>
      <c r="M3535" s="14"/>
      <c r="O3535" s="13"/>
      <c r="P3535" s="6"/>
      <c r="Q3535" s="7"/>
    </row>
    <row r="3536" spans="3:17" x14ac:dyDescent="0.2">
      <c r="C3536" s="1"/>
      <c r="D3536" s="1"/>
      <c r="F3536" s="6"/>
      <c r="G3536" s="13"/>
      <c r="M3536" s="14"/>
      <c r="O3536" s="13"/>
      <c r="P3536" s="6"/>
      <c r="Q3536" s="7"/>
    </row>
    <row r="3537" spans="3:17" x14ac:dyDescent="0.2">
      <c r="C3537" s="1"/>
      <c r="D3537" s="1"/>
      <c r="F3537" s="6"/>
      <c r="G3537" s="13"/>
      <c r="M3537" s="14"/>
      <c r="O3537" s="13"/>
      <c r="P3537" s="6"/>
      <c r="Q3537" s="7"/>
    </row>
    <row r="3538" spans="3:17" x14ac:dyDescent="0.2">
      <c r="C3538" s="1"/>
      <c r="D3538" s="1"/>
      <c r="F3538" s="6"/>
      <c r="G3538" s="13"/>
      <c r="M3538" s="14"/>
      <c r="O3538" s="13"/>
      <c r="P3538" s="6"/>
      <c r="Q3538" s="7"/>
    </row>
    <row r="3539" spans="3:17" x14ac:dyDescent="0.2">
      <c r="C3539" s="1"/>
      <c r="D3539" s="1"/>
      <c r="F3539" s="6"/>
      <c r="G3539" s="13"/>
      <c r="M3539" s="14"/>
      <c r="O3539" s="13"/>
      <c r="P3539" s="6"/>
      <c r="Q3539" s="7"/>
    </row>
    <row r="3540" spans="3:17" x14ac:dyDescent="0.2">
      <c r="C3540" s="1"/>
      <c r="D3540" s="1"/>
      <c r="F3540" s="6"/>
      <c r="G3540" s="13"/>
      <c r="M3540" s="14"/>
      <c r="O3540" s="13"/>
      <c r="P3540" s="6"/>
      <c r="Q3540" s="7"/>
    </row>
    <row r="3541" spans="3:17" x14ac:dyDescent="0.2">
      <c r="C3541" s="1"/>
      <c r="D3541" s="1"/>
      <c r="F3541" s="6"/>
      <c r="G3541" s="13"/>
      <c r="M3541" s="14"/>
      <c r="O3541" s="13"/>
      <c r="P3541" s="6"/>
      <c r="Q3541" s="7"/>
    </row>
    <row r="3542" spans="3:17" x14ac:dyDescent="0.2">
      <c r="C3542" s="1"/>
      <c r="D3542" s="1"/>
      <c r="F3542" s="6"/>
      <c r="G3542" s="13"/>
      <c r="M3542" s="14"/>
      <c r="O3542" s="13"/>
      <c r="P3542" s="6"/>
      <c r="Q3542" s="7"/>
    </row>
    <row r="3543" spans="3:17" x14ac:dyDescent="0.2">
      <c r="C3543" s="1"/>
      <c r="D3543" s="1"/>
      <c r="F3543" s="6"/>
      <c r="G3543" s="13"/>
      <c r="M3543" s="14"/>
      <c r="O3543" s="13"/>
      <c r="P3543" s="6"/>
      <c r="Q3543" s="7"/>
    </row>
    <row r="3544" spans="3:17" x14ac:dyDescent="0.2">
      <c r="C3544" s="1"/>
      <c r="D3544" s="1"/>
      <c r="F3544" s="6"/>
      <c r="G3544" s="13"/>
      <c r="M3544" s="14"/>
      <c r="O3544" s="13"/>
      <c r="P3544" s="6"/>
      <c r="Q3544" s="7"/>
    </row>
    <row r="3545" spans="3:17" x14ac:dyDescent="0.2">
      <c r="C3545" s="1"/>
      <c r="D3545" s="1"/>
      <c r="F3545" s="6"/>
      <c r="G3545" s="13"/>
      <c r="M3545" s="14"/>
      <c r="O3545" s="13"/>
      <c r="P3545" s="6"/>
      <c r="Q3545" s="7"/>
    </row>
    <row r="3546" spans="3:17" x14ac:dyDescent="0.2">
      <c r="C3546" s="1"/>
      <c r="D3546" s="1"/>
      <c r="F3546" s="6"/>
      <c r="G3546" s="13"/>
      <c r="M3546" s="14"/>
      <c r="O3546" s="13"/>
      <c r="P3546" s="6"/>
      <c r="Q3546" s="7"/>
    </row>
    <row r="3547" spans="3:17" x14ac:dyDescent="0.2">
      <c r="C3547" s="1"/>
      <c r="D3547" s="1"/>
      <c r="F3547" s="6"/>
      <c r="G3547" s="13"/>
      <c r="M3547" s="14"/>
      <c r="O3547" s="13"/>
      <c r="P3547" s="6"/>
      <c r="Q3547" s="7"/>
    </row>
    <row r="3548" spans="3:17" x14ac:dyDescent="0.2">
      <c r="C3548" s="1"/>
      <c r="D3548" s="1"/>
      <c r="F3548" s="6"/>
      <c r="G3548" s="13"/>
      <c r="M3548" s="14"/>
      <c r="O3548" s="13"/>
      <c r="P3548" s="6"/>
      <c r="Q3548" s="7"/>
    </row>
    <row r="3549" spans="3:17" x14ac:dyDescent="0.2">
      <c r="C3549" s="1"/>
      <c r="D3549" s="1"/>
      <c r="F3549" s="6"/>
      <c r="G3549" s="13"/>
      <c r="M3549" s="14"/>
      <c r="O3549" s="13"/>
      <c r="P3549" s="6"/>
      <c r="Q3549" s="7"/>
    </row>
    <row r="3550" spans="3:17" x14ac:dyDescent="0.2">
      <c r="C3550" s="1"/>
      <c r="D3550" s="1"/>
      <c r="F3550" s="6"/>
      <c r="G3550" s="13"/>
      <c r="M3550" s="14"/>
      <c r="O3550" s="13"/>
      <c r="P3550" s="6"/>
      <c r="Q3550" s="7"/>
    </row>
    <row r="3551" spans="3:17" x14ac:dyDescent="0.2">
      <c r="C3551" s="1"/>
      <c r="D3551" s="1"/>
      <c r="F3551" s="6"/>
      <c r="G3551" s="13"/>
      <c r="M3551" s="14"/>
      <c r="O3551" s="13"/>
      <c r="P3551" s="6"/>
      <c r="Q3551" s="7"/>
    </row>
    <row r="3552" spans="3:17" x14ac:dyDescent="0.2">
      <c r="C3552" s="1"/>
      <c r="D3552" s="1"/>
      <c r="F3552" s="6"/>
      <c r="G3552" s="13"/>
      <c r="M3552" s="14"/>
      <c r="O3552" s="13"/>
      <c r="P3552" s="6"/>
      <c r="Q3552" s="7"/>
    </row>
    <row r="3553" spans="3:17" x14ac:dyDescent="0.2">
      <c r="C3553" s="1"/>
      <c r="D3553" s="1"/>
      <c r="F3553" s="6"/>
      <c r="G3553" s="13"/>
      <c r="M3553" s="14"/>
      <c r="O3553" s="13"/>
      <c r="P3553" s="6"/>
      <c r="Q3553" s="7"/>
    </row>
    <row r="3554" spans="3:17" x14ac:dyDescent="0.2">
      <c r="C3554" s="1"/>
      <c r="D3554" s="1"/>
      <c r="F3554" s="6"/>
      <c r="G3554" s="13"/>
      <c r="M3554" s="14"/>
      <c r="O3554" s="13"/>
      <c r="P3554" s="6"/>
      <c r="Q3554" s="7"/>
    </row>
    <row r="3555" spans="3:17" x14ac:dyDescent="0.2">
      <c r="C3555" s="1"/>
      <c r="D3555" s="1"/>
      <c r="F3555" s="6"/>
      <c r="G3555" s="13"/>
      <c r="M3555" s="14"/>
      <c r="O3555" s="13"/>
      <c r="P3555" s="6"/>
      <c r="Q3555" s="7"/>
    </row>
    <row r="3556" spans="3:17" x14ac:dyDescent="0.2">
      <c r="C3556" s="1"/>
      <c r="D3556" s="1"/>
      <c r="F3556" s="6"/>
      <c r="G3556" s="13"/>
      <c r="M3556" s="14"/>
      <c r="O3556" s="13"/>
      <c r="P3556" s="6"/>
      <c r="Q3556" s="7"/>
    </row>
    <row r="3557" spans="3:17" x14ac:dyDescent="0.2">
      <c r="C3557" s="1"/>
      <c r="D3557" s="1"/>
      <c r="F3557" s="6"/>
      <c r="G3557" s="13"/>
      <c r="M3557" s="14"/>
      <c r="O3557" s="13"/>
      <c r="P3557" s="6"/>
      <c r="Q3557" s="7"/>
    </row>
    <row r="3558" spans="3:17" x14ac:dyDescent="0.2">
      <c r="C3558" s="1"/>
      <c r="D3558" s="1"/>
      <c r="F3558" s="6"/>
      <c r="G3558" s="13"/>
      <c r="M3558" s="14"/>
      <c r="O3558" s="13"/>
      <c r="P3558" s="6"/>
      <c r="Q3558" s="7"/>
    </row>
    <row r="3559" spans="3:17" x14ac:dyDescent="0.2">
      <c r="C3559" s="1"/>
      <c r="D3559" s="1"/>
      <c r="F3559" s="6"/>
      <c r="G3559" s="13"/>
      <c r="M3559" s="14"/>
      <c r="O3559" s="13"/>
      <c r="P3559" s="6"/>
      <c r="Q3559" s="7"/>
    </row>
    <row r="3560" spans="3:17" x14ac:dyDescent="0.2">
      <c r="C3560" s="1"/>
      <c r="D3560" s="1"/>
      <c r="F3560" s="6"/>
      <c r="G3560" s="13"/>
      <c r="M3560" s="14"/>
      <c r="O3560" s="13"/>
      <c r="P3560" s="6"/>
      <c r="Q3560" s="7"/>
    </row>
    <row r="3561" spans="3:17" x14ac:dyDescent="0.2">
      <c r="C3561" s="1"/>
      <c r="D3561" s="1"/>
      <c r="F3561" s="6"/>
      <c r="G3561" s="13"/>
      <c r="M3561" s="14"/>
      <c r="O3561" s="13"/>
      <c r="P3561" s="6"/>
      <c r="Q3561" s="7"/>
    </row>
    <row r="3562" spans="3:17" x14ac:dyDescent="0.2">
      <c r="C3562" s="1"/>
      <c r="D3562" s="1"/>
      <c r="F3562" s="6"/>
      <c r="G3562" s="13"/>
      <c r="M3562" s="14"/>
      <c r="O3562" s="13"/>
      <c r="P3562" s="6"/>
      <c r="Q3562" s="7"/>
    </row>
    <row r="3563" spans="3:17" x14ac:dyDescent="0.2">
      <c r="C3563" s="1"/>
      <c r="D3563" s="1"/>
      <c r="F3563" s="6"/>
      <c r="G3563" s="13"/>
      <c r="M3563" s="14"/>
      <c r="O3563" s="13"/>
      <c r="P3563" s="6"/>
      <c r="Q3563" s="7"/>
    </row>
    <row r="3564" spans="3:17" x14ac:dyDescent="0.2">
      <c r="C3564" s="1"/>
      <c r="D3564" s="1"/>
      <c r="F3564" s="6"/>
      <c r="G3564" s="13"/>
      <c r="M3564" s="14"/>
      <c r="O3564" s="13"/>
      <c r="P3564" s="6"/>
      <c r="Q3564" s="7"/>
    </row>
    <row r="3565" spans="3:17" x14ac:dyDescent="0.2">
      <c r="C3565" s="1"/>
      <c r="D3565" s="1"/>
      <c r="F3565" s="6"/>
      <c r="G3565" s="13"/>
      <c r="M3565" s="14"/>
      <c r="O3565" s="13"/>
      <c r="P3565" s="6"/>
      <c r="Q3565" s="7"/>
    </row>
    <row r="3566" spans="3:17" x14ac:dyDescent="0.2">
      <c r="C3566" s="1"/>
      <c r="D3566" s="1"/>
      <c r="F3566" s="6"/>
      <c r="G3566" s="13"/>
      <c r="M3566" s="14"/>
      <c r="O3566" s="13"/>
      <c r="P3566" s="6"/>
      <c r="Q3566" s="7"/>
    </row>
    <row r="3567" spans="3:17" x14ac:dyDescent="0.2">
      <c r="C3567" s="1"/>
      <c r="D3567" s="1"/>
      <c r="F3567" s="6"/>
      <c r="G3567" s="13"/>
      <c r="M3567" s="14"/>
      <c r="O3567" s="13"/>
      <c r="P3567" s="6"/>
      <c r="Q3567" s="7"/>
    </row>
    <row r="3568" spans="3:17" x14ac:dyDescent="0.2">
      <c r="C3568" s="1"/>
      <c r="D3568" s="1"/>
      <c r="F3568" s="6"/>
      <c r="G3568" s="13"/>
      <c r="M3568" s="14"/>
      <c r="O3568" s="13"/>
      <c r="P3568" s="6"/>
      <c r="Q3568" s="7"/>
    </row>
    <row r="3569" spans="3:17" x14ac:dyDescent="0.2">
      <c r="C3569" s="1"/>
      <c r="D3569" s="1"/>
      <c r="F3569" s="6"/>
      <c r="G3569" s="13"/>
      <c r="M3569" s="14"/>
      <c r="O3569" s="13"/>
      <c r="P3569" s="6"/>
      <c r="Q3569" s="7"/>
    </row>
    <row r="3570" spans="3:17" x14ac:dyDescent="0.2">
      <c r="C3570" s="1"/>
      <c r="D3570" s="1"/>
      <c r="F3570" s="6"/>
      <c r="G3570" s="13"/>
      <c r="M3570" s="14"/>
      <c r="O3570" s="13"/>
      <c r="P3570" s="6"/>
      <c r="Q3570" s="7"/>
    </row>
    <row r="3571" spans="3:17" x14ac:dyDescent="0.2">
      <c r="C3571" s="1"/>
      <c r="D3571" s="1"/>
      <c r="F3571" s="6"/>
      <c r="G3571" s="13"/>
      <c r="M3571" s="14"/>
      <c r="O3571" s="13"/>
      <c r="P3571" s="6"/>
      <c r="Q3571" s="7"/>
    </row>
    <row r="3572" spans="3:17" x14ac:dyDescent="0.2">
      <c r="C3572" s="1"/>
      <c r="D3572" s="1"/>
      <c r="F3572" s="6"/>
      <c r="G3572" s="13"/>
      <c r="M3572" s="14"/>
      <c r="O3572" s="13"/>
      <c r="P3572" s="6"/>
      <c r="Q3572" s="7"/>
    </row>
    <row r="3573" spans="3:17" x14ac:dyDescent="0.2">
      <c r="C3573" s="1"/>
      <c r="D3573" s="1"/>
      <c r="F3573" s="6"/>
      <c r="G3573" s="13"/>
      <c r="M3573" s="14"/>
      <c r="O3573" s="13"/>
      <c r="P3573" s="6"/>
      <c r="Q3573" s="7"/>
    </row>
    <row r="3574" spans="3:17" x14ac:dyDescent="0.2">
      <c r="C3574" s="1"/>
      <c r="D3574" s="1"/>
      <c r="F3574" s="6"/>
      <c r="G3574" s="13"/>
      <c r="M3574" s="14"/>
      <c r="O3574" s="13"/>
      <c r="P3574" s="6"/>
      <c r="Q3574" s="7"/>
    </row>
    <row r="3575" spans="3:17" x14ac:dyDescent="0.2">
      <c r="C3575" s="1"/>
      <c r="D3575" s="1"/>
      <c r="F3575" s="6"/>
      <c r="G3575" s="13"/>
      <c r="M3575" s="14"/>
      <c r="O3575" s="13"/>
      <c r="P3575" s="6"/>
      <c r="Q3575" s="7"/>
    </row>
    <row r="3576" spans="3:17" x14ac:dyDescent="0.2">
      <c r="C3576" s="1"/>
      <c r="D3576" s="1"/>
      <c r="F3576" s="6"/>
      <c r="G3576" s="13"/>
      <c r="M3576" s="14"/>
      <c r="O3576" s="13"/>
      <c r="P3576" s="6"/>
      <c r="Q3576" s="7"/>
    </row>
    <row r="3577" spans="3:17" x14ac:dyDescent="0.2">
      <c r="C3577" s="1"/>
      <c r="D3577" s="1"/>
      <c r="F3577" s="6"/>
      <c r="G3577" s="13"/>
      <c r="M3577" s="14"/>
      <c r="O3577" s="13"/>
      <c r="P3577" s="6"/>
      <c r="Q3577" s="7"/>
    </row>
    <row r="3578" spans="3:17" x14ac:dyDescent="0.2">
      <c r="C3578" s="1"/>
      <c r="D3578" s="1"/>
      <c r="F3578" s="6"/>
      <c r="G3578" s="13"/>
      <c r="M3578" s="14"/>
      <c r="O3578" s="13"/>
      <c r="P3578" s="6"/>
      <c r="Q3578" s="7"/>
    </row>
    <row r="3579" spans="3:17" x14ac:dyDescent="0.2">
      <c r="C3579" s="1"/>
      <c r="D3579" s="1"/>
      <c r="F3579" s="6"/>
      <c r="G3579" s="13"/>
      <c r="M3579" s="14"/>
      <c r="O3579" s="13"/>
      <c r="P3579" s="6"/>
      <c r="Q3579" s="7"/>
    </row>
    <row r="3580" spans="3:17" x14ac:dyDescent="0.2">
      <c r="C3580" s="1"/>
      <c r="D3580" s="1"/>
      <c r="F3580" s="6"/>
      <c r="G3580" s="13"/>
      <c r="M3580" s="14"/>
      <c r="O3580" s="13"/>
      <c r="P3580" s="6"/>
      <c r="Q3580" s="7"/>
    </row>
    <row r="3581" spans="3:17" x14ac:dyDescent="0.2">
      <c r="C3581" s="1"/>
      <c r="D3581" s="1"/>
      <c r="F3581" s="6"/>
      <c r="G3581" s="13"/>
      <c r="M3581" s="14"/>
      <c r="O3581" s="13"/>
      <c r="P3581" s="6"/>
      <c r="Q3581" s="7"/>
    </row>
    <row r="3582" spans="3:17" x14ac:dyDescent="0.2">
      <c r="C3582" s="1"/>
      <c r="D3582" s="1"/>
      <c r="F3582" s="6"/>
      <c r="G3582" s="13"/>
      <c r="M3582" s="14"/>
      <c r="O3582" s="13"/>
      <c r="P3582" s="6"/>
      <c r="Q3582" s="7"/>
    </row>
    <row r="3583" spans="3:17" x14ac:dyDescent="0.2">
      <c r="C3583" s="1"/>
      <c r="D3583" s="1"/>
      <c r="F3583" s="6"/>
      <c r="G3583" s="13"/>
      <c r="M3583" s="14"/>
      <c r="O3583" s="13"/>
      <c r="P3583" s="6"/>
      <c r="Q3583" s="7"/>
    </row>
    <row r="3584" spans="3:17" x14ac:dyDescent="0.2">
      <c r="C3584" s="1"/>
      <c r="D3584" s="1"/>
      <c r="F3584" s="6"/>
      <c r="G3584" s="13"/>
      <c r="M3584" s="14"/>
      <c r="O3584" s="13"/>
      <c r="P3584" s="6"/>
      <c r="Q3584" s="7"/>
    </row>
    <row r="3585" spans="3:17" x14ac:dyDescent="0.2">
      <c r="C3585" s="1"/>
      <c r="D3585" s="1"/>
      <c r="F3585" s="6"/>
      <c r="G3585" s="13"/>
      <c r="M3585" s="14"/>
      <c r="O3585" s="13"/>
      <c r="P3585" s="6"/>
      <c r="Q3585" s="7"/>
    </row>
    <row r="3586" spans="3:17" x14ac:dyDescent="0.2">
      <c r="C3586" s="1"/>
      <c r="D3586" s="1"/>
      <c r="F3586" s="6"/>
      <c r="G3586" s="13"/>
      <c r="M3586" s="14"/>
      <c r="O3586" s="13"/>
      <c r="P3586" s="6"/>
      <c r="Q3586" s="7"/>
    </row>
    <row r="3587" spans="3:17" x14ac:dyDescent="0.2">
      <c r="C3587" s="1"/>
      <c r="D3587" s="1"/>
      <c r="F3587" s="6"/>
      <c r="G3587" s="13"/>
      <c r="M3587" s="14"/>
      <c r="O3587" s="13"/>
      <c r="P3587" s="6"/>
      <c r="Q3587" s="7"/>
    </row>
    <row r="3588" spans="3:17" x14ac:dyDescent="0.2">
      <c r="C3588" s="1"/>
      <c r="D3588" s="1"/>
      <c r="F3588" s="6"/>
      <c r="G3588" s="13"/>
      <c r="M3588" s="14"/>
      <c r="O3588" s="13"/>
      <c r="P3588" s="6"/>
      <c r="Q3588" s="7"/>
    </row>
    <row r="3589" spans="3:17" x14ac:dyDescent="0.2">
      <c r="C3589" s="1"/>
      <c r="D3589" s="1"/>
      <c r="F3589" s="6"/>
      <c r="G3589" s="13"/>
      <c r="M3589" s="14"/>
      <c r="O3589" s="13"/>
      <c r="P3589" s="6"/>
      <c r="Q3589" s="7"/>
    </row>
    <row r="3590" spans="3:17" x14ac:dyDescent="0.2">
      <c r="C3590" s="1"/>
      <c r="D3590" s="1"/>
      <c r="F3590" s="6"/>
      <c r="G3590" s="13"/>
      <c r="M3590" s="14"/>
      <c r="O3590" s="13"/>
      <c r="P3590" s="6"/>
      <c r="Q3590" s="7"/>
    </row>
    <row r="3591" spans="3:17" x14ac:dyDescent="0.2">
      <c r="C3591" s="1"/>
      <c r="D3591" s="1"/>
      <c r="F3591" s="6"/>
      <c r="G3591" s="13"/>
      <c r="M3591" s="14"/>
      <c r="O3591" s="13"/>
      <c r="P3591" s="6"/>
      <c r="Q3591" s="7"/>
    </row>
    <row r="3592" spans="3:17" x14ac:dyDescent="0.2">
      <c r="C3592" s="1"/>
      <c r="D3592" s="1"/>
      <c r="F3592" s="6"/>
      <c r="G3592" s="13"/>
      <c r="M3592" s="14"/>
      <c r="O3592" s="13"/>
      <c r="P3592" s="6"/>
      <c r="Q3592" s="7"/>
    </row>
    <row r="3593" spans="3:17" x14ac:dyDescent="0.2">
      <c r="C3593" s="1"/>
      <c r="D3593" s="1"/>
      <c r="F3593" s="6"/>
      <c r="G3593" s="13"/>
      <c r="M3593" s="14"/>
      <c r="O3593" s="13"/>
      <c r="P3593" s="6"/>
      <c r="Q3593" s="7"/>
    </row>
    <row r="3594" spans="3:17" x14ac:dyDescent="0.2">
      <c r="C3594" s="1"/>
      <c r="D3594" s="1"/>
      <c r="F3594" s="6"/>
      <c r="G3594" s="13"/>
      <c r="M3594" s="14"/>
      <c r="O3594" s="13"/>
      <c r="P3594" s="6"/>
      <c r="Q3594" s="7"/>
    </row>
    <row r="3595" spans="3:17" x14ac:dyDescent="0.2">
      <c r="C3595" s="1"/>
      <c r="D3595" s="1"/>
      <c r="F3595" s="6"/>
      <c r="G3595" s="13"/>
      <c r="M3595" s="14"/>
      <c r="O3595" s="13"/>
      <c r="P3595" s="6"/>
      <c r="Q3595" s="7"/>
    </row>
    <row r="3596" spans="3:17" x14ac:dyDescent="0.2">
      <c r="C3596" s="1"/>
      <c r="D3596" s="1"/>
      <c r="F3596" s="6"/>
      <c r="G3596" s="13"/>
      <c r="M3596" s="14"/>
      <c r="O3596" s="13"/>
      <c r="P3596" s="6"/>
      <c r="Q3596" s="7"/>
    </row>
    <row r="3597" spans="3:17" x14ac:dyDescent="0.2">
      <c r="C3597" s="1"/>
      <c r="D3597" s="1"/>
      <c r="F3597" s="6"/>
      <c r="G3597" s="13"/>
      <c r="M3597" s="14"/>
      <c r="O3597" s="13"/>
      <c r="P3597" s="6"/>
      <c r="Q3597" s="7"/>
    </row>
    <row r="3598" spans="3:17" x14ac:dyDescent="0.2">
      <c r="C3598" s="1"/>
      <c r="D3598" s="1"/>
      <c r="F3598" s="6"/>
      <c r="G3598" s="13"/>
      <c r="M3598" s="14"/>
      <c r="O3598" s="13"/>
      <c r="P3598" s="6"/>
      <c r="Q3598" s="7"/>
    </row>
    <row r="3599" spans="3:17" x14ac:dyDescent="0.2">
      <c r="C3599" s="1"/>
      <c r="D3599" s="1"/>
      <c r="F3599" s="6"/>
      <c r="G3599" s="13"/>
      <c r="M3599" s="14"/>
      <c r="O3599" s="13"/>
      <c r="P3599" s="6"/>
      <c r="Q3599" s="7"/>
    </row>
    <row r="3600" spans="3:17" x14ac:dyDescent="0.2">
      <c r="C3600" s="1"/>
      <c r="D3600" s="1"/>
      <c r="F3600" s="6"/>
      <c r="G3600" s="13"/>
      <c r="M3600" s="14"/>
      <c r="O3600" s="13"/>
      <c r="P3600" s="6"/>
      <c r="Q3600" s="7"/>
    </row>
    <row r="3601" spans="3:17" x14ac:dyDescent="0.2">
      <c r="C3601" s="1"/>
      <c r="D3601" s="1"/>
      <c r="F3601" s="6"/>
      <c r="G3601" s="13"/>
      <c r="M3601" s="14"/>
      <c r="O3601" s="13"/>
      <c r="P3601" s="6"/>
      <c r="Q3601" s="7"/>
    </row>
    <row r="3602" spans="3:17" x14ac:dyDescent="0.2">
      <c r="C3602" s="1"/>
      <c r="D3602" s="1"/>
      <c r="F3602" s="6"/>
      <c r="G3602" s="13"/>
      <c r="M3602" s="14"/>
      <c r="O3602" s="13"/>
      <c r="P3602" s="6"/>
      <c r="Q3602" s="7"/>
    </row>
    <row r="3603" spans="3:17" x14ac:dyDescent="0.2">
      <c r="C3603" s="1"/>
      <c r="D3603" s="1"/>
      <c r="F3603" s="6"/>
      <c r="G3603" s="13"/>
      <c r="M3603" s="14"/>
      <c r="O3603" s="13"/>
      <c r="P3603" s="6"/>
      <c r="Q3603" s="7"/>
    </row>
    <row r="3604" spans="3:17" x14ac:dyDescent="0.2">
      <c r="C3604" s="1"/>
      <c r="D3604" s="1"/>
      <c r="F3604" s="6"/>
      <c r="G3604" s="13"/>
      <c r="M3604" s="14"/>
      <c r="O3604" s="13"/>
      <c r="P3604" s="6"/>
      <c r="Q3604" s="7"/>
    </row>
    <row r="3605" spans="3:17" x14ac:dyDescent="0.2">
      <c r="C3605" s="1"/>
      <c r="D3605" s="1"/>
      <c r="F3605" s="6"/>
      <c r="G3605" s="13"/>
      <c r="M3605" s="14"/>
      <c r="O3605" s="13"/>
      <c r="P3605" s="6"/>
      <c r="Q3605" s="7"/>
    </row>
    <row r="3606" spans="3:17" x14ac:dyDescent="0.2">
      <c r="C3606" s="1"/>
      <c r="D3606" s="1"/>
      <c r="F3606" s="6"/>
      <c r="G3606" s="13"/>
      <c r="M3606" s="14"/>
      <c r="O3606" s="13"/>
      <c r="P3606" s="6"/>
      <c r="Q3606" s="7"/>
    </row>
    <row r="3607" spans="3:17" x14ac:dyDescent="0.2">
      <c r="C3607" s="1"/>
      <c r="D3607" s="1"/>
      <c r="F3607" s="6"/>
      <c r="G3607" s="13"/>
      <c r="M3607" s="14"/>
      <c r="O3607" s="13"/>
      <c r="P3607" s="6"/>
      <c r="Q3607" s="7"/>
    </row>
    <row r="3608" spans="3:17" x14ac:dyDescent="0.2">
      <c r="C3608" s="1"/>
      <c r="D3608" s="1"/>
      <c r="F3608" s="6"/>
      <c r="G3608" s="13"/>
      <c r="M3608" s="14"/>
      <c r="O3608" s="13"/>
      <c r="P3608" s="6"/>
      <c r="Q3608" s="7"/>
    </row>
    <row r="3609" spans="3:17" x14ac:dyDescent="0.2">
      <c r="C3609" s="1"/>
      <c r="D3609" s="1"/>
      <c r="F3609" s="6"/>
      <c r="G3609" s="13"/>
      <c r="M3609" s="14"/>
      <c r="O3609" s="13"/>
      <c r="P3609" s="6"/>
      <c r="Q3609" s="7"/>
    </row>
    <row r="3610" spans="3:17" x14ac:dyDescent="0.2">
      <c r="C3610" s="1"/>
      <c r="D3610" s="1"/>
      <c r="F3610" s="6"/>
      <c r="G3610" s="13"/>
      <c r="M3610" s="14"/>
      <c r="O3610" s="13"/>
      <c r="P3610" s="6"/>
      <c r="Q3610" s="7"/>
    </row>
    <row r="3611" spans="3:17" x14ac:dyDescent="0.2">
      <c r="C3611" s="1"/>
      <c r="D3611" s="1"/>
      <c r="F3611" s="6"/>
      <c r="G3611" s="13"/>
      <c r="M3611" s="14"/>
      <c r="O3611" s="13"/>
      <c r="P3611" s="6"/>
      <c r="Q3611" s="7"/>
    </row>
    <row r="3612" spans="3:17" x14ac:dyDescent="0.2">
      <c r="C3612" s="1"/>
      <c r="D3612" s="1"/>
      <c r="F3612" s="6"/>
      <c r="G3612" s="13"/>
      <c r="M3612" s="14"/>
      <c r="O3612" s="13"/>
      <c r="P3612" s="6"/>
      <c r="Q3612" s="7"/>
    </row>
    <row r="3613" spans="3:17" x14ac:dyDescent="0.2">
      <c r="C3613" s="1"/>
      <c r="D3613" s="1"/>
      <c r="F3613" s="6"/>
      <c r="G3613" s="13"/>
      <c r="M3613" s="14"/>
      <c r="O3613" s="13"/>
      <c r="P3613" s="6"/>
      <c r="Q3613" s="7"/>
    </row>
    <row r="3614" spans="3:17" x14ac:dyDescent="0.2">
      <c r="C3614" s="1"/>
      <c r="D3614" s="1"/>
      <c r="F3614" s="6"/>
      <c r="G3614" s="13"/>
      <c r="M3614" s="14"/>
      <c r="O3614" s="13"/>
      <c r="P3614" s="6"/>
      <c r="Q3614" s="7"/>
    </row>
    <row r="3615" spans="3:17" x14ac:dyDescent="0.2">
      <c r="C3615" s="1"/>
      <c r="D3615" s="1"/>
      <c r="F3615" s="6"/>
      <c r="G3615" s="13"/>
      <c r="M3615" s="14"/>
      <c r="O3615" s="13"/>
      <c r="P3615" s="6"/>
      <c r="Q3615" s="7"/>
    </row>
    <row r="3616" spans="3:17" x14ac:dyDescent="0.2">
      <c r="C3616" s="1"/>
      <c r="D3616" s="1"/>
      <c r="F3616" s="6"/>
      <c r="G3616" s="13"/>
      <c r="M3616" s="14"/>
      <c r="O3616" s="13"/>
      <c r="P3616" s="6"/>
      <c r="Q3616" s="7"/>
    </row>
    <row r="3617" spans="3:17" x14ac:dyDescent="0.2">
      <c r="C3617" s="1"/>
      <c r="D3617" s="1"/>
      <c r="F3617" s="6"/>
      <c r="G3617" s="13"/>
      <c r="M3617" s="14"/>
      <c r="O3617" s="13"/>
      <c r="P3617" s="6"/>
      <c r="Q3617" s="7"/>
    </row>
    <row r="3618" spans="3:17" x14ac:dyDescent="0.2">
      <c r="C3618" s="1"/>
      <c r="D3618" s="1"/>
      <c r="F3618" s="6"/>
      <c r="G3618" s="13"/>
      <c r="M3618" s="14"/>
      <c r="O3618" s="13"/>
      <c r="P3618" s="6"/>
      <c r="Q3618" s="7"/>
    </row>
    <row r="3619" spans="3:17" x14ac:dyDescent="0.2">
      <c r="C3619" s="1"/>
      <c r="D3619" s="1"/>
      <c r="F3619" s="6"/>
      <c r="G3619" s="13"/>
      <c r="M3619" s="14"/>
      <c r="O3619" s="13"/>
      <c r="P3619" s="6"/>
      <c r="Q3619" s="7"/>
    </row>
    <row r="3620" spans="3:17" x14ac:dyDescent="0.2">
      <c r="C3620" s="1"/>
      <c r="D3620" s="1"/>
      <c r="F3620" s="6"/>
      <c r="G3620" s="13"/>
      <c r="M3620" s="14"/>
      <c r="O3620" s="13"/>
      <c r="P3620" s="6"/>
      <c r="Q3620" s="7"/>
    </row>
    <row r="3621" spans="3:17" x14ac:dyDescent="0.2">
      <c r="C3621" s="1"/>
      <c r="D3621" s="1"/>
      <c r="F3621" s="6"/>
      <c r="G3621" s="13"/>
      <c r="M3621" s="14"/>
      <c r="O3621" s="13"/>
      <c r="P3621" s="6"/>
      <c r="Q3621" s="7"/>
    </row>
    <row r="3622" spans="3:17" x14ac:dyDescent="0.2">
      <c r="C3622" s="1"/>
      <c r="D3622" s="1"/>
      <c r="F3622" s="6"/>
      <c r="G3622" s="13"/>
      <c r="M3622" s="14"/>
      <c r="O3622" s="13"/>
      <c r="P3622" s="6"/>
      <c r="Q3622" s="7"/>
    </row>
    <row r="3623" spans="3:17" x14ac:dyDescent="0.2">
      <c r="C3623" s="1"/>
      <c r="D3623" s="1"/>
      <c r="F3623" s="6"/>
      <c r="G3623" s="13"/>
      <c r="M3623" s="14"/>
      <c r="O3623" s="13"/>
      <c r="P3623" s="6"/>
      <c r="Q3623" s="7"/>
    </row>
    <row r="3624" spans="3:17" x14ac:dyDescent="0.2">
      <c r="C3624" s="1"/>
      <c r="D3624" s="1"/>
      <c r="F3624" s="6"/>
      <c r="G3624" s="13"/>
      <c r="M3624" s="14"/>
      <c r="O3624" s="13"/>
      <c r="P3624" s="6"/>
      <c r="Q3624" s="7"/>
    </row>
    <row r="3625" spans="3:17" x14ac:dyDescent="0.2">
      <c r="C3625" s="1"/>
      <c r="D3625" s="1"/>
      <c r="F3625" s="6"/>
      <c r="G3625" s="13"/>
      <c r="M3625" s="14"/>
      <c r="O3625" s="13"/>
      <c r="P3625" s="6"/>
      <c r="Q3625" s="7"/>
    </row>
    <row r="3626" spans="3:17" x14ac:dyDescent="0.2">
      <c r="C3626" s="1"/>
      <c r="D3626" s="1"/>
      <c r="F3626" s="6"/>
      <c r="G3626" s="13"/>
      <c r="M3626" s="14"/>
      <c r="O3626" s="13"/>
      <c r="P3626" s="6"/>
      <c r="Q3626" s="7"/>
    </row>
    <row r="3627" spans="3:17" x14ac:dyDescent="0.2">
      <c r="C3627" s="1"/>
      <c r="D3627" s="1"/>
      <c r="F3627" s="6"/>
      <c r="G3627" s="13"/>
      <c r="M3627" s="14"/>
      <c r="O3627" s="13"/>
      <c r="P3627" s="6"/>
      <c r="Q3627" s="7"/>
    </row>
    <row r="3628" spans="3:17" x14ac:dyDescent="0.2">
      <c r="C3628" s="1"/>
      <c r="D3628" s="1"/>
      <c r="F3628" s="6"/>
      <c r="G3628" s="13"/>
      <c r="M3628" s="14"/>
      <c r="O3628" s="13"/>
      <c r="P3628" s="6"/>
      <c r="Q3628" s="7"/>
    </row>
    <row r="3629" spans="3:17" x14ac:dyDescent="0.2">
      <c r="C3629" s="1"/>
      <c r="D3629" s="1"/>
      <c r="F3629" s="6"/>
      <c r="G3629" s="13"/>
      <c r="M3629" s="14"/>
      <c r="O3629" s="13"/>
      <c r="P3629" s="6"/>
      <c r="Q3629" s="7"/>
    </row>
    <row r="3630" spans="3:17" x14ac:dyDescent="0.2">
      <c r="C3630" s="1"/>
      <c r="D3630" s="1"/>
      <c r="F3630" s="6"/>
      <c r="G3630" s="13"/>
      <c r="M3630" s="14"/>
      <c r="O3630" s="13"/>
      <c r="P3630" s="6"/>
      <c r="Q3630" s="7"/>
    </row>
    <row r="3631" spans="3:17" x14ac:dyDescent="0.2">
      <c r="C3631" s="1"/>
      <c r="D3631" s="1"/>
      <c r="F3631" s="6"/>
      <c r="G3631" s="13"/>
      <c r="M3631" s="14"/>
      <c r="O3631" s="13"/>
      <c r="P3631" s="6"/>
      <c r="Q3631" s="7"/>
    </row>
    <row r="3632" spans="3:17" x14ac:dyDescent="0.2">
      <c r="C3632" s="1"/>
      <c r="D3632" s="1"/>
      <c r="F3632" s="6"/>
      <c r="G3632" s="13"/>
      <c r="M3632" s="14"/>
      <c r="O3632" s="13"/>
      <c r="P3632" s="6"/>
      <c r="Q3632" s="7"/>
    </row>
    <row r="3633" spans="3:17" x14ac:dyDescent="0.2">
      <c r="C3633" s="1"/>
      <c r="D3633" s="1"/>
      <c r="F3633" s="6"/>
      <c r="G3633" s="13"/>
      <c r="M3633" s="14"/>
      <c r="O3633" s="13"/>
      <c r="P3633" s="6"/>
      <c r="Q3633" s="7"/>
    </row>
    <row r="3634" spans="3:17" x14ac:dyDescent="0.2">
      <c r="C3634" s="1"/>
      <c r="D3634" s="1"/>
      <c r="F3634" s="6"/>
      <c r="G3634" s="13"/>
      <c r="M3634" s="14"/>
      <c r="O3634" s="13"/>
      <c r="P3634" s="6"/>
      <c r="Q3634" s="7"/>
    </row>
    <row r="3635" spans="3:17" x14ac:dyDescent="0.2">
      <c r="C3635" s="1"/>
      <c r="D3635" s="1"/>
      <c r="F3635" s="6"/>
      <c r="G3635" s="13"/>
      <c r="M3635" s="14"/>
      <c r="O3635" s="13"/>
      <c r="P3635" s="6"/>
      <c r="Q3635" s="7"/>
    </row>
    <row r="3636" spans="3:17" x14ac:dyDescent="0.2">
      <c r="C3636" s="1"/>
      <c r="D3636" s="1"/>
      <c r="F3636" s="6"/>
      <c r="G3636" s="13"/>
      <c r="M3636" s="14"/>
      <c r="O3636" s="13"/>
      <c r="P3636" s="6"/>
      <c r="Q3636" s="7"/>
    </row>
    <row r="3637" spans="3:17" x14ac:dyDescent="0.2">
      <c r="C3637" s="1"/>
      <c r="D3637" s="1"/>
      <c r="F3637" s="6"/>
      <c r="G3637" s="13"/>
      <c r="M3637" s="14"/>
      <c r="O3637" s="13"/>
      <c r="P3637" s="6"/>
      <c r="Q3637" s="7"/>
    </row>
    <row r="3638" spans="3:17" x14ac:dyDescent="0.2">
      <c r="C3638" s="1"/>
      <c r="D3638" s="1"/>
      <c r="F3638" s="6"/>
      <c r="G3638" s="13"/>
      <c r="M3638" s="14"/>
      <c r="O3638" s="13"/>
      <c r="P3638" s="6"/>
      <c r="Q3638" s="7"/>
    </row>
    <row r="3639" spans="3:17" x14ac:dyDescent="0.2">
      <c r="C3639" s="1"/>
      <c r="D3639" s="1"/>
      <c r="F3639" s="6"/>
      <c r="G3639" s="13"/>
      <c r="M3639" s="14"/>
      <c r="O3639" s="13"/>
      <c r="P3639" s="6"/>
      <c r="Q3639" s="7"/>
    </row>
    <row r="3640" spans="3:17" x14ac:dyDescent="0.2">
      <c r="C3640" s="1"/>
      <c r="D3640" s="1"/>
      <c r="F3640" s="6"/>
      <c r="G3640" s="13"/>
      <c r="M3640" s="14"/>
      <c r="O3640" s="13"/>
      <c r="P3640" s="6"/>
      <c r="Q3640" s="7"/>
    </row>
    <row r="3641" spans="3:17" x14ac:dyDescent="0.2">
      <c r="C3641" s="1"/>
      <c r="D3641" s="1"/>
      <c r="F3641" s="6"/>
      <c r="G3641" s="13"/>
      <c r="M3641" s="14"/>
      <c r="O3641" s="13"/>
      <c r="P3641" s="6"/>
      <c r="Q3641" s="7"/>
    </row>
    <row r="3642" spans="3:17" x14ac:dyDescent="0.2">
      <c r="C3642" s="1"/>
      <c r="D3642" s="1"/>
      <c r="F3642" s="6"/>
      <c r="G3642" s="13"/>
      <c r="M3642" s="14"/>
      <c r="O3642" s="13"/>
      <c r="P3642" s="6"/>
      <c r="Q3642" s="7"/>
    </row>
    <row r="3643" spans="3:17" x14ac:dyDescent="0.2">
      <c r="C3643" s="1"/>
      <c r="D3643" s="1"/>
      <c r="F3643" s="6"/>
      <c r="G3643" s="13"/>
      <c r="M3643" s="14"/>
      <c r="O3643" s="13"/>
      <c r="P3643" s="6"/>
      <c r="Q3643" s="7"/>
    </row>
    <row r="3644" spans="3:17" x14ac:dyDescent="0.2">
      <c r="C3644" s="1"/>
      <c r="D3644" s="1"/>
      <c r="F3644" s="6"/>
      <c r="G3644" s="13"/>
      <c r="M3644" s="14"/>
      <c r="O3644" s="13"/>
      <c r="P3644" s="6"/>
      <c r="Q3644" s="7"/>
    </row>
    <row r="3645" spans="3:17" x14ac:dyDescent="0.2">
      <c r="C3645" s="1"/>
      <c r="D3645" s="1"/>
      <c r="F3645" s="6"/>
      <c r="G3645" s="13"/>
      <c r="M3645" s="14"/>
      <c r="O3645" s="13"/>
      <c r="P3645" s="6"/>
      <c r="Q3645" s="7"/>
    </row>
    <row r="3646" spans="3:17" x14ac:dyDescent="0.2">
      <c r="C3646" s="1"/>
      <c r="D3646" s="1"/>
      <c r="F3646" s="6"/>
      <c r="G3646" s="13"/>
      <c r="M3646" s="14"/>
      <c r="O3646" s="13"/>
      <c r="P3646" s="6"/>
      <c r="Q3646" s="7"/>
    </row>
    <row r="3647" spans="3:17" x14ac:dyDescent="0.2">
      <c r="C3647" s="1"/>
      <c r="D3647" s="1"/>
      <c r="F3647" s="6"/>
      <c r="G3647" s="13"/>
      <c r="M3647" s="14"/>
      <c r="O3647" s="13"/>
      <c r="P3647" s="6"/>
      <c r="Q3647" s="7"/>
    </row>
    <row r="3648" spans="3:17" x14ac:dyDescent="0.2">
      <c r="C3648" s="1"/>
      <c r="D3648" s="1"/>
      <c r="F3648" s="6"/>
      <c r="G3648" s="13"/>
      <c r="M3648" s="14"/>
      <c r="O3648" s="13"/>
      <c r="P3648" s="6"/>
      <c r="Q3648" s="7"/>
    </row>
    <row r="3649" spans="3:17" x14ac:dyDescent="0.2">
      <c r="C3649" s="1"/>
      <c r="D3649" s="1"/>
      <c r="F3649" s="6"/>
      <c r="G3649" s="13"/>
      <c r="M3649" s="14"/>
      <c r="O3649" s="13"/>
      <c r="P3649" s="6"/>
      <c r="Q3649" s="7"/>
    </row>
    <row r="3650" spans="3:17" x14ac:dyDescent="0.2">
      <c r="C3650" s="1"/>
      <c r="D3650" s="1"/>
      <c r="F3650" s="6"/>
      <c r="G3650" s="13"/>
      <c r="M3650" s="14"/>
      <c r="O3650" s="13"/>
      <c r="P3650" s="6"/>
      <c r="Q3650" s="7"/>
    </row>
    <row r="3651" spans="3:17" x14ac:dyDescent="0.2">
      <c r="C3651" s="1"/>
      <c r="D3651" s="1"/>
      <c r="F3651" s="6"/>
      <c r="G3651" s="13"/>
      <c r="M3651" s="14"/>
      <c r="O3651" s="13"/>
      <c r="P3651" s="6"/>
      <c r="Q3651" s="7"/>
    </row>
    <row r="3652" spans="3:17" x14ac:dyDescent="0.2">
      <c r="C3652" s="1"/>
      <c r="D3652" s="1"/>
      <c r="F3652" s="6"/>
      <c r="G3652" s="13"/>
      <c r="M3652" s="14"/>
      <c r="O3652" s="13"/>
      <c r="P3652" s="6"/>
      <c r="Q3652" s="7"/>
    </row>
    <row r="3653" spans="3:17" x14ac:dyDescent="0.2">
      <c r="C3653" s="1"/>
      <c r="D3653" s="1"/>
      <c r="F3653" s="6"/>
      <c r="G3653" s="13"/>
      <c r="M3653" s="14"/>
      <c r="O3653" s="13"/>
      <c r="P3653" s="6"/>
      <c r="Q3653" s="7"/>
    </row>
    <row r="3654" spans="3:17" x14ac:dyDescent="0.2">
      <c r="C3654" s="1"/>
      <c r="D3654" s="1"/>
      <c r="F3654" s="6"/>
      <c r="G3654" s="13"/>
      <c r="M3654" s="14"/>
      <c r="O3654" s="13"/>
      <c r="P3654" s="6"/>
      <c r="Q3654" s="7"/>
    </row>
    <row r="3655" spans="3:17" x14ac:dyDescent="0.2">
      <c r="C3655" s="1"/>
      <c r="D3655" s="1"/>
      <c r="F3655" s="6"/>
      <c r="G3655" s="13"/>
      <c r="M3655" s="14"/>
      <c r="O3655" s="13"/>
      <c r="P3655" s="6"/>
      <c r="Q3655" s="7"/>
    </row>
    <row r="3656" spans="3:17" x14ac:dyDescent="0.2">
      <c r="C3656" s="1"/>
      <c r="D3656" s="1"/>
      <c r="F3656" s="6"/>
      <c r="G3656" s="13"/>
      <c r="M3656" s="14"/>
      <c r="O3656" s="13"/>
      <c r="P3656" s="6"/>
      <c r="Q3656" s="7"/>
    </row>
    <row r="3657" spans="3:17" x14ac:dyDescent="0.2">
      <c r="C3657" s="1"/>
      <c r="D3657" s="1"/>
      <c r="F3657" s="6"/>
      <c r="G3657" s="13"/>
      <c r="M3657" s="14"/>
      <c r="O3657" s="13"/>
      <c r="P3657" s="6"/>
      <c r="Q3657" s="7"/>
    </row>
    <row r="3658" spans="3:17" x14ac:dyDescent="0.2">
      <c r="C3658" s="1"/>
      <c r="D3658" s="1"/>
      <c r="F3658" s="6"/>
      <c r="G3658" s="13"/>
      <c r="M3658" s="14"/>
      <c r="O3658" s="13"/>
      <c r="P3658" s="6"/>
      <c r="Q3658" s="7"/>
    </row>
    <row r="3659" spans="3:17" x14ac:dyDescent="0.2">
      <c r="C3659" s="1"/>
      <c r="D3659" s="1"/>
      <c r="F3659" s="6"/>
      <c r="G3659" s="13"/>
      <c r="M3659" s="14"/>
      <c r="O3659" s="13"/>
      <c r="P3659" s="6"/>
      <c r="Q3659" s="7"/>
    </row>
    <row r="3660" spans="3:17" x14ac:dyDescent="0.2">
      <c r="C3660" s="1"/>
      <c r="D3660" s="1"/>
      <c r="F3660" s="6"/>
      <c r="G3660" s="13"/>
      <c r="M3660" s="14"/>
      <c r="O3660" s="13"/>
      <c r="P3660" s="6"/>
      <c r="Q3660" s="7"/>
    </row>
    <row r="3661" spans="3:17" x14ac:dyDescent="0.2">
      <c r="C3661" s="1"/>
      <c r="D3661" s="1"/>
      <c r="F3661" s="6"/>
      <c r="G3661" s="13"/>
      <c r="M3661" s="14"/>
      <c r="O3661" s="13"/>
      <c r="P3661" s="6"/>
      <c r="Q3661" s="7"/>
    </row>
    <row r="3662" spans="3:17" x14ac:dyDescent="0.2">
      <c r="C3662" s="1"/>
      <c r="D3662" s="1"/>
      <c r="F3662" s="6"/>
      <c r="G3662" s="13"/>
      <c r="M3662" s="14"/>
      <c r="O3662" s="13"/>
      <c r="P3662" s="6"/>
      <c r="Q3662" s="7"/>
    </row>
    <row r="3663" spans="3:17" x14ac:dyDescent="0.2">
      <c r="C3663" s="1"/>
      <c r="D3663" s="1"/>
      <c r="F3663" s="6"/>
      <c r="G3663" s="13"/>
      <c r="M3663" s="14"/>
      <c r="O3663" s="13"/>
      <c r="P3663" s="6"/>
      <c r="Q3663" s="7"/>
    </row>
    <row r="3664" spans="3:17" x14ac:dyDescent="0.2">
      <c r="C3664" s="1"/>
      <c r="D3664" s="1"/>
      <c r="F3664" s="6"/>
      <c r="G3664" s="13"/>
      <c r="M3664" s="14"/>
      <c r="O3664" s="13"/>
      <c r="P3664" s="6"/>
      <c r="Q3664" s="7"/>
    </row>
    <row r="3665" spans="3:17" x14ac:dyDescent="0.2">
      <c r="C3665" s="1"/>
      <c r="D3665" s="1"/>
      <c r="F3665" s="6"/>
      <c r="G3665" s="13"/>
      <c r="M3665" s="14"/>
      <c r="O3665" s="13"/>
      <c r="P3665" s="6"/>
      <c r="Q3665" s="7"/>
    </row>
    <row r="3666" spans="3:17" x14ac:dyDescent="0.2">
      <c r="C3666" s="1"/>
      <c r="D3666" s="1"/>
      <c r="F3666" s="6"/>
      <c r="G3666" s="13"/>
      <c r="M3666" s="14"/>
      <c r="O3666" s="13"/>
      <c r="P3666" s="6"/>
      <c r="Q3666" s="7"/>
    </row>
    <row r="3667" spans="3:17" x14ac:dyDescent="0.2">
      <c r="C3667" s="1"/>
      <c r="D3667" s="1"/>
      <c r="F3667" s="6"/>
      <c r="G3667" s="13"/>
      <c r="M3667" s="14"/>
      <c r="O3667" s="13"/>
      <c r="P3667" s="6"/>
      <c r="Q3667" s="7"/>
    </row>
    <row r="3668" spans="3:17" x14ac:dyDescent="0.2">
      <c r="C3668" s="1"/>
      <c r="D3668" s="1"/>
      <c r="F3668" s="6"/>
      <c r="G3668" s="13"/>
      <c r="M3668" s="14"/>
      <c r="O3668" s="13"/>
      <c r="P3668" s="6"/>
      <c r="Q3668" s="7"/>
    </row>
    <row r="3669" spans="3:17" x14ac:dyDescent="0.2">
      <c r="C3669" s="1"/>
      <c r="D3669" s="1"/>
      <c r="F3669" s="6"/>
      <c r="G3669" s="13"/>
      <c r="M3669" s="14"/>
      <c r="O3669" s="13"/>
      <c r="P3669" s="6"/>
      <c r="Q3669" s="7"/>
    </row>
    <row r="3670" spans="3:17" x14ac:dyDescent="0.2">
      <c r="C3670" s="1"/>
      <c r="D3670" s="1"/>
      <c r="F3670" s="6"/>
      <c r="G3670" s="13"/>
      <c r="M3670" s="14"/>
      <c r="O3670" s="13"/>
      <c r="P3670" s="6"/>
      <c r="Q3670" s="7"/>
    </row>
    <row r="3671" spans="3:17" x14ac:dyDescent="0.2">
      <c r="C3671" s="1"/>
      <c r="D3671" s="1"/>
      <c r="F3671" s="6"/>
      <c r="G3671" s="13"/>
      <c r="M3671" s="14"/>
      <c r="O3671" s="13"/>
      <c r="P3671" s="6"/>
      <c r="Q3671" s="7"/>
    </row>
    <row r="3672" spans="3:17" x14ac:dyDescent="0.2">
      <c r="C3672" s="1"/>
      <c r="D3672" s="1"/>
      <c r="F3672" s="6"/>
      <c r="G3672" s="13"/>
      <c r="M3672" s="14"/>
      <c r="O3672" s="13"/>
      <c r="P3672" s="6"/>
      <c r="Q3672" s="7"/>
    </row>
    <row r="3673" spans="3:17" x14ac:dyDescent="0.2">
      <c r="C3673" s="1"/>
      <c r="D3673" s="1"/>
      <c r="F3673" s="6"/>
      <c r="G3673" s="13"/>
      <c r="M3673" s="14"/>
      <c r="O3673" s="13"/>
      <c r="P3673" s="6"/>
      <c r="Q3673" s="7"/>
    </row>
    <row r="3674" spans="3:17" x14ac:dyDescent="0.2">
      <c r="C3674" s="1"/>
      <c r="D3674" s="1"/>
      <c r="F3674" s="6"/>
      <c r="G3674" s="13"/>
      <c r="M3674" s="14"/>
      <c r="O3674" s="13"/>
      <c r="P3674" s="6"/>
      <c r="Q3674" s="7"/>
    </row>
    <row r="3675" spans="3:17" x14ac:dyDescent="0.2">
      <c r="C3675" s="1"/>
      <c r="D3675" s="1"/>
      <c r="F3675" s="6"/>
      <c r="G3675" s="13"/>
      <c r="M3675" s="14"/>
      <c r="O3675" s="13"/>
      <c r="P3675" s="6"/>
      <c r="Q3675" s="7"/>
    </row>
    <row r="3676" spans="3:17" x14ac:dyDescent="0.2">
      <c r="C3676" s="1"/>
      <c r="D3676" s="1"/>
      <c r="F3676" s="6"/>
      <c r="G3676" s="13"/>
      <c r="M3676" s="14"/>
      <c r="O3676" s="13"/>
      <c r="P3676" s="6"/>
      <c r="Q3676" s="7"/>
    </row>
    <row r="3677" spans="3:17" x14ac:dyDescent="0.2">
      <c r="C3677" s="1"/>
      <c r="D3677" s="1"/>
      <c r="F3677" s="6"/>
      <c r="G3677" s="13"/>
      <c r="M3677" s="14"/>
      <c r="O3677" s="13"/>
      <c r="P3677" s="6"/>
      <c r="Q3677" s="7"/>
    </row>
    <row r="3678" spans="3:17" x14ac:dyDescent="0.2">
      <c r="C3678" s="1"/>
      <c r="D3678" s="1"/>
      <c r="F3678" s="6"/>
      <c r="G3678" s="13"/>
      <c r="M3678" s="14"/>
      <c r="O3678" s="13"/>
      <c r="P3678" s="6"/>
      <c r="Q3678" s="7"/>
    </row>
    <row r="3679" spans="3:17" x14ac:dyDescent="0.2">
      <c r="C3679" s="1"/>
      <c r="D3679" s="1"/>
      <c r="F3679" s="6"/>
      <c r="G3679" s="13"/>
      <c r="M3679" s="14"/>
      <c r="O3679" s="13"/>
      <c r="P3679" s="6"/>
      <c r="Q3679" s="7"/>
    </row>
    <row r="3680" spans="3:17" x14ac:dyDescent="0.2">
      <c r="C3680" s="1"/>
      <c r="D3680" s="1"/>
      <c r="F3680" s="6"/>
      <c r="G3680" s="13"/>
      <c r="M3680" s="14"/>
      <c r="O3680" s="13"/>
      <c r="P3680" s="6"/>
      <c r="Q3680" s="7"/>
    </row>
    <row r="3681" spans="3:17" x14ac:dyDescent="0.2">
      <c r="C3681" s="1"/>
      <c r="D3681" s="1"/>
      <c r="F3681" s="6"/>
      <c r="G3681" s="13"/>
      <c r="M3681" s="14"/>
      <c r="O3681" s="13"/>
      <c r="P3681" s="6"/>
      <c r="Q3681" s="7"/>
    </row>
    <row r="3682" spans="3:17" x14ac:dyDescent="0.2">
      <c r="C3682" s="1"/>
      <c r="D3682" s="1"/>
      <c r="F3682" s="6"/>
      <c r="G3682" s="13"/>
      <c r="M3682" s="14"/>
      <c r="O3682" s="13"/>
      <c r="P3682" s="6"/>
      <c r="Q3682" s="7"/>
    </row>
    <row r="3683" spans="3:17" x14ac:dyDescent="0.2">
      <c r="C3683" s="1"/>
      <c r="D3683" s="1"/>
      <c r="F3683" s="6"/>
      <c r="G3683" s="13"/>
      <c r="M3683" s="14"/>
      <c r="O3683" s="13"/>
      <c r="P3683" s="6"/>
      <c r="Q3683" s="7"/>
    </row>
    <row r="3684" spans="3:17" x14ac:dyDescent="0.2">
      <c r="C3684" s="1"/>
      <c r="D3684" s="1"/>
      <c r="F3684" s="6"/>
      <c r="G3684" s="13"/>
      <c r="M3684" s="14"/>
      <c r="O3684" s="13"/>
      <c r="P3684" s="6"/>
      <c r="Q3684" s="7"/>
    </row>
    <row r="3685" spans="3:17" x14ac:dyDescent="0.2">
      <c r="C3685" s="1"/>
      <c r="D3685" s="1"/>
      <c r="F3685" s="6"/>
      <c r="G3685" s="13"/>
      <c r="M3685" s="14"/>
      <c r="O3685" s="13"/>
      <c r="P3685" s="6"/>
      <c r="Q3685" s="7"/>
    </row>
    <row r="3686" spans="3:17" x14ac:dyDescent="0.2">
      <c r="C3686" s="1"/>
      <c r="D3686" s="1"/>
      <c r="F3686" s="6"/>
      <c r="G3686" s="13"/>
      <c r="M3686" s="14"/>
      <c r="O3686" s="13"/>
      <c r="P3686" s="6"/>
      <c r="Q3686" s="7"/>
    </row>
    <row r="3687" spans="3:17" x14ac:dyDescent="0.2">
      <c r="C3687" s="1"/>
      <c r="D3687" s="1"/>
      <c r="F3687" s="6"/>
      <c r="G3687" s="13"/>
      <c r="M3687" s="14"/>
      <c r="O3687" s="13"/>
      <c r="P3687" s="6"/>
      <c r="Q3687" s="7"/>
    </row>
    <row r="3688" spans="3:17" x14ac:dyDescent="0.2">
      <c r="C3688" s="1"/>
      <c r="D3688" s="1"/>
      <c r="F3688" s="6"/>
      <c r="G3688" s="13"/>
      <c r="M3688" s="14"/>
      <c r="O3688" s="13"/>
      <c r="P3688" s="6"/>
      <c r="Q3688" s="7"/>
    </row>
    <row r="3689" spans="3:17" x14ac:dyDescent="0.2">
      <c r="C3689" s="1"/>
      <c r="D3689" s="1"/>
      <c r="F3689" s="6"/>
      <c r="G3689" s="13"/>
      <c r="M3689" s="14"/>
      <c r="O3689" s="13"/>
      <c r="P3689" s="6"/>
      <c r="Q3689" s="7"/>
    </row>
    <row r="3690" spans="3:17" x14ac:dyDescent="0.2">
      <c r="C3690" s="1"/>
      <c r="D3690" s="1"/>
      <c r="F3690" s="6"/>
      <c r="G3690" s="13"/>
      <c r="M3690" s="14"/>
      <c r="O3690" s="13"/>
      <c r="P3690" s="6"/>
      <c r="Q3690" s="7"/>
    </row>
    <row r="3691" spans="3:17" x14ac:dyDescent="0.2">
      <c r="C3691" s="1"/>
      <c r="D3691" s="1"/>
      <c r="F3691" s="6"/>
      <c r="G3691" s="13"/>
      <c r="M3691" s="14"/>
      <c r="O3691" s="13"/>
      <c r="P3691" s="6"/>
      <c r="Q3691" s="7"/>
    </row>
    <row r="3692" spans="3:17" x14ac:dyDescent="0.2">
      <c r="C3692" s="1"/>
      <c r="D3692" s="1"/>
      <c r="F3692" s="6"/>
      <c r="G3692" s="13"/>
      <c r="M3692" s="14"/>
      <c r="O3692" s="13"/>
      <c r="P3692" s="6"/>
      <c r="Q3692" s="7"/>
    </row>
    <row r="3693" spans="3:17" x14ac:dyDescent="0.2">
      <c r="C3693" s="1"/>
      <c r="D3693" s="1"/>
      <c r="F3693" s="6"/>
      <c r="G3693" s="13"/>
      <c r="M3693" s="14"/>
      <c r="O3693" s="13"/>
      <c r="P3693" s="6"/>
      <c r="Q3693" s="7"/>
    </row>
    <row r="3694" spans="3:17" x14ac:dyDescent="0.2">
      <c r="C3694" s="1"/>
      <c r="D3694" s="1"/>
      <c r="F3694" s="6"/>
      <c r="G3694" s="13"/>
      <c r="M3694" s="14"/>
      <c r="O3694" s="13"/>
      <c r="P3694" s="6"/>
      <c r="Q3694" s="7"/>
    </row>
    <row r="3695" spans="3:17" x14ac:dyDescent="0.2">
      <c r="C3695" s="1"/>
      <c r="D3695" s="1"/>
      <c r="F3695" s="6"/>
      <c r="G3695" s="13"/>
      <c r="M3695" s="14"/>
      <c r="O3695" s="13"/>
      <c r="P3695" s="6"/>
      <c r="Q3695" s="7"/>
    </row>
    <row r="3696" spans="3:17" x14ac:dyDescent="0.2">
      <c r="C3696" s="1"/>
      <c r="D3696" s="1"/>
      <c r="F3696" s="6"/>
      <c r="G3696" s="13"/>
      <c r="M3696" s="14"/>
      <c r="O3696" s="13"/>
      <c r="P3696" s="6"/>
      <c r="Q3696" s="7"/>
    </row>
    <row r="3697" spans="3:17" x14ac:dyDescent="0.2">
      <c r="C3697" s="1"/>
      <c r="D3697" s="1"/>
      <c r="F3697" s="6"/>
      <c r="G3697" s="13"/>
      <c r="M3697" s="14"/>
      <c r="O3697" s="13"/>
      <c r="P3697" s="6"/>
      <c r="Q3697" s="7"/>
    </row>
    <row r="3698" spans="3:17" x14ac:dyDescent="0.2">
      <c r="C3698" s="1"/>
      <c r="D3698" s="1"/>
      <c r="F3698" s="6"/>
      <c r="G3698" s="13"/>
      <c r="M3698" s="14"/>
      <c r="O3698" s="13"/>
      <c r="P3698" s="6"/>
      <c r="Q3698" s="7"/>
    </row>
    <row r="3699" spans="3:17" x14ac:dyDescent="0.2">
      <c r="C3699" s="1"/>
      <c r="D3699" s="1"/>
      <c r="F3699" s="6"/>
      <c r="G3699" s="13"/>
      <c r="M3699" s="14"/>
      <c r="O3699" s="13"/>
      <c r="P3699" s="6"/>
      <c r="Q3699" s="7"/>
    </row>
    <row r="3700" spans="3:17" x14ac:dyDescent="0.2">
      <c r="C3700" s="1"/>
      <c r="D3700" s="1"/>
      <c r="F3700" s="6"/>
      <c r="G3700" s="13"/>
      <c r="M3700" s="14"/>
      <c r="O3700" s="13"/>
      <c r="P3700" s="6"/>
      <c r="Q3700" s="7"/>
    </row>
    <row r="3701" spans="3:17" x14ac:dyDescent="0.2">
      <c r="C3701" s="1"/>
      <c r="D3701" s="1"/>
      <c r="F3701" s="6"/>
      <c r="G3701" s="13"/>
      <c r="M3701" s="14"/>
      <c r="O3701" s="13"/>
      <c r="P3701" s="6"/>
      <c r="Q3701" s="7"/>
    </row>
    <row r="3702" spans="3:17" x14ac:dyDescent="0.2">
      <c r="C3702" s="1"/>
      <c r="D3702" s="1"/>
      <c r="F3702" s="6"/>
      <c r="G3702" s="13"/>
      <c r="M3702" s="14"/>
      <c r="O3702" s="13"/>
      <c r="P3702" s="6"/>
      <c r="Q3702" s="7"/>
    </row>
    <row r="3703" spans="3:17" x14ac:dyDescent="0.2">
      <c r="C3703" s="1"/>
      <c r="D3703" s="1"/>
      <c r="F3703" s="6"/>
      <c r="G3703" s="13"/>
      <c r="M3703" s="14"/>
      <c r="O3703" s="13"/>
      <c r="P3703" s="6"/>
      <c r="Q3703" s="7"/>
    </row>
    <row r="3704" spans="3:17" x14ac:dyDescent="0.2">
      <c r="C3704" s="1"/>
      <c r="D3704" s="1"/>
      <c r="F3704" s="6"/>
      <c r="G3704" s="13"/>
      <c r="M3704" s="14"/>
      <c r="O3704" s="13"/>
      <c r="P3704" s="6"/>
      <c r="Q3704" s="7"/>
    </row>
    <row r="3705" spans="3:17" x14ac:dyDescent="0.2">
      <c r="C3705" s="1"/>
      <c r="D3705" s="1"/>
      <c r="F3705" s="6"/>
      <c r="G3705" s="13"/>
      <c r="M3705" s="14"/>
      <c r="O3705" s="13"/>
      <c r="P3705" s="6"/>
      <c r="Q3705" s="7"/>
    </row>
    <row r="3706" spans="3:17" x14ac:dyDescent="0.2">
      <c r="C3706" s="1"/>
      <c r="D3706" s="1"/>
      <c r="F3706" s="6"/>
      <c r="G3706" s="13"/>
      <c r="M3706" s="14"/>
      <c r="O3706" s="13"/>
      <c r="P3706" s="6"/>
      <c r="Q3706" s="7"/>
    </row>
    <row r="3707" spans="3:17" x14ac:dyDescent="0.2">
      <c r="C3707" s="1"/>
      <c r="D3707" s="1"/>
      <c r="F3707" s="6"/>
      <c r="G3707" s="13"/>
      <c r="M3707" s="14"/>
      <c r="O3707" s="13"/>
      <c r="P3707" s="6"/>
      <c r="Q3707" s="7"/>
    </row>
    <row r="3708" spans="3:17" x14ac:dyDescent="0.2">
      <c r="C3708" s="1"/>
      <c r="D3708" s="1"/>
      <c r="F3708" s="6"/>
      <c r="G3708" s="13"/>
      <c r="M3708" s="14"/>
      <c r="O3708" s="13"/>
      <c r="P3708" s="6"/>
      <c r="Q3708" s="7"/>
    </row>
    <row r="3709" spans="3:17" x14ac:dyDescent="0.2">
      <c r="C3709" s="1"/>
      <c r="D3709" s="1"/>
      <c r="F3709" s="6"/>
      <c r="G3709" s="13"/>
      <c r="M3709" s="14"/>
      <c r="O3709" s="13"/>
      <c r="P3709" s="6"/>
      <c r="Q3709" s="7"/>
    </row>
    <row r="3710" spans="3:17" x14ac:dyDescent="0.2">
      <c r="C3710" s="1"/>
      <c r="D3710" s="1"/>
      <c r="F3710" s="6"/>
      <c r="G3710" s="13"/>
      <c r="M3710" s="14"/>
      <c r="O3710" s="13"/>
      <c r="P3710" s="6"/>
      <c r="Q3710" s="7"/>
    </row>
    <row r="3711" spans="3:17" x14ac:dyDescent="0.2">
      <c r="C3711" s="1"/>
      <c r="D3711" s="1"/>
      <c r="F3711" s="6"/>
      <c r="G3711" s="13"/>
      <c r="M3711" s="14"/>
      <c r="O3711" s="13"/>
      <c r="P3711" s="6"/>
      <c r="Q3711" s="7"/>
    </row>
    <row r="3712" spans="3:17" x14ac:dyDescent="0.2">
      <c r="C3712" s="1"/>
      <c r="D3712" s="1"/>
      <c r="F3712" s="6"/>
      <c r="G3712" s="13"/>
      <c r="M3712" s="14"/>
      <c r="O3712" s="13"/>
      <c r="P3712" s="6"/>
      <c r="Q3712" s="7"/>
    </row>
    <row r="3713" spans="3:17" x14ac:dyDescent="0.2">
      <c r="C3713" s="1"/>
      <c r="D3713" s="1"/>
      <c r="F3713" s="6"/>
      <c r="G3713" s="13"/>
      <c r="M3713" s="14"/>
      <c r="O3713" s="13"/>
      <c r="P3713" s="6"/>
      <c r="Q3713" s="7"/>
    </row>
    <row r="3714" spans="3:17" x14ac:dyDescent="0.2">
      <c r="C3714" s="1"/>
      <c r="D3714" s="1"/>
      <c r="F3714" s="6"/>
      <c r="G3714" s="13"/>
      <c r="M3714" s="14"/>
      <c r="O3714" s="13"/>
      <c r="P3714" s="6"/>
      <c r="Q3714" s="7"/>
    </row>
    <row r="3715" spans="3:17" x14ac:dyDescent="0.2">
      <c r="C3715" s="1"/>
      <c r="D3715" s="1"/>
      <c r="F3715" s="6"/>
      <c r="G3715" s="13"/>
      <c r="M3715" s="14"/>
      <c r="O3715" s="13"/>
      <c r="P3715" s="6"/>
      <c r="Q3715" s="7"/>
    </row>
    <row r="3716" spans="3:17" x14ac:dyDescent="0.2">
      <c r="C3716" s="1"/>
      <c r="D3716" s="1"/>
      <c r="F3716" s="6"/>
      <c r="G3716" s="13"/>
      <c r="M3716" s="14"/>
      <c r="O3716" s="13"/>
      <c r="P3716" s="6"/>
      <c r="Q3716" s="7"/>
    </row>
    <row r="3717" spans="3:17" x14ac:dyDescent="0.2">
      <c r="C3717" s="1"/>
      <c r="D3717" s="1"/>
      <c r="F3717" s="6"/>
      <c r="G3717" s="13"/>
      <c r="M3717" s="14"/>
      <c r="O3717" s="13"/>
      <c r="P3717" s="6"/>
      <c r="Q3717" s="7"/>
    </row>
    <row r="3718" spans="3:17" x14ac:dyDescent="0.2">
      <c r="C3718" s="1"/>
      <c r="D3718" s="1"/>
      <c r="F3718" s="6"/>
      <c r="G3718" s="13"/>
      <c r="M3718" s="14"/>
      <c r="O3718" s="13"/>
      <c r="P3718" s="6"/>
      <c r="Q3718" s="7"/>
    </row>
    <row r="3719" spans="3:17" x14ac:dyDescent="0.2">
      <c r="C3719" s="1"/>
      <c r="D3719" s="1"/>
      <c r="F3719" s="6"/>
      <c r="G3719" s="13"/>
      <c r="M3719" s="14"/>
      <c r="O3719" s="13"/>
      <c r="P3719" s="6"/>
      <c r="Q3719" s="7"/>
    </row>
    <row r="3720" spans="3:17" x14ac:dyDescent="0.2">
      <c r="C3720" s="1"/>
      <c r="D3720" s="1"/>
      <c r="F3720" s="6"/>
      <c r="G3720" s="13"/>
      <c r="M3720" s="14"/>
      <c r="O3720" s="13"/>
      <c r="P3720" s="6"/>
      <c r="Q3720" s="7"/>
    </row>
    <row r="3721" spans="3:17" x14ac:dyDescent="0.2">
      <c r="C3721" s="1"/>
      <c r="D3721" s="1"/>
      <c r="F3721" s="6"/>
      <c r="G3721" s="13"/>
      <c r="M3721" s="14"/>
      <c r="O3721" s="13"/>
      <c r="P3721" s="6"/>
      <c r="Q3721" s="7"/>
    </row>
    <row r="3722" spans="3:17" x14ac:dyDescent="0.2">
      <c r="C3722" s="1"/>
      <c r="D3722" s="1"/>
      <c r="F3722" s="6"/>
      <c r="G3722" s="13"/>
      <c r="M3722" s="14"/>
      <c r="O3722" s="13"/>
      <c r="P3722" s="6"/>
      <c r="Q3722" s="7"/>
    </row>
    <row r="3723" spans="3:17" x14ac:dyDescent="0.2">
      <c r="C3723" s="1"/>
      <c r="D3723" s="1"/>
      <c r="F3723" s="6"/>
      <c r="G3723" s="13"/>
      <c r="M3723" s="14"/>
      <c r="O3723" s="13"/>
      <c r="P3723" s="6"/>
      <c r="Q3723" s="7"/>
    </row>
    <row r="3724" spans="3:17" x14ac:dyDescent="0.2">
      <c r="C3724" s="1"/>
      <c r="D3724" s="1"/>
      <c r="F3724" s="6"/>
      <c r="G3724" s="13"/>
      <c r="M3724" s="14"/>
      <c r="O3724" s="13"/>
      <c r="P3724" s="6"/>
      <c r="Q3724" s="7"/>
    </row>
    <row r="3725" spans="3:17" x14ac:dyDescent="0.2">
      <c r="C3725" s="1"/>
      <c r="D3725" s="1"/>
      <c r="F3725" s="6"/>
      <c r="G3725" s="13"/>
      <c r="M3725" s="14"/>
      <c r="O3725" s="13"/>
      <c r="P3725" s="6"/>
      <c r="Q3725" s="7"/>
    </row>
    <row r="3726" spans="3:17" x14ac:dyDescent="0.2">
      <c r="C3726" s="1"/>
      <c r="D3726" s="1"/>
      <c r="F3726" s="6"/>
      <c r="G3726" s="13"/>
      <c r="M3726" s="14"/>
      <c r="O3726" s="13"/>
      <c r="P3726" s="6"/>
      <c r="Q3726" s="7"/>
    </row>
    <row r="3727" spans="3:17" x14ac:dyDescent="0.2">
      <c r="C3727" s="1"/>
      <c r="D3727" s="1"/>
      <c r="F3727" s="6"/>
      <c r="G3727" s="13"/>
      <c r="M3727" s="14"/>
      <c r="O3727" s="13"/>
      <c r="P3727" s="6"/>
      <c r="Q3727" s="7"/>
    </row>
    <row r="3728" spans="3:17" x14ac:dyDescent="0.2">
      <c r="C3728" s="1"/>
      <c r="D3728" s="1"/>
      <c r="F3728" s="6"/>
      <c r="G3728" s="13"/>
      <c r="M3728" s="14"/>
      <c r="O3728" s="13"/>
      <c r="P3728" s="6"/>
      <c r="Q3728" s="7"/>
    </row>
    <row r="3729" spans="3:17" x14ac:dyDescent="0.2">
      <c r="C3729" s="1"/>
      <c r="D3729" s="1"/>
      <c r="F3729" s="6"/>
      <c r="G3729" s="13"/>
      <c r="M3729" s="14"/>
      <c r="O3729" s="13"/>
      <c r="P3729" s="6"/>
      <c r="Q3729" s="7"/>
    </row>
    <row r="3730" spans="3:17" x14ac:dyDescent="0.2">
      <c r="C3730" s="1"/>
      <c r="D3730" s="1"/>
      <c r="F3730" s="6"/>
      <c r="G3730" s="13"/>
      <c r="M3730" s="14"/>
      <c r="O3730" s="13"/>
      <c r="P3730" s="6"/>
      <c r="Q3730" s="7"/>
    </row>
    <row r="3731" spans="3:17" x14ac:dyDescent="0.2">
      <c r="C3731" s="1"/>
      <c r="D3731" s="1"/>
      <c r="F3731" s="6"/>
      <c r="G3731" s="13"/>
      <c r="M3731" s="14"/>
      <c r="O3731" s="13"/>
      <c r="P3731" s="6"/>
      <c r="Q3731" s="7"/>
    </row>
    <row r="3732" spans="3:17" x14ac:dyDescent="0.2">
      <c r="C3732" s="1"/>
      <c r="D3732" s="1"/>
      <c r="F3732" s="6"/>
      <c r="G3732" s="13"/>
      <c r="M3732" s="14"/>
      <c r="O3732" s="13"/>
      <c r="P3732" s="6"/>
      <c r="Q3732" s="7"/>
    </row>
    <row r="3733" spans="3:17" x14ac:dyDescent="0.2">
      <c r="C3733" s="1"/>
      <c r="D3733" s="1"/>
      <c r="F3733" s="6"/>
      <c r="G3733" s="13"/>
      <c r="M3733" s="14"/>
      <c r="O3733" s="13"/>
      <c r="P3733" s="6"/>
      <c r="Q3733" s="7"/>
    </row>
    <row r="3734" spans="3:17" x14ac:dyDescent="0.2">
      <c r="C3734" s="1"/>
      <c r="D3734" s="1"/>
      <c r="F3734" s="6"/>
      <c r="G3734" s="13"/>
      <c r="M3734" s="14"/>
      <c r="O3734" s="13"/>
      <c r="P3734" s="6"/>
      <c r="Q3734" s="7"/>
    </row>
    <row r="3735" spans="3:17" x14ac:dyDescent="0.2">
      <c r="C3735" s="1"/>
      <c r="D3735" s="1"/>
      <c r="F3735" s="6"/>
      <c r="G3735" s="13"/>
      <c r="M3735" s="14"/>
      <c r="O3735" s="13"/>
      <c r="P3735" s="6"/>
      <c r="Q3735" s="7"/>
    </row>
    <row r="3736" spans="3:17" x14ac:dyDescent="0.2">
      <c r="C3736" s="1"/>
      <c r="D3736" s="1"/>
      <c r="F3736" s="6"/>
      <c r="G3736" s="13"/>
      <c r="M3736" s="14"/>
      <c r="O3736" s="13"/>
      <c r="P3736" s="6"/>
      <c r="Q3736" s="7"/>
    </row>
    <row r="3737" spans="3:17" x14ac:dyDescent="0.2">
      <c r="C3737" s="1"/>
      <c r="D3737" s="1"/>
      <c r="F3737" s="6"/>
      <c r="G3737" s="13"/>
      <c r="M3737" s="14"/>
      <c r="O3737" s="13"/>
      <c r="P3737" s="6"/>
      <c r="Q3737" s="7"/>
    </row>
    <row r="3738" spans="3:17" x14ac:dyDescent="0.2">
      <c r="C3738" s="1"/>
      <c r="D3738" s="1"/>
      <c r="F3738" s="6"/>
      <c r="G3738" s="13"/>
      <c r="M3738" s="14"/>
      <c r="O3738" s="13"/>
      <c r="P3738" s="6"/>
      <c r="Q3738" s="7"/>
    </row>
    <row r="3739" spans="3:17" x14ac:dyDescent="0.2">
      <c r="C3739" s="1"/>
      <c r="D3739" s="1"/>
      <c r="F3739" s="6"/>
      <c r="G3739" s="13"/>
      <c r="M3739" s="14"/>
      <c r="O3739" s="13"/>
      <c r="P3739" s="6"/>
      <c r="Q3739" s="7"/>
    </row>
    <row r="3740" spans="3:17" x14ac:dyDescent="0.2">
      <c r="C3740" s="1"/>
      <c r="D3740" s="1"/>
      <c r="F3740" s="6"/>
      <c r="G3740" s="13"/>
      <c r="M3740" s="14"/>
      <c r="O3740" s="13"/>
      <c r="P3740" s="6"/>
      <c r="Q3740" s="7"/>
    </row>
    <row r="3741" spans="3:17" x14ac:dyDescent="0.2">
      <c r="C3741" s="1"/>
      <c r="D3741" s="1"/>
      <c r="F3741" s="6"/>
      <c r="G3741" s="13"/>
      <c r="M3741" s="14"/>
      <c r="O3741" s="13"/>
      <c r="P3741" s="6"/>
      <c r="Q3741" s="7"/>
    </row>
    <row r="3742" spans="3:17" x14ac:dyDescent="0.2">
      <c r="C3742" s="1"/>
      <c r="D3742" s="1"/>
      <c r="F3742" s="6"/>
      <c r="G3742" s="13"/>
      <c r="M3742" s="14"/>
      <c r="O3742" s="13"/>
      <c r="P3742" s="6"/>
      <c r="Q3742" s="7"/>
    </row>
    <row r="3743" spans="3:17" x14ac:dyDescent="0.2">
      <c r="C3743" s="1"/>
      <c r="D3743" s="1"/>
      <c r="F3743" s="6"/>
      <c r="G3743" s="13"/>
      <c r="M3743" s="14"/>
      <c r="O3743" s="13"/>
      <c r="P3743" s="6"/>
      <c r="Q3743" s="7"/>
    </row>
    <row r="3744" spans="3:17" x14ac:dyDescent="0.2">
      <c r="C3744" s="1"/>
      <c r="D3744" s="1"/>
      <c r="F3744" s="6"/>
      <c r="G3744" s="13"/>
      <c r="M3744" s="14"/>
      <c r="O3744" s="13"/>
      <c r="P3744" s="6"/>
      <c r="Q3744" s="7"/>
    </row>
    <row r="3745" spans="3:17" x14ac:dyDescent="0.2">
      <c r="C3745" s="1"/>
      <c r="D3745" s="1"/>
      <c r="F3745" s="6"/>
      <c r="G3745" s="13"/>
      <c r="M3745" s="14"/>
      <c r="O3745" s="13"/>
      <c r="P3745" s="6"/>
      <c r="Q3745" s="7"/>
    </row>
    <row r="3746" spans="3:17" x14ac:dyDescent="0.2">
      <c r="C3746" s="1"/>
      <c r="D3746" s="1"/>
      <c r="F3746" s="6"/>
      <c r="G3746" s="13"/>
      <c r="M3746" s="14"/>
      <c r="O3746" s="13"/>
      <c r="P3746" s="6"/>
      <c r="Q3746" s="7"/>
    </row>
    <row r="3747" spans="3:17" x14ac:dyDescent="0.2">
      <c r="C3747" s="1"/>
      <c r="D3747" s="1"/>
      <c r="F3747" s="6"/>
      <c r="G3747" s="13"/>
      <c r="M3747" s="14"/>
      <c r="O3747" s="13"/>
      <c r="P3747" s="6"/>
      <c r="Q3747" s="7"/>
    </row>
    <row r="3748" spans="3:17" x14ac:dyDescent="0.2">
      <c r="C3748" s="1"/>
      <c r="D3748" s="1"/>
      <c r="F3748" s="6"/>
      <c r="G3748" s="13"/>
      <c r="M3748" s="14"/>
      <c r="O3748" s="13"/>
      <c r="P3748" s="6"/>
      <c r="Q3748" s="7"/>
    </row>
    <row r="3749" spans="3:17" x14ac:dyDescent="0.2">
      <c r="C3749" s="1"/>
      <c r="D3749" s="1"/>
      <c r="F3749" s="6"/>
      <c r="G3749" s="13"/>
      <c r="M3749" s="14"/>
      <c r="O3749" s="13"/>
      <c r="P3749" s="6"/>
      <c r="Q3749" s="7"/>
    </row>
    <row r="3750" spans="3:17" x14ac:dyDescent="0.2">
      <c r="C3750" s="1"/>
      <c r="D3750" s="1"/>
      <c r="F3750" s="6"/>
      <c r="G3750" s="13"/>
      <c r="M3750" s="14"/>
      <c r="O3750" s="13"/>
      <c r="P3750" s="6"/>
      <c r="Q3750" s="7"/>
    </row>
    <row r="3751" spans="3:17" x14ac:dyDescent="0.2">
      <c r="C3751" s="1"/>
      <c r="D3751" s="1"/>
      <c r="F3751" s="6"/>
      <c r="G3751" s="13"/>
      <c r="M3751" s="14"/>
      <c r="O3751" s="13"/>
      <c r="P3751" s="6"/>
      <c r="Q3751" s="7"/>
    </row>
    <row r="3752" spans="3:17" x14ac:dyDescent="0.2">
      <c r="C3752" s="1"/>
      <c r="D3752" s="1"/>
      <c r="F3752" s="6"/>
      <c r="G3752" s="13"/>
      <c r="M3752" s="14"/>
      <c r="O3752" s="13"/>
      <c r="P3752" s="6"/>
      <c r="Q3752" s="7"/>
    </row>
    <row r="3753" spans="3:17" x14ac:dyDescent="0.2">
      <c r="C3753" s="1"/>
      <c r="D3753" s="1"/>
      <c r="F3753" s="6"/>
      <c r="G3753" s="13"/>
      <c r="M3753" s="14"/>
      <c r="O3753" s="13"/>
      <c r="P3753" s="6"/>
      <c r="Q3753" s="7"/>
    </row>
    <row r="3754" spans="3:17" x14ac:dyDescent="0.2">
      <c r="C3754" s="1"/>
      <c r="D3754" s="1"/>
      <c r="F3754" s="6"/>
      <c r="G3754" s="13"/>
      <c r="M3754" s="14"/>
      <c r="O3754" s="13"/>
      <c r="P3754" s="6"/>
      <c r="Q3754" s="7"/>
    </row>
    <row r="3755" spans="3:17" x14ac:dyDescent="0.2">
      <c r="C3755" s="1"/>
      <c r="D3755" s="1"/>
      <c r="F3755" s="6"/>
      <c r="G3755" s="13"/>
      <c r="M3755" s="14"/>
      <c r="O3755" s="13"/>
      <c r="P3755" s="6"/>
      <c r="Q3755" s="7"/>
    </row>
    <row r="3756" spans="3:17" x14ac:dyDescent="0.2">
      <c r="C3756" s="1"/>
      <c r="D3756" s="1"/>
      <c r="F3756" s="6"/>
      <c r="G3756" s="13"/>
      <c r="M3756" s="14"/>
      <c r="O3756" s="13"/>
      <c r="P3756" s="6"/>
      <c r="Q3756" s="7"/>
    </row>
    <row r="3757" spans="3:17" x14ac:dyDescent="0.2">
      <c r="C3757" s="1"/>
      <c r="D3757" s="1"/>
      <c r="F3757" s="6"/>
      <c r="G3757" s="13"/>
      <c r="M3757" s="14"/>
      <c r="O3757" s="13"/>
      <c r="P3757" s="6"/>
      <c r="Q3757" s="7"/>
    </row>
    <row r="3758" spans="3:17" x14ac:dyDescent="0.2">
      <c r="C3758" s="1"/>
      <c r="D3758" s="1"/>
      <c r="F3758" s="6"/>
      <c r="G3758" s="13"/>
      <c r="M3758" s="14"/>
      <c r="O3758" s="13"/>
      <c r="P3758" s="6"/>
      <c r="Q3758" s="7"/>
    </row>
    <row r="3759" spans="3:17" x14ac:dyDescent="0.2">
      <c r="C3759" s="1"/>
      <c r="D3759" s="1"/>
      <c r="F3759" s="6"/>
      <c r="G3759" s="13"/>
      <c r="M3759" s="14"/>
      <c r="O3759" s="13"/>
      <c r="P3759" s="6"/>
      <c r="Q3759" s="7"/>
    </row>
    <row r="3760" spans="3:17" x14ac:dyDescent="0.2">
      <c r="C3760" s="1"/>
      <c r="D3760" s="1"/>
      <c r="F3760" s="6"/>
      <c r="G3760" s="13"/>
      <c r="M3760" s="14"/>
      <c r="O3760" s="13"/>
      <c r="P3760" s="6"/>
      <c r="Q3760" s="7"/>
    </row>
    <row r="3761" spans="3:17" x14ac:dyDescent="0.2">
      <c r="C3761" s="1"/>
      <c r="D3761" s="1"/>
      <c r="F3761" s="6"/>
      <c r="G3761" s="13"/>
      <c r="M3761" s="14"/>
      <c r="O3761" s="13"/>
      <c r="P3761" s="6"/>
      <c r="Q3761" s="7"/>
    </row>
    <row r="3762" spans="3:17" x14ac:dyDescent="0.2">
      <c r="C3762" s="1"/>
      <c r="D3762" s="1"/>
      <c r="F3762" s="6"/>
      <c r="G3762" s="13"/>
      <c r="M3762" s="14"/>
      <c r="O3762" s="13"/>
      <c r="P3762" s="6"/>
      <c r="Q3762" s="7"/>
    </row>
    <row r="3763" spans="3:17" x14ac:dyDescent="0.2">
      <c r="C3763" s="1"/>
      <c r="D3763" s="1"/>
      <c r="F3763" s="6"/>
      <c r="G3763" s="13"/>
      <c r="M3763" s="14"/>
      <c r="O3763" s="13"/>
      <c r="P3763" s="6"/>
      <c r="Q3763" s="7"/>
    </row>
    <row r="3764" spans="3:17" x14ac:dyDescent="0.2">
      <c r="C3764" s="1"/>
      <c r="D3764" s="1"/>
      <c r="F3764" s="6"/>
      <c r="G3764" s="13"/>
      <c r="M3764" s="14"/>
      <c r="O3764" s="13"/>
      <c r="P3764" s="6"/>
      <c r="Q3764" s="7"/>
    </row>
    <row r="3765" spans="3:17" x14ac:dyDescent="0.2">
      <c r="C3765" s="1"/>
      <c r="D3765" s="1"/>
      <c r="F3765" s="6"/>
      <c r="G3765" s="13"/>
      <c r="M3765" s="14"/>
      <c r="O3765" s="13"/>
      <c r="P3765" s="6"/>
      <c r="Q3765" s="7"/>
    </row>
    <row r="3766" spans="3:17" x14ac:dyDescent="0.2">
      <c r="C3766" s="1"/>
      <c r="D3766" s="1"/>
      <c r="F3766" s="6"/>
      <c r="G3766" s="13"/>
      <c r="M3766" s="14"/>
      <c r="O3766" s="13"/>
      <c r="P3766" s="6"/>
      <c r="Q3766" s="7"/>
    </row>
    <row r="3767" spans="3:17" x14ac:dyDescent="0.2">
      <c r="C3767" s="1"/>
      <c r="D3767" s="1"/>
      <c r="F3767" s="6"/>
      <c r="G3767" s="13"/>
      <c r="M3767" s="14"/>
      <c r="O3767" s="13"/>
      <c r="P3767" s="6"/>
      <c r="Q3767" s="7"/>
    </row>
    <row r="3768" spans="3:17" x14ac:dyDescent="0.2">
      <c r="C3768" s="1"/>
      <c r="D3768" s="1"/>
      <c r="F3768" s="6"/>
      <c r="G3768" s="13"/>
      <c r="M3768" s="14"/>
      <c r="O3768" s="13"/>
      <c r="P3768" s="6"/>
      <c r="Q3768" s="7"/>
    </row>
    <row r="3769" spans="3:17" x14ac:dyDescent="0.2">
      <c r="C3769" s="1"/>
      <c r="D3769" s="1"/>
      <c r="F3769" s="6"/>
      <c r="G3769" s="13"/>
      <c r="M3769" s="14"/>
      <c r="O3769" s="13"/>
      <c r="P3769" s="6"/>
      <c r="Q3769" s="7"/>
    </row>
    <row r="3770" spans="3:17" x14ac:dyDescent="0.2">
      <c r="C3770" s="1"/>
      <c r="D3770" s="1"/>
      <c r="F3770" s="6"/>
      <c r="G3770" s="13"/>
      <c r="M3770" s="14"/>
      <c r="O3770" s="13"/>
      <c r="P3770" s="6"/>
      <c r="Q3770" s="7"/>
    </row>
    <row r="3771" spans="3:17" x14ac:dyDescent="0.2">
      <c r="C3771" s="1"/>
      <c r="D3771" s="1"/>
      <c r="F3771" s="6"/>
      <c r="G3771" s="13"/>
      <c r="M3771" s="14"/>
      <c r="O3771" s="13"/>
      <c r="P3771" s="6"/>
      <c r="Q3771" s="7"/>
    </row>
    <row r="3772" spans="3:17" x14ac:dyDescent="0.2">
      <c r="C3772" s="1"/>
      <c r="D3772" s="1"/>
      <c r="F3772" s="6"/>
      <c r="G3772" s="13"/>
      <c r="M3772" s="14"/>
      <c r="O3772" s="13"/>
      <c r="P3772" s="6"/>
      <c r="Q3772" s="7"/>
    </row>
    <row r="3773" spans="3:17" x14ac:dyDescent="0.2">
      <c r="C3773" s="1"/>
      <c r="D3773" s="1"/>
      <c r="F3773" s="6"/>
      <c r="G3773" s="13"/>
      <c r="M3773" s="14"/>
      <c r="O3773" s="13"/>
      <c r="P3773" s="6"/>
      <c r="Q3773" s="7"/>
    </row>
    <row r="3774" spans="3:17" x14ac:dyDescent="0.2">
      <c r="C3774" s="1"/>
      <c r="D3774" s="1"/>
      <c r="F3774" s="6"/>
      <c r="G3774" s="13"/>
      <c r="M3774" s="14"/>
      <c r="O3774" s="13"/>
      <c r="P3774" s="6"/>
      <c r="Q3774" s="7"/>
    </row>
    <row r="3775" spans="3:17" x14ac:dyDescent="0.2">
      <c r="C3775" s="1"/>
      <c r="D3775" s="1"/>
      <c r="F3775" s="6"/>
      <c r="G3775" s="13"/>
      <c r="M3775" s="14"/>
      <c r="O3775" s="13"/>
      <c r="P3775" s="6"/>
      <c r="Q3775" s="7"/>
    </row>
    <row r="3776" spans="3:17" x14ac:dyDescent="0.2">
      <c r="C3776" s="1"/>
      <c r="D3776" s="1"/>
      <c r="F3776" s="6"/>
      <c r="G3776" s="13"/>
      <c r="M3776" s="14"/>
      <c r="O3776" s="13"/>
      <c r="P3776" s="6"/>
      <c r="Q3776" s="7"/>
    </row>
    <row r="3777" spans="3:17" x14ac:dyDescent="0.2">
      <c r="C3777" s="1"/>
      <c r="D3777" s="1"/>
      <c r="F3777" s="6"/>
      <c r="G3777" s="13"/>
      <c r="M3777" s="14"/>
      <c r="O3777" s="13"/>
      <c r="P3777" s="6"/>
      <c r="Q3777" s="7"/>
    </row>
    <row r="3778" spans="3:17" x14ac:dyDescent="0.2">
      <c r="C3778" s="1"/>
      <c r="D3778" s="1"/>
      <c r="F3778" s="6"/>
      <c r="G3778" s="13"/>
      <c r="M3778" s="14"/>
      <c r="O3778" s="13"/>
      <c r="P3778" s="6"/>
      <c r="Q3778" s="7"/>
    </row>
    <row r="3779" spans="3:17" x14ac:dyDescent="0.2">
      <c r="C3779" s="1"/>
      <c r="D3779" s="1"/>
      <c r="F3779" s="6"/>
      <c r="G3779" s="13"/>
      <c r="M3779" s="14"/>
      <c r="O3779" s="13"/>
      <c r="P3779" s="6"/>
      <c r="Q3779" s="7"/>
    </row>
    <row r="3780" spans="3:17" x14ac:dyDescent="0.2">
      <c r="C3780" s="1"/>
      <c r="D3780" s="1"/>
      <c r="F3780" s="6"/>
      <c r="G3780" s="13"/>
      <c r="M3780" s="14"/>
      <c r="O3780" s="13"/>
      <c r="P3780" s="6"/>
      <c r="Q3780" s="7"/>
    </row>
    <row r="3781" spans="3:17" x14ac:dyDescent="0.2">
      <c r="C3781" s="1"/>
      <c r="D3781" s="1"/>
      <c r="F3781" s="6"/>
      <c r="G3781" s="13"/>
      <c r="M3781" s="14"/>
      <c r="O3781" s="13"/>
      <c r="P3781" s="6"/>
      <c r="Q3781" s="7"/>
    </row>
    <row r="3782" spans="3:17" x14ac:dyDescent="0.2">
      <c r="C3782" s="1"/>
      <c r="D3782" s="1"/>
      <c r="F3782" s="6"/>
      <c r="G3782" s="13"/>
      <c r="M3782" s="14"/>
      <c r="O3782" s="13"/>
      <c r="P3782" s="6"/>
      <c r="Q3782" s="7"/>
    </row>
    <row r="3783" spans="3:17" x14ac:dyDescent="0.2">
      <c r="C3783" s="1"/>
      <c r="D3783" s="1"/>
      <c r="F3783" s="6"/>
      <c r="G3783" s="13"/>
      <c r="M3783" s="14"/>
      <c r="O3783" s="13"/>
      <c r="P3783" s="6"/>
      <c r="Q3783" s="7"/>
    </row>
    <row r="3784" spans="3:17" x14ac:dyDescent="0.2">
      <c r="C3784" s="1"/>
      <c r="D3784" s="1"/>
      <c r="F3784" s="6"/>
      <c r="G3784" s="13"/>
      <c r="M3784" s="14"/>
      <c r="O3784" s="13"/>
      <c r="P3784" s="6"/>
      <c r="Q3784" s="7"/>
    </row>
    <row r="3785" spans="3:17" x14ac:dyDescent="0.2">
      <c r="C3785" s="1"/>
      <c r="D3785" s="1"/>
      <c r="F3785" s="6"/>
      <c r="G3785" s="13"/>
      <c r="M3785" s="14"/>
      <c r="O3785" s="13"/>
      <c r="P3785" s="6"/>
      <c r="Q3785" s="7"/>
    </row>
    <row r="3786" spans="3:17" x14ac:dyDescent="0.2">
      <c r="C3786" s="1"/>
      <c r="D3786" s="1"/>
      <c r="F3786" s="6"/>
      <c r="G3786" s="13"/>
      <c r="M3786" s="14"/>
      <c r="O3786" s="13"/>
      <c r="P3786" s="6"/>
      <c r="Q3786" s="7"/>
    </row>
    <row r="3787" spans="3:17" x14ac:dyDescent="0.2">
      <c r="C3787" s="1"/>
      <c r="D3787" s="1"/>
      <c r="F3787" s="6"/>
      <c r="G3787" s="13"/>
      <c r="M3787" s="14"/>
      <c r="O3787" s="13"/>
      <c r="P3787" s="6"/>
      <c r="Q3787" s="7"/>
    </row>
    <row r="3788" spans="3:17" x14ac:dyDescent="0.2">
      <c r="C3788" s="1"/>
      <c r="D3788" s="1"/>
      <c r="F3788" s="6"/>
      <c r="G3788" s="13"/>
      <c r="M3788" s="14"/>
      <c r="O3788" s="13"/>
      <c r="P3788" s="6"/>
      <c r="Q3788" s="7"/>
    </row>
    <row r="3789" spans="3:17" x14ac:dyDescent="0.2">
      <c r="C3789" s="1"/>
      <c r="D3789" s="1"/>
      <c r="F3789" s="6"/>
      <c r="G3789" s="13"/>
      <c r="M3789" s="14"/>
      <c r="O3789" s="13"/>
      <c r="P3789" s="6"/>
      <c r="Q3789" s="7"/>
    </row>
    <row r="3790" spans="3:17" x14ac:dyDescent="0.2">
      <c r="C3790" s="1"/>
      <c r="D3790" s="1"/>
      <c r="F3790" s="6"/>
      <c r="G3790" s="13"/>
      <c r="M3790" s="14"/>
      <c r="O3790" s="13"/>
      <c r="P3790" s="6"/>
      <c r="Q3790" s="7"/>
    </row>
    <row r="3791" spans="3:17" x14ac:dyDescent="0.2">
      <c r="C3791" s="1"/>
      <c r="D3791" s="1"/>
      <c r="F3791" s="6"/>
      <c r="G3791" s="13"/>
      <c r="M3791" s="14"/>
      <c r="O3791" s="13"/>
      <c r="P3791" s="6"/>
      <c r="Q3791" s="7"/>
    </row>
    <row r="3792" spans="3:17" x14ac:dyDescent="0.2">
      <c r="C3792" s="1"/>
      <c r="D3792" s="1"/>
      <c r="F3792" s="6"/>
      <c r="G3792" s="13"/>
      <c r="M3792" s="14"/>
      <c r="O3792" s="13"/>
      <c r="P3792" s="6"/>
      <c r="Q3792" s="7"/>
    </row>
    <row r="3793" spans="3:17" x14ac:dyDescent="0.2">
      <c r="C3793" s="1"/>
      <c r="D3793" s="1"/>
      <c r="F3793" s="6"/>
      <c r="G3793" s="13"/>
      <c r="M3793" s="14"/>
      <c r="O3793" s="13"/>
      <c r="P3793" s="6"/>
      <c r="Q3793" s="7"/>
    </row>
    <row r="3794" spans="3:17" x14ac:dyDescent="0.2">
      <c r="C3794" s="1"/>
      <c r="D3794" s="1"/>
      <c r="F3794" s="6"/>
      <c r="G3794" s="13"/>
      <c r="M3794" s="14"/>
      <c r="O3794" s="13"/>
      <c r="P3794" s="6"/>
      <c r="Q3794" s="7"/>
    </row>
    <row r="3795" spans="3:17" x14ac:dyDescent="0.2">
      <c r="C3795" s="1"/>
      <c r="D3795" s="1"/>
      <c r="F3795" s="6"/>
      <c r="G3795" s="13"/>
      <c r="M3795" s="14"/>
      <c r="O3795" s="13"/>
      <c r="P3795" s="6"/>
      <c r="Q3795" s="7"/>
    </row>
    <row r="3796" spans="3:17" x14ac:dyDescent="0.2">
      <c r="C3796" s="1"/>
      <c r="D3796" s="1"/>
      <c r="F3796" s="6"/>
      <c r="G3796" s="13"/>
      <c r="M3796" s="14"/>
      <c r="O3796" s="13"/>
      <c r="P3796" s="6"/>
      <c r="Q3796" s="7"/>
    </row>
    <row r="3797" spans="3:17" x14ac:dyDescent="0.2">
      <c r="C3797" s="1"/>
      <c r="D3797" s="1"/>
      <c r="F3797" s="6"/>
      <c r="G3797" s="13"/>
      <c r="M3797" s="14"/>
      <c r="O3797" s="13"/>
      <c r="P3797" s="6"/>
      <c r="Q3797" s="7"/>
    </row>
    <row r="3798" spans="3:17" x14ac:dyDescent="0.2">
      <c r="C3798" s="1"/>
      <c r="D3798" s="1"/>
      <c r="F3798" s="6"/>
      <c r="G3798" s="13"/>
      <c r="M3798" s="14"/>
      <c r="O3798" s="13"/>
      <c r="P3798" s="6"/>
      <c r="Q3798" s="7"/>
    </row>
    <row r="3799" spans="3:17" x14ac:dyDescent="0.2">
      <c r="C3799" s="1"/>
      <c r="D3799" s="1"/>
      <c r="F3799" s="6"/>
      <c r="G3799" s="13"/>
      <c r="M3799" s="14"/>
      <c r="O3799" s="13"/>
      <c r="P3799" s="6"/>
      <c r="Q3799" s="7"/>
    </row>
    <row r="3800" spans="3:17" x14ac:dyDescent="0.2">
      <c r="C3800" s="1"/>
      <c r="D3800" s="1"/>
      <c r="F3800" s="6"/>
      <c r="G3800" s="13"/>
      <c r="M3800" s="14"/>
      <c r="O3800" s="13"/>
      <c r="P3800" s="6"/>
      <c r="Q3800" s="7"/>
    </row>
    <row r="3801" spans="3:17" x14ac:dyDescent="0.2">
      <c r="C3801" s="1"/>
      <c r="D3801" s="1"/>
      <c r="F3801" s="6"/>
      <c r="G3801" s="13"/>
      <c r="M3801" s="14"/>
      <c r="O3801" s="13"/>
      <c r="P3801" s="6"/>
      <c r="Q3801" s="7"/>
    </row>
    <row r="3802" spans="3:17" x14ac:dyDescent="0.2">
      <c r="C3802" s="1"/>
      <c r="D3802" s="1"/>
      <c r="F3802" s="6"/>
      <c r="G3802" s="13"/>
      <c r="M3802" s="14"/>
      <c r="O3802" s="13"/>
      <c r="P3802" s="6"/>
      <c r="Q3802" s="7"/>
    </row>
    <row r="3803" spans="3:17" x14ac:dyDescent="0.2">
      <c r="C3803" s="1"/>
      <c r="D3803" s="1"/>
      <c r="F3803" s="6"/>
      <c r="G3803" s="13"/>
      <c r="M3803" s="14"/>
      <c r="O3803" s="13"/>
      <c r="P3803" s="6"/>
      <c r="Q3803" s="7"/>
    </row>
    <row r="3804" spans="3:17" x14ac:dyDescent="0.2">
      <c r="C3804" s="1"/>
      <c r="D3804" s="1"/>
      <c r="F3804" s="6"/>
      <c r="G3804" s="13"/>
      <c r="M3804" s="14"/>
      <c r="O3804" s="13"/>
      <c r="P3804" s="6"/>
      <c r="Q3804" s="7"/>
    </row>
    <row r="3805" spans="3:17" x14ac:dyDescent="0.2">
      <c r="C3805" s="1"/>
      <c r="D3805" s="1"/>
      <c r="F3805" s="6"/>
      <c r="G3805" s="13"/>
      <c r="M3805" s="14"/>
      <c r="O3805" s="13"/>
      <c r="P3805" s="6"/>
      <c r="Q3805" s="7"/>
    </row>
    <row r="3806" spans="3:17" x14ac:dyDescent="0.2">
      <c r="C3806" s="1"/>
      <c r="D3806" s="1"/>
      <c r="F3806" s="6"/>
      <c r="G3806" s="13"/>
      <c r="M3806" s="14"/>
      <c r="O3806" s="13"/>
      <c r="P3806" s="6"/>
      <c r="Q3806" s="7"/>
    </row>
    <row r="3807" spans="3:17" x14ac:dyDescent="0.2">
      <c r="C3807" s="1"/>
      <c r="D3807" s="1"/>
      <c r="F3807" s="6"/>
      <c r="G3807" s="13"/>
      <c r="M3807" s="14"/>
      <c r="O3807" s="13"/>
      <c r="P3807" s="6"/>
      <c r="Q3807" s="7"/>
    </row>
    <row r="3808" spans="3:17" x14ac:dyDescent="0.2">
      <c r="C3808" s="1"/>
      <c r="D3808" s="1"/>
      <c r="F3808" s="6"/>
      <c r="G3808" s="13"/>
      <c r="M3808" s="14"/>
      <c r="O3808" s="13"/>
      <c r="P3808" s="6"/>
      <c r="Q3808" s="7"/>
    </row>
    <row r="3809" spans="3:17" x14ac:dyDescent="0.2">
      <c r="C3809" s="1"/>
      <c r="D3809" s="1"/>
      <c r="F3809" s="6"/>
      <c r="G3809" s="13"/>
      <c r="M3809" s="14"/>
      <c r="O3809" s="13"/>
      <c r="P3809" s="6"/>
      <c r="Q3809" s="7"/>
    </row>
    <row r="3810" spans="3:17" x14ac:dyDescent="0.2">
      <c r="C3810" s="1"/>
      <c r="D3810" s="1"/>
      <c r="F3810" s="6"/>
      <c r="G3810" s="13"/>
      <c r="M3810" s="14"/>
      <c r="O3810" s="13"/>
      <c r="P3810" s="6"/>
      <c r="Q3810" s="7"/>
    </row>
    <row r="3811" spans="3:17" x14ac:dyDescent="0.2">
      <c r="C3811" s="1"/>
      <c r="D3811" s="1"/>
      <c r="F3811" s="6"/>
      <c r="G3811" s="13"/>
      <c r="M3811" s="14"/>
      <c r="O3811" s="13"/>
      <c r="P3811" s="6"/>
      <c r="Q3811" s="7"/>
    </row>
    <row r="3812" spans="3:17" x14ac:dyDescent="0.2">
      <c r="C3812" s="1"/>
      <c r="D3812" s="1"/>
      <c r="F3812" s="6"/>
      <c r="G3812" s="13"/>
      <c r="M3812" s="14"/>
      <c r="O3812" s="13"/>
      <c r="P3812" s="6"/>
      <c r="Q3812" s="7"/>
    </row>
    <row r="3813" spans="3:17" x14ac:dyDescent="0.2">
      <c r="C3813" s="1"/>
      <c r="D3813" s="1"/>
      <c r="F3813" s="6"/>
      <c r="G3813" s="13"/>
      <c r="M3813" s="14"/>
      <c r="O3813" s="13"/>
      <c r="P3813" s="6"/>
      <c r="Q3813" s="7"/>
    </row>
    <row r="3814" spans="3:17" x14ac:dyDescent="0.2">
      <c r="C3814" s="1"/>
      <c r="D3814" s="1"/>
      <c r="F3814" s="6"/>
      <c r="G3814" s="13"/>
      <c r="M3814" s="14"/>
      <c r="O3814" s="13"/>
      <c r="P3814" s="6"/>
      <c r="Q3814" s="7"/>
    </row>
    <row r="3815" spans="3:17" x14ac:dyDescent="0.2">
      <c r="C3815" s="1"/>
      <c r="D3815" s="1"/>
      <c r="F3815" s="6"/>
      <c r="G3815" s="13"/>
      <c r="M3815" s="14"/>
      <c r="O3815" s="13"/>
      <c r="P3815" s="6"/>
      <c r="Q3815" s="7"/>
    </row>
    <row r="3816" spans="3:17" x14ac:dyDescent="0.2">
      <c r="C3816" s="1"/>
      <c r="D3816" s="1"/>
      <c r="F3816" s="6"/>
      <c r="G3816" s="13"/>
      <c r="M3816" s="14"/>
      <c r="O3816" s="13"/>
      <c r="P3816" s="6"/>
      <c r="Q3816" s="7"/>
    </row>
    <row r="3817" spans="3:17" x14ac:dyDescent="0.2">
      <c r="C3817" s="1"/>
      <c r="D3817" s="1"/>
      <c r="F3817" s="6"/>
      <c r="G3817" s="13"/>
      <c r="M3817" s="14"/>
      <c r="O3817" s="13"/>
      <c r="P3817" s="6"/>
      <c r="Q3817" s="7"/>
    </row>
    <row r="3818" spans="3:17" x14ac:dyDescent="0.2">
      <c r="C3818" s="1"/>
      <c r="D3818" s="1"/>
      <c r="F3818" s="6"/>
      <c r="G3818" s="13"/>
      <c r="M3818" s="14"/>
      <c r="O3818" s="13"/>
      <c r="P3818" s="6"/>
      <c r="Q3818" s="7"/>
    </row>
    <row r="3819" spans="3:17" x14ac:dyDescent="0.2">
      <c r="C3819" s="1"/>
      <c r="D3819" s="1"/>
      <c r="F3819" s="6"/>
      <c r="G3819" s="13"/>
      <c r="M3819" s="14"/>
      <c r="O3819" s="13"/>
      <c r="P3819" s="6"/>
      <c r="Q3819" s="7"/>
    </row>
    <row r="3820" spans="3:17" x14ac:dyDescent="0.2">
      <c r="C3820" s="1"/>
      <c r="D3820" s="1"/>
      <c r="F3820" s="6"/>
      <c r="G3820" s="13"/>
      <c r="M3820" s="14"/>
      <c r="O3820" s="13"/>
      <c r="P3820" s="6"/>
      <c r="Q3820" s="7"/>
    </row>
    <row r="3821" spans="3:17" x14ac:dyDescent="0.2">
      <c r="C3821" s="1"/>
      <c r="D3821" s="1"/>
      <c r="F3821" s="6"/>
      <c r="G3821" s="13"/>
      <c r="M3821" s="14"/>
      <c r="O3821" s="13"/>
      <c r="P3821" s="6"/>
      <c r="Q3821" s="7"/>
    </row>
    <row r="3822" spans="3:17" x14ac:dyDescent="0.2">
      <c r="C3822" s="1"/>
      <c r="D3822" s="1"/>
      <c r="F3822" s="6"/>
      <c r="G3822" s="13"/>
      <c r="M3822" s="14"/>
      <c r="O3822" s="13"/>
      <c r="P3822" s="6"/>
      <c r="Q3822" s="7"/>
    </row>
    <row r="3823" spans="3:17" x14ac:dyDescent="0.2">
      <c r="C3823" s="1"/>
      <c r="D3823" s="1"/>
      <c r="F3823" s="6"/>
      <c r="G3823" s="13"/>
      <c r="M3823" s="14"/>
      <c r="O3823" s="13"/>
      <c r="P3823" s="6"/>
      <c r="Q3823" s="7"/>
    </row>
    <row r="3824" spans="3:17" x14ac:dyDescent="0.2">
      <c r="C3824" s="1"/>
      <c r="D3824" s="1"/>
      <c r="F3824" s="6"/>
      <c r="G3824" s="13"/>
      <c r="M3824" s="14"/>
      <c r="O3824" s="13"/>
      <c r="P3824" s="6"/>
      <c r="Q3824" s="7"/>
    </row>
    <row r="3825" spans="3:17" x14ac:dyDescent="0.2">
      <c r="C3825" s="1"/>
      <c r="D3825" s="1"/>
      <c r="F3825" s="6"/>
      <c r="G3825" s="13"/>
      <c r="M3825" s="14"/>
      <c r="O3825" s="13"/>
      <c r="P3825" s="6"/>
      <c r="Q3825" s="7"/>
    </row>
    <row r="3826" spans="3:17" x14ac:dyDescent="0.2">
      <c r="C3826" s="1"/>
      <c r="D3826" s="1"/>
      <c r="F3826" s="6"/>
      <c r="G3826" s="13"/>
      <c r="M3826" s="14"/>
      <c r="O3826" s="13"/>
      <c r="P3826" s="6"/>
      <c r="Q3826" s="7"/>
    </row>
    <row r="3827" spans="3:17" x14ac:dyDescent="0.2">
      <c r="C3827" s="1"/>
      <c r="D3827" s="1"/>
      <c r="F3827" s="6"/>
      <c r="G3827" s="13"/>
      <c r="M3827" s="14"/>
      <c r="O3827" s="13"/>
      <c r="P3827" s="6"/>
      <c r="Q3827" s="7"/>
    </row>
    <row r="3828" spans="3:17" x14ac:dyDescent="0.2">
      <c r="C3828" s="1"/>
      <c r="D3828" s="1"/>
      <c r="F3828" s="6"/>
      <c r="G3828" s="13"/>
      <c r="M3828" s="14"/>
      <c r="O3828" s="13"/>
      <c r="P3828" s="6"/>
      <c r="Q3828" s="7"/>
    </row>
    <row r="3829" spans="3:17" x14ac:dyDescent="0.2">
      <c r="C3829" s="1"/>
      <c r="D3829" s="1"/>
      <c r="F3829" s="6"/>
      <c r="G3829" s="13"/>
      <c r="M3829" s="14"/>
      <c r="O3829" s="13"/>
      <c r="P3829" s="6"/>
      <c r="Q3829" s="7"/>
    </row>
    <row r="3830" spans="3:17" x14ac:dyDescent="0.2">
      <c r="C3830" s="1"/>
      <c r="D3830" s="1"/>
      <c r="F3830" s="6"/>
      <c r="G3830" s="13"/>
      <c r="M3830" s="14"/>
      <c r="O3830" s="13"/>
      <c r="P3830" s="6"/>
      <c r="Q3830" s="7"/>
    </row>
    <row r="3831" spans="3:17" x14ac:dyDescent="0.2">
      <c r="C3831" s="1"/>
      <c r="D3831" s="1"/>
      <c r="F3831" s="6"/>
      <c r="G3831" s="13"/>
      <c r="M3831" s="14"/>
      <c r="O3831" s="13"/>
      <c r="P3831" s="6"/>
      <c r="Q3831" s="7"/>
    </row>
    <row r="3832" spans="3:17" x14ac:dyDescent="0.2">
      <c r="C3832" s="1"/>
      <c r="D3832" s="1"/>
      <c r="F3832" s="6"/>
      <c r="G3832" s="13"/>
      <c r="M3832" s="14"/>
      <c r="O3832" s="13"/>
      <c r="P3832" s="6"/>
      <c r="Q3832" s="7"/>
    </row>
    <row r="3833" spans="3:17" x14ac:dyDescent="0.2">
      <c r="C3833" s="1"/>
      <c r="D3833" s="1"/>
      <c r="F3833" s="6"/>
      <c r="G3833" s="13"/>
      <c r="M3833" s="14"/>
      <c r="O3833" s="13"/>
      <c r="P3833" s="6"/>
      <c r="Q3833" s="7"/>
    </row>
    <row r="3834" spans="3:17" x14ac:dyDescent="0.2">
      <c r="C3834" s="1"/>
      <c r="D3834" s="1"/>
      <c r="F3834" s="6"/>
      <c r="G3834" s="13"/>
      <c r="M3834" s="14"/>
      <c r="O3834" s="13"/>
      <c r="P3834" s="6"/>
      <c r="Q3834" s="7"/>
    </row>
    <row r="3835" spans="3:17" x14ac:dyDescent="0.2">
      <c r="C3835" s="1"/>
      <c r="D3835" s="1"/>
      <c r="F3835" s="6"/>
      <c r="G3835" s="13"/>
      <c r="M3835" s="14"/>
      <c r="O3835" s="13"/>
      <c r="P3835" s="6"/>
      <c r="Q3835" s="7"/>
    </row>
    <row r="3836" spans="3:17" x14ac:dyDescent="0.2">
      <c r="C3836" s="1"/>
      <c r="D3836" s="1"/>
      <c r="F3836" s="6"/>
      <c r="G3836" s="13"/>
      <c r="M3836" s="14"/>
      <c r="O3836" s="13"/>
      <c r="P3836" s="6"/>
      <c r="Q3836" s="7"/>
    </row>
    <row r="3837" spans="3:17" x14ac:dyDescent="0.2">
      <c r="C3837" s="1"/>
      <c r="D3837" s="1"/>
      <c r="F3837" s="6"/>
      <c r="G3837" s="13"/>
      <c r="M3837" s="14"/>
      <c r="O3837" s="13"/>
      <c r="P3837" s="6"/>
      <c r="Q3837" s="7"/>
    </row>
    <row r="3838" spans="3:17" x14ac:dyDescent="0.2">
      <c r="C3838" s="1"/>
      <c r="D3838" s="1"/>
      <c r="F3838" s="6"/>
      <c r="G3838" s="13"/>
      <c r="M3838" s="14"/>
      <c r="O3838" s="13"/>
      <c r="P3838" s="6"/>
      <c r="Q3838" s="7"/>
    </row>
    <row r="3839" spans="3:17" x14ac:dyDescent="0.2">
      <c r="C3839" s="1"/>
      <c r="D3839" s="1"/>
      <c r="F3839" s="6"/>
      <c r="G3839" s="13"/>
      <c r="M3839" s="14"/>
      <c r="O3839" s="13"/>
      <c r="P3839" s="6"/>
      <c r="Q3839" s="7"/>
    </row>
    <row r="3840" spans="3:17" x14ac:dyDescent="0.2">
      <c r="C3840" s="1"/>
      <c r="D3840" s="1"/>
      <c r="F3840" s="6"/>
      <c r="G3840" s="13"/>
      <c r="M3840" s="14"/>
      <c r="O3840" s="13"/>
      <c r="P3840" s="6"/>
      <c r="Q3840" s="7"/>
    </row>
    <row r="3841" spans="3:17" x14ac:dyDescent="0.2">
      <c r="C3841" s="1"/>
      <c r="D3841" s="1"/>
      <c r="F3841" s="6"/>
      <c r="G3841" s="13"/>
      <c r="M3841" s="14"/>
      <c r="O3841" s="13"/>
      <c r="P3841" s="6"/>
      <c r="Q3841" s="7"/>
    </row>
    <row r="3842" spans="3:17" x14ac:dyDescent="0.2">
      <c r="C3842" s="1"/>
      <c r="D3842" s="1"/>
      <c r="F3842" s="6"/>
      <c r="G3842" s="13"/>
      <c r="M3842" s="14"/>
      <c r="O3842" s="13"/>
      <c r="P3842" s="6"/>
      <c r="Q3842" s="7"/>
    </row>
    <row r="3843" spans="3:17" x14ac:dyDescent="0.2">
      <c r="C3843" s="1"/>
      <c r="D3843" s="1"/>
      <c r="F3843" s="6"/>
      <c r="G3843" s="13"/>
      <c r="M3843" s="14"/>
      <c r="O3843" s="13"/>
      <c r="P3843" s="6"/>
      <c r="Q3843" s="7"/>
    </row>
    <row r="3844" spans="3:17" x14ac:dyDescent="0.2">
      <c r="C3844" s="1"/>
      <c r="D3844" s="1"/>
      <c r="F3844" s="6"/>
      <c r="G3844" s="13"/>
      <c r="M3844" s="14"/>
      <c r="O3844" s="13"/>
      <c r="P3844" s="6"/>
      <c r="Q3844" s="7"/>
    </row>
    <row r="3845" spans="3:17" x14ac:dyDescent="0.2">
      <c r="C3845" s="1"/>
      <c r="D3845" s="1"/>
      <c r="F3845" s="6"/>
      <c r="G3845" s="13"/>
      <c r="M3845" s="14"/>
      <c r="O3845" s="13"/>
      <c r="P3845" s="6"/>
      <c r="Q3845" s="7"/>
    </row>
    <row r="3846" spans="3:17" x14ac:dyDescent="0.2">
      <c r="C3846" s="1"/>
      <c r="D3846" s="1"/>
      <c r="F3846" s="6"/>
      <c r="G3846" s="13"/>
      <c r="M3846" s="14"/>
      <c r="O3846" s="13"/>
      <c r="P3846" s="6"/>
      <c r="Q3846" s="7"/>
    </row>
    <row r="3847" spans="3:17" x14ac:dyDescent="0.2">
      <c r="C3847" s="1"/>
      <c r="D3847" s="1"/>
      <c r="F3847" s="6"/>
      <c r="G3847" s="13"/>
      <c r="M3847" s="14"/>
      <c r="O3847" s="13"/>
      <c r="P3847" s="6"/>
      <c r="Q3847" s="7"/>
    </row>
    <row r="3848" spans="3:17" x14ac:dyDescent="0.2">
      <c r="C3848" s="1"/>
      <c r="D3848" s="1"/>
      <c r="F3848" s="6"/>
      <c r="G3848" s="13"/>
      <c r="M3848" s="14"/>
      <c r="O3848" s="13"/>
      <c r="P3848" s="6"/>
      <c r="Q3848" s="7"/>
    </row>
    <row r="3849" spans="3:17" x14ac:dyDescent="0.2">
      <c r="C3849" s="1"/>
      <c r="D3849" s="1"/>
      <c r="F3849" s="6"/>
      <c r="G3849" s="13"/>
      <c r="M3849" s="14"/>
      <c r="O3849" s="13"/>
      <c r="P3849" s="6"/>
      <c r="Q3849" s="7"/>
    </row>
    <row r="3850" spans="3:17" x14ac:dyDescent="0.2">
      <c r="C3850" s="1"/>
      <c r="D3850" s="1"/>
      <c r="F3850" s="6"/>
      <c r="G3850" s="13"/>
      <c r="M3850" s="14"/>
      <c r="O3850" s="13"/>
      <c r="P3850" s="6"/>
      <c r="Q3850" s="7"/>
    </row>
    <row r="3851" spans="3:17" x14ac:dyDescent="0.2">
      <c r="C3851" s="1"/>
      <c r="D3851" s="1"/>
      <c r="F3851" s="6"/>
      <c r="G3851" s="13"/>
      <c r="M3851" s="14"/>
      <c r="O3851" s="13"/>
      <c r="P3851" s="6"/>
      <c r="Q3851" s="7"/>
    </row>
    <row r="3852" spans="3:17" x14ac:dyDescent="0.2">
      <c r="C3852" s="1"/>
      <c r="D3852" s="1"/>
      <c r="F3852" s="6"/>
      <c r="G3852" s="13"/>
      <c r="M3852" s="14"/>
      <c r="O3852" s="13"/>
      <c r="P3852" s="6"/>
      <c r="Q3852" s="7"/>
    </row>
    <row r="3853" spans="3:17" x14ac:dyDescent="0.2">
      <c r="C3853" s="1"/>
      <c r="D3853" s="1"/>
      <c r="F3853" s="6"/>
      <c r="G3853" s="13"/>
      <c r="M3853" s="14"/>
      <c r="O3853" s="13"/>
      <c r="P3853" s="6"/>
      <c r="Q3853" s="7"/>
    </row>
    <row r="3854" spans="3:17" x14ac:dyDescent="0.2">
      <c r="C3854" s="1"/>
      <c r="D3854" s="1"/>
      <c r="F3854" s="6"/>
      <c r="G3854" s="13"/>
      <c r="M3854" s="14"/>
      <c r="O3854" s="13"/>
      <c r="P3854" s="6"/>
      <c r="Q3854" s="7"/>
    </row>
    <row r="3855" spans="3:17" x14ac:dyDescent="0.2">
      <c r="C3855" s="1"/>
      <c r="D3855" s="1"/>
      <c r="F3855" s="6"/>
      <c r="G3855" s="13"/>
      <c r="M3855" s="14"/>
      <c r="O3855" s="13"/>
      <c r="P3855" s="6"/>
      <c r="Q3855" s="7"/>
    </row>
    <row r="3856" spans="3:17" x14ac:dyDescent="0.2">
      <c r="C3856" s="1"/>
      <c r="D3856" s="1"/>
      <c r="F3856" s="6"/>
      <c r="G3856" s="13"/>
      <c r="M3856" s="14"/>
      <c r="O3856" s="13"/>
      <c r="P3856" s="6"/>
      <c r="Q3856" s="7"/>
    </row>
    <row r="3857" spans="3:17" x14ac:dyDescent="0.2">
      <c r="C3857" s="1"/>
      <c r="D3857" s="1"/>
      <c r="F3857" s="6"/>
      <c r="G3857" s="13"/>
      <c r="M3857" s="14"/>
      <c r="O3857" s="13"/>
      <c r="P3857" s="6"/>
      <c r="Q3857" s="7"/>
    </row>
    <row r="3858" spans="3:17" x14ac:dyDescent="0.2">
      <c r="C3858" s="1"/>
      <c r="D3858" s="1"/>
      <c r="F3858" s="6"/>
      <c r="G3858" s="13"/>
      <c r="M3858" s="14"/>
      <c r="O3858" s="13"/>
      <c r="P3858" s="6"/>
      <c r="Q3858" s="7"/>
    </row>
    <row r="3859" spans="3:17" x14ac:dyDescent="0.2">
      <c r="C3859" s="1"/>
      <c r="D3859" s="1"/>
      <c r="F3859" s="6"/>
      <c r="G3859" s="13"/>
      <c r="M3859" s="14"/>
      <c r="O3859" s="13"/>
      <c r="P3859" s="6"/>
      <c r="Q3859" s="7"/>
    </row>
    <row r="3860" spans="3:17" x14ac:dyDescent="0.2">
      <c r="C3860" s="1"/>
      <c r="D3860" s="1"/>
      <c r="F3860" s="6"/>
      <c r="G3860" s="13"/>
      <c r="M3860" s="14"/>
      <c r="O3860" s="13"/>
      <c r="P3860" s="6"/>
      <c r="Q3860" s="7"/>
    </row>
    <row r="3861" spans="3:17" x14ac:dyDescent="0.2">
      <c r="C3861" s="1"/>
      <c r="D3861" s="1"/>
      <c r="F3861" s="6"/>
      <c r="G3861" s="13"/>
      <c r="M3861" s="14"/>
      <c r="O3861" s="13"/>
      <c r="P3861" s="6"/>
      <c r="Q3861" s="7"/>
    </row>
    <row r="3862" spans="3:17" x14ac:dyDescent="0.2">
      <c r="C3862" s="1"/>
      <c r="D3862" s="1"/>
      <c r="F3862" s="6"/>
      <c r="G3862" s="13"/>
      <c r="M3862" s="14"/>
      <c r="O3862" s="13"/>
      <c r="P3862" s="6"/>
      <c r="Q3862" s="7"/>
    </row>
    <row r="3863" spans="3:17" x14ac:dyDescent="0.2">
      <c r="C3863" s="1"/>
      <c r="D3863" s="1"/>
      <c r="F3863" s="6"/>
      <c r="G3863" s="13"/>
      <c r="M3863" s="14"/>
      <c r="O3863" s="13"/>
      <c r="P3863" s="6"/>
      <c r="Q3863" s="7"/>
    </row>
    <row r="3864" spans="3:17" x14ac:dyDescent="0.2">
      <c r="C3864" s="1"/>
      <c r="D3864" s="1"/>
      <c r="F3864" s="6"/>
      <c r="G3864" s="13"/>
      <c r="M3864" s="14"/>
      <c r="O3864" s="13"/>
      <c r="P3864" s="6"/>
      <c r="Q3864" s="7"/>
    </row>
    <row r="3865" spans="3:17" x14ac:dyDescent="0.2">
      <c r="C3865" s="1"/>
      <c r="D3865" s="1"/>
      <c r="F3865" s="6"/>
      <c r="G3865" s="13"/>
      <c r="M3865" s="14"/>
      <c r="O3865" s="13"/>
      <c r="P3865" s="6"/>
      <c r="Q3865" s="7"/>
    </row>
    <row r="3866" spans="3:17" x14ac:dyDescent="0.2">
      <c r="C3866" s="1"/>
      <c r="D3866" s="1"/>
      <c r="F3866" s="6"/>
      <c r="G3866" s="13"/>
      <c r="M3866" s="14"/>
      <c r="O3866" s="13"/>
      <c r="P3866" s="6"/>
      <c r="Q3866" s="7"/>
    </row>
    <row r="3867" spans="3:17" x14ac:dyDescent="0.2">
      <c r="C3867" s="1"/>
      <c r="D3867" s="1"/>
      <c r="F3867" s="6"/>
      <c r="G3867" s="13"/>
      <c r="M3867" s="14"/>
      <c r="O3867" s="13"/>
      <c r="P3867" s="6"/>
      <c r="Q3867" s="7"/>
    </row>
    <row r="3868" spans="3:17" x14ac:dyDescent="0.2">
      <c r="C3868" s="1"/>
      <c r="D3868" s="1"/>
      <c r="F3868" s="6"/>
      <c r="G3868" s="13"/>
      <c r="M3868" s="14"/>
      <c r="O3868" s="13"/>
      <c r="P3868" s="6"/>
      <c r="Q3868" s="7"/>
    </row>
    <row r="3869" spans="3:17" x14ac:dyDescent="0.2">
      <c r="C3869" s="1"/>
      <c r="D3869" s="1"/>
      <c r="F3869" s="6"/>
      <c r="G3869" s="13"/>
      <c r="M3869" s="14"/>
      <c r="O3869" s="13"/>
      <c r="P3869" s="6"/>
      <c r="Q3869" s="7"/>
    </row>
    <row r="3870" spans="3:17" x14ac:dyDescent="0.2">
      <c r="C3870" s="1"/>
      <c r="D3870" s="1"/>
      <c r="F3870" s="6"/>
      <c r="G3870" s="13"/>
      <c r="M3870" s="14"/>
      <c r="O3870" s="13"/>
      <c r="P3870" s="6"/>
      <c r="Q3870" s="7"/>
    </row>
    <row r="3871" spans="3:17" x14ac:dyDescent="0.2">
      <c r="C3871" s="1"/>
      <c r="D3871" s="1"/>
      <c r="F3871" s="6"/>
      <c r="G3871" s="13"/>
      <c r="M3871" s="14"/>
      <c r="O3871" s="13"/>
      <c r="P3871" s="6"/>
      <c r="Q3871" s="7"/>
    </row>
    <row r="3872" spans="3:17" x14ac:dyDescent="0.2">
      <c r="C3872" s="1"/>
      <c r="D3872" s="1"/>
      <c r="F3872" s="6"/>
      <c r="G3872" s="13"/>
      <c r="M3872" s="14"/>
      <c r="O3872" s="13"/>
      <c r="P3872" s="6"/>
      <c r="Q3872" s="7"/>
    </row>
    <row r="3873" spans="3:17" x14ac:dyDescent="0.2">
      <c r="C3873" s="1"/>
      <c r="D3873" s="1"/>
      <c r="F3873" s="6"/>
      <c r="G3873" s="13"/>
      <c r="M3873" s="14"/>
      <c r="O3873" s="13"/>
      <c r="P3873" s="6"/>
      <c r="Q3873" s="7"/>
    </row>
    <row r="3874" spans="3:17" x14ac:dyDescent="0.2">
      <c r="C3874" s="1"/>
      <c r="D3874" s="1"/>
      <c r="F3874" s="6"/>
      <c r="G3874" s="13"/>
      <c r="M3874" s="14"/>
      <c r="O3874" s="13"/>
      <c r="P3874" s="6"/>
      <c r="Q3874" s="7"/>
    </row>
    <row r="3875" spans="3:17" x14ac:dyDescent="0.2">
      <c r="C3875" s="1"/>
      <c r="D3875" s="1"/>
      <c r="F3875" s="6"/>
      <c r="G3875" s="13"/>
      <c r="M3875" s="14"/>
      <c r="O3875" s="13"/>
      <c r="P3875" s="6"/>
      <c r="Q3875" s="7"/>
    </row>
    <row r="3876" spans="3:17" x14ac:dyDescent="0.2">
      <c r="C3876" s="1"/>
      <c r="D3876" s="1"/>
      <c r="F3876" s="6"/>
      <c r="G3876" s="13"/>
      <c r="M3876" s="14"/>
      <c r="O3876" s="13"/>
      <c r="P3876" s="6"/>
      <c r="Q3876" s="7"/>
    </row>
    <row r="3877" spans="3:17" x14ac:dyDescent="0.2">
      <c r="C3877" s="1"/>
      <c r="D3877" s="1"/>
      <c r="F3877" s="6"/>
      <c r="G3877" s="13"/>
      <c r="M3877" s="14"/>
      <c r="O3877" s="13"/>
      <c r="P3877" s="6"/>
      <c r="Q3877" s="7"/>
    </row>
    <row r="3878" spans="3:17" x14ac:dyDescent="0.2">
      <c r="C3878" s="1"/>
      <c r="D3878" s="1"/>
      <c r="F3878" s="6"/>
      <c r="G3878" s="13"/>
      <c r="M3878" s="14"/>
      <c r="O3878" s="13"/>
      <c r="P3878" s="6"/>
      <c r="Q3878" s="7"/>
    </row>
    <row r="3879" spans="3:17" x14ac:dyDescent="0.2">
      <c r="C3879" s="1"/>
      <c r="D3879" s="1"/>
      <c r="F3879" s="6"/>
      <c r="G3879" s="13"/>
      <c r="M3879" s="14"/>
      <c r="O3879" s="13"/>
      <c r="P3879" s="6"/>
      <c r="Q3879" s="7"/>
    </row>
    <row r="3880" spans="3:17" x14ac:dyDescent="0.2">
      <c r="C3880" s="1"/>
      <c r="D3880" s="1"/>
      <c r="F3880" s="6"/>
      <c r="G3880" s="13"/>
      <c r="M3880" s="14"/>
      <c r="O3880" s="13"/>
      <c r="P3880" s="6"/>
      <c r="Q3880" s="7"/>
    </row>
    <row r="3881" spans="3:17" x14ac:dyDescent="0.2">
      <c r="C3881" s="1"/>
      <c r="D3881" s="1"/>
      <c r="F3881" s="6"/>
      <c r="G3881" s="13"/>
      <c r="M3881" s="14"/>
      <c r="O3881" s="13"/>
      <c r="P3881" s="6"/>
      <c r="Q3881" s="7"/>
    </row>
    <row r="3882" spans="3:17" x14ac:dyDescent="0.2">
      <c r="C3882" s="1"/>
      <c r="D3882" s="1"/>
      <c r="F3882" s="6"/>
      <c r="G3882" s="13"/>
      <c r="M3882" s="14"/>
      <c r="O3882" s="13"/>
      <c r="P3882" s="6"/>
      <c r="Q3882" s="7"/>
    </row>
    <row r="3883" spans="3:17" x14ac:dyDescent="0.2">
      <c r="C3883" s="1"/>
      <c r="D3883" s="1"/>
      <c r="F3883" s="6"/>
      <c r="G3883" s="13"/>
      <c r="M3883" s="14"/>
      <c r="O3883" s="13"/>
      <c r="P3883" s="6"/>
      <c r="Q3883" s="7"/>
    </row>
    <row r="3884" spans="3:17" x14ac:dyDescent="0.2">
      <c r="C3884" s="1"/>
      <c r="D3884" s="1"/>
      <c r="F3884" s="6"/>
      <c r="G3884" s="13"/>
      <c r="M3884" s="14"/>
      <c r="O3884" s="13"/>
      <c r="P3884" s="6"/>
      <c r="Q3884" s="7"/>
    </row>
    <row r="3885" spans="3:17" x14ac:dyDescent="0.2">
      <c r="C3885" s="1"/>
      <c r="D3885" s="1"/>
      <c r="F3885" s="6"/>
      <c r="G3885" s="13"/>
      <c r="M3885" s="14"/>
      <c r="O3885" s="13"/>
      <c r="P3885" s="6"/>
      <c r="Q3885" s="7"/>
    </row>
    <row r="3886" spans="3:17" x14ac:dyDescent="0.2">
      <c r="C3886" s="1"/>
      <c r="D3886" s="1"/>
      <c r="F3886" s="6"/>
      <c r="G3886" s="13"/>
      <c r="M3886" s="14"/>
      <c r="O3886" s="13"/>
      <c r="P3886" s="6"/>
      <c r="Q3886" s="7"/>
    </row>
    <row r="3887" spans="3:17" x14ac:dyDescent="0.2">
      <c r="C3887" s="1"/>
      <c r="D3887" s="1"/>
      <c r="F3887" s="6"/>
      <c r="G3887" s="13"/>
      <c r="M3887" s="14"/>
      <c r="O3887" s="13"/>
      <c r="P3887" s="6"/>
      <c r="Q3887" s="7"/>
    </row>
    <row r="3888" spans="3:17" x14ac:dyDescent="0.2">
      <c r="C3888" s="1"/>
      <c r="D3888" s="1"/>
      <c r="F3888" s="6"/>
      <c r="G3888" s="13"/>
      <c r="M3888" s="14"/>
      <c r="O3888" s="13"/>
      <c r="P3888" s="6"/>
      <c r="Q3888" s="7"/>
    </row>
    <row r="3889" spans="3:17" x14ac:dyDescent="0.2">
      <c r="C3889" s="1"/>
      <c r="D3889" s="1"/>
      <c r="F3889" s="6"/>
      <c r="G3889" s="13"/>
      <c r="M3889" s="14"/>
      <c r="O3889" s="13"/>
      <c r="P3889" s="6"/>
      <c r="Q3889" s="7"/>
    </row>
    <row r="3890" spans="3:17" x14ac:dyDescent="0.2">
      <c r="C3890" s="1"/>
      <c r="D3890" s="1"/>
      <c r="F3890" s="6"/>
      <c r="G3890" s="13"/>
      <c r="M3890" s="14"/>
      <c r="O3890" s="13"/>
      <c r="P3890" s="6"/>
      <c r="Q3890" s="7"/>
    </row>
    <row r="3891" spans="3:17" x14ac:dyDescent="0.2">
      <c r="C3891" s="1"/>
      <c r="D3891" s="1"/>
      <c r="F3891" s="6"/>
      <c r="G3891" s="13"/>
      <c r="M3891" s="14"/>
      <c r="O3891" s="13"/>
      <c r="P3891" s="6"/>
      <c r="Q3891" s="7"/>
    </row>
    <row r="3892" spans="3:17" x14ac:dyDescent="0.2">
      <c r="C3892" s="1"/>
      <c r="D3892" s="1"/>
      <c r="F3892" s="6"/>
      <c r="G3892" s="13"/>
      <c r="M3892" s="14"/>
      <c r="O3892" s="13"/>
      <c r="P3892" s="6"/>
      <c r="Q3892" s="7"/>
    </row>
    <row r="3893" spans="3:17" x14ac:dyDescent="0.2">
      <c r="C3893" s="1"/>
      <c r="D3893" s="1"/>
      <c r="F3893" s="6"/>
      <c r="G3893" s="13"/>
      <c r="M3893" s="14"/>
      <c r="O3893" s="13"/>
      <c r="P3893" s="6"/>
      <c r="Q3893" s="7"/>
    </row>
    <row r="3894" spans="3:17" x14ac:dyDescent="0.2">
      <c r="C3894" s="1"/>
      <c r="D3894" s="1"/>
      <c r="F3894" s="6"/>
      <c r="G3894" s="13"/>
      <c r="M3894" s="14"/>
      <c r="O3894" s="13"/>
      <c r="P3894" s="6"/>
      <c r="Q3894" s="7"/>
    </row>
    <row r="3895" spans="3:17" x14ac:dyDescent="0.2">
      <c r="C3895" s="1"/>
      <c r="D3895" s="1"/>
      <c r="F3895" s="6"/>
      <c r="G3895" s="13"/>
      <c r="M3895" s="14"/>
      <c r="O3895" s="13"/>
      <c r="P3895" s="6"/>
      <c r="Q3895" s="7"/>
    </row>
    <row r="3896" spans="3:17" x14ac:dyDescent="0.2">
      <c r="C3896" s="1"/>
      <c r="D3896" s="1"/>
      <c r="F3896" s="6"/>
      <c r="G3896" s="13"/>
      <c r="M3896" s="14"/>
      <c r="O3896" s="13"/>
      <c r="P3896" s="6"/>
      <c r="Q3896" s="7"/>
    </row>
    <row r="3897" spans="3:17" x14ac:dyDescent="0.2">
      <c r="C3897" s="1"/>
      <c r="D3897" s="1"/>
      <c r="F3897" s="6"/>
      <c r="G3897" s="13"/>
      <c r="M3897" s="14"/>
      <c r="O3897" s="13"/>
      <c r="P3897" s="6"/>
      <c r="Q3897" s="7"/>
    </row>
    <row r="3898" spans="3:17" x14ac:dyDescent="0.2">
      <c r="C3898" s="1"/>
      <c r="D3898" s="1"/>
      <c r="F3898" s="6"/>
      <c r="G3898" s="13"/>
      <c r="M3898" s="14"/>
      <c r="O3898" s="13"/>
      <c r="P3898" s="6"/>
      <c r="Q3898" s="7"/>
    </row>
    <row r="3899" spans="3:17" x14ac:dyDescent="0.2">
      <c r="C3899" s="1"/>
      <c r="D3899" s="1"/>
      <c r="F3899" s="6"/>
      <c r="G3899" s="13"/>
      <c r="M3899" s="14"/>
      <c r="O3899" s="13"/>
      <c r="P3899" s="6"/>
      <c r="Q3899" s="7"/>
    </row>
    <row r="3900" spans="3:17" x14ac:dyDescent="0.2">
      <c r="C3900" s="1"/>
      <c r="D3900" s="1"/>
      <c r="F3900" s="6"/>
      <c r="G3900" s="13"/>
      <c r="M3900" s="14"/>
      <c r="O3900" s="13"/>
      <c r="P3900" s="6"/>
      <c r="Q3900" s="7"/>
    </row>
    <row r="3901" spans="3:17" x14ac:dyDescent="0.2">
      <c r="C3901" s="1"/>
      <c r="D3901" s="1"/>
      <c r="F3901" s="6"/>
      <c r="G3901" s="13"/>
      <c r="M3901" s="14"/>
      <c r="O3901" s="13"/>
      <c r="P3901" s="6"/>
      <c r="Q3901" s="7"/>
    </row>
    <row r="3902" spans="3:17" x14ac:dyDescent="0.2">
      <c r="C3902" s="1"/>
      <c r="D3902" s="1"/>
      <c r="F3902" s="6"/>
      <c r="G3902" s="13"/>
      <c r="M3902" s="14"/>
      <c r="O3902" s="13"/>
      <c r="P3902" s="6"/>
      <c r="Q3902" s="7"/>
    </row>
    <row r="3903" spans="3:17" x14ac:dyDescent="0.2">
      <c r="C3903" s="1"/>
      <c r="D3903" s="1"/>
      <c r="F3903" s="6"/>
      <c r="G3903" s="13"/>
      <c r="M3903" s="14"/>
      <c r="O3903" s="13"/>
      <c r="P3903" s="6"/>
      <c r="Q3903" s="7"/>
    </row>
    <row r="3904" spans="3:17" x14ac:dyDescent="0.2">
      <c r="C3904" s="1"/>
      <c r="D3904" s="1"/>
      <c r="F3904" s="6"/>
      <c r="G3904" s="13"/>
      <c r="M3904" s="14"/>
      <c r="O3904" s="13"/>
      <c r="P3904" s="6"/>
      <c r="Q3904" s="7"/>
    </row>
    <row r="3905" spans="3:17" x14ac:dyDescent="0.2">
      <c r="C3905" s="1"/>
      <c r="D3905" s="1"/>
      <c r="F3905" s="6"/>
      <c r="G3905" s="13"/>
      <c r="M3905" s="14"/>
      <c r="O3905" s="13"/>
      <c r="P3905" s="6"/>
      <c r="Q3905" s="7"/>
    </row>
    <row r="3906" spans="3:17" x14ac:dyDescent="0.2">
      <c r="C3906" s="1"/>
      <c r="D3906" s="1"/>
      <c r="F3906" s="6"/>
      <c r="G3906" s="13"/>
      <c r="M3906" s="14"/>
      <c r="O3906" s="13"/>
      <c r="P3906" s="6"/>
      <c r="Q3906" s="7"/>
    </row>
    <row r="3907" spans="3:17" x14ac:dyDescent="0.2">
      <c r="C3907" s="1"/>
      <c r="D3907" s="1"/>
      <c r="F3907" s="6"/>
      <c r="G3907" s="13"/>
      <c r="M3907" s="14"/>
      <c r="O3907" s="13"/>
      <c r="P3907" s="6"/>
      <c r="Q3907" s="7"/>
    </row>
    <row r="3908" spans="3:17" x14ac:dyDescent="0.2">
      <c r="C3908" s="1"/>
      <c r="D3908" s="1"/>
      <c r="F3908" s="6"/>
      <c r="G3908" s="13"/>
      <c r="M3908" s="14"/>
      <c r="O3908" s="13"/>
      <c r="P3908" s="6"/>
      <c r="Q3908" s="7"/>
    </row>
    <row r="3909" spans="3:17" x14ac:dyDescent="0.2">
      <c r="C3909" s="1"/>
      <c r="D3909" s="1"/>
      <c r="F3909" s="6"/>
      <c r="G3909" s="13"/>
      <c r="M3909" s="14"/>
      <c r="O3909" s="13"/>
      <c r="P3909" s="6"/>
      <c r="Q3909" s="7"/>
    </row>
    <row r="3910" spans="3:17" x14ac:dyDescent="0.2">
      <c r="C3910" s="1"/>
      <c r="D3910" s="1"/>
      <c r="F3910" s="6"/>
      <c r="G3910" s="13"/>
      <c r="M3910" s="14"/>
      <c r="O3910" s="13"/>
      <c r="P3910" s="6"/>
      <c r="Q3910" s="7"/>
    </row>
    <row r="3911" spans="3:17" x14ac:dyDescent="0.2">
      <c r="C3911" s="1"/>
      <c r="D3911" s="1"/>
      <c r="F3911" s="6"/>
      <c r="G3911" s="13"/>
      <c r="M3911" s="14"/>
      <c r="O3911" s="13"/>
      <c r="P3911" s="6"/>
      <c r="Q3911" s="7"/>
    </row>
    <row r="3912" spans="3:17" x14ac:dyDescent="0.2">
      <c r="C3912" s="1"/>
      <c r="D3912" s="1"/>
      <c r="F3912" s="6"/>
      <c r="G3912" s="13"/>
      <c r="M3912" s="14"/>
      <c r="O3912" s="13"/>
      <c r="P3912" s="6"/>
      <c r="Q3912" s="7"/>
    </row>
    <row r="3913" spans="3:17" x14ac:dyDescent="0.2">
      <c r="C3913" s="1"/>
      <c r="D3913" s="1"/>
      <c r="F3913" s="6"/>
      <c r="G3913" s="13"/>
      <c r="M3913" s="14"/>
      <c r="O3913" s="13"/>
      <c r="P3913" s="6"/>
      <c r="Q3913" s="7"/>
    </row>
    <row r="3914" spans="3:17" x14ac:dyDescent="0.2">
      <c r="C3914" s="1"/>
      <c r="D3914" s="1"/>
      <c r="F3914" s="6"/>
      <c r="G3914" s="13"/>
      <c r="M3914" s="14"/>
      <c r="O3914" s="13"/>
      <c r="P3914" s="6"/>
      <c r="Q3914" s="7"/>
    </row>
    <row r="3915" spans="3:17" x14ac:dyDescent="0.2">
      <c r="C3915" s="1"/>
      <c r="D3915" s="1"/>
      <c r="F3915" s="6"/>
      <c r="G3915" s="13"/>
      <c r="M3915" s="14"/>
      <c r="O3915" s="13"/>
      <c r="P3915" s="6"/>
      <c r="Q3915" s="7"/>
    </row>
    <row r="3916" spans="3:17" x14ac:dyDescent="0.2">
      <c r="C3916" s="1"/>
      <c r="D3916" s="1"/>
      <c r="F3916" s="6"/>
      <c r="G3916" s="13"/>
      <c r="M3916" s="14"/>
      <c r="O3916" s="13"/>
      <c r="P3916" s="6"/>
      <c r="Q3916" s="7"/>
    </row>
    <row r="3917" spans="3:17" x14ac:dyDescent="0.2">
      <c r="C3917" s="1"/>
      <c r="D3917" s="1"/>
      <c r="F3917" s="6"/>
      <c r="G3917" s="13"/>
      <c r="M3917" s="14"/>
      <c r="O3917" s="13"/>
      <c r="P3917" s="6"/>
      <c r="Q3917" s="7"/>
    </row>
    <row r="3918" spans="3:17" x14ac:dyDescent="0.2">
      <c r="C3918" s="1"/>
      <c r="D3918" s="1"/>
      <c r="F3918" s="6"/>
      <c r="G3918" s="13"/>
      <c r="M3918" s="14"/>
      <c r="O3918" s="13"/>
      <c r="P3918" s="6"/>
      <c r="Q3918" s="7"/>
    </row>
    <row r="3919" spans="3:17" x14ac:dyDescent="0.2">
      <c r="C3919" s="1"/>
      <c r="D3919" s="1"/>
      <c r="F3919" s="6"/>
      <c r="G3919" s="13"/>
      <c r="M3919" s="14"/>
      <c r="O3919" s="13"/>
      <c r="P3919" s="6"/>
      <c r="Q3919" s="7"/>
    </row>
    <row r="3920" spans="3:17" x14ac:dyDescent="0.2">
      <c r="C3920" s="1"/>
      <c r="D3920" s="1"/>
      <c r="F3920" s="6"/>
      <c r="G3920" s="13"/>
      <c r="M3920" s="14"/>
      <c r="O3920" s="13"/>
      <c r="P3920" s="6"/>
      <c r="Q3920" s="7"/>
    </row>
    <row r="3921" spans="3:17" x14ac:dyDescent="0.2">
      <c r="C3921" s="1"/>
      <c r="D3921" s="1"/>
      <c r="F3921" s="6"/>
      <c r="G3921" s="13"/>
      <c r="M3921" s="14"/>
      <c r="O3921" s="13"/>
      <c r="P3921" s="6"/>
      <c r="Q3921" s="7"/>
    </row>
    <row r="3922" spans="3:17" x14ac:dyDescent="0.2">
      <c r="C3922" s="1"/>
      <c r="D3922" s="1"/>
      <c r="F3922" s="6"/>
      <c r="G3922" s="13"/>
      <c r="M3922" s="14"/>
      <c r="O3922" s="13"/>
      <c r="P3922" s="6"/>
      <c r="Q3922" s="7"/>
    </row>
    <row r="3923" spans="3:17" x14ac:dyDescent="0.2">
      <c r="C3923" s="1"/>
      <c r="D3923" s="1"/>
      <c r="F3923" s="6"/>
      <c r="G3923" s="13"/>
      <c r="M3923" s="14"/>
      <c r="O3923" s="13"/>
      <c r="P3923" s="6"/>
      <c r="Q3923" s="7"/>
    </row>
    <row r="3924" spans="3:17" x14ac:dyDescent="0.2">
      <c r="C3924" s="1"/>
      <c r="D3924" s="1"/>
      <c r="F3924" s="6"/>
      <c r="G3924" s="13"/>
      <c r="M3924" s="14"/>
      <c r="O3924" s="13"/>
      <c r="P3924" s="6"/>
      <c r="Q3924" s="7"/>
    </row>
    <row r="3925" spans="3:17" x14ac:dyDescent="0.2">
      <c r="C3925" s="1"/>
      <c r="D3925" s="1"/>
      <c r="F3925" s="6"/>
      <c r="G3925" s="13"/>
      <c r="M3925" s="14"/>
      <c r="O3925" s="13"/>
      <c r="P3925" s="6"/>
      <c r="Q3925" s="7"/>
    </row>
    <row r="3926" spans="3:17" x14ac:dyDescent="0.2">
      <c r="C3926" s="1"/>
      <c r="D3926" s="1"/>
      <c r="F3926" s="6"/>
      <c r="G3926" s="13"/>
      <c r="M3926" s="14"/>
      <c r="O3926" s="13"/>
      <c r="P3926" s="6"/>
      <c r="Q3926" s="7"/>
    </row>
    <row r="3927" spans="3:17" x14ac:dyDescent="0.2">
      <c r="C3927" s="1"/>
      <c r="D3927" s="1"/>
      <c r="F3927" s="6"/>
      <c r="G3927" s="13"/>
      <c r="M3927" s="14"/>
      <c r="O3927" s="13"/>
      <c r="P3927" s="6"/>
      <c r="Q3927" s="7"/>
    </row>
    <row r="3928" spans="3:17" x14ac:dyDescent="0.2">
      <c r="C3928" s="1"/>
      <c r="D3928" s="1"/>
      <c r="F3928" s="6"/>
      <c r="G3928" s="13"/>
      <c r="M3928" s="14"/>
      <c r="O3928" s="13"/>
      <c r="P3928" s="6"/>
      <c r="Q3928" s="7"/>
    </row>
    <row r="3929" spans="3:17" x14ac:dyDescent="0.2">
      <c r="C3929" s="1"/>
      <c r="D3929" s="1"/>
      <c r="F3929" s="6"/>
      <c r="G3929" s="13"/>
      <c r="M3929" s="14"/>
      <c r="O3929" s="13"/>
      <c r="P3929" s="6"/>
      <c r="Q3929" s="7"/>
    </row>
    <row r="3930" spans="3:17" x14ac:dyDescent="0.2">
      <c r="C3930" s="1"/>
      <c r="D3930" s="1"/>
      <c r="F3930" s="6"/>
      <c r="G3930" s="13"/>
      <c r="M3930" s="14"/>
      <c r="O3930" s="13"/>
      <c r="P3930" s="6"/>
      <c r="Q3930" s="7"/>
    </row>
    <row r="3931" spans="3:17" x14ac:dyDescent="0.2">
      <c r="C3931" s="1"/>
      <c r="D3931" s="1"/>
      <c r="F3931" s="6"/>
      <c r="G3931" s="13"/>
      <c r="M3931" s="14"/>
      <c r="O3931" s="13"/>
      <c r="P3931" s="6"/>
      <c r="Q3931" s="7"/>
    </row>
    <row r="3932" spans="3:17" x14ac:dyDescent="0.2">
      <c r="C3932" s="1"/>
      <c r="D3932" s="1"/>
      <c r="F3932" s="6"/>
      <c r="G3932" s="13"/>
      <c r="M3932" s="14"/>
      <c r="O3932" s="13"/>
      <c r="P3932" s="6"/>
      <c r="Q3932" s="7"/>
    </row>
    <row r="3933" spans="3:17" x14ac:dyDescent="0.2">
      <c r="C3933" s="1"/>
      <c r="D3933" s="1"/>
      <c r="F3933" s="6"/>
      <c r="G3933" s="13"/>
      <c r="M3933" s="14"/>
      <c r="O3933" s="13"/>
      <c r="P3933" s="6"/>
      <c r="Q3933" s="7"/>
    </row>
    <row r="3934" spans="3:17" x14ac:dyDescent="0.2">
      <c r="C3934" s="1"/>
      <c r="D3934" s="1"/>
      <c r="F3934" s="6"/>
      <c r="G3934" s="13"/>
      <c r="M3934" s="14"/>
      <c r="O3934" s="13"/>
      <c r="P3934" s="6"/>
      <c r="Q3934" s="7"/>
    </row>
    <row r="3935" spans="3:17" x14ac:dyDescent="0.2">
      <c r="C3935" s="1"/>
      <c r="D3935" s="1"/>
      <c r="F3935" s="6"/>
      <c r="G3935" s="13"/>
      <c r="M3935" s="14"/>
      <c r="O3935" s="13"/>
      <c r="P3935" s="6"/>
      <c r="Q3935" s="7"/>
    </row>
    <row r="3936" spans="3:17" x14ac:dyDescent="0.2">
      <c r="C3936" s="1"/>
      <c r="D3936" s="1"/>
      <c r="F3936" s="6"/>
      <c r="G3936" s="13"/>
      <c r="M3936" s="14"/>
      <c r="O3936" s="13"/>
      <c r="P3936" s="6"/>
      <c r="Q3936" s="7"/>
    </row>
    <row r="3937" spans="3:17" x14ac:dyDescent="0.2">
      <c r="C3937" s="1"/>
      <c r="D3937" s="1"/>
      <c r="F3937" s="6"/>
      <c r="G3937" s="13"/>
      <c r="M3937" s="14"/>
      <c r="O3937" s="13"/>
      <c r="P3937" s="6"/>
      <c r="Q3937" s="7"/>
    </row>
    <row r="3938" spans="3:17" x14ac:dyDescent="0.2">
      <c r="C3938" s="1"/>
      <c r="D3938" s="1"/>
      <c r="F3938" s="6"/>
      <c r="G3938" s="13"/>
      <c r="M3938" s="14"/>
      <c r="O3938" s="13"/>
      <c r="P3938" s="6"/>
      <c r="Q3938" s="7"/>
    </row>
    <row r="3939" spans="3:17" x14ac:dyDescent="0.2">
      <c r="C3939" s="1"/>
      <c r="D3939" s="1"/>
      <c r="F3939" s="6"/>
      <c r="G3939" s="13"/>
      <c r="M3939" s="14"/>
      <c r="O3939" s="13"/>
      <c r="P3939" s="6"/>
      <c r="Q3939" s="7"/>
    </row>
    <row r="3940" spans="3:17" x14ac:dyDescent="0.2">
      <c r="C3940" s="1"/>
      <c r="D3940" s="1"/>
      <c r="F3940" s="6"/>
      <c r="G3940" s="13"/>
      <c r="M3940" s="14"/>
      <c r="O3940" s="13"/>
      <c r="P3940" s="6"/>
      <c r="Q3940" s="7"/>
    </row>
    <row r="3941" spans="3:17" x14ac:dyDescent="0.2">
      <c r="C3941" s="1"/>
      <c r="D3941" s="1"/>
      <c r="F3941" s="6"/>
      <c r="G3941" s="13"/>
      <c r="M3941" s="14"/>
      <c r="O3941" s="13"/>
      <c r="P3941" s="6"/>
      <c r="Q3941" s="7"/>
    </row>
    <row r="3942" spans="3:17" x14ac:dyDescent="0.2">
      <c r="C3942" s="1"/>
      <c r="D3942" s="1"/>
      <c r="F3942" s="6"/>
      <c r="G3942" s="13"/>
      <c r="M3942" s="14"/>
      <c r="O3942" s="13"/>
      <c r="P3942" s="6"/>
      <c r="Q3942" s="7"/>
    </row>
    <row r="3943" spans="3:17" x14ac:dyDescent="0.2">
      <c r="C3943" s="1"/>
      <c r="D3943" s="1"/>
      <c r="F3943" s="6"/>
      <c r="G3943" s="13"/>
      <c r="M3943" s="14"/>
      <c r="O3943" s="13"/>
      <c r="P3943" s="6"/>
      <c r="Q3943" s="7"/>
    </row>
    <row r="3944" spans="3:17" x14ac:dyDescent="0.2">
      <c r="C3944" s="1"/>
      <c r="D3944" s="1"/>
      <c r="F3944" s="6"/>
      <c r="G3944" s="13"/>
      <c r="M3944" s="14"/>
      <c r="O3944" s="13"/>
      <c r="P3944" s="6"/>
      <c r="Q3944" s="7"/>
    </row>
    <row r="3945" spans="3:17" x14ac:dyDescent="0.2">
      <c r="C3945" s="1"/>
      <c r="D3945" s="1"/>
      <c r="F3945" s="6"/>
      <c r="G3945" s="13"/>
      <c r="M3945" s="14"/>
      <c r="O3945" s="13"/>
      <c r="P3945" s="6"/>
      <c r="Q3945" s="7"/>
    </row>
    <row r="3946" spans="3:17" x14ac:dyDescent="0.2">
      <c r="C3946" s="1"/>
      <c r="D3946" s="1"/>
      <c r="F3946" s="6"/>
      <c r="G3946" s="13"/>
      <c r="M3946" s="14"/>
      <c r="O3946" s="13"/>
      <c r="P3946" s="6"/>
      <c r="Q3946" s="7"/>
    </row>
    <row r="3947" spans="3:17" x14ac:dyDescent="0.2">
      <c r="C3947" s="1"/>
      <c r="D3947" s="1"/>
      <c r="F3947" s="6"/>
      <c r="G3947" s="13"/>
      <c r="M3947" s="14"/>
      <c r="O3947" s="13"/>
      <c r="P3947" s="6"/>
      <c r="Q3947" s="7"/>
    </row>
    <row r="3948" spans="3:17" x14ac:dyDescent="0.2">
      <c r="C3948" s="1"/>
      <c r="D3948" s="1"/>
      <c r="F3948" s="6"/>
      <c r="G3948" s="13"/>
      <c r="M3948" s="14"/>
      <c r="O3948" s="13"/>
      <c r="P3948" s="6"/>
      <c r="Q3948" s="7"/>
    </row>
    <row r="3949" spans="3:17" x14ac:dyDescent="0.2">
      <c r="C3949" s="1"/>
      <c r="D3949" s="1"/>
      <c r="F3949" s="6"/>
      <c r="G3949" s="13"/>
      <c r="M3949" s="14"/>
      <c r="O3949" s="13"/>
      <c r="P3949" s="6"/>
      <c r="Q3949" s="7"/>
    </row>
    <row r="3950" spans="3:17" x14ac:dyDescent="0.2">
      <c r="C3950" s="1"/>
      <c r="D3950" s="1"/>
      <c r="F3950" s="6"/>
      <c r="G3950" s="13"/>
      <c r="M3950" s="14"/>
      <c r="O3950" s="13"/>
      <c r="P3950" s="6"/>
      <c r="Q3950" s="7"/>
    </row>
    <row r="3951" spans="3:17" x14ac:dyDescent="0.2">
      <c r="C3951" s="1"/>
      <c r="D3951" s="1"/>
      <c r="F3951" s="6"/>
      <c r="G3951" s="13"/>
      <c r="M3951" s="14"/>
      <c r="O3951" s="13"/>
      <c r="P3951" s="6"/>
      <c r="Q3951" s="7"/>
    </row>
    <row r="3952" spans="3:17" x14ac:dyDescent="0.2">
      <c r="C3952" s="1"/>
      <c r="D3952" s="1"/>
      <c r="F3952" s="6"/>
      <c r="G3952" s="13"/>
      <c r="M3952" s="14"/>
      <c r="O3952" s="13"/>
      <c r="P3952" s="6"/>
      <c r="Q3952" s="7"/>
    </row>
    <row r="3953" spans="3:17" x14ac:dyDescent="0.2">
      <c r="C3953" s="1"/>
      <c r="D3953" s="1"/>
      <c r="F3953" s="6"/>
      <c r="G3953" s="13"/>
      <c r="M3953" s="14"/>
      <c r="O3953" s="13"/>
      <c r="P3953" s="6"/>
      <c r="Q3953" s="7"/>
    </row>
    <row r="3954" spans="3:17" x14ac:dyDescent="0.2">
      <c r="C3954" s="1"/>
      <c r="D3954" s="1"/>
      <c r="F3954" s="6"/>
      <c r="G3954" s="13"/>
      <c r="M3954" s="14"/>
      <c r="O3954" s="13"/>
      <c r="P3954" s="6"/>
      <c r="Q3954" s="7"/>
    </row>
    <row r="3955" spans="3:17" x14ac:dyDescent="0.2">
      <c r="C3955" s="1"/>
      <c r="D3955" s="1"/>
      <c r="F3955" s="6"/>
      <c r="G3955" s="13"/>
      <c r="M3955" s="14"/>
      <c r="O3955" s="13"/>
      <c r="P3955" s="6"/>
      <c r="Q3955" s="7"/>
    </row>
    <row r="3956" spans="3:17" x14ac:dyDescent="0.2">
      <c r="C3956" s="1"/>
      <c r="D3956" s="1"/>
      <c r="F3956" s="6"/>
      <c r="G3956" s="13"/>
      <c r="M3956" s="14"/>
      <c r="O3956" s="13"/>
      <c r="P3956" s="6"/>
      <c r="Q3956" s="7"/>
    </row>
    <row r="3957" spans="3:17" x14ac:dyDescent="0.2">
      <c r="C3957" s="1"/>
      <c r="D3957" s="1"/>
      <c r="F3957" s="6"/>
      <c r="G3957" s="13"/>
      <c r="M3957" s="14"/>
      <c r="O3957" s="13"/>
      <c r="P3957" s="6"/>
      <c r="Q3957" s="7"/>
    </row>
    <row r="3958" spans="3:17" x14ac:dyDescent="0.2">
      <c r="C3958" s="1"/>
      <c r="D3958" s="1"/>
      <c r="F3958" s="6"/>
      <c r="G3958" s="13"/>
      <c r="M3958" s="14"/>
      <c r="O3958" s="13"/>
      <c r="P3958" s="6"/>
      <c r="Q3958" s="7"/>
    </row>
    <row r="3959" spans="3:17" x14ac:dyDescent="0.2">
      <c r="C3959" s="1"/>
      <c r="D3959" s="1"/>
      <c r="F3959" s="6"/>
      <c r="G3959" s="13"/>
      <c r="M3959" s="14"/>
      <c r="O3959" s="13"/>
      <c r="P3959" s="6"/>
      <c r="Q3959" s="7"/>
    </row>
    <row r="3960" spans="3:17" x14ac:dyDescent="0.2">
      <c r="C3960" s="1"/>
      <c r="D3960" s="1"/>
      <c r="F3960" s="6"/>
      <c r="G3960" s="13"/>
      <c r="M3960" s="14"/>
      <c r="O3960" s="13"/>
      <c r="P3960" s="6"/>
      <c r="Q3960" s="7"/>
    </row>
    <row r="3961" spans="3:17" x14ac:dyDescent="0.2">
      <c r="C3961" s="1"/>
      <c r="D3961" s="1"/>
      <c r="F3961" s="6"/>
      <c r="G3961" s="13"/>
      <c r="M3961" s="14"/>
      <c r="O3961" s="13"/>
      <c r="P3961" s="6"/>
      <c r="Q3961" s="7"/>
    </row>
    <row r="3962" spans="3:17" x14ac:dyDescent="0.2">
      <c r="C3962" s="1"/>
      <c r="D3962" s="1"/>
      <c r="F3962" s="6"/>
      <c r="G3962" s="13"/>
      <c r="M3962" s="14"/>
      <c r="O3962" s="13"/>
      <c r="P3962" s="6"/>
      <c r="Q3962" s="7"/>
    </row>
    <row r="3963" spans="3:17" x14ac:dyDescent="0.2">
      <c r="C3963" s="1"/>
      <c r="D3963" s="1"/>
      <c r="F3963" s="6"/>
      <c r="G3963" s="13"/>
      <c r="M3963" s="14"/>
      <c r="O3963" s="13"/>
      <c r="P3963" s="6"/>
      <c r="Q3963" s="7"/>
    </row>
    <row r="3964" spans="3:17" x14ac:dyDescent="0.2">
      <c r="C3964" s="1"/>
      <c r="D3964" s="1"/>
      <c r="F3964" s="6"/>
      <c r="G3964" s="13"/>
      <c r="M3964" s="14"/>
      <c r="O3964" s="13"/>
      <c r="P3964" s="6"/>
      <c r="Q3964" s="7"/>
    </row>
    <row r="3965" spans="3:17" x14ac:dyDescent="0.2">
      <c r="C3965" s="1"/>
      <c r="D3965" s="1"/>
      <c r="F3965" s="6"/>
      <c r="G3965" s="13"/>
      <c r="M3965" s="14"/>
      <c r="O3965" s="13"/>
      <c r="P3965" s="6"/>
      <c r="Q3965" s="7"/>
    </row>
    <row r="3966" spans="3:17" x14ac:dyDescent="0.2">
      <c r="C3966" s="1"/>
      <c r="D3966" s="1"/>
      <c r="F3966" s="6"/>
      <c r="G3966" s="13"/>
      <c r="M3966" s="14"/>
      <c r="O3966" s="13"/>
      <c r="P3966" s="6"/>
      <c r="Q3966" s="7"/>
    </row>
    <row r="3967" spans="3:17" x14ac:dyDescent="0.2">
      <c r="C3967" s="1"/>
      <c r="D3967" s="1"/>
      <c r="F3967" s="6"/>
      <c r="G3967" s="13"/>
      <c r="M3967" s="14"/>
      <c r="O3967" s="13"/>
      <c r="P3967" s="6"/>
      <c r="Q3967" s="7"/>
    </row>
    <row r="3968" spans="3:17" x14ac:dyDescent="0.2">
      <c r="C3968" s="1"/>
      <c r="D3968" s="1"/>
      <c r="F3968" s="6"/>
      <c r="G3968" s="13"/>
      <c r="M3968" s="14"/>
      <c r="O3968" s="13"/>
      <c r="P3968" s="6"/>
      <c r="Q3968" s="7"/>
    </row>
    <row r="3969" spans="3:17" x14ac:dyDescent="0.2">
      <c r="C3969" s="1"/>
      <c r="D3969" s="1"/>
      <c r="F3969" s="6"/>
      <c r="G3969" s="13"/>
      <c r="M3969" s="14"/>
      <c r="O3969" s="13"/>
      <c r="P3969" s="6"/>
      <c r="Q3969" s="7"/>
    </row>
    <row r="3970" spans="3:17" x14ac:dyDescent="0.2">
      <c r="C3970" s="1"/>
      <c r="D3970" s="1"/>
      <c r="F3970" s="6"/>
      <c r="G3970" s="13"/>
      <c r="M3970" s="14"/>
      <c r="O3970" s="13"/>
      <c r="P3970" s="6"/>
      <c r="Q3970" s="7"/>
    </row>
    <row r="3971" spans="3:17" x14ac:dyDescent="0.2">
      <c r="C3971" s="1"/>
      <c r="D3971" s="1"/>
      <c r="F3971" s="6"/>
      <c r="G3971" s="13"/>
      <c r="M3971" s="14"/>
      <c r="O3971" s="13"/>
      <c r="P3971" s="6"/>
      <c r="Q3971" s="7"/>
    </row>
    <row r="3972" spans="3:17" x14ac:dyDescent="0.2">
      <c r="C3972" s="1"/>
      <c r="D3972" s="1"/>
      <c r="F3972" s="6"/>
      <c r="G3972" s="13"/>
      <c r="M3972" s="14"/>
      <c r="O3972" s="13"/>
      <c r="P3972" s="6"/>
      <c r="Q3972" s="7"/>
    </row>
    <row r="3973" spans="3:17" x14ac:dyDescent="0.2">
      <c r="C3973" s="1"/>
      <c r="D3973" s="1"/>
      <c r="F3973" s="6"/>
      <c r="G3973" s="13"/>
      <c r="M3973" s="14"/>
      <c r="O3973" s="13"/>
      <c r="P3973" s="6"/>
      <c r="Q3973" s="7"/>
    </row>
    <row r="3974" spans="3:17" x14ac:dyDescent="0.2">
      <c r="C3974" s="1"/>
      <c r="D3974" s="1"/>
      <c r="F3974" s="6"/>
      <c r="G3974" s="13"/>
      <c r="M3974" s="14"/>
      <c r="O3974" s="13"/>
      <c r="P3974" s="6"/>
      <c r="Q3974" s="7"/>
    </row>
    <row r="3975" spans="3:17" x14ac:dyDescent="0.2">
      <c r="C3975" s="1"/>
      <c r="D3975" s="1"/>
      <c r="F3975" s="6"/>
      <c r="G3975" s="13"/>
      <c r="M3975" s="14"/>
      <c r="O3975" s="13"/>
      <c r="P3975" s="6"/>
      <c r="Q3975" s="7"/>
    </row>
    <row r="3976" spans="3:17" x14ac:dyDescent="0.2">
      <c r="C3976" s="1"/>
      <c r="D3976" s="1"/>
      <c r="F3976" s="6"/>
      <c r="G3976" s="13"/>
      <c r="M3976" s="14"/>
      <c r="O3976" s="13"/>
      <c r="P3976" s="6"/>
      <c r="Q3976" s="7"/>
    </row>
    <row r="3977" spans="3:17" x14ac:dyDescent="0.2">
      <c r="C3977" s="1"/>
      <c r="D3977" s="1"/>
      <c r="F3977" s="6"/>
      <c r="G3977" s="13"/>
      <c r="M3977" s="14"/>
      <c r="O3977" s="13"/>
      <c r="P3977" s="6"/>
      <c r="Q3977" s="7"/>
    </row>
    <row r="3978" spans="3:17" x14ac:dyDescent="0.2">
      <c r="C3978" s="1"/>
      <c r="D3978" s="1"/>
      <c r="F3978" s="6"/>
      <c r="G3978" s="13"/>
      <c r="M3978" s="14"/>
      <c r="O3978" s="13"/>
      <c r="P3978" s="6"/>
      <c r="Q3978" s="7"/>
    </row>
    <row r="3979" spans="3:17" x14ac:dyDescent="0.2">
      <c r="C3979" s="1"/>
      <c r="D3979" s="1"/>
      <c r="F3979" s="6"/>
      <c r="G3979" s="13"/>
      <c r="M3979" s="14"/>
      <c r="O3979" s="13"/>
      <c r="P3979" s="6"/>
      <c r="Q3979" s="7"/>
    </row>
    <row r="3980" spans="3:17" x14ac:dyDescent="0.2">
      <c r="C3980" s="1"/>
      <c r="D3980" s="1"/>
      <c r="F3980" s="6"/>
      <c r="G3980" s="13"/>
      <c r="M3980" s="14"/>
      <c r="O3980" s="13"/>
      <c r="P3980" s="6"/>
      <c r="Q3980" s="7"/>
    </row>
    <row r="3981" spans="3:17" x14ac:dyDescent="0.2">
      <c r="C3981" s="1"/>
      <c r="D3981" s="1"/>
      <c r="F3981" s="6"/>
      <c r="G3981" s="13"/>
      <c r="M3981" s="14"/>
      <c r="O3981" s="13"/>
      <c r="P3981" s="6"/>
      <c r="Q3981" s="7"/>
    </row>
    <row r="3982" spans="3:17" x14ac:dyDescent="0.2">
      <c r="C3982" s="1"/>
      <c r="D3982" s="1"/>
      <c r="F3982" s="6"/>
      <c r="G3982" s="13"/>
      <c r="M3982" s="14"/>
      <c r="O3982" s="13"/>
      <c r="P3982" s="6"/>
      <c r="Q3982" s="7"/>
    </row>
    <row r="3983" spans="3:17" x14ac:dyDescent="0.2">
      <c r="C3983" s="1"/>
      <c r="D3983" s="1"/>
      <c r="F3983" s="6"/>
      <c r="G3983" s="13"/>
      <c r="M3983" s="14"/>
      <c r="O3983" s="13"/>
      <c r="P3983" s="6"/>
      <c r="Q3983" s="7"/>
    </row>
    <row r="3984" spans="3:17" x14ac:dyDescent="0.2">
      <c r="C3984" s="1"/>
      <c r="D3984" s="1"/>
      <c r="F3984" s="6"/>
      <c r="G3984" s="13"/>
      <c r="M3984" s="14"/>
      <c r="O3984" s="13"/>
      <c r="P3984" s="6"/>
      <c r="Q3984" s="7"/>
    </row>
    <row r="3985" spans="3:17" x14ac:dyDescent="0.2">
      <c r="C3985" s="1"/>
      <c r="D3985" s="1"/>
      <c r="F3985" s="6"/>
      <c r="G3985" s="13"/>
      <c r="M3985" s="14"/>
      <c r="O3985" s="13"/>
      <c r="P3985" s="6"/>
      <c r="Q3985" s="7"/>
    </row>
    <row r="3986" spans="3:17" x14ac:dyDescent="0.2">
      <c r="C3986" s="1"/>
      <c r="D3986" s="1"/>
      <c r="F3986" s="6"/>
      <c r="G3986" s="13"/>
      <c r="M3986" s="14"/>
      <c r="O3986" s="13"/>
      <c r="P3986" s="6"/>
      <c r="Q3986" s="7"/>
    </row>
    <row r="3987" spans="3:17" x14ac:dyDescent="0.2">
      <c r="C3987" s="1"/>
      <c r="D3987" s="1"/>
      <c r="F3987" s="6"/>
      <c r="G3987" s="13"/>
      <c r="M3987" s="14"/>
      <c r="O3987" s="13"/>
      <c r="P3987" s="6"/>
      <c r="Q3987" s="7"/>
    </row>
    <row r="3988" spans="3:17" x14ac:dyDescent="0.2">
      <c r="C3988" s="1"/>
      <c r="D3988" s="1"/>
      <c r="F3988" s="6"/>
      <c r="G3988" s="13"/>
      <c r="M3988" s="14"/>
      <c r="O3988" s="13"/>
      <c r="P3988" s="6"/>
      <c r="Q3988" s="7"/>
    </row>
    <row r="3989" spans="3:17" x14ac:dyDescent="0.2">
      <c r="C3989" s="1"/>
      <c r="D3989" s="1"/>
      <c r="F3989" s="6"/>
      <c r="G3989" s="13"/>
      <c r="M3989" s="14"/>
      <c r="O3989" s="13"/>
      <c r="P3989" s="6"/>
      <c r="Q3989" s="7"/>
    </row>
    <row r="3990" spans="3:17" x14ac:dyDescent="0.2">
      <c r="C3990" s="1"/>
      <c r="D3990" s="1"/>
      <c r="F3990" s="6"/>
      <c r="G3990" s="13"/>
      <c r="M3990" s="14"/>
      <c r="O3990" s="13"/>
      <c r="P3990" s="6"/>
      <c r="Q3990" s="7"/>
    </row>
    <row r="3991" spans="3:17" x14ac:dyDescent="0.2">
      <c r="C3991" s="1"/>
      <c r="D3991" s="1"/>
      <c r="F3991" s="6"/>
      <c r="G3991" s="13"/>
      <c r="M3991" s="14"/>
      <c r="O3991" s="13"/>
      <c r="P3991" s="6"/>
      <c r="Q3991" s="7"/>
    </row>
    <row r="3992" spans="3:17" x14ac:dyDescent="0.2">
      <c r="C3992" s="1"/>
      <c r="D3992" s="1"/>
      <c r="F3992" s="6"/>
      <c r="G3992" s="13"/>
      <c r="M3992" s="14"/>
      <c r="O3992" s="13"/>
      <c r="P3992" s="6"/>
      <c r="Q3992" s="7"/>
    </row>
    <row r="3993" spans="3:17" x14ac:dyDescent="0.2">
      <c r="C3993" s="1"/>
      <c r="D3993" s="1"/>
      <c r="F3993" s="6"/>
      <c r="G3993" s="13"/>
      <c r="M3993" s="14"/>
      <c r="O3993" s="13"/>
      <c r="P3993" s="6"/>
      <c r="Q3993" s="7"/>
    </row>
    <row r="3994" spans="3:17" x14ac:dyDescent="0.2">
      <c r="C3994" s="1"/>
      <c r="D3994" s="1"/>
      <c r="F3994" s="6"/>
      <c r="G3994" s="13"/>
      <c r="M3994" s="14"/>
      <c r="O3994" s="13"/>
      <c r="P3994" s="6"/>
      <c r="Q3994" s="7"/>
    </row>
    <row r="3995" spans="3:17" x14ac:dyDescent="0.2">
      <c r="C3995" s="1"/>
      <c r="D3995" s="1"/>
      <c r="F3995" s="6"/>
      <c r="G3995" s="13"/>
      <c r="M3995" s="14"/>
      <c r="O3995" s="13"/>
      <c r="P3995" s="6"/>
      <c r="Q3995" s="7"/>
    </row>
    <row r="3996" spans="3:17" x14ac:dyDescent="0.2">
      <c r="C3996" s="1"/>
      <c r="D3996" s="1"/>
      <c r="F3996" s="6"/>
      <c r="G3996" s="13"/>
      <c r="M3996" s="14"/>
      <c r="O3996" s="13"/>
      <c r="P3996" s="6"/>
      <c r="Q3996" s="7"/>
    </row>
    <row r="3997" spans="3:17" x14ac:dyDescent="0.2">
      <c r="C3997" s="1"/>
      <c r="D3997" s="1"/>
      <c r="F3997" s="6"/>
      <c r="G3997" s="13"/>
      <c r="M3997" s="14"/>
      <c r="O3997" s="13"/>
      <c r="P3997" s="6"/>
      <c r="Q3997" s="7"/>
    </row>
    <row r="3998" spans="3:17" x14ac:dyDescent="0.2">
      <c r="C3998" s="1"/>
      <c r="D3998" s="1"/>
      <c r="F3998" s="6"/>
      <c r="G3998" s="13"/>
      <c r="M3998" s="14"/>
      <c r="O3998" s="13"/>
      <c r="P3998" s="6"/>
      <c r="Q3998" s="7"/>
    </row>
    <row r="3999" spans="3:17" x14ac:dyDescent="0.2">
      <c r="C3999" s="1"/>
      <c r="D3999" s="1"/>
      <c r="F3999" s="6"/>
      <c r="G3999" s="13"/>
      <c r="M3999" s="14"/>
      <c r="O3999" s="13"/>
      <c r="P3999" s="6"/>
      <c r="Q3999" s="7"/>
    </row>
    <row r="4000" spans="3:17" x14ac:dyDescent="0.2">
      <c r="C4000" s="1"/>
      <c r="D4000" s="1"/>
      <c r="F4000" s="6"/>
      <c r="G4000" s="13"/>
      <c r="M4000" s="14"/>
      <c r="O4000" s="13"/>
      <c r="P4000" s="6"/>
      <c r="Q4000" s="7"/>
    </row>
    <row r="4001" spans="3:17" x14ac:dyDescent="0.2">
      <c r="C4001" s="1"/>
      <c r="D4001" s="1"/>
      <c r="F4001" s="6"/>
      <c r="G4001" s="13"/>
      <c r="M4001" s="14"/>
      <c r="O4001" s="13"/>
      <c r="P4001" s="6"/>
      <c r="Q4001" s="7"/>
    </row>
    <row r="4002" spans="3:17" x14ac:dyDescent="0.2">
      <c r="C4002" s="1"/>
      <c r="D4002" s="1"/>
      <c r="F4002" s="6"/>
      <c r="G4002" s="13"/>
      <c r="M4002" s="14"/>
      <c r="O4002" s="13"/>
      <c r="P4002" s="6"/>
      <c r="Q4002" s="7"/>
    </row>
    <row r="4003" spans="3:17" x14ac:dyDescent="0.2">
      <c r="C4003" s="1"/>
      <c r="D4003" s="1"/>
      <c r="F4003" s="6"/>
      <c r="G4003" s="13"/>
      <c r="M4003" s="14"/>
      <c r="O4003" s="13"/>
      <c r="P4003" s="6"/>
      <c r="Q4003" s="7"/>
    </row>
    <row r="4004" spans="3:17" x14ac:dyDescent="0.2">
      <c r="C4004" s="1"/>
      <c r="D4004" s="1"/>
      <c r="F4004" s="6"/>
      <c r="G4004" s="13"/>
      <c r="M4004" s="14"/>
      <c r="O4004" s="13"/>
      <c r="P4004" s="6"/>
      <c r="Q4004" s="7"/>
    </row>
    <row r="4005" spans="3:17" x14ac:dyDescent="0.2">
      <c r="C4005" s="1"/>
      <c r="D4005" s="1"/>
      <c r="F4005" s="6"/>
      <c r="G4005" s="13"/>
      <c r="M4005" s="14"/>
      <c r="O4005" s="13"/>
      <c r="P4005" s="6"/>
      <c r="Q4005" s="7"/>
    </row>
    <row r="4006" spans="3:17" x14ac:dyDescent="0.2">
      <c r="C4006" s="1"/>
      <c r="D4006" s="1"/>
      <c r="F4006" s="6"/>
      <c r="G4006" s="13"/>
      <c r="M4006" s="14"/>
      <c r="O4006" s="13"/>
      <c r="P4006" s="6"/>
      <c r="Q4006" s="7"/>
    </row>
    <row r="4007" spans="3:17" x14ac:dyDescent="0.2">
      <c r="C4007" s="1"/>
      <c r="D4007" s="1"/>
      <c r="F4007" s="6"/>
      <c r="G4007" s="13"/>
      <c r="M4007" s="14"/>
      <c r="O4007" s="13"/>
      <c r="P4007" s="6"/>
      <c r="Q4007" s="7"/>
    </row>
    <row r="4008" spans="3:17" x14ac:dyDescent="0.2">
      <c r="C4008" s="1"/>
      <c r="D4008" s="1"/>
      <c r="F4008" s="6"/>
      <c r="G4008" s="13"/>
      <c r="M4008" s="14"/>
      <c r="O4008" s="13"/>
      <c r="P4008" s="6"/>
      <c r="Q4008" s="7"/>
    </row>
    <row r="4009" spans="3:17" x14ac:dyDescent="0.2">
      <c r="C4009" s="1"/>
      <c r="D4009" s="1"/>
      <c r="F4009" s="6"/>
      <c r="G4009" s="13"/>
      <c r="M4009" s="14"/>
      <c r="O4009" s="13"/>
      <c r="P4009" s="6"/>
      <c r="Q4009" s="7"/>
    </row>
    <row r="4010" spans="3:17" x14ac:dyDescent="0.2">
      <c r="C4010" s="1"/>
      <c r="D4010" s="1"/>
      <c r="F4010" s="6"/>
      <c r="G4010" s="13"/>
      <c r="M4010" s="14"/>
      <c r="O4010" s="13"/>
      <c r="P4010" s="6"/>
      <c r="Q4010" s="7"/>
    </row>
    <row r="4011" spans="3:17" x14ac:dyDescent="0.2">
      <c r="C4011" s="1"/>
      <c r="D4011" s="1"/>
      <c r="F4011" s="6"/>
      <c r="G4011" s="13"/>
      <c r="M4011" s="14"/>
      <c r="O4011" s="13"/>
      <c r="P4011" s="6"/>
      <c r="Q4011" s="7"/>
    </row>
    <row r="4012" spans="3:17" x14ac:dyDescent="0.2">
      <c r="C4012" s="1"/>
      <c r="D4012" s="1"/>
      <c r="F4012" s="6"/>
      <c r="G4012" s="13"/>
      <c r="M4012" s="14"/>
      <c r="O4012" s="13"/>
      <c r="P4012" s="6"/>
      <c r="Q4012" s="7"/>
    </row>
    <row r="4013" spans="3:17" x14ac:dyDescent="0.2">
      <c r="C4013" s="1"/>
      <c r="D4013" s="1"/>
      <c r="F4013" s="6"/>
      <c r="G4013" s="13"/>
      <c r="M4013" s="14"/>
      <c r="O4013" s="13"/>
      <c r="P4013" s="6"/>
      <c r="Q4013" s="7"/>
    </row>
    <row r="4014" spans="3:17" x14ac:dyDescent="0.2">
      <c r="C4014" s="1"/>
      <c r="D4014" s="1"/>
      <c r="F4014" s="6"/>
      <c r="G4014" s="13"/>
      <c r="M4014" s="14"/>
      <c r="O4014" s="13"/>
      <c r="P4014" s="6"/>
      <c r="Q4014" s="7"/>
    </row>
    <row r="4015" spans="3:17" x14ac:dyDescent="0.2">
      <c r="C4015" s="1"/>
      <c r="D4015" s="1"/>
      <c r="F4015" s="6"/>
      <c r="G4015" s="13"/>
      <c r="M4015" s="14"/>
      <c r="O4015" s="13"/>
      <c r="P4015" s="6"/>
      <c r="Q4015" s="7"/>
    </row>
    <row r="4016" spans="3:17" x14ac:dyDescent="0.2">
      <c r="C4016" s="1"/>
      <c r="D4016" s="1"/>
      <c r="F4016" s="6"/>
      <c r="G4016" s="13"/>
      <c r="M4016" s="14"/>
      <c r="O4016" s="13"/>
      <c r="P4016" s="6"/>
      <c r="Q4016" s="7"/>
    </row>
    <row r="4017" spans="3:17" x14ac:dyDescent="0.2">
      <c r="C4017" s="1"/>
      <c r="D4017" s="1"/>
      <c r="F4017" s="6"/>
      <c r="G4017" s="13"/>
      <c r="M4017" s="14"/>
      <c r="O4017" s="13"/>
      <c r="P4017" s="6"/>
      <c r="Q4017" s="7"/>
    </row>
    <row r="4018" spans="3:17" x14ac:dyDescent="0.2">
      <c r="C4018" s="1"/>
      <c r="D4018" s="1"/>
      <c r="F4018" s="6"/>
      <c r="G4018" s="13"/>
      <c r="M4018" s="14"/>
      <c r="O4018" s="13"/>
      <c r="P4018" s="6"/>
      <c r="Q4018" s="7"/>
    </row>
    <row r="4019" spans="3:17" x14ac:dyDescent="0.2">
      <c r="C4019" s="1"/>
      <c r="D4019" s="1"/>
      <c r="F4019" s="6"/>
      <c r="G4019" s="13"/>
      <c r="M4019" s="14"/>
      <c r="O4019" s="13"/>
      <c r="P4019" s="6"/>
      <c r="Q4019" s="7"/>
    </row>
    <row r="4020" spans="3:17" x14ac:dyDescent="0.2">
      <c r="C4020" s="1"/>
      <c r="D4020" s="1"/>
      <c r="F4020" s="6"/>
      <c r="G4020" s="13"/>
      <c r="M4020" s="14"/>
      <c r="O4020" s="13"/>
      <c r="P4020" s="6"/>
      <c r="Q4020" s="7"/>
    </row>
    <row r="4021" spans="3:17" x14ac:dyDescent="0.2">
      <c r="C4021" s="1"/>
      <c r="D4021" s="1"/>
      <c r="F4021" s="6"/>
      <c r="G4021" s="13"/>
      <c r="M4021" s="14"/>
      <c r="O4021" s="13"/>
      <c r="P4021" s="6"/>
      <c r="Q4021" s="7"/>
    </row>
    <row r="4022" spans="3:17" x14ac:dyDescent="0.2">
      <c r="C4022" s="1"/>
      <c r="D4022" s="1"/>
      <c r="F4022" s="6"/>
      <c r="G4022" s="13"/>
      <c r="M4022" s="14"/>
      <c r="O4022" s="13"/>
      <c r="P4022" s="6"/>
      <c r="Q4022" s="7"/>
    </row>
    <row r="4023" spans="3:17" x14ac:dyDescent="0.2">
      <c r="C4023" s="1"/>
      <c r="D4023" s="1"/>
      <c r="F4023" s="6"/>
      <c r="G4023" s="13"/>
      <c r="M4023" s="14"/>
      <c r="O4023" s="13"/>
      <c r="P4023" s="6"/>
      <c r="Q4023" s="7"/>
    </row>
    <row r="4024" spans="3:17" x14ac:dyDescent="0.2">
      <c r="C4024" s="1"/>
      <c r="D4024" s="1"/>
      <c r="F4024" s="6"/>
      <c r="G4024" s="13"/>
      <c r="M4024" s="14"/>
      <c r="O4024" s="13"/>
      <c r="P4024" s="6"/>
      <c r="Q4024" s="7"/>
    </row>
    <row r="4025" spans="3:17" x14ac:dyDescent="0.2">
      <c r="C4025" s="1"/>
      <c r="D4025" s="1"/>
      <c r="F4025" s="6"/>
      <c r="G4025" s="13"/>
      <c r="M4025" s="14"/>
      <c r="O4025" s="13"/>
      <c r="P4025" s="6"/>
      <c r="Q4025" s="7"/>
    </row>
    <row r="4026" spans="3:17" x14ac:dyDescent="0.2">
      <c r="C4026" s="1"/>
      <c r="D4026" s="1"/>
      <c r="F4026" s="6"/>
      <c r="G4026" s="13"/>
      <c r="M4026" s="14"/>
      <c r="O4026" s="13"/>
      <c r="P4026" s="6"/>
      <c r="Q4026" s="7"/>
    </row>
    <row r="4027" spans="3:17" x14ac:dyDescent="0.2">
      <c r="C4027" s="1"/>
      <c r="D4027" s="1"/>
      <c r="F4027" s="6"/>
      <c r="G4027" s="13"/>
      <c r="M4027" s="14"/>
      <c r="O4027" s="13"/>
      <c r="P4027" s="6"/>
      <c r="Q4027" s="7"/>
    </row>
    <row r="4028" spans="3:17" x14ac:dyDescent="0.2">
      <c r="C4028" s="1"/>
      <c r="D4028" s="1"/>
      <c r="F4028" s="6"/>
      <c r="G4028" s="13"/>
      <c r="M4028" s="14"/>
      <c r="O4028" s="13"/>
      <c r="P4028" s="6"/>
      <c r="Q4028" s="7"/>
    </row>
    <row r="4029" spans="3:17" x14ac:dyDescent="0.2">
      <c r="C4029" s="1"/>
      <c r="D4029" s="1"/>
      <c r="F4029" s="6"/>
      <c r="G4029" s="13"/>
      <c r="M4029" s="14"/>
      <c r="O4029" s="13"/>
      <c r="P4029" s="6"/>
      <c r="Q4029" s="7"/>
    </row>
    <row r="4030" spans="3:17" x14ac:dyDescent="0.2">
      <c r="C4030" s="1"/>
      <c r="D4030" s="1"/>
      <c r="F4030" s="6"/>
      <c r="G4030" s="13"/>
      <c r="M4030" s="14"/>
      <c r="O4030" s="13"/>
      <c r="P4030" s="6"/>
      <c r="Q4030" s="7"/>
    </row>
    <row r="4031" spans="3:17" x14ac:dyDescent="0.2">
      <c r="C4031" s="1"/>
      <c r="D4031" s="1"/>
      <c r="F4031" s="6"/>
      <c r="G4031" s="13"/>
      <c r="M4031" s="14"/>
      <c r="O4031" s="13"/>
      <c r="P4031" s="6"/>
      <c r="Q4031" s="7"/>
    </row>
    <row r="4032" spans="3:17" x14ac:dyDescent="0.2">
      <c r="C4032" s="1"/>
      <c r="D4032" s="1"/>
      <c r="F4032" s="6"/>
      <c r="G4032" s="13"/>
      <c r="M4032" s="14"/>
      <c r="O4032" s="13"/>
      <c r="P4032" s="6"/>
      <c r="Q4032" s="7"/>
    </row>
    <row r="4033" spans="3:17" x14ac:dyDescent="0.2">
      <c r="C4033" s="1"/>
      <c r="D4033" s="1"/>
      <c r="F4033" s="6"/>
      <c r="G4033" s="13"/>
      <c r="M4033" s="14"/>
      <c r="O4033" s="13"/>
      <c r="P4033" s="6"/>
      <c r="Q4033" s="7"/>
    </row>
    <row r="4034" spans="3:17" x14ac:dyDescent="0.2">
      <c r="C4034" s="1"/>
      <c r="D4034" s="1"/>
      <c r="F4034" s="6"/>
      <c r="G4034" s="13"/>
      <c r="M4034" s="14"/>
      <c r="O4034" s="13"/>
      <c r="P4034" s="6"/>
      <c r="Q4034" s="7"/>
    </row>
    <row r="4035" spans="3:17" x14ac:dyDescent="0.2">
      <c r="C4035" s="1"/>
      <c r="D4035" s="1"/>
      <c r="F4035" s="6"/>
      <c r="G4035" s="13"/>
      <c r="M4035" s="14"/>
      <c r="O4035" s="13"/>
      <c r="P4035" s="6"/>
      <c r="Q4035" s="7"/>
    </row>
    <row r="4036" spans="3:17" x14ac:dyDescent="0.2">
      <c r="C4036" s="1"/>
      <c r="D4036" s="1"/>
      <c r="F4036" s="6"/>
      <c r="G4036" s="13"/>
      <c r="M4036" s="14"/>
      <c r="O4036" s="13"/>
      <c r="P4036" s="6"/>
      <c r="Q4036" s="7"/>
    </row>
    <row r="4037" spans="3:17" x14ac:dyDescent="0.2">
      <c r="C4037" s="1"/>
      <c r="D4037" s="1"/>
      <c r="F4037" s="6"/>
      <c r="G4037" s="13"/>
      <c r="M4037" s="14"/>
      <c r="O4037" s="13"/>
      <c r="P4037" s="6"/>
      <c r="Q4037" s="7"/>
    </row>
    <row r="4038" spans="3:17" x14ac:dyDescent="0.2">
      <c r="C4038" s="1"/>
      <c r="D4038" s="1"/>
      <c r="F4038" s="6"/>
      <c r="G4038" s="13"/>
      <c r="M4038" s="14"/>
      <c r="O4038" s="13"/>
      <c r="P4038" s="6"/>
      <c r="Q4038" s="7"/>
    </row>
    <row r="4039" spans="3:17" x14ac:dyDescent="0.2">
      <c r="C4039" s="1"/>
      <c r="D4039" s="1"/>
      <c r="F4039" s="6"/>
      <c r="G4039" s="13"/>
      <c r="M4039" s="14"/>
      <c r="O4039" s="13"/>
      <c r="P4039" s="6"/>
      <c r="Q4039" s="7"/>
    </row>
    <row r="4040" spans="3:17" x14ac:dyDescent="0.2">
      <c r="C4040" s="1"/>
      <c r="D4040" s="1"/>
      <c r="F4040" s="6"/>
      <c r="G4040" s="13"/>
      <c r="M4040" s="14"/>
      <c r="O4040" s="13"/>
      <c r="P4040" s="6"/>
      <c r="Q4040" s="7"/>
    </row>
    <row r="4041" spans="3:17" x14ac:dyDescent="0.2">
      <c r="C4041" s="1"/>
      <c r="D4041" s="1"/>
      <c r="F4041" s="6"/>
      <c r="G4041" s="13"/>
      <c r="M4041" s="14"/>
      <c r="O4041" s="13"/>
      <c r="P4041" s="6"/>
      <c r="Q4041" s="7"/>
    </row>
    <row r="4042" spans="3:17" x14ac:dyDescent="0.2">
      <c r="C4042" s="1"/>
      <c r="D4042" s="1"/>
      <c r="F4042" s="6"/>
      <c r="G4042" s="13"/>
      <c r="M4042" s="14"/>
      <c r="O4042" s="13"/>
      <c r="P4042" s="6"/>
      <c r="Q4042" s="7"/>
    </row>
    <row r="4043" spans="3:17" x14ac:dyDescent="0.2">
      <c r="C4043" s="1"/>
      <c r="D4043" s="1"/>
      <c r="F4043" s="6"/>
      <c r="G4043" s="13"/>
      <c r="M4043" s="14"/>
      <c r="O4043" s="13"/>
      <c r="P4043" s="6"/>
      <c r="Q4043" s="7"/>
    </row>
    <row r="4044" spans="3:17" x14ac:dyDescent="0.2">
      <c r="C4044" s="1"/>
      <c r="D4044" s="1"/>
      <c r="F4044" s="6"/>
      <c r="G4044" s="13"/>
      <c r="M4044" s="14"/>
      <c r="O4044" s="13"/>
      <c r="P4044" s="6"/>
      <c r="Q4044" s="7"/>
    </row>
    <row r="4045" spans="3:17" x14ac:dyDescent="0.2">
      <c r="C4045" s="1"/>
      <c r="D4045" s="1"/>
      <c r="F4045" s="6"/>
      <c r="G4045" s="13"/>
      <c r="M4045" s="14"/>
      <c r="O4045" s="13"/>
      <c r="P4045" s="6"/>
      <c r="Q4045" s="7"/>
    </row>
    <row r="4046" spans="3:17" x14ac:dyDescent="0.2">
      <c r="C4046" s="1"/>
      <c r="D4046" s="1"/>
      <c r="F4046" s="6"/>
      <c r="G4046" s="13"/>
      <c r="M4046" s="14"/>
      <c r="O4046" s="13"/>
      <c r="P4046" s="6"/>
      <c r="Q4046" s="7"/>
    </row>
    <row r="4047" spans="3:17" x14ac:dyDescent="0.2">
      <c r="C4047" s="1"/>
      <c r="D4047" s="1"/>
      <c r="F4047" s="6"/>
      <c r="G4047" s="13"/>
      <c r="M4047" s="14"/>
      <c r="O4047" s="13"/>
      <c r="P4047" s="6"/>
      <c r="Q4047" s="7"/>
    </row>
    <row r="4048" spans="3:17" x14ac:dyDescent="0.2">
      <c r="C4048" s="1"/>
      <c r="D4048" s="1"/>
      <c r="F4048" s="6"/>
      <c r="G4048" s="13"/>
      <c r="M4048" s="14"/>
      <c r="O4048" s="13"/>
      <c r="P4048" s="6"/>
      <c r="Q4048" s="7"/>
    </row>
    <row r="4049" spans="3:17" x14ac:dyDescent="0.2">
      <c r="C4049" s="1"/>
      <c r="D4049" s="1"/>
      <c r="F4049" s="6"/>
      <c r="G4049" s="13"/>
      <c r="M4049" s="14"/>
      <c r="O4049" s="13"/>
      <c r="P4049" s="6"/>
      <c r="Q4049" s="7"/>
    </row>
    <row r="4050" spans="3:17" x14ac:dyDescent="0.2">
      <c r="C4050" s="1"/>
      <c r="D4050" s="1"/>
      <c r="F4050" s="6"/>
      <c r="G4050" s="13"/>
      <c r="M4050" s="14"/>
      <c r="O4050" s="13"/>
      <c r="P4050" s="6"/>
      <c r="Q4050" s="7"/>
    </row>
    <row r="4051" spans="3:17" x14ac:dyDescent="0.2">
      <c r="C4051" s="1"/>
      <c r="D4051" s="1"/>
      <c r="F4051" s="6"/>
      <c r="G4051" s="13"/>
      <c r="M4051" s="14"/>
      <c r="O4051" s="13"/>
      <c r="P4051" s="6"/>
      <c r="Q4051" s="7"/>
    </row>
    <row r="4052" spans="3:17" x14ac:dyDescent="0.2">
      <c r="C4052" s="1"/>
      <c r="D4052" s="1"/>
      <c r="F4052" s="6"/>
      <c r="G4052" s="13"/>
      <c r="M4052" s="14"/>
      <c r="O4052" s="13"/>
      <c r="P4052" s="6"/>
      <c r="Q4052" s="7"/>
    </row>
    <row r="4053" spans="3:17" x14ac:dyDescent="0.2">
      <c r="C4053" s="1"/>
      <c r="D4053" s="1"/>
      <c r="F4053" s="6"/>
      <c r="G4053" s="13"/>
      <c r="M4053" s="14"/>
      <c r="O4053" s="13"/>
      <c r="P4053" s="6"/>
      <c r="Q4053" s="7"/>
    </row>
    <row r="4054" spans="3:17" x14ac:dyDescent="0.2">
      <c r="C4054" s="1"/>
      <c r="D4054" s="1"/>
      <c r="F4054" s="6"/>
      <c r="G4054" s="13"/>
      <c r="M4054" s="14"/>
      <c r="O4054" s="13"/>
      <c r="P4054" s="6"/>
      <c r="Q4054" s="7"/>
    </row>
    <row r="4055" spans="3:17" x14ac:dyDescent="0.2">
      <c r="C4055" s="1"/>
      <c r="D4055" s="1"/>
      <c r="F4055" s="6"/>
      <c r="G4055" s="13"/>
      <c r="M4055" s="14"/>
      <c r="O4055" s="13"/>
      <c r="P4055" s="6"/>
      <c r="Q4055" s="7"/>
    </row>
    <row r="4056" spans="3:17" x14ac:dyDescent="0.2">
      <c r="C4056" s="1"/>
      <c r="D4056" s="1"/>
      <c r="F4056" s="6"/>
      <c r="G4056" s="13"/>
      <c r="M4056" s="14"/>
      <c r="O4056" s="13"/>
      <c r="P4056" s="6"/>
      <c r="Q4056" s="7"/>
    </row>
    <row r="4057" spans="3:17" x14ac:dyDescent="0.2">
      <c r="C4057" s="1"/>
      <c r="D4057" s="1"/>
      <c r="F4057" s="6"/>
      <c r="G4057" s="13"/>
      <c r="M4057" s="14"/>
      <c r="O4057" s="13"/>
      <c r="P4057" s="6"/>
      <c r="Q4057" s="7"/>
    </row>
    <row r="4058" spans="3:17" x14ac:dyDescent="0.2">
      <c r="C4058" s="1"/>
      <c r="D4058" s="1"/>
      <c r="F4058" s="6"/>
      <c r="G4058" s="13"/>
      <c r="M4058" s="14"/>
      <c r="O4058" s="13"/>
      <c r="P4058" s="6"/>
      <c r="Q4058" s="7"/>
    </row>
    <row r="4059" spans="3:17" x14ac:dyDescent="0.2">
      <c r="C4059" s="1"/>
      <c r="D4059" s="1"/>
      <c r="F4059" s="6"/>
      <c r="G4059" s="13"/>
      <c r="M4059" s="14"/>
      <c r="O4059" s="13"/>
      <c r="P4059" s="6"/>
      <c r="Q4059" s="7"/>
    </row>
    <row r="4060" spans="3:17" x14ac:dyDescent="0.2">
      <c r="C4060" s="1"/>
      <c r="D4060" s="1"/>
      <c r="F4060" s="6"/>
      <c r="G4060" s="13"/>
      <c r="M4060" s="14"/>
      <c r="O4060" s="13"/>
      <c r="P4060" s="6"/>
      <c r="Q4060" s="7"/>
    </row>
    <row r="4061" spans="3:17" x14ac:dyDescent="0.2">
      <c r="C4061" s="1"/>
      <c r="D4061" s="1"/>
      <c r="F4061" s="6"/>
      <c r="G4061" s="13"/>
      <c r="M4061" s="14"/>
      <c r="O4061" s="13"/>
      <c r="P4061" s="6"/>
      <c r="Q4061" s="7"/>
    </row>
    <row r="4062" spans="3:17" x14ac:dyDescent="0.2">
      <c r="C4062" s="1"/>
      <c r="D4062" s="1"/>
      <c r="F4062" s="6"/>
      <c r="G4062" s="13"/>
      <c r="M4062" s="14"/>
      <c r="O4062" s="13"/>
      <c r="P4062" s="6"/>
      <c r="Q4062" s="7"/>
    </row>
    <row r="4063" spans="3:17" x14ac:dyDescent="0.2">
      <c r="C4063" s="1"/>
      <c r="D4063" s="1"/>
      <c r="F4063" s="6"/>
      <c r="G4063" s="13"/>
      <c r="M4063" s="14"/>
      <c r="O4063" s="13"/>
      <c r="P4063" s="6"/>
      <c r="Q4063" s="7"/>
    </row>
    <row r="4064" spans="3:17" x14ac:dyDescent="0.2">
      <c r="C4064" s="1"/>
      <c r="D4064" s="1"/>
      <c r="F4064" s="6"/>
      <c r="G4064" s="13"/>
      <c r="M4064" s="14"/>
      <c r="O4064" s="13"/>
      <c r="P4064" s="6"/>
      <c r="Q4064" s="7"/>
    </row>
    <row r="4065" spans="3:17" x14ac:dyDescent="0.2">
      <c r="C4065" s="1"/>
      <c r="D4065" s="1"/>
      <c r="F4065" s="6"/>
      <c r="G4065" s="13"/>
      <c r="M4065" s="14"/>
      <c r="O4065" s="13"/>
      <c r="P4065" s="6"/>
      <c r="Q4065" s="7"/>
    </row>
    <row r="4066" spans="3:17" x14ac:dyDescent="0.2">
      <c r="C4066" s="1"/>
      <c r="D4066" s="1"/>
      <c r="F4066" s="6"/>
      <c r="G4066" s="13"/>
      <c r="M4066" s="14"/>
      <c r="O4066" s="13"/>
      <c r="P4066" s="6"/>
      <c r="Q4066" s="7"/>
    </row>
    <row r="4067" spans="3:17" x14ac:dyDescent="0.2">
      <c r="C4067" s="1"/>
      <c r="D4067" s="1"/>
      <c r="F4067" s="6"/>
      <c r="G4067" s="13"/>
      <c r="M4067" s="14"/>
      <c r="O4067" s="13"/>
      <c r="P4067" s="6"/>
      <c r="Q4067" s="7"/>
    </row>
    <row r="4068" spans="3:17" x14ac:dyDescent="0.2">
      <c r="C4068" s="1"/>
      <c r="D4068" s="1"/>
      <c r="F4068" s="6"/>
      <c r="G4068" s="13"/>
      <c r="M4068" s="14"/>
      <c r="O4068" s="13"/>
      <c r="P4068" s="6"/>
      <c r="Q4068" s="7"/>
    </row>
    <row r="4069" spans="3:17" x14ac:dyDescent="0.2">
      <c r="C4069" s="1"/>
      <c r="D4069" s="1"/>
      <c r="F4069" s="6"/>
      <c r="G4069" s="13"/>
      <c r="M4069" s="14"/>
      <c r="O4069" s="13"/>
      <c r="P4069" s="6"/>
      <c r="Q4069" s="7"/>
    </row>
    <row r="4070" spans="3:17" x14ac:dyDescent="0.2">
      <c r="C4070" s="1"/>
      <c r="D4070" s="1"/>
      <c r="F4070" s="6"/>
      <c r="G4070" s="13"/>
      <c r="M4070" s="14"/>
      <c r="O4070" s="13"/>
      <c r="P4070" s="6"/>
      <c r="Q4070" s="7"/>
    </row>
    <row r="4071" spans="3:17" x14ac:dyDescent="0.2">
      <c r="C4071" s="1"/>
      <c r="D4071" s="1"/>
      <c r="F4071" s="6"/>
      <c r="G4071" s="13"/>
      <c r="M4071" s="14"/>
      <c r="O4071" s="13"/>
      <c r="P4071" s="6"/>
      <c r="Q4071" s="7"/>
    </row>
    <row r="4072" spans="3:17" x14ac:dyDescent="0.2">
      <c r="C4072" s="1"/>
      <c r="D4072" s="1"/>
      <c r="F4072" s="6"/>
      <c r="G4072" s="13"/>
      <c r="M4072" s="14"/>
      <c r="O4072" s="13"/>
      <c r="P4072" s="6"/>
      <c r="Q4072" s="7"/>
    </row>
    <row r="4073" spans="3:17" x14ac:dyDescent="0.2">
      <c r="C4073" s="1"/>
      <c r="D4073" s="1"/>
      <c r="F4073" s="6"/>
      <c r="G4073" s="13"/>
      <c r="M4073" s="14"/>
      <c r="O4073" s="13"/>
      <c r="P4073" s="6"/>
      <c r="Q4073" s="7"/>
    </row>
    <row r="4074" spans="3:17" x14ac:dyDescent="0.2">
      <c r="C4074" s="1"/>
      <c r="D4074" s="1"/>
      <c r="F4074" s="6"/>
      <c r="G4074" s="13"/>
      <c r="M4074" s="14"/>
      <c r="O4074" s="13"/>
      <c r="P4074" s="6"/>
      <c r="Q4074" s="7"/>
    </row>
    <row r="4075" spans="3:17" x14ac:dyDescent="0.2">
      <c r="C4075" s="1"/>
      <c r="D4075" s="1"/>
      <c r="F4075" s="6"/>
      <c r="G4075" s="13"/>
      <c r="M4075" s="14"/>
      <c r="O4075" s="13"/>
      <c r="P4075" s="6"/>
      <c r="Q4075" s="7"/>
    </row>
    <row r="4076" spans="3:17" x14ac:dyDescent="0.2">
      <c r="C4076" s="1"/>
      <c r="D4076" s="1"/>
      <c r="F4076" s="6"/>
      <c r="G4076" s="13"/>
      <c r="M4076" s="14"/>
      <c r="O4076" s="13"/>
      <c r="P4076" s="6"/>
      <c r="Q4076" s="7"/>
    </row>
    <row r="4077" spans="3:17" x14ac:dyDescent="0.2">
      <c r="C4077" s="1"/>
      <c r="D4077" s="1"/>
      <c r="F4077" s="6"/>
      <c r="G4077" s="13"/>
      <c r="M4077" s="14"/>
      <c r="O4077" s="13"/>
      <c r="P4077" s="6"/>
      <c r="Q4077" s="7"/>
    </row>
    <row r="4078" spans="3:17" x14ac:dyDescent="0.2">
      <c r="C4078" s="1"/>
      <c r="D4078" s="1"/>
      <c r="F4078" s="6"/>
      <c r="G4078" s="13"/>
      <c r="M4078" s="14"/>
      <c r="O4078" s="13"/>
      <c r="P4078" s="6"/>
      <c r="Q4078" s="7"/>
    </row>
    <row r="4079" spans="3:17" x14ac:dyDescent="0.2">
      <c r="C4079" s="1"/>
      <c r="D4079" s="1"/>
      <c r="F4079" s="6"/>
      <c r="G4079" s="13"/>
      <c r="M4079" s="14"/>
      <c r="O4079" s="13"/>
      <c r="P4079" s="6"/>
      <c r="Q4079" s="7"/>
    </row>
    <row r="4080" spans="3:17" x14ac:dyDescent="0.2">
      <c r="C4080" s="1"/>
      <c r="D4080" s="1"/>
      <c r="F4080" s="6"/>
      <c r="G4080" s="13"/>
      <c r="M4080" s="14"/>
      <c r="O4080" s="13"/>
      <c r="P4080" s="6"/>
      <c r="Q4080" s="7"/>
    </row>
    <row r="4081" spans="3:17" x14ac:dyDescent="0.2">
      <c r="C4081" s="1"/>
      <c r="D4081" s="1"/>
      <c r="F4081" s="6"/>
      <c r="G4081" s="13"/>
      <c r="M4081" s="14"/>
      <c r="O4081" s="13"/>
      <c r="P4081" s="6"/>
      <c r="Q4081" s="7"/>
    </row>
    <row r="4082" spans="3:17" x14ac:dyDescent="0.2">
      <c r="C4082" s="1"/>
      <c r="D4082" s="1"/>
      <c r="F4082" s="6"/>
      <c r="G4082" s="13"/>
      <c r="M4082" s="14"/>
      <c r="O4082" s="13"/>
      <c r="P4082" s="6"/>
      <c r="Q4082" s="7"/>
    </row>
    <row r="4083" spans="3:17" x14ac:dyDescent="0.2">
      <c r="C4083" s="1"/>
      <c r="D4083" s="1"/>
      <c r="F4083" s="6"/>
      <c r="G4083" s="13"/>
      <c r="M4083" s="14"/>
      <c r="O4083" s="13"/>
      <c r="P4083" s="6"/>
      <c r="Q4083" s="7"/>
    </row>
    <row r="4084" spans="3:17" x14ac:dyDescent="0.2">
      <c r="C4084" s="1"/>
      <c r="D4084" s="1"/>
      <c r="F4084" s="6"/>
      <c r="G4084" s="13"/>
      <c r="M4084" s="14"/>
      <c r="O4084" s="13"/>
      <c r="P4084" s="6"/>
      <c r="Q4084" s="7"/>
    </row>
    <row r="4085" spans="3:17" x14ac:dyDescent="0.2">
      <c r="C4085" s="1"/>
      <c r="D4085" s="1"/>
      <c r="F4085" s="6"/>
      <c r="G4085" s="13"/>
      <c r="M4085" s="14"/>
      <c r="O4085" s="13"/>
      <c r="P4085" s="6"/>
      <c r="Q4085" s="7"/>
    </row>
    <row r="4086" spans="3:17" x14ac:dyDescent="0.2">
      <c r="C4086" s="1"/>
      <c r="D4086" s="1"/>
      <c r="F4086" s="6"/>
      <c r="G4086" s="13"/>
      <c r="M4086" s="14"/>
      <c r="O4086" s="13"/>
      <c r="P4086" s="6"/>
      <c r="Q4086" s="7"/>
    </row>
    <row r="4087" spans="3:17" x14ac:dyDescent="0.2">
      <c r="C4087" s="1"/>
      <c r="D4087" s="1"/>
      <c r="F4087" s="6"/>
      <c r="G4087" s="13"/>
      <c r="M4087" s="14"/>
      <c r="O4087" s="13"/>
      <c r="P4087" s="6"/>
      <c r="Q4087" s="7"/>
    </row>
    <row r="4088" spans="3:17" x14ac:dyDescent="0.2">
      <c r="C4088" s="1"/>
      <c r="D4088" s="1"/>
      <c r="F4088" s="6"/>
      <c r="G4088" s="13"/>
      <c r="M4088" s="14"/>
      <c r="O4088" s="13"/>
      <c r="P4088" s="6"/>
      <c r="Q4088" s="7"/>
    </row>
    <row r="4089" spans="3:17" x14ac:dyDescent="0.2">
      <c r="C4089" s="1"/>
      <c r="D4089" s="1"/>
      <c r="F4089" s="6"/>
      <c r="G4089" s="13"/>
      <c r="M4089" s="14"/>
      <c r="O4089" s="13"/>
      <c r="P4089" s="6"/>
      <c r="Q4089" s="7"/>
    </row>
    <row r="4090" spans="3:17" x14ac:dyDescent="0.2">
      <c r="C4090" s="1"/>
      <c r="D4090" s="1"/>
      <c r="F4090" s="6"/>
      <c r="G4090" s="13"/>
      <c r="M4090" s="14"/>
      <c r="O4090" s="13"/>
      <c r="P4090" s="6"/>
      <c r="Q4090" s="7"/>
    </row>
    <row r="4091" spans="3:17" x14ac:dyDescent="0.2">
      <c r="C4091" s="1"/>
      <c r="D4091" s="1"/>
      <c r="F4091" s="6"/>
      <c r="G4091" s="13"/>
      <c r="M4091" s="14"/>
      <c r="O4091" s="13"/>
      <c r="P4091" s="6"/>
      <c r="Q4091" s="7"/>
    </row>
    <row r="4092" spans="3:17" x14ac:dyDescent="0.2">
      <c r="C4092" s="1"/>
      <c r="D4092" s="1"/>
      <c r="F4092" s="6"/>
      <c r="G4092" s="13"/>
      <c r="M4092" s="14"/>
      <c r="O4092" s="13"/>
      <c r="P4092" s="6"/>
      <c r="Q4092" s="7"/>
    </row>
    <row r="4093" spans="3:17" x14ac:dyDescent="0.2">
      <c r="C4093" s="1"/>
      <c r="D4093" s="1"/>
      <c r="F4093" s="6"/>
      <c r="G4093" s="13"/>
      <c r="M4093" s="14"/>
      <c r="O4093" s="13"/>
      <c r="P4093" s="6"/>
      <c r="Q4093" s="7"/>
    </row>
    <row r="4094" spans="3:17" x14ac:dyDescent="0.2">
      <c r="C4094" s="1"/>
      <c r="D4094" s="1"/>
      <c r="F4094" s="6"/>
      <c r="G4094" s="13"/>
      <c r="M4094" s="14"/>
      <c r="O4094" s="13"/>
      <c r="P4094" s="6"/>
      <c r="Q4094" s="7"/>
    </row>
    <row r="4095" spans="3:17" x14ac:dyDescent="0.2">
      <c r="C4095" s="1"/>
      <c r="D4095" s="1"/>
      <c r="F4095" s="6"/>
      <c r="G4095" s="13"/>
      <c r="M4095" s="14"/>
      <c r="O4095" s="13"/>
      <c r="P4095" s="6"/>
      <c r="Q4095" s="7"/>
    </row>
    <row r="4096" spans="3:17" x14ac:dyDescent="0.2">
      <c r="C4096" s="1"/>
      <c r="D4096" s="1"/>
      <c r="F4096" s="6"/>
      <c r="G4096" s="13"/>
      <c r="M4096" s="14"/>
      <c r="O4096" s="13"/>
      <c r="P4096" s="6"/>
      <c r="Q4096" s="7"/>
    </row>
    <row r="4097" spans="3:17" x14ac:dyDescent="0.2">
      <c r="C4097" s="1"/>
      <c r="D4097" s="1"/>
      <c r="F4097" s="6"/>
      <c r="G4097" s="13"/>
      <c r="M4097" s="14"/>
      <c r="O4097" s="13"/>
      <c r="P4097" s="6"/>
      <c r="Q4097" s="7"/>
    </row>
    <row r="4098" spans="3:17" x14ac:dyDescent="0.2">
      <c r="C4098" s="1"/>
      <c r="D4098" s="1"/>
      <c r="F4098" s="6"/>
      <c r="G4098" s="13"/>
      <c r="M4098" s="14"/>
      <c r="O4098" s="13"/>
      <c r="P4098" s="6"/>
      <c r="Q4098" s="7"/>
    </row>
    <row r="4099" spans="3:17" x14ac:dyDescent="0.2">
      <c r="C4099" s="1"/>
      <c r="D4099" s="1"/>
      <c r="F4099" s="6"/>
      <c r="G4099" s="13"/>
      <c r="M4099" s="14"/>
      <c r="O4099" s="13"/>
      <c r="P4099" s="6"/>
      <c r="Q4099" s="7"/>
    </row>
    <row r="4100" spans="3:17" x14ac:dyDescent="0.2">
      <c r="C4100" s="1"/>
      <c r="D4100" s="1"/>
      <c r="F4100" s="6"/>
      <c r="G4100" s="13"/>
      <c r="M4100" s="14"/>
      <c r="O4100" s="13"/>
      <c r="P4100" s="6"/>
      <c r="Q4100" s="7"/>
    </row>
    <row r="4101" spans="3:17" x14ac:dyDescent="0.2">
      <c r="C4101" s="1"/>
      <c r="D4101" s="1"/>
      <c r="F4101" s="6"/>
      <c r="G4101" s="13"/>
      <c r="M4101" s="14"/>
      <c r="O4101" s="13"/>
      <c r="P4101" s="6"/>
      <c r="Q4101" s="7"/>
    </row>
    <row r="4102" spans="3:17" x14ac:dyDescent="0.2">
      <c r="C4102" s="1"/>
      <c r="D4102" s="1"/>
      <c r="F4102" s="6"/>
      <c r="G4102" s="13"/>
      <c r="M4102" s="14"/>
      <c r="O4102" s="13"/>
      <c r="P4102" s="6"/>
      <c r="Q4102" s="7"/>
    </row>
    <row r="4103" spans="3:17" x14ac:dyDescent="0.2">
      <c r="C4103" s="1"/>
      <c r="D4103" s="1"/>
      <c r="F4103" s="6"/>
      <c r="G4103" s="13"/>
      <c r="M4103" s="14"/>
      <c r="O4103" s="13"/>
      <c r="P4103" s="6"/>
      <c r="Q4103" s="7"/>
    </row>
    <row r="4104" spans="3:17" x14ac:dyDescent="0.2">
      <c r="C4104" s="1"/>
      <c r="D4104" s="1"/>
      <c r="F4104" s="6"/>
      <c r="G4104" s="13"/>
      <c r="M4104" s="14"/>
      <c r="O4104" s="13"/>
      <c r="P4104" s="6"/>
      <c r="Q4104" s="7"/>
    </row>
    <row r="4105" spans="3:17" x14ac:dyDescent="0.2">
      <c r="C4105" s="1"/>
      <c r="D4105" s="1"/>
      <c r="F4105" s="6"/>
      <c r="G4105" s="13"/>
      <c r="M4105" s="14"/>
      <c r="O4105" s="13"/>
      <c r="P4105" s="6"/>
      <c r="Q4105" s="7"/>
    </row>
    <row r="4106" spans="3:17" x14ac:dyDescent="0.2">
      <c r="C4106" s="1"/>
      <c r="D4106" s="1"/>
      <c r="F4106" s="6"/>
      <c r="G4106" s="13"/>
      <c r="M4106" s="14"/>
      <c r="O4106" s="13"/>
      <c r="P4106" s="6"/>
      <c r="Q4106" s="7"/>
    </row>
    <row r="4107" spans="3:17" x14ac:dyDescent="0.2">
      <c r="C4107" s="1"/>
      <c r="D4107" s="1"/>
      <c r="F4107" s="6"/>
      <c r="G4107" s="13"/>
      <c r="M4107" s="14"/>
      <c r="O4107" s="13"/>
      <c r="P4107" s="6"/>
      <c r="Q4107" s="7"/>
    </row>
    <row r="4108" spans="3:17" x14ac:dyDescent="0.2">
      <c r="C4108" s="1"/>
      <c r="D4108" s="1"/>
      <c r="F4108" s="6"/>
      <c r="G4108" s="13"/>
      <c r="M4108" s="14"/>
      <c r="O4108" s="13"/>
      <c r="P4108" s="6"/>
      <c r="Q4108" s="7"/>
    </row>
    <row r="4109" spans="3:17" x14ac:dyDescent="0.2">
      <c r="C4109" s="1"/>
      <c r="D4109" s="1"/>
      <c r="F4109" s="6"/>
      <c r="G4109" s="13"/>
      <c r="M4109" s="14"/>
      <c r="O4109" s="13"/>
      <c r="P4109" s="6"/>
      <c r="Q4109" s="7"/>
    </row>
    <row r="4110" spans="3:17" x14ac:dyDescent="0.2">
      <c r="C4110" s="1"/>
      <c r="D4110" s="1"/>
      <c r="F4110" s="6"/>
      <c r="G4110" s="13"/>
      <c r="M4110" s="14"/>
      <c r="O4110" s="13"/>
      <c r="P4110" s="6"/>
      <c r="Q4110" s="7"/>
    </row>
    <row r="4111" spans="3:17" x14ac:dyDescent="0.2">
      <c r="C4111" s="1"/>
      <c r="D4111" s="1"/>
      <c r="F4111" s="6"/>
      <c r="G4111" s="13"/>
      <c r="M4111" s="14"/>
      <c r="O4111" s="13"/>
      <c r="P4111" s="6"/>
      <c r="Q4111" s="7"/>
    </row>
    <row r="4112" spans="3:17" x14ac:dyDescent="0.2">
      <c r="C4112" s="1"/>
      <c r="D4112" s="1"/>
      <c r="F4112" s="6"/>
      <c r="G4112" s="13"/>
      <c r="M4112" s="14"/>
      <c r="O4112" s="13"/>
      <c r="P4112" s="6"/>
      <c r="Q4112" s="7"/>
    </row>
    <row r="4113" spans="3:17" x14ac:dyDescent="0.2">
      <c r="C4113" s="1"/>
      <c r="D4113" s="1"/>
      <c r="F4113" s="6"/>
      <c r="G4113" s="13"/>
      <c r="M4113" s="14"/>
      <c r="O4113" s="13"/>
      <c r="P4113" s="6"/>
      <c r="Q4113" s="7"/>
    </row>
    <row r="4114" spans="3:17" x14ac:dyDescent="0.2">
      <c r="C4114" s="1"/>
      <c r="D4114" s="1"/>
      <c r="F4114" s="6"/>
      <c r="G4114" s="13"/>
      <c r="M4114" s="14"/>
      <c r="O4114" s="13"/>
      <c r="P4114" s="6"/>
      <c r="Q4114" s="7"/>
    </row>
    <row r="4115" spans="3:17" x14ac:dyDescent="0.2">
      <c r="C4115" s="1"/>
      <c r="D4115" s="1"/>
      <c r="F4115" s="6"/>
      <c r="G4115" s="13"/>
      <c r="M4115" s="14"/>
      <c r="O4115" s="13"/>
      <c r="P4115" s="6"/>
      <c r="Q4115" s="7"/>
    </row>
    <row r="4116" spans="3:17" x14ac:dyDescent="0.2">
      <c r="C4116" s="1"/>
      <c r="D4116" s="1"/>
      <c r="F4116" s="6"/>
      <c r="G4116" s="13"/>
      <c r="M4116" s="14"/>
      <c r="O4116" s="13"/>
      <c r="P4116" s="6"/>
      <c r="Q4116" s="7"/>
    </row>
    <row r="4117" spans="3:17" x14ac:dyDescent="0.2">
      <c r="C4117" s="1"/>
      <c r="D4117" s="1"/>
      <c r="F4117" s="6"/>
      <c r="G4117" s="13"/>
      <c r="M4117" s="14"/>
      <c r="O4117" s="13"/>
      <c r="P4117" s="6"/>
      <c r="Q4117" s="7"/>
    </row>
    <row r="4118" spans="3:17" x14ac:dyDescent="0.2">
      <c r="C4118" s="1"/>
      <c r="D4118" s="1"/>
      <c r="F4118" s="6"/>
      <c r="G4118" s="13"/>
      <c r="M4118" s="14"/>
      <c r="O4118" s="13"/>
      <c r="P4118" s="6"/>
      <c r="Q4118" s="7"/>
    </row>
    <row r="4119" spans="3:17" x14ac:dyDescent="0.2">
      <c r="C4119" s="1"/>
      <c r="D4119" s="1"/>
      <c r="F4119" s="6"/>
      <c r="G4119" s="13"/>
      <c r="M4119" s="14"/>
      <c r="O4119" s="13"/>
      <c r="P4119" s="6"/>
      <c r="Q4119" s="7"/>
    </row>
    <row r="4120" spans="3:17" x14ac:dyDescent="0.2">
      <c r="C4120" s="1"/>
      <c r="D4120" s="1"/>
      <c r="F4120" s="6"/>
      <c r="G4120" s="13"/>
      <c r="M4120" s="14"/>
      <c r="O4120" s="13"/>
      <c r="P4120" s="6"/>
      <c r="Q4120" s="7"/>
    </row>
    <row r="4121" spans="3:17" x14ac:dyDescent="0.2">
      <c r="C4121" s="1"/>
      <c r="D4121" s="1"/>
      <c r="F4121" s="6"/>
      <c r="G4121" s="13"/>
      <c r="M4121" s="14"/>
      <c r="O4121" s="13"/>
      <c r="P4121" s="6"/>
      <c r="Q4121" s="7"/>
    </row>
    <row r="4122" spans="3:17" x14ac:dyDescent="0.2">
      <c r="C4122" s="1"/>
      <c r="D4122" s="1"/>
      <c r="F4122" s="6"/>
      <c r="G4122" s="13"/>
      <c r="M4122" s="14"/>
      <c r="O4122" s="13"/>
      <c r="P4122" s="6"/>
      <c r="Q4122" s="7"/>
    </row>
    <row r="4123" spans="3:17" x14ac:dyDescent="0.2">
      <c r="C4123" s="1"/>
      <c r="D4123" s="1"/>
      <c r="F4123" s="6"/>
      <c r="G4123" s="13"/>
      <c r="M4123" s="14"/>
      <c r="O4123" s="13"/>
      <c r="P4123" s="6"/>
      <c r="Q4123" s="7"/>
    </row>
    <row r="4124" spans="3:17" x14ac:dyDescent="0.2">
      <c r="C4124" s="1"/>
      <c r="D4124" s="1"/>
      <c r="F4124" s="6"/>
      <c r="G4124" s="13"/>
      <c r="M4124" s="14"/>
      <c r="O4124" s="13"/>
      <c r="P4124" s="6"/>
      <c r="Q4124" s="7"/>
    </row>
    <row r="4125" spans="3:17" x14ac:dyDescent="0.2">
      <c r="C4125" s="1"/>
      <c r="D4125" s="1"/>
      <c r="F4125" s="6"/>
      <c r="G4125" s="13"/>
      <c r="M4125" s="14"/>
      <c r="O4125" s="13"/>
      <c r="P4125" s="6"/>
      <c r="Q4125" s="7"/>
    </row>
    <row r="4126" spans="3:17" x14ac:dyDescent="0.2">
      <c r="C4126" s="1"/>
      <c r="D4126" s="1"/>
      <c r="F4126" s="6"/>
      <c r="G4126" s="13"/>
      <c r="M4126" s="14"/>
      <c r="O4126" s="13"/>
      <c r="P4126" s="6"/>
      <c r="Q4126" s="7"/>
    </row>
    <row r="4127" spans="3:17" x14ac:dyDescent="0.2">
      <c r="C4127" s="1"/>
      <c r="D4127" s="1"/>
      <c r="F4127" s="6"/>
      <c r="G4127" s="13"/>
      <c r="M4127" s="14"/>
      <c r="O4127" s="13"/>
      <c r="P4127" s="6"/>
      <c r="Q4127" s="7"/>
    </row>
    <row r="4128" spans="3:17" x14ac:dyDescent="0.2">
      <c r="C4128" s="1"/>
      <c r="D4128" s="1"/>
      <c r="F4128" s="6"/>
      <c r="G4128" s="13"/>
      <c r="M4128" s="14"/>
      <c r="O4128" s="13"/>
      <c r="P4128" s="6"/>
      <c r="Q4128" s="7"/>
    </row>
    <row r="4129" spans="3:17" x14ac:dyDescent="0.2">
      <c r="C4129" s="1"/>
      <c r="D4129" s="1"/>
      <c r="F4129" s="6"/>
      <c r="G4129" s="13"/>
      <c r="M4129" s="14"/>
      <c r="O4129" s="13"/>
      <c r="P4129" s="6"/>
      <c r="Q4129" s="7"/>
    </row>
    <row r="4130" spans="3:17" x14ac:dyDescent="0.2">
      <c r="C4130" s="1"/>
      <c r="D4130" s="1"/>
      <c r="F4130" s="6"/>
      <c r="G4130" s="13"/>
      <c r="M4130" s="14"/>
      <c r="O4130" s="13"/>
      <c r="P4130" s="6"/>
      <c r="Q4130" s="7"/>
    </row>
    <row r="4131" spans="3:17" x14ac:dyDescent="0.2">
      <c r="C4131" s="1"/>
      <c r="D4131" s="1"/>
      <c r="F4131" s="6"/>
      <c r="G4131" s="13"/>
      <c r="M4131" s="14"/>
      <c r="O4131" s="13"/>
      <c r="P4131" s="6"/>
      <c r="Q4131" s="7"/>
    </row>
    <row r="4132" spans="3:17" x14ac:dyDescent="0.2">
      <c r="C4132" s="1"/>
      <c r="D4132" s="1"/>
      <c r="F4132" s="6"/>
      <c r="G4132" s="13"/>
      <c r="M4132" s="14"/>
      <c r="O4132" s="13"/>
      <c r="P4132" s="6"/>
      <c r="Q4132" s="7"/>
    </row>
    <row r="4133" spans="3:17" x14ac:dyDescent="0.2">
      <c r="C4133" s="1"/>
      <c r="D4133" s="1"/>
      <c r="F4133" s="6"/>
      <c r="G4133" s="13"/>
      <c r="M4133" s="14"/>
      <c r="O4133" s="13"/>
      <c r="P4133" s="6"/>
      <c r="Q4133" s="7"/>
    </row>
    <row r="4134" spans="3:17" x14ac:dyDescent="0.2">
      <c r="C4134" s="1"/>
      <c r="D4134" s="1"/>
      <c r="F4134" s="6"/>
      <c r="G4134" s="13"/>
      <c r="M4134" s="14"/>
      <c r="O4134" s="13"/>
      <c r="P4134" s="6"/>
      <c r="Q4134" s="7"/>
    </row>
    <row r="4135" spans="3:17" x14ac:dyDescent="0.2">
      <c r="C4135" s="1"/>
      <c r="D4135" s="1"/>
      <c r="F4135" s="6"/>
      <c r="G4135" s="13"/>
      <c r="M4135" s="14"/>
      <c r="O4135" s="13"/>
      <c r="P4135" s="6"/>
      <c r="Q4135" s="7"/>
    </row>
    <row r="4136" spans="3:17" x14ac:dyDescent="0.2">
      <c r="C4136" s="1"/>
      <c r="D4136" s="1"/>
      <c r="F4136" s="6"/>
      <c r="G4136" s="13"/>
      <c r="M4136" s="14"/>
      <c r="O4136" s="13"/>
      <c r="P4136" s="6"/>
      <c r="Q4136" s="7"/>
    </row>
    <row r="4137" spans="3:17" x14ac:dyDescent="0.2">
      <c r="C4137" s="1"/>
      <c r="D4137" s="1"/>
      <c r="F4137" s="6"/>
      <c r="G4137" s="13"/>
      <c r="M4137" s="14"/>
      <c r="O4137" s="13"/>
      <c r="P4137" s="6"/>
      <c r="Q4137" s="7"/>
    </row>
    <row r="4138" spans="3:17" x14ac:dyDescent="0.2">
      <c r="C4138" s="1"/>
      <c r="D4138" s="1"/>
      <c r="F4138" s="6"/>
      <c r="G4138" s="13"/>
      <c r="M4138" s="14"/>
      <c r="O4138" s="13"/>
      <c r="P4138" s="6"/>
      <c r="Q4138" s="7"/>
    </row>
    <row r="4139" spans="3:17" x14ac:dyDescent="0.2">
      <c r="C4139" s="1"/>
      <c r="D4139" s="1"/>
      <c r="F4139" s="6"/>
      <c r="G4139" s="13"/>
      <c r="M4139" s="14"/>
      <c r="O4139" s="13"/>
      <c r="P4139" s="6"/>
      <c r="Q4139" s="7"/>
    </row>
    <row r="4140" spans="3:17" x14ac:dyDescent="0.2">
      <c r="C4140" s="1"/>
      <c r="D4140" s="1"/>
      <c r="F4140" s="6"/>
      <c r="G4140" s="13"/>
      <c r="M4140" s="14"/>
      <c r="O4140" s="13"/>
      <c r="P4140" s="6"/>
      <c r="Q4140" s="7"/>
    </row>
    <row r="4141" spans="3:17" x14ac:dyDescent="0.2">
      <c r="C4141" s="1"/>
      <c r="D4141" s="1"/>
      <c r="F4141" s="6"/>
      <c r="G4141" s="13"/>
      <c r="M4141" s="14"/>
      <c r="O4141" s="13"/>
      <c r="P4141" s="6"/>
      <c r="Q4141" s="7"/>
    </row>
    <row r="4142" spans="3:17" x14ac:dyDescent="0.2">
      <c r="C4142" s="1"/>
      <c r="D4142" s="1"/>
      <c r="F4142" s="6"/>
      <c r="G4142" s="13"/>
      <c r="M4142" s="14"/>
      <c r="O4142" s="13"/>
      <c r="P4142" s="6"/>
      <c r="Q4142" s="7"/>
    </row>
    <row r="4143" spans="3:17" x14ac:dyDescent="0.2">
      <c r="C4143" s="1"/>
      <c r="D4143" s="1"/>
      <c r="F4143" s="6"/>
      <c r="G4143" s="13"/>
      <c r="M4143" s="14"/>
      <c r="O4143" s="13"/>
      <c r="P4143" s="6"/>
      <c r="Q4143" s="7"/>
    </row>
    <row r="4144" spans="3:17" x14ac:dyDescent="0.2">
      <c r="C4144" s="1"/>
      <c r="D4144" s="1"/>
      <c r="F4144" s="6"/>
      <c r="G4144" s="13"/>
      <c r="M4144" s="14"/>
      <c r="O4144" s="13"/>
      <c r="P4144" s="6"/>
      <c r="Q4144" s="7"/>
    </row>
    <row r="4145" spans="3:17" x14ac:dyDescent="0.2">
      <c r="C4145" s="1"/>
      <c r="D4145" s="1"/>
      <c r="F4145" s="6"/>
      <c r="G4145" s="13"/>
      <c r="M4145" s="14"/>
      <c r="O4145" s="13"/>
      <c r="P4145" s="6"/>
      <c r="Q4145" s="7"/>
    </row>
    <row r="4146" spans="3:17" x14ac:dyDescent="0.2">
      <c r="C4146" s="1"/>
      <c r="D4146" s="1"/>
      <c r="F4146" s="6"/>
      <c r="G4146" s="13"/>
      <c r="M4146" s="14"/>
      <c r="O4146" s="13"/>
      <c r="P4146" s="6"/>
      <c r="Q4146" s="7"/>
    </row>
    <row r="4147" spans="3:17" x14ac:dyDescent="0.2">
      <c r="C4147" s="1"/>
      <c r="D4147" s="1"/>
      <c r="F4147" s="6"/>
      <c r="G4147" s="13"/>
      <c r="M4147" s="14"/>
      <c r="O4147" s="13"/>
      <c r="P4147" s="6"/>
      <c r="Q4147" s="7"/>
    </row>
    <row r="4148" spans="3:17" x14ac:dyDescent="0.2">
      <c r="C4148" s="1"/>
      <c r="D4148" s="1"/>
      <c r="F4148" s="6"/>
      <c r="G4148" s="13"/>
      <c r="M4148" s="14"/>
      <c r="O4148" s="13"/>
      <c r="P4148" s="6"/>
      <c r="Q4148" s="7"/>
    </row>
    <row r="4149" spans="3:17" x14ac:dyDescent="0.2">
      <c r="C4149" s="1"/>
      <c r="D4149" s="1"/>
      <c r="F4149" s="6"/>
      <c r="G4149" s="13"/>
      <c r="M4149" s="14"/>
      <c r="O4149" s="13"/>
      <c r="P4149" s="6"/>
      <c r="Q4149" s="7"/>
    </row>
    <row r="4150" spans="3:17" x14ac:dyDescent="0.2">
      <c r="C4150" s="1"/>
      <c r="D4150" s="1"/>
      <c r="F4150" s="6"/>
      <c r="G4150" s="13"/>
      <c r="M4150" s="14"/>
      <c r="O4150" s="13"/>
      <c r="P4150" s="6"/>
      <c r="Q4150" s="7"/>
    </row>
    <row r="4151" spans="3:17" x14ac:dyDescent="0.2">
      <c r="C4151" s="1"/>
      <c r="D4151" s="1"/>
      <c r="F4151" s="6"/>
      <c r="G4151" s="13"/>
      <c r="M4151" s="14"/>
      <c r="O4151" s="13"/>
      <c r="P4151" s="6"/>
      <c r="Q4151" s="7"/>
    </row>
    <row r="4152" spans="3:17" x14ac:dyDescent="0.2">
      <c r="C4152" s="1"/>
      <c r="D4152" s="1"/>
      <c r="F4152" s="6"/>
      <c r="G4152" s="13"/>
      <c r="M4152" s="14"/>
      <c r="O4152" s="13"/>
      <c r="P4152" s="6"/>
      <c r="Q4152" s="7"/>
    </row>
    <row r="4153" spans="3:17" x14ac:dyDescent="0.2">
      <c r="C4153" s="1"/>
      <c r="D4153" s="1"/>
      <c r="F4153" s="6"/>
      <c r="G4153" s="13"/>
      <c r="M4153" s="14"/>
      <c r="O4153" s="13"/>
      <c r="P4153" s="6"/>
      <c r="Q4153" s="7"/>
    </row>
    <row r="4154" spans="3:17" x14ac:dyDescent="0.2">
      <c r="C4154" s="1"/>
      <c r="D4154" s="1"/>
      <c r="F4154" s="6"/>
      <c r="G4154" s="13"/>
      <c r="M4154" s="14"/>
      <c r="O4154" s="13"/>
      <c r="P4154" s="6"/>
      <c r="Q4154" s="7"/>
    </row>
    <row r="4155" spans="3:17" x14ac:dyDescent="0.2">
      <c r="C4155" s="1"/>
      <c r="D4155" s="1"/>
      <c r="F4155" s="6"/>
      <c r="G4155" s="13"/>
      <c r="M4155" s="14"/>
      <c r="O4155" s="13"/>
      <c r="P4155" s="6"/>
      <c r="Q4155" s="7"/>
    </row>
    <row r="4156" spans="3:17" x14ac:dyDescent="0.2">
      <c r="C4156" s="1"/>
      <c r="D4156" s="1"/>
      <c r="F4156" s="6"/>
      <c r="G4156" s="13"/>
      <c r="M4156" s="14"/>
      <c r="O4156" s="13"/>
      <c r="P4156" s="6"/>
      <c r="Q4156" s="7"/>
    </row>
    <row r="4157" spans="3:17" x14ac:dyDescent="0.2">
      <c r="C4157" s="1"/>
      <c r="D4157" s="1"/>
      <c r="F4157" s="6"/>
      <c r="G4157" s="13"/>
      <c r="M4157" s="14"/>
      <c r="O4157" s="13"/>
      <c r="P4157" s="6"/>
      <c r="Q4157" s="7"/>
    </row>
    <row r="4158" spans="3:17" x14ac:dyDescent="0.2">
      <c r="C4158" s="1"/>
      <c r="D4158" s="1"/>
      <c r="F4158" s="6"/>
      <c r="G4158" s="13"/>
      <c r="M4158" s="14"/>
      <c r="O4158" s="13"/>
      <c r="P4158" s="6"/>
      <c r="Q4158" s="7"/>
    </row>
    <row r="4159" spans="3:17" x14ac:dyDescent="0.2">
      <c r="C4159" s="1"/>
      <c r="D4159" s="1"/>
      <c r="F4159" s="6"/>
      <c r="G4159" s="13"/>
      <c r="M4159" s="14"/>
      <c r="O4159" s="13"/>
      <c r="P4159" s="6"/>
      <c r="Q4159" s="7"/>
    </row>
    <row r="4160" spans="3:17" x14ac:dyDescent="0.2">
      <c r="C4160" s="1"/>
      <c r="D4160" s="1"/>
      <c r="F4160" s="6"/>
      <c r="G4160" s="13"/>
      <c r="M4160" s="14"/>
      <c r="O4160" s="13"/>
      <c r="P4160" s="6"/>
      <c r="Q4160" s="7"/>
    </row>
    <row r="4161" spans="3:17" x14ac:dyDescent="0.2">
      <c r="C4161" s="1"/>
      <c r="D4161" s="1"/>
      <c r="F4161" s="6"/>
      <c r="G4161" s="13"/>
      <c r="M4161" s="14"/>
      <c r="O4161" s="13"/>
      <c r="P4161" s="6"/>
      <c r="Q4161" s="7"/>
    </row>
    <row r="4162" spans="3:17" x14ac:dyDescent="0.2">
      <c r="C4162" s="1"/>
      <c r="D4162" s="1"/>
      <c r="F4162" s="6"/>
      <c r="G4162" s="13"/>
      <c r="M4162" s="14"/>
      <c r="O4162" s="13"/>
      <c r="P4162" s="6"/>
      <c r="Q4162" s="7"/>
    </row>
    <row r="4163" spans="3:17" x14ac:dyDescent="0.2">
      <c r="C4163" s="1"/>
      <c r="D4163" s="1"/>
      <c r="F4163" s="6"/>
      <c r="G4163" s="13"/>
      <c r="M4163" s="14"/>
      <c r="O4163" s="13"/>
      <c r="P4163" s="6"/>
      <c r="Q4163" s="7"/>
    </row>
    <row r="4164" spans="3:17" x14ac:dyDescent="0.2">
      <c r="C4164" s="1"/>
      <c r="D4164" s="1"/>
      <c r="F4164" s="6"/>
      <c r="G4164" s="13"/>
      <c r="M4164" s="14"/>
      <c r="O4164" s="13"/>
      <c r="P4164" s="6"/>
      <c r="Q4164" s="7"/>
    </row>
    <row r="4165" spans="3:17" x14ac:dyDescent="0.2">
      <c r="C4165" s="1"/>
      <c r="D4165" s="1"/>
      <c r="F4165" s="6"/>
      <c r="G4165" s="13"/>
      <c r="M4165" s="14"/>
      <c r="O4165" s="13"/>
      <c r="P4165" s="6"/>
      <c r="Q4165" s="7"/>
    </row>
    <row r="4166" spans="3:17" x14ac:dyDescent="0.2">
      <c r="C4166" s="1"/>
      <c r="D4166" s="1"/>
      <c r="F4166" s="6"/>
      <c r="G4166" s="13"/>
      <c r="M4166" s="14"/>
      <c r="O4166" s="13"/>
      <c r="P4166" s="6"/>
      <c r="Q4166" s="7"/>
    </row>
    <row r="4167" spans="3:17" x14ac:dyDescent="0.2">
      <c r="C4167" s="1"/>
      <c r="D4167" s="1"/>
      <c r="F4167" s="6"/>
      <c r="G4167" s="13"/>
      <c r="M4167" s="14"/>
      <c r="O4167" s="13"/>
      <c r="P4167" s="6"/>
      <c r="Q4167" s="7"/>
    </row>
    <row r="4168" spans="3:17" x14ac:dyDescent="0.2">
      <c r="C4168" s="1"/>
      <c r="D4168" s="1"/>
      <c r="F4168" s="6"/>
      <c r="G4168" s="13"/>
      <c r="M4168" s="14"/>
      <c r="O4168" s="13"/>
      <c r="P4168" s="6"/>
      <c r="Q4168" s="7"/>
    </row>
    <row r="4169" spans="3:17" x14ac:dyDescent="0.2">
      <c r="C4169" s="1"/>
      <c r="D4169" s="1"/>
      <c r="F4169" s="6"/>
      <c r="G4169" s="13"/>
      <c r="M4169" s="14"/>
      <c r="O4169" s="13"/>
      <c r="P4169" s="6"/>
      <c r="Q4169" s="7"/>
    </row>
    <row r="4170" spans="3:17" x14ac:dyDescent="0.2">
      <c r="C4170" s="1"/>
      <c r="D4170" s="1"/>
      <c r="F4170" s="6"/>
      <c r="G4170" s="13"/>
      <c r="M4170" s="14"/>
      <c r="O4170" s="13"/>
      <c r="P4170" s="6"/>
      <c r="Q4170" s="7"/>
    </row>
    <row r="4171" spans="3:17" x14ac:dyDescent="0.2">
      <c r="C4171" s="1"/>
      <c r="D4171" s="1"/>
      <c r="F4171" s="6"/>
      <c r="G4171" s="13"/>
      <c r="M4171" s="14"/>
      <c r="O4171" s="13"/>
      <c r="P4171" s="6"/>
      <c r="Q4171" s="7"/>
    </row>
    <row r="4172" spans="3:17" x14ac:dyDescent="0.2">
      <c r="C4172" s="1"/>
      <c r="D4172" s="1"/>
      <c r="F4172" s="6"/>
      <c r="G4172" s="13"/>
      <c r="M4172" s="14"/>
      <c r="O4172" s="13"/>
      <c r="P4172" s="6"/>
      <c r="Q4172" s="7"/>
    </row>
    <row r="4173" spans="3:17" x14ac:dyDescent="0.2">
      <c r="C4173" s="1"/>
      <c r="D4173" s="1"/>
      <c r="F4173" s="6"/>
      <c r="G4173" s="13"/>
      <c r="M4173" s="14"/>
      <c r="O4173" s="13"/>
      <c r="P4173" s="6"/>
      <c r="Q4173" s="7"/>
    </row>
    <row r="4174" spans="3:17" x14ac:dyDescent="0.2">
      <c r="C4174" s="1"/>
      <c r="D4174" s="1"/>
      <c r="F4174" s="6"/>
      <c r="G4174" s="13"/>
      <c r="M4174" s="14"/>
      <c r="O4174" s="13"/>
      <c r="P4174" s="6"/>
      <c r="Q4174" s="7"/>
    </row>
    <row r="4175" spans="3:17" x14ac:dyDescent="0.2">
      <c r="C4175" s="1"/>
      <c r="D4175" s="1"/>
      <c r="F4175" s="6"/>
      <c r="G4175" s="13"/>
      <c r="M4175" s="14"/>
      <c r="O4175" s="13"/>
      <c r="P4175" s="6"/>
      <c r="Q4175" s="7"/>
    </row>
    <row r="4176" spans="3:17" x14ac:dyDescent="0.2">
      <c r="C4176" s="1"/>
      <c r="D4176" s="1"/>
      <c r="F4176" s="6"/>
      <c r="G4176" s="13"/>
      <c r="M4176" s="14"/>
      <c r="O4176" s="13"/>
      <c r="P4176" s="6"/>
      <c r="Q4176" s="7"/>
    </row>
    <row r="4177" spans="3:17" x14ac:dyDescent="0.2">
      <c r="C4177" s="1"/>
      <c r="D4177" s="1"/>
      <c r="F4177" s="6"/>
      <c r="G4177" s="13"/>
      <c r="M4177" s="14"/>
      <c r="O4177" s="13"/>
      <c r="P4177" s="6"/>
      <c r="Q4177" s="7"/>
    </row>
    <row r="4178" spans="3:17" x14ac:dyDescent="0.2">
      <c r="C4178" s="1"/>
      <c r="D4178" s="1"/>
      <c r="F4178" s="6"/>
      <c r="G4178" s="13"/>
      <c r="M4178" s="14"/>
      <c r="O4178" s="13"/>
      <c r="P4178" s="6"/>
      <c r="Q4178" s="7"/>
    </row>
    <row r="4179" spans="3:17" x14ac:dyDescent="0.2">
      <c r="C4179" s="1"/>
      <c r="D4179" s="1"/>
      <c r="F4179" s="6"/>
      <c r="G4179" s="13"/>
      <c r="M4179" s="14"/>
      <c r="O4179" s="13"/>
      <c r="P4179" s="6"/>
      <c r="Q4179" s="7"/>
    </row>
    <row r="4180" spans="3:17" x14ac:dyDescent="0.2">
      <c r="C4180" s="1"/>
      <c r="D4180" s="1"/>
      <c r="F4180" s="6"/>
      <c r="G4180" s="13"/>
      <c r="M4180" s="14"/>
      <c r="O4180" s="13"/>
      <c r="P4180" s="6"/>
      <c r="Q4180" s="7"/>
    </row>
    <row r="4181" spans="3:17" x14ac:dyDescent="0.2">
      <c r="C4181" s="1"/>
      <c r="D4181" s="1"/>
      <c r="F4181" s="6"/>
      <c r="G4181" s="13"/>
      <c r="M4181" s="14"/>
      <c r="O4181" s="13"/>
      <c r="P4181" s="6"/>
      <c r="Q4181" s="7"/>
    </row>
    <row r="4182" spans="3:17" x14ac:dyDescent="0.2">
      <c r="C4182" s="1"/>
      <c r="D4182" s="1"/>
      <c r="F4182" s="6"/>
      <c r="G4182" s="13"/>
      <c r="M4182" s="14"/>
      <c r="O4182" s="13"/>
      <c r="P4182" s="6"/>
      <c r="Q4182" s="7"/>
    </row>
    <row r="4183" spans="3:17" x14ac:dyDescent="0.2">
      <c r="C4183" s="1"/>
      <c r="D4183" s="1"/>
      <c r="F4183" s="6"/>
      <c r="G4183" s="13"/>
      <c r="M4183" s="14"/>
      <c r="O4183" s="13"/>
      <c r="P4183" s="6"/>
      <c r="Q4183" s="7"/>
    </row>
    <row r="4184" spans="3:17" x14ac:dyDescent="0.2">
      <c r="C4184" s="1"/>
      <c r="D4184" s="1"/>
      <c r="F4184" s="6"/>
      <c r="G4184" s="13"/>
      <c r="M4184" s="14"/>
      <c r="O4184" s="13"/>
      <c r="P4184" s="6"/>
      <c r="Q4184" s="7"/>
    </row>
    <row r="4185" spans="3:17" x14ac:dyDescent="0.2">
      <c r="C4185" s="1"/>
      <c r="D4185" s="1"/>
      <c r="F4185" s="6"/>
      <c r="G4185" s="13"/>
      <c r="M4185" s="14"/>
      <c r="O4185" s="13"/>
      <c r="P4185" s="6"/>
      <c r="Q4185" s="7"/>
    </row>
    <row r="4186" spans="3:17" x14ac:dyDescent="0.2">
      <c r="C4186" s="1"/>
      <c r="D4186" s="1"/>
      <c r="F4186" s="6"/>
      <c r="G4186" s="13"/>
      <c r="M4186" s="14"/>
      <c r="O4186" s="13"/>
      <c r="P4186" s="6"/>
      <c r="Q4186" s="7"/>
    </row>
    <row r="4187" spans="3:17" x14ac:dyDescent="0.2">
      <c r="C4187" s="1"/>
      <c r="D4187" s="1"/>
      <c r="F4187" s="6"/>
      <c r="G4187" s="13"/>
      <c r="M4187" s="14"/>
      <c r="O4187" s="13"/>
      <c r="P4187" s="6"/>
      <c r="Q4187" s="7"/>
    </row>
    <row r="4188" spans="3:17" x14ac:dyDescent="0.2">
      <c r="C4188" s="1"/>
      <c r="D4188" s="1"/>
      <c r="F4188" s="6"/>
      <c r="G4188" s="13"/>
      <c r="M4188" s="14"/>
      <c r="O4188" s="13"/>
      <c r="P4188" s="6"/>
      <c r="Q4188" s="7"/>
    </row>
    <row r="4189" spans="3:17" x14ac:dyDescent="0.2">
      <c r="C4189" s="1"/>
      <c r="D4189" s="1"/>
      <c r="F4189" s="6"/>
      <c r="G4189" s="13"/>
      <c r="M4189" s="14"/>
      <c r="O4189" s="13"/>
      <c r="P4189" s="6"/>
      <c r="Q4189" s="7"/>
    </row>
    <row r="4190" spans="3:17" x14ac:dyDescent="0.2">
      <c r="C4190" s="1"/>
      <c r="D4190" s="1"/>
      <c r="F4190" s="6"/>
      <c r="G4190" s="13"/>
      <c r="M4190" s="14"/>
      <c r="O4190" s="13"/>
      <c r="P4190" s="6"/>
      <c r="Q4190" s="7"/>
    </row>
    <row r="4191" spans="3:17" x14ac:dyDescent="0.2">
      <c r="C4191" s="1"/>
      <c r="D4191" s="1"/>
      <c r="F4191" s="6"/>
      <c r="G4191" s="13"/>
      <c r="M4191" s="14"/>
      <c r="O4191" s="13"/>
      <c r="P4191" s="6"/>
      <c r="Q4191" s="7"/>
    </row>
    <row r="4192" spans="3:17" x14ac:dyDescent="0.2">
      <c r="C4192" s="1"/>
      <c r="D4192" s="1"/>
      <c r="F4192" s="6"/>
      <c r="G4192" s="13"/>
      <c r="M4192" s="14"/>
      <c r="O4192" s="13"/>
      <c r="P4192" s="6"/>
      <c r="Q4192" s="7"/>
    </row>
    <row r="4193" spans="3:17" x14ac:dyDescent="0.2">
      <c r="C4193" s="1"/>
      <c r="D4193" s="1"/>
      <c r="F4193" s="6"/>
      <c r="G4193" s="13"/>
      <c r="M4193" s="14"/>
      <c r="O4193" s="13"/>
      <c r="P4193" s="6"/>
      <c r="Q4193" s="7"/>
    </row>
    <row r="4194" spans="3:17" x14ac:dyDescent="0.2">
      <c r="C4194" s="1"/>
      <c r="D4194" s="1"/>
      <c r="F4194" s="6"/>
      <c r="G4194" s="13"/>
      <c r="M4194" s="14"/>
      <c r="O4194" s="13"/>
      <c r="P4194" s="6"/>
      <c r="Q4194" s="7"/>
    </row>
    <row r="4195" spans="3:17" x14ac:dyDescent="0.2">
      <c r="C4195" s="1"/>
      <c r="D4195" s="1"/>
      <c r="F4195" s="6"/>
      <c r="G4195" s="13"/>
      <c r="M4195" s="14"/>
      <c r="O4195" s="13"/>
      <c r="P4195" s="6"/>
      <c r="Q4195" s="7"/>
    </row>
    <row r="4196" spans="3:17" x14ac:dyDescent="0.2">
      <c r="C4196" s="1"/>
      <c r="D4196" s="1"/>
      <c r="F4196" s="6"/>
      <c r="G4196" s="13"/>
      <c r="M4196" s="14"/>
      <c r="O4196" s="13"/>
      <c r="P4196" s="6"/>
      <c r="Q4196" s="7"/>
    </row>
    <row r="4197" spans="3:17" x14ac:dyDescent="0.2">
      <c r="C4197" s="1"/>
      <c r="D4197" s="1"/>
      <c r="F4197" s="6"/>
      <c r="G4197" s="13"/>
      <c r="M4197" s="14"/>
      <c r="O4197" s="13"/>
      <c r="P4197" s="6"/>
      <c r="Q4197" s="7"/>
    </row>
    <row r="4198" spans="3:17" x14ac:dyDescent="0.2">
      <c r="C4198" s="1"/>
      <c r="D4198" s="1"/>
      <c r="F4198" s="6"/>
      <c r="G4198" s="13"/>
      <c r="M4198" s="14"/>
      <c r="O4198" s="13"/>
      <c r="P4198" s="6"/>
      <c r="Q4198" s="7"/>
    </row>
    <row r="4199" spans="3:17" x14ac:dyDescent="0.2">
      <c r="C4199" s="1"/>
      <c r="D4199" s="1"/>
      <c r="F4199" s="6"/>
      <c r="G4199" s="13"/>
      <c r="M4199" s="14"/>
      <c r="O4199" s="13"/>
      <c r="P4199" s="6"/>
      <c r="Q4199" s="7"/>
    </row>
    <row r="4200" spans="3:17" x14ac:dyDescent="0.2">
      <c r="C4200" s="1"/>
      <c r="D4200" s="1"/>
      <c r="F4200" s="6"/>
      <c r="G4200" s="13"/>
      <c r="M4200" s="14"/>
      <c r="O4200" s="13"/>
      <c r="P4200" s="6"/>
      <c r="Q4200" s="7"/>
    </row>
    <row r="4201" spans="3:17" x14ac:dyDescent="0.2">
      <c r="C4201" s="1"/>
      <c r="D4201" s="1"/>
      <c r="F4201" s="6"/>
      <c r="G4201" s="13"/>
      <c r="M4201" s="14"/>
      <c r="O4201" s="13"/>
      <c r="P4201" s="6"/>
      <c r="Q4201" s="7"/>
    </row>
    <row r="4202" spans="3:17" x14ac:dyDescent="0.2">
      <c r="C4202" s="1"/>
      <c r="D4202" s="1"/>
      <c r="F4202" s="6"/>
      <c r="G4202" s="13"/>
      <c r="M4202" s="14"/>
      <c r="O4202" s="13"/>
      <c r="P4202" s="6"/>
      <c r="Q4202" s="7"/>
    </row>
    <row r="4203" spans="3:17" x14ac:dyDescent="0.2">
      <c r="C4203" s="1"/>
      <c r="D4203" s="1"/>
      <c r="F4203" s="6"/>
      <c r="G4203" s="13"/>
      <c r="M4203" s="14"/>
      <c r="O4203" s="13"/>
      <c r="P4203" s="6"/>
      <c r="Q4203" s="7"/>
    </row>
    <row r="4204" spans="3:17" x14ac:dyDescent="0.2">
      <c r="C4204" s="1"/>
      <c r="D4204" s="1"/>
      <c r="F4204" s="6"/>
      <c r="G4204" s="13"/>
      <c r="M4204" s="14"/>
      <c r="O4204" s="13"/>
      <c r="P4204" s="6"/>
      <c r="Q4204" s="7"/>
    </row>
    <row r="4205" spans="3:17" x14ac:dyDescent="0.2">
      <c r="C4205" s="1"/>
      <c r="D4205" s="1"/>
      <c r="F4205" s="6"/>
      <c r="G4205" s="13"/>
      <c r="M4205" s="14"/>
      <c r="O4205" s="13"/>
      <c r="P4205" s="6"/>
      <c r="Q4205" s="7"/>
    </row>
    <row r="4206" spans="3:17" x14ac:dyDescent="0.2">
      <c r="C4206" s="1"/>
      <c r="D4206" s="1"/>
      <c r="F4206" s="6"/>
      <c r="G4206" s="13"/>
      <c r="M4206" s="14"/>
      <c r="O4206" s="13"/>
      <c r="P4206" s="6"/>
      <c r="Q4206" s="7"/>
    </row>
    <row r="4207" spans="3:17" x14ac:dyDescent="0.2">
      <c r="C4207" s="1"/>
      <c r="D4207" s="1"/>
      <c r="F4207" s="6"/>
      <c r="G4207" s="13"/>
      <c r="M4207" s="14"/>
      <c r="O4207" s="13"/>
      <c r="P4207" s="6"/>
      <c r="Q4207" s="7"/>
    </row>
    <row r="4208" spans="3:17" x14ac:dyDescent="0.2">
      <c r="C4208" s="1"/>
      <c r="D4208" s="1"/>
      <c r="F4208" s="6"/>
      <c r="G4208" s="13"/>
      <c r="M4208" s="14"/>
      <c r="O4208" s="13"/>
      <c r="P4208" s="6"/>
      <c r="Q4208" s="7"/>
    </row>
    <row r="4209" spans="3:17" x14ac:dyDescent="0.2">
      <c r="C4209" s="1"/>
      <c r="D4209" s="1"/>
      <c r="F4209" s="6"/>
      <c r="G4209" s="13"/>
      <c r="M4209" s="14"/>
      <c r="O4209" s="13"/>
      <c r="P4209" s="6"/>
      <c r="Q4209" s="7"/>
    </row>
    <row r="4210" spans="3:17" x14ac:dyDescent="0.2">
      <c r="C4210" s="1"/>
      <c r="D4210" s="1"/>
      <c r="F4210" s="6"/>
      <c r="G4210" s="13"/>
      <c r="M4210" s="14"/>
      <c r="O4210" s="13"/>
      <c r="P4210" s="6"/>
      <c r="Q4210" s="7"/>
    </row>
    <row r="4211" spans="3:17" x14ac:dyDescent="0.2">
      <c r="C4211" s="1"/>
      <c r="D4211" s="1"/>
      <c r="F4211" s="6"/>
      <c r="G4211" s="13"/>
      <c r="M4211" s="14"/>
      <c r="O4211" s="13"/>
      <c r="P4211" s="6"/>
      <c r="Q4211" s="7"/>
    </row>
    <row r="4212" spans="3:17" x14ac:dyDescent="0.2">
      <c r="C4212" s="1"/>
      <c r="D4212" s="1"/>
      <c r="F4212" s="6"/>
      <c r="G4212" s="13"/>
      <c r="M4212" s="14"/>
      <c r="O4212" s="13"/>
      <c r="P4212" s="6"/>
      <c r="Q4212" s="7"/>
    </row>
    <row r="4213" spans="3:17" x14ac:dyDescent="0.2">
      <c r="C4213" s="1"/>
      <c r="D4213" s="1"/>
      <c r="F4213" s="6"/>
      <c r="G4213" s="13"/>
      <c r="M4213" s="14"/>
      <c r="O4213" s="13"/>
      <c r="P4213" s="6"/>
      <c r="Q4213" s="7"/>
    </row>
    <row r="4214" spans="3:17" x14ac:dyDescent="0.2">
      <c r="C4214" s="1"/>
      <c r="D4214" s="1"/>
      <c r="F4214" s="6"/>
      <c r="G4214" s="13"/>
      <c r="M4214" s="14"/>
      <c r="O4214" s="13"/>
      <c r="P4214" s="6"/>
      <c r="Q4214" s="7"/>
    </row>
    <row r="4215" spans="3:17" x14ac:dyDescent="0.2">
      <c r="C4215" s="1"/>
      <c r="D4215" s="1"/>
      <c r="F4215" s="6"/>
      <c r="G4215" s="13"/>
      <c r="M4215" s="14"/>
      <c r="O4215" s="13"/>
      <c r="P4215" s="6"/>
      <c r="Q4215" s="7"/>
    </row>
    <row r="4216" spans="3:17" x14ac:dyDescent="0.2">
      <c r="C4216" s="1"/>
      <c r="D4216" s="1"/>
      <c r="F4216" s="6"/>
      <c r="G4216" s="13"/>
      <c r="M4216" s="14"/>
      <c r="O4216" s="13"/>
      <c r="P4216" s="6"/>
      <c r="Q4216" s="7"/>
    </row>
    <row r="4217" spans="3:17" x14ac:dyDescent="0.2">
      <c r="C4217" s="1"/>
      <c r="D4217" s="1"/>
      <c r="F4217" s="6"/>
      <c r="G4217" s="13"/>
      <c r="M4217" s="14"/>
      <c r="O4217" s="13"/>
      <c r="P4217" s="6"/>
      <c r="Q4217" s="7"/>
    </row>
    <row r="4218" spans="3:17" x14ac:dyDescent="0.2">
      <c r="C4218" s="1"/>
      <c r="D4218" s="1"/>
      <c r="F4218" s="6"/>
      <c r="G4218" s="13"/>
      <c r="M4218" s="14"/>
      <c r="O4218" s="13"/>
      <c r="P4218" s="6"/>
      <c r="Q4218" s="7"/>
    </row>
    <row r="4219" spans="3:17" x14ac:dyDescent="0.2">
      <c r="C4219" s="1"/>
      <c r="D4219" s="1"/>
      <c r="F4219" s="6"/>
      <c r="G4219" s="13"/>
      <c r="M4219" s="14"/>
      <c r="O4219" s="13"/>
      <c r="P4219" s="6"/>
      <c r="Q4219" s="7"/>
    </row>
    <row r="4220" spans="3:17" x14ac:dyDescent="0.2">
      <c r="C4220" s="1"/>
      <c r="D4220" s="1"/>
      <c r="F4220" s="6"/>
      <c r="G4220" s="13"/>
      <c r="M4220" s="14"/>
      <c r="O4220" s="13"/>
      <c r="P4220" s="6"/>
      <c r="Q4220" s="7"/>
    </row>
    <row r="4221" spans="3:17" x14ac:dyDescent="0.2">
      <c r="C4221" s="1"/>
      <c r="D4221" s="1"/>
      <c r="F4221" s="6"/>
      <c r="G4221" s="13"/>
      <c r="M4221" s="14"/>
      <c r="O4221" s="13"/>
      <c r="P4221" s="6"/>
      <c r="Q4221" s="7"/>
    </row>
    <row r="4222" spans="3:17" x14ac:dyDescent="0.2">
      <c r="C4222" s="1"/>
      <c r="D4222" s="1"/>
      <c r="F4222" s="6"/>
      <c r="G4222" s="13"/>
      <c r="M4222" s="14"/>
      <c r="O4222" s="13"/>
      <c r="P4222" s="6"/>
      <c r="Q4222" s="7"/>
    </row>
    <row r="4223" spans="3:17" x14ac:dyDescent="0.2">
      <c r="C4223" s="1"/>
      <c r="D4223" s="1"/>
      <c r="F4223" s="6"/>
      <c r="G4223" s="13"/>
      <c r="M4223" s="14"/>
      <c r="O4223" s="13"/>
      <c r="P4223" s="6"/>
      <c r="Q4223" s="7"/>
    </row>
    <row r="4224" spans="3:17" x14ac:dyDescent="0.2">
      <c r="C4224" s="1"/>
      <c r="D4224" s="1"/>
      <c r="F4224" s="6"/>
      <c r="G4224" s="13"/>
      <c r="M4224" s="14"/>
      <c r="O4224" s="13"/>
      <c r="P4224" s="6"/>
      <c r="Q4224" s="7"/>
    </row>
    <row r="4225" spans="3:17" x14ac:dyDescent="0.2">
      <c r="C4225" s="1"/>
      <c r="D4225" s="1"/>
      <c r="F4225" s="6"/>
      <c r="G4225" s="13"/>
      <c r="M4225" s="14"/>
      <c r="O4225" s="13"/>
      <c r="P4225" s="6"/>
      <c r="Q4225" s="7"/>
    </row>
    <row r="4226" spans="3:17" x14ac:dyDescent="0.2">
      <c r="C4226" s="1"/>
      <c r="D4226" s="1"/>
      <c r="F4226" s="6"/>
      <c r="G4226" s="13"/>
      <c r="M4226" s="14"/>
      <c r="O4226" s="13"/>
      <c r="P4226" s="6"/>
      <c r="Q4226" s="7"/>
    </row>
    <row r="4227" spans="3:17" x14ac:dyDescent="0.2">
      <c r="C4227" s="1"/>
      <c r="D4227" s="1"/>
      <c r="F4227" s="6"/>
      <c r="G4227" s="13"/>
      <c r="M4227" s="14"/>
      <c r="O4227" s="13"/>
      <c r="P4227" s="6"/>
      <c r="Q4227" s="7"/>
    </row>
    <row r="4228" spans="3:17" x14ac:dyDescent="0.2">
      <c r="C4228" s="1"/>
      <c r="D4228" s="1"/>
      <c r="F4228" s="6"/>
      <c r="G4228" s="13"/>
      <c r="M4228" s="14"/>
      <c r="O4228" s="13"/>
      <c r="P4228" s="6"/>
      <c r="Q4228" s="7"/>
    </row>
    <row r="4229" spans="3:17" x14ac:dyDescent="0.2">
      <c r="C4229" s="1"/>
      <c r="D4229" s="1"/>
      <c r="F4229" s="6"/>
      <c r="G4229" s="13"/>
      <c r="M4229" s="14"/>
      <c r="O4229" s="13"/>
      <c r="P4229" s="6"/>
      <c r="Q4229" s="7"/>
    </row>
    <row r="4230" spans="3:17" x14ac:dyDescent="0.2">
      <c r="C4230" s="1"/>
      <c r="D4230" s="1"/>
      <c r="F4230" s="6"/>
      <c r="G4230" s="13"/>
      <c r="M4230" s="14"/>
      <c r="O4230" s="13"/>
      <c r="P4230" s="6"/>
      <c r="Q4230" s="7"/>
    </row>
    <row r="4231" spans="3:17" x14ac:dyDescent="0.2">
      <c r="C4231" s="1"/>
      <c r="D4231" s="1"/>
      <c r="F4231" s="6"/>
      <c r="G4231" s="13"/>
      <c r="M4231" s="14"/>
      <c r="O4231" s="13"/>
      <c r="P4231" s="6"/>
      <c r="Q4231" s="7"/>
    </row>
    <row r="4232" spans="3:17" x14ac:dyDescent="0.2">
      <c r="C4232" s="1"/>
      <c r="D4232" s="1"/>
      <c r="F4232" s="6"/>
      <c r="G4232" s="13"/>
      <c r="M4232" s="14"/>
      <c r="O4232" s="13"/>
      <c r="P4232" s="6"/>
      <c r="Q4232" s="7"/>
    </row>
    <row r="4233" spans="3:17" x14ac:dyDescent="0.2">
      <c r="C4233" s="1"/>
      <c r="D4233" s="1"/>
      <c r="F4233" s="6"/>
      <c r="G4233" s="13"/>
      <c r="M4233" s="14"/>
      <c r="O4233" s="13"/>
      <c r="P4233" s="6"/>
      <c r="Q4233" s="7"/>
    </row>
    <row r="4234" spans="3:17" x14ac:dyDescent="0.2">
      <c r="C4234" s="1"/>
      <c r="D4234" s="1"/>
      <c r="F4234" s="6"/>
      <c r="G4234" s="13"/>
      <c r="M4234" s="14"/>
      <c r="O4234" s="13"/>
      <c r="P4234" s="6"/>
      <c r="Q4234" s="7"/>
    </row>
    <row r="4235" spans="3:17" x14ac:dyDescent="0.2">
      <c r="C4235" s="1"/>
      <c r="D4235" s="1"/>
      <c r="F4235" s="6"/>
      <c r="G4235" s="13"/>
      <c r="M4235" s="14"/>
      <c r="O4235" s="13"/>
      <c r="P4235" s="6"/>
      <c r="Q4235" s="7"/>
    </row>
    <row r="4236" spans="3:17" x14ac:dyDescent="0.2">
      <c r="C4236" s="1"/>
      <c r="D4236" s="1"/>
      <c r="F4236" s="6"/>
      <c r="G4236" s="13"/>
      <c r="M4236" s="14"/>
      <c r="O4236" s="13"/>
      <c r="P4236" s="6"/>
      <c r="Q4236" s="7"/>
    </row>
    <row r="4237" spans="3:17" x14ac:dyDescent="0.2">
      <c r="C4237" s="1"/>
      <c r="D4237" s="1"/>
      <c r="F4237" s="6"/>
      <c r="G4237" s="13"/>
      <c r="M4237" s="14"/>
      <c r="O4237" s="13"/>
      <c r="P4237" s="6"/>
      <c r="Q4237" s="7"/>
    </row>
    <row r="4238" spans="3:17" x14ac:dyDescent="0.2">
      <c r="C4238" s="1"/>
      <c r="D4238" s="1"/>
      <c r="F4238" s="6"/>
      <c r="G4238" s="13"/>
      <c r="M4238" s="14"/>
      <c r="O4238" s="13"/>
      <c r="P4238" s="6"/>
      <c r="Q4238" s="7"/>
    </row>
    <row r="4239" spans="3:17" x14ac:dyDescent="0.2">
      <c r="C4239" s="1"/>
      <c r="D4239" s="1"/>
      <c r="F4239" s="6"/>
      <c r="G4239" s="13"/>
      <c r="M4239" s="14"/>
      <c r="O4239" s="13"/>
      <c r="P4239" s="6"/>
      <c r="Q4239" s="7"/>
    </row>
    <row r="4240" spans="3:17" x14ac:dyDescent="0.2">
      <c r="C4240" s="1"/>
      <c r="D4240" s="1"/>
      <c r="F4240" s="6"/>
      <c r="G4240" s="13"/>
      <c r="M4240" s="14"/>
      <c r="O4240" s="13"/>
      <c r="P4240" s="6"/>
      <c r="Q4240" s="7"/>
    </row>
    <row r="4241" spans="3:17" x14ac:dyDescent="0.2">
      <c r="C4241" s="1"/>
      <c r="D4241" s="1"/>
      <c r="F4241" s="6"/>
      <c r="G4241" s="13"/>
      <c r="M4241" s="14"/>
      <c r="O4241" s="13"/>
      <c r="P4241" s="6"/>
      <c r="Q4241" s="7"/>
    </row>
    <row r="4242" spans="3:17" x14ac:dyDescent="0.2">
      <c r="C4242" s="1"/>
      <c r="D4242" s="1"/>
      <c r="F4242" s="6"/>
      <c r="G4242" s="13"/>
      <c r="M4242" s="14"/>
      <c r="O4242" s="13"/>
      <c r="P4242" s="6"/>
      <c r="Q4242" s="7"/>
    </row>
    <row r="4243" spans="3:17" x14ac:dyDescent="0.2">
      <c r="C4243" s="1"/>
      <c r="D4243" s="1"/>
      <c r="F4243" s="6"/>
      <c r="G4243" s="13"/>
      <c r="M4243" s="14"/>
      <c r="O4243" s="13"/>
      <c r="P4243" s="6"/>
      <c r="Q4243" s="7"/>
    </row>
    <row r="4244" spans="3:17" x14ac:dyDescent="0.2">
      <c r="C4244" s="1"/>
      <c r="D4244" s="1"/>
      <c r="F4244" s="6"/>
      <c r="G4244" s="13"/>
      <c r="M4244" s="14"/>
      <c r="O4244" s="13"/>
      <c r="P4244" s="6"/>
      <c r="Q4244" s="7"/>
    </row>
    <row r="4245" spans="3:17" x14ac:dyDescent="0.2">
      <c r="C4245" s="1"/>
      <c r="D4245" s="1"/>
      <c r="F4245" s="6"/>
      <c r="G4245" s="13"/>
      <c r="M4245" s="14"/>
      <c r="O4245" s="13"/>
      <c r="P4245" s="6"/>
      <c r="Q4245" s="7"/>
    </row>
    <row r="4246" spans="3:17" x14ac:dyDescent="0.2">
      <c r="C4246" s="1"/>
      <c r="D4246" s="1"/>
      <c r="F4246" s="6"/>
      <c r="G4246" s="13"/>
      <c r="M4246" s="14"/>
      <c r="O4246" s="13"/>
      <c r="P4246" s="6"/>
      <c r="Q4246" s="7"/>
    </row>
    <row r="4247" spans="3:17" x14ac:dyDescent="0.2">
      <c r="C4247" s="1"/>
      <c r="D4247" s="1"/>
      <c r="F4247" s="6"/>
      <c r="G4247" s="13"/>
      <c r="M4247" s="14"/>
      <c r="O4247" s="13"/>
      <c r="P4247" s="6"/>
      <c r="Q4247" s="7"/>
    </row>
    <row r="4248" spans="3:17" x14ac:dyDescent="0.2">
      <c r="C4248" s="1"/>
      <c r="D4248" s="1"/>
      <c r="F4248" s="6"/>
      <c r="G4248" s="13"/>
      <c r="M4248" s="14"/>
      <c r="O4248" s="13"/>
      <c r="P4248" s="6"/>
      <c r="Q4248" s="7"/>
    </row>
    <row r="4249" spans="3:17" x14ac:dyDescent="0.2">
      <c r="C4249" s="1"/>
      <c r="D4249" s="1"/>
      <c r="F4249" s="6"/>
      <c r="G4249" s="13"/>
      <c r="M4249" s="14"/>
      <c r="O4249" s="13"/>
      <c r="P4249" s="6"/>
      <c r="Q4249" s="7"/>
    </row>
    <row r="4250" spans="3:17" x14ac:dyDescent="0.2">
      <c r="C4250" s="1"/>
      <c r="D4250" s="1"/>
      <c r="F4250" s="6"/>
      <c r="G4250" s="13"/>
      <c r="M4250" s="14"/>
      <c r="O4250" s="13"/>
      <c r="P4250" s="6"/>
      <c r="Q4250" s="7"/>
    </row>
    <row r="4251" spans="3:17" x14ac:dyDescent="0.2">
      <c r="C4251" s="1"/>
      <c r="D4251" s="1"/>
      <c r="F4251" s="6"/>
      <c r="G4251" s="13"/>
      <c r="M4251" s="14"/>
      <c r="O4251" s="13"/>
      <c r="P4251" s="6"/>
      <c r="Q4251" s="7"/>
    </row>
    <row r="4252" spans="3:17" x14ac:dyDescent="0.2">
      <c r="C4252" s="1"/>
      <c r="D4252" s="1"/>
      <c r="F4252" s="6"/>
      <c r="G4252" s="13"/>
      <c r="M4252" s="14"/>
      <c r="O4252" s="13"/>
      <c r="P4252" s="6"/>
      <c r="Q4252" s="7"/>
    </row>
    <row r="4253" spans="3:17" x14ac:dyDescent="0.2">
      <c r="C4253" s="1"/>
      <c r="D4253" s="1"/>
      <c r="F4253" s="6"/>
      <c r="G4253" s="13"/>
      <c r="M4253" s="14"/>
      <c r="O4253" s="13"/>
      <c r="P4253" s="6"/>
      <c r="Q4253" s="7"/>
    </row>
    <row r="4254" spans="3:17" x14ac:dyDescent="0.2">
      <c r="C4254" s="1"/>
      <c r="D4254" s="1"/>
      <c r="F4254" s="6"/>
      <c r="G4254" s="13"/>
      <c r="M4254" s="14"/>
      <c r="O4254" s="13"/>
      <c r="P4254" s="6"/>
      <c r="Q4254" s="7"/>
    </row>
    <row r="4255" spans="3:17" x14ac:dyDescent="0.2">
      <c r="C4255" s="1"/>
      <c r="D4255" s="1"/>
      <c r="F4255" s="6"/>
      <c r="G4255" s="13"/>
      <c r="M4255" s="14"/>
      <c r="O4255" s="13"/>
      <c r="P4255" s="6"/>
      <c r="Q4255" s="7"/>
    </row>
    <row r="4256" spans="3:17" x14ac:dyDescent="0.2">
      <c r="C4256" s="1"/>
      <c r="D4256" s="1"/>
      <c r="F4256" s="6"/>
      <c r="G4256" s="13"/>
      <c r="M4256" s="14"/>
      <c r="O4256" s="13"/>
      <c r="P4256" s="6"/>
      <c r="Q4256" s="7"/>
    </row>
    <row r="4257" spans="3:17" x14ac:dyDescent="0.2">
      <c r="C4257" s="1"/>
      <c r="D4257" s="1"/>
      <c r="F4257" s="6"/>
      <c r="G4257" s="13"/>
      <c r="M4257" s="14"/>
      <c r="O4257" s="13"/>
      <c r="P4257" s="6"/>
      <c r="Q4257" s="7"/>
    </row>
    <row r="4258" spans="3:17" x14ac:dyDescent="0.2">
      <c r="C4258" s="1"/>
      <c r="D4258" s="1"/>
      <c r="F4258" s="6"/>
      <c r="G4258" s="13"/>
      <c r="M4258" s="14"/>
      <c r="O4258" s="13"/>
      <c r="P4258" s="6"/>
      <c r="Q4258" s="7"/>
    </row>
    <row r="4259" spans="3:17" x14ac:dyDescent="0.2">
      <c r="C4259" s="1"/>
      <c r="D4259" s="1"/>
      <c r="F4259" s="6"/>
      <c r="G4259" s="13"/>
      <c r="M4259" s="14"/>
      <c r="O4259" s="13"/>
      <c r="P4259" s="6"/>
      <c r="Q4259" s="7"/>
    </row>
    <row r="4260" spans="3:17" x14ac:dyDescent="0.2">
      <c r="C4260" s="1"/>
      <c r="D4260" s="1"/>
      <c r="F4260" s="6"/>
      <c r="G4260" s="13"/>
      <c r="M4260" s="14"/>
      <c r="O4260" s="13"/>
      <c r="P4260" s="6"/>
      <c r="Q4260" s="7"/>
    </row>
    <row r="4261" spans="3:17" x14ac:dyDescent="0.2">
      <c r="C4261" s="1"/>
      <c r="D4261" s="1"/>
      <c r="F4261" s="6"/>
      <c r="G4261" s="13"/>
      <c r="M4261" s="14"/>
      <c r="O4261" s="13"/>
      <c r="P4261" s="6"/>
      <c r="Q4261" s="7"/>
    </row>
    <row r="4262" spans="3:17" x14ac:dyDescent="0.2">
      <c r="C4262" s="1"/>
      <c r="D4262" s="1"/>
      <c r="F4262" s="6"/>
      <c r="G4262" s="13"/>
      <c r="M4262" s="14"/>
      <c r="O4262" s="13"/>
      <c r="P4262" s="6"/>
      <c r="Q4262" s="7"/>
    </row>
    <row r="4263" spans="3:17" x14ac:dyDescent="0.2">
      <c r="C4263" s="1"/>
      <c r="D4263" s="1"/>
      <c r="F4263" s="6"/>
      <c r="G4263" s="13"/>
      <c r="M4263" s="14"/>
      <c r="O4263" s="13"/>
      <c r="P4263" s="6"/>
      <c r="Q4263" s="7"/>
    </row>
    <row r="4264" spans="3:17" x14ac:dyDescent="0.2">
      <c r="C4264" s="1"/>
      <c r="D4264" s="1"/>
      <c r="F4264" s="6"/>
      <c r="G4264" s="13"/>
      <c r="M4264" s="14"/>
      <c r="O4264" s="13"/>
      <c r="P4264" s="6"/>
      <c r="Q4264" s="7"/>
    </row>
    <row r="4265" spans="3:17" x14ac:dyDescent="0.2">
      <c r="C4265" s="1"/>
      <c r="D4265" s="1"/>
      <c r="F4265" s="6"/>
      <c r="G4265" s="13"/>
      <c r="M4265" s="14"/>
      <c r="O4265" s="13"/>
      <c r="P4265" s="6"/>
      <c r="Q4265" s="7"/>
    </row>
    <row r="4266" spans="3:17" x14ac:dyDescent="0.2">
      <c r="C4266" s="1"/>
      <c r="D4266" s="1"/>
      <c r="F4266" s="6"/>
      <c r="G4266" s="13"/>
      <c r="M4266" s="14"/>
      <c r="O4266" s="13"/>
      <c r="P4266" s="6"/>
      <c r="Q4266" s="7"/>
    </row>
    <row r="4267" spans="3:17" x14ac:dyDescent="0.2">
      <c r="C4267" s="1"/>
      <c r="D4267" s="1"/>
      <c r="F4267" s="6"/>
      <c r="G4267" s="13"/>
      <c r="M4267" s="14"/>
      <c r="O4267" s="13"/>
      <c r="P4267" s="6"/>
      <c r="Q4267" s="7"/>
    </row>
    <row r="4268" spans="3:17" x14ac:dyDescent="0.2">
      <c r="C4268" s="1"/>
      <c r="D4268" s="1"/>
      <c r="F4268" s="6"/>
      <c r="G4268" s="13"/>
      <c r="M4268" s="14"/>
      <c r="O4268" s="13"/>
      <c r="P4268" s="6"/>
      <c r="Q4268" s="7"/>
    </row>
    <row r="4269" spans="3:17" x14ac:dyDescent="0.2">
      <c r="C4269" s="1"/>
      <c r="D4269" s="1"/>
      <c r="F4269" s="6"/>
      <c r="G4269" s="13"/>
      <c r="M4269" s="14"/>
      <c r="O4269" s="13"/>
      <c r="P4269" s="6"/>
      <c r="Q4269" s="7"/>
    </row>
    <row r="4270" spans="3:17" x14ac:dyDescent="0.2">
      <c r="C4270" s="1"/>
      <c r="D4270" s="1"/>
      <c r="F4270" s="6"/>
      <c r="G4270" s="13"/>
      <c r="M4270" s="14"/>
      <c r="O4270" s="13"/>
      <c r="P4270" s="6"/>
      <c r="Q4270" s="7"/>
    </row>
    <row r="4271" spans="3:17" x14ac:dyDescent="0.2">
      <c r="C4271" s="1"/>
      <c r="D4271" s="1"/>
      <c r="F4271" s="6"/>
      <c r="G4271" s="13"/>
      <c r="M4271" s="14"/>
      <c r="O4271" s="13"/>
      <c r="P4271" s="6"/>
      <c r="Q4271" s="7"/>
    </row>
    <row r="4272" spans="3:17" x14ac:dyDescent="0.2">
      <c r="C4272" s="1"/>
      <c r="D4272" s="1"/>
      <c r="F4272" s="6"/>
      <c r="G4272" s="13"/>
      <c r="M4272" s="14"/>
      <c r="O4272" s="13"/>
      <c r="P4272" s="6"/>
      <c r="Q4272" s="7"/>
    </row>
    <row r="4273" spans="3:17" x14ac:dyDescent="0.2">
      <c r="C4273" s="1"/>
      <c r="D4273" s="1"/>
      <c r="F4273" s="6"/>
      <c r="G4273" s="13"/>
      <c r="M4273" s="14"/>
      <c r="O4273" s="13"/>
      <c r="P4273" s="6"/>
      <c r="Q4273" s="7"/>
    </row>
    <row r="4274" spans="3:17" x14ac:dyDescent="0.2">
      <c r="C4274" s="1"/>
      <c r="D4274" s="1"/>
      <c r="F4274" s="6"/>
      <c r="G4274" s="13"/>
      <c r="M4274" s="14"/>
      <c r="O4274" s="13"/>
      <c r="P4274" s="6"/>
      <c r="Q4274" s="7"/>
    </row>
    <row r="4275" spans="3:17" x14ac:dyDescent="0.2">
      <c r="C4275" s="1"/>
      <c r="D4275" s="1"/>
      <c r="F4275" s="6"/>
      <c r="G4275" s="13"/>
      <c r="M4275" s="14"/>
      <c r="O4275" s="13"/>
      <c r="P4275" s="6"/>
      <c r="Q4275" s="7"/>
    </row>
    <row r="4276" spans="3:17" x14ac:dyDescent="0.2">
      <c r="C4276" s="1"/>
      <c r="D4276" s="1"/>
      <c r="F4276" s="6"/>
      <c r="G4276" s="13"/>
      <c r="M4276" s="14"/>
      <c r="O4276" s="13"/>
      <c r="P4276" s="6"/>
      <c r="Q4276" s="7"/>
    </row>
    <row r="4277" spans="3:17" x14ac:dyDescent="0.2">
      <c r="C4277" s="1"/>
      <c r="D4277" s="1"/>
      <c r="F4277" s="6"/>
      <c r="G4277" s="13"/>
      <c r="M4277" s="14"/>
      <c r="O4277" s="13"/>
      <c r="P4277" s="6"/>
      <c r="Q4277" s="7"/>
    </row>
    <row r="4278" spans="3:17" x14ac:dyDescent="0.2">
      <c r="C4278" s="1"/>
      <c r="D4278" s="1"/>
      <c r="F4278" s="6"/>
      <c r="G4278" s="13"/>
      <c r="M4278" s="14"/>
      <c r="O4278" s="13"/>
      <c r="P4278" s="6"/>
      <c r="Q4278" s="7"/>
    </row>
    <row r="4279" spans="3:17" x14ac:dyDescent="0.2">
      <c r="C4279" s="1"/>
      <c r="D4279" s="1"/>
      <c r="F4279" s="6"/>
      <c r="G4279" s="13"/>
      <c r="M4279" s="14"/>
      <c r="O4279" s="13"/>
      <c r="P4279" s="6"/>
      <c r="Q4279" s="7"/>
    </row>
    <row r="4280" spans="3:17" x14ac:dyDescent="0.2">
      <c r="C4280" s="1"/>
      <c r="D4280" s="1"/>
      <c r="F4280" s="6"/>
      <c r="G4280" s="13"/>
      <c r="M4280" s="14"/>
      <c r="O4280" s="13"/>
      <c r="P4280" s="6"/>
      <c r="Q4280" s="7"/>
    </row>
    <row r="4281" spans="3:17" x14ac:dyDescent="0.2">
      <c r="C4281" s="1"/>
      <c r="D4281" s="1"/>
      <c r="F4281" s="6"/>
      <c r="G4281" s="13"/>
      <c r="M4281" s="14"/>
      <c r="O4281" s="13"/>
      <c r="P4281" s="6"/>
      <c r="Q4281" s="7"/>
    </row>
    <row r="4282" spans="3:17" x14ac:dyDescent="0.2">
      <c r="C4282" s="1"/>
      <c r="D4282" s="1"/>
      <c r="F4282" s="6"/>
      <c r="G4282" s="13"/>
      <c r="M4282" s="14"/>
      <c r="O4282" s="13"/>
      <c r="P4282" s="6"/>
      <c r="Q4282" s="7"/>
    </row>
    <row r="4283" spans="3:17" x14ac:dyDescent="0.2">
      <c r="C4283" s="1"/>
      <c r="D4283" s="1"/>
      <c r="F4283" s="6"/>
      <c r="G4283" s="13"/>
      <c r="M4283" s="14"/>
      <c r="O4283" s="13"/>
      <c r="P4283" s="6"/>
      <c r="Q4283" s="7"/>
    </row>
    <row r="4284" spans="3:17" x14ac:dyDescent="0.2">
      <c r="C4284" s="1"/>
      <c r="D4284" s="1"/>
      <c r="F4284" s="6"/>
      <c r="G4284" s="13"/>
      <c r="M4284" s="14"/>
      <c r="O4284" s="13"/>
      <c r="P4284" s="6"/>
      <c r="Q4284" s="7"/>
    </row>
    <row r="4285" spans="3:17" x14ac:dyDescent="0.2">
      <c r="C4285" s="1"/>
      <c r="D4285" s="1"/>
      <c r="F4285" s="6"/>
      <c r="G4285" s="13"/>
      <c r="M4285" s="14"/>
      <c r="O4285" s="13"/>
      <c r="P4285" s="6"/>
      <c r="Q4285" s="7"/>
    </row>
    <row r="4286" spans="3:17" x14ac:dyDescent="0.2">
      <c r="C4286" s="1"/>
      <c r="D4286" s="1"/>
      <c r="F4286" s="6"/>
      <c r="G4286" s="13"/>
      <c r="M4286" s="14"/>
      <c r="O4286" s="13"/>
      <c r="P4286" s="6"/>
      <c r="Q4286" s="7"/>
    </row>
    <row r="4287" spans="3:17" x14ac:dyDescent="0.2">
      <c r="C4287" s="1"/>
      <c r="D4287" s="1"/>
      <c r="F4287" s="6"/>
      <c r="G4287" s="13"/>
      <c r="M4287" s="14"/>
      <c r="O4287" s="13"/>
      <c r="P4287" s="6"/>
      <c r="Q4287" s="7"/>
    </row>
    <row r="4288" spans="3:17" x14ac:dyDescent="0.2">
      <c r="C4288" s="1"/>
      <c r="D4288" s="1"/>
      <c r="F4288" s="6"/>
      <c r="G4288" s="13"/>
      <c r="M4288" s="14"/>
      <c r="O4288" s="13"/>
      <c r="P4288" s="6"/>
      <c r="Q4288" s="7"/>
    </row>
    <row r="4289" spans="3:17" x14ac:dyDescent="0.2">
      <c r="C4289" s="1"/>
      <c r="D4289" s="1"/>
      <c r="F4289" s="6"/>
      <c r="G4289" s="13"/>
      <c r="M4289" s="14"/>
      <c r="O4289" s="13"/>
      <c r="P4289" s="6"/>
      <c r="Q4289" s="7"/>
    </row>
    <row r="4290" spans="3:17" x14ac:dyDescent="0.2">
      <c r="C4290" s="1"/>
      <c r="D4290" s="1"/>
      <c r="F4290" s="6"/>
      <c r="G4290" s="13"/>
      <c r="M4290" s="14"/>
      <c r="O4290" s="13"/>
      <c r="P4290" s="6"/>
      <c r="Q4290" s="7"/>
    </row>
    <row r="4291" spans="3:17" x14ac:dyDescent="0.2">
      <c r="C4291" s="1"/>
      <c r="D4291" s="1"/>
      <c r="F4291" s="6"/>
      <c r="G4291" s="13"/>
      <c r="M4291" s="14"/>
      <c r="O4291" s="13"/>
      <c r="P4291" s="6"/>
      <c r="Q4291" s="7"/>
    </row>
    <row r="4292" spans="3:17" x14ac:dyDescent="0.2">
      <c r="C4292" s="1"/>
      <c r="D4292" s="1"/>
      <c r="F4292" s="6"/>
      <c r="G4292" s="13"/>
      <c r="M4292" s="14"/>
      <c r="O4292" s="13"/>
      <c r="P4292" s="6"/>
      <c r="Q4292" s="7"/>
    </row>
    <row r="4293" spans="3:17" x14ac:dyDescent="0.2">
      <c r="C4293" s="1"/>
      <c r="D4293" s="1"/>
      <c r="F4293" s="6"/>
      <c r="G4293" s="13"/>
      <c r="M4293" s="14"/>
      <c r="O4293" s="13"/>
      <c r="P4293" s="6"/>
      <c r="Q4293" s="7"/>
    </row>
    <row r="4294" spans="3:17" x14ac:dyDescent="0.2">
      <c r="C4294" s="1"/>
      <c r="D4294" s="1"/>
      <c r="F4294" s="6"/>
      <c r="G4294" s="13"/>
      <c r="M4294" s="14"/>
      <c r="O4294" s="13"/>
      <c r="P4294" s="6"/>
      <c r="Q4294" s="7"/>
    </row>
    <row r="4295" spans="3:17" x14ac:dyDescent="0.2">
      <c r="C4295" s="1"/>
      <c r="D4295" s="1"/>
      <c r="F4295" s="6"/>
      <c r="G4295" s="13"/>
      <c r="M4295" s="14"/>
      <c r="O4295" s="13"/>
      <c r="P4295" s="6"/>
      <c r="Q4295" s="7"/>
    </row>
    <row r="4296" spans="3:17" x14ac:dyDescent="0.2">
      <c r="C4296" s="1"/>
      <c r="D4296" s="1"/>
      <c r="F4296" s="6"/>
      <c r="G4296" s="13"/>
      <c r="M4296" s="14"/>
      <c r="O4296" s="13"/>
      <c r="P4296" s="6"/>
      <c r="Q4296" s="7"/>
    </row>
    <row r="4297" spans="3:17" x14ac:dyDescent="0.2">
      <c r="C4297" s="1"/>
      <c r="D4297" s="1"/>
      <c r="F4297" s="6"/>
      <c r="G4297" s="13"/>
      <c r="M4297" s="14"/>
      <c r="O4297" s="13"/>
      <c r="P4297" s="6"/>
      <c r="Q4297" s="7"/>
    </row>
    <row r="4298" spans="3:17" x14ac:dyDescent="0.2">
      <c r="C4298" s="1"/>
      <c r="D4298" s="1"/>
      <c r="F4298" s="6"/>
      <c r="G4298" s="13"/>
      <c r="M4298" s="14"/>
      <c r="O4298" s="13"/>
      <c r="P4298" s="6"/>
      <c r="Q4298" s="7"/>
    </row>
    <row r="4299" spans="3:17" x14ac:dyDescent="0.2">
      <c r="C4299" s="1"/>
      <c r="D4299" s="1"/>
      <c r="F4299" s="6"/>
      <c r="G4299" s="13"/>
      <c r="M4299" s="14"/>
      <c r="O4299" s="13"/>
      <c r="P4299" s="6"/>
      <c r="Q4299" s="7"/>
    </row>
    <row r="4300" spans="3:17" x14ac:dyDescent="0.2">
      <c r="C4300" s="1"/>
      <c r="D4300" s="1"/>
      <c r="F4300" s="6"/>
      <c r="G4300" s="13"/>
      <c r="M4300" s="14"/>
      <c r="O4300" s="13"/>
      <c r="P4300" s="6"/>
      <c r="Q4300" s="7"/>
    </row>
    <row r="4301" spans="3:17" x14ac:dyDescent="0.2">
      <c r="C4301" s="1"/>
      <c r="D4301" s="1"/>
      <c r="F4301" s="6"/>
      <c r="G4301" s="13"/>
      <c r="M4301" s="14"/>
      <c r="O4301" s="13"/>
      <c r="P4301" s="6"/>
      <c r="Q4301" s="7"/>
    </row>
    <row r="4302" spans="3:17" x14ac:dyDescent="0.2">
      <c r="C4302" s="1"/>
      <c r="D4302" s="1"/>
      <c r="F4302" s="6"/>
      <c r="G4302" s="13"/>
      <c r="M4302" s="14"/>
      <c r="O4302" s="13"/>
      <c r="P4302" s="6"/>
      <c r="Q4302" s="7"/>
    </row>
    <row r="4303" spans="3:17" x14ac:dyDescent="0.2">
      <c r="C4303" s="1"/>
      <c r="D4303" s="1"/>
      <c r="F4303" s="6"/>
      <c r="G4303" s="13"/>
      <c r="M4303" s="14"/>
      <c r="O4303" s="13"/>
      <c r="P4303" s="6"/>
      <c r="Q4303" s="7"/>
    </row>
    <row r="4304" spans="3:17" x14ac:dyDescent="0.2">
      <c r="C4304" s="1"/>
      <c r="D4304" s="1"/>
      <c r="F4304" s="6"/>
      <c r="G4304" s="13"/>
      <c r="M4304" s="14"/>
      <c r="O4304" s="13"/>
      <c r="P4304" s="6"/>
      <c r="Q4304" s="7"/>
    </row>
    <row r="4305" spans="3:17" x14ac:dyDescent="0.2">
      <c r="C4305" s="1"/>
      <c r="D4305" s="1"/>
      <c r="F4305" s="6"/>
      <c r="G4305" s="13"/>
      <c r="M4305" s="14"/>
      <c r="O4305" s="13"/>
      <c r="P4305" s="6"/>
      <c r="Q4305" s="7"/>
    </row>
    <row r="4306" spans="3:17" x14ac:dyDescent="0.2">
      <c r="C4306" s="1"/>
      <c r="D4306" s="1"/>
      <c r="F4306" s="6"/>
      <c r="G4306" s="13"/>
      <c r="M4306" s="14"/>
      <c r="O4306" s="13"/>
      <c r="P4306" s="6"/>
      <c r="Q4306" s="7"/>
    </row>
    <row r="4307" spans="3:17" x14ac:dyDescent="0.2">
      <c r="C4307" s="1"/>
      <c r="D4307" s="1"/>
      <c r="F4307" s="6"/>
      <c r="G4307" s="13"/>
      <c r="M4307" s="14"/>
      <c r="O4307" s="13"/>
      <c r="P4307" s="6"/>
      <c r="Q4307" s="7"/>
    </row>
    <row r="4308" spans="3:17" x14ac:dyDescent="0.2">
      <c r="C4308" s="1"/>
      <c r="D4308" s="1"/>
      <c r="F4308" s="6"/>
      <c r="G4308" s="13"/>
      <c r="M4308" s="14"/>
      <c r="O4308" s="13"/>
      <c r="P4308" s="6"/>
      <c r="Q4308" s="7"/>
    </row>
    <row r="4309" spans="3:17" x14ac:dyDescent="0.2">
      <c r="C4309" s="1"/>
      <c r="D4309" s="1"/>
      <c r="F4309" s="6"/>
      <c r="G4309" s="13"/>
      <c r="M4309" s="14"/>
      <c r="O4309" s="13"/>
      <c r="P4309" s="6"/>
      <c r="Q4309" s="7"/>
    </row>
    <row r="4310" spans="3:17" x14ac:dyDescent="0.2">
      <c r="C4310" s="1"/>
      <c r="D4310" s="1"/>
      <c r="F4310" s="6"/>
      <c r="G4310" s="13"/>
      <c r="M4310" s="14"/>
      <c r="O4310" s="13"/>
      <c r="P4310" s="6"/>
      <c r="Q4310" s="7"/>
    </row>
    <row r="4311" spans="3:17" x14ac:dyDescent="0.2">
      <c r="C4311" s="1"/>
      <c r="D4311" s="1"/>
      <c r="F4311" s="6"/>
      <c r="G4311" s="13"/>
      <c r="M4311" s="14"/>
      <c r="O4311" s="13"/>
      <c r="P4311" s="6"/>
      <c r="Q4311" s="7"/>
    </row>
    <row r="4312" spans="3:17" x14ac:dyDescent="0.2">
      <c r="C4312" s="1"/>
      <c r="D4312" s="1"/>
      <c r="F4312" s="6"/>
      <c r="G4312" s="13"/>
      <c r="M4312" s="14"/>
      <c r="O4312" s="13"/>
      <c r="P4312" s="6"/>
      <c r="Q4312" s="7"/>
    </row>
    <row r="4313" spans="3:17" x14ac:dyDescent="0.2">
      <c r="C4313" s="1"/>
      <c r="D4313" s="1"/>
      <c r="F4313" s="6"/>
      <c r="G4313" s="13"/>
      <c r="M4313" s="14"/>
      <c r="O4313" s="13"/>
      <c r="P4313" s="6"/>
      <c r="Q4313" s="7"/>
    </row>
    <row r="4314" spans="3:17" x14ac:dyDescent="0.2">
      <c r="C4314" s="1"/>
      <c r="D4314" s="1"/>
      <c r="F4314" s="6"/>
      <c r="G4314" s="13"/>
      <c r="M4314" s="14"/>
      <c r="O4314" s="13"/>
      <c r="P4314" s="6"/>
      <c r="Q4314" s="7"/>
    </row>
    <row r="4315" spans="3:17" x14ac:dyDescent="0.2">
      <c r="C4315" s="1"/>
      <c r="D4315" s="1"/>
      <c r="F4315" s="6"/>
      <c r="G4315" s="13"/>
      <c r="M4315" s="14"/>
      <c r="O4315" s="13"/>
      <c r="P4315" s="6"/>
      <c r="Q4315" s="7"/>
    </row>
    <row r="4316" spans="3:17" x14ac:dyDescent="0.2">
      <c r="C4316" s="1"/>
      <c r="D4316" s="1"/>
      <c r="F4316" s="6"/>
      <c r="G4316" s="13"/>
      <c r="M4316" s="14"/>
      <c r="O4316" s="13"/>
      <c r="P4316" s="6"/>
      <c r="Q4316" s="7"/>
    </row>
    <row r="4317" spans="3:17" x14ac:dyDescent="0.2">
      <c r="C4317" s="1"/>
      <c r="D4317" s="1"/>
      <c r="F4317" s="6"/>
      <c r="G4317" s="13"/>
      <c r="M4317" s="14"/>
      <c r="O4317" s="13"/>
      <c r="P4317" s="6"/>
      <c r="Q4317" s="7"/>
    </row>
    <row r="4318" spans="3:17" x14ac:dyDescent="0.2">
      <c r="C4318" s="1"/>
      <c r="D4318" s="1"/>
      <c r="F4318" s="6"/>
      <c r="G4318" s="13"/>
      <c r="M4318" s="14"/>
      <c r="O4318" s="13"/>
      <c r="P4318" s="6"/>
      <c r="Q4318" s="7"/>
    </row>
    <row r="4319" spans="3:17" x14ac:dyDescent="0.2">
      <c r="C4319" s="1"/>
      <c r="D4319" s="1"/>
      <c r="F4319" s="6"/>
      <c r="G4319" s="13"/>
      <c r="M4319" s="14"/>
      <c r="O4319" s="13"/>
      <c r="P4319" s="6"/>
      <c r="Q4319" s="7"/>
    </row>
    <row r="4320" spans="3:17" x14ac:dyDescent="0.2">
      <c r="C4320" s="1"/>
      <c r="D4320" s="1"/>
      <c r="F4320" s="6"/>
      <c r="G4320" s="13"/>
      <c r="M4320" s="14"/>
      <c r="O4320" s="13"/>
      <c r="P4320" s="6"/>
      <c r="Q4320" s="7"/>
    </row>
    <row r="4321" spans="3:17" x14ac:dyDescent="0.2">
      <c r="C4321" s="1"/>
      <c r="D4321" s="1"/>
      <c r="F4321" s="6"/>
      <c r="G4321" s="13"/>
      <c r="M4321" s="14"/>
      <c r="O4321" s="13"/>
      <c r="P4321" s="6"/>
      <c r="Q4321" s="7"/>
    </row>
    <row r="4322" spans="3:17" x14ac:dyDescent="0.2">
      <c r="C4322" s="1"/>
      <c r="D4322" s="1"/>
      <c r="F4322" s="6"/>
      <c r="G4322" s="13"/>
      <c r="M4322" s="14"/>
      <c r="O4322" s="13"/>
      <c r="P4322" s="6"/>
      <c r="Q4322" s="7"/>
    </row>
    <row r="4323" spans="3:17" x14ac:dyDescent="0.2">
      <c r="C4323" s="1"/>
      <c r="D4323" s="1"/>
      <c r="F4323" s="6"/>
      <c r="G4323" s="13"/>
      <c r="M4323" s="14"/>
      <c r="O4323" s="13"/>
      <c r="P4323" s="6"/>
      <c r="Q4323" s="7"/>
    </row>
    <row r="4324" spans="3:17" x14ac:dyDescent="0.2">
      <c r="C4324" s="1"/>
      <c r="D4324" s="1"/>
      <c r="F4324" s="6"/>
      <c r="G4324" s="13"/>
      <c r="M4324" s="14"/>
      <c r="O4324" s="13"/>
      <c r="P4324" s="6"/>
      <c r="Q4324" s="7"/>
    </row>
    <row r="4325" spans="3:17" x14ac:dyDescent="0.2">
      <c r="C4325" s="1"/>
      <c r="D4325" s="1"/>
      <c r="F4325" s="6"/>
      <c r="G4325" s="13"/>
      <c r="M4325" s="14"/>
      <c r="O4325" s="13"/>
      <c r="P4325" s="6"/>
      <c r="Q4325" s="7"/>
    </row>
    <row r="4326" spans="3:17" x14ac:dyDescent="0.2">
      <c r="C4326" s="1"/>
      <c r="D4326" s="1"/>
      <c r="F4326" s="6"/>
      <c r="G4326" s="13"/>
      <c r="M4326" s="14"/>
      <c r="O4326" s="13"/>
      <c r="P4326" s="6"/>
      <c r="Q4326" s="7"/>
    </row>
    <row r="4327" spans="3:17" x14ac:dyDescent="0.2">
      <c r="C4327" s="1"/>
      <c r="D4327" s="1"/>
      <c r="F4327" s="6"/>
      <c r="G4327" s="13"/>
      <c r="M4327" s="14"/>
      <c r="O4327" s="13"/>
      <c r="P4327" s="6"/>
      <c r="Q4327" s="7"/>
    </row>
    <row r="4328" spans="3:17" x14ac:dyDescent="0.2">
      <c r="C4328" s="1"/>
      <c r="D4328" s="1"/>
      <c r="F4328" s="6"/>
      <c r="G4328" s="13"/>
      <c r="M4328" s="14"/>
      <c r="O4328" s="13"/>
      <c r="P4328" s="6"/>
      <c r="Q4328" s="7"/>
    </row>
    <row r="4329" spans="3:17" x14ac:dyDescent="0.2">
      <c r="C4329" s="1"/>
      <c r="D4329" s="1"/>
      <c r="F4329" s="6"/>
      <c r="G4329" s="13"/>
      <c r="M4329" s="14"/>
      <c r="O4329" s="13"/>
      <c r="P4329" s="6"/>
      <c r="Q4329" s="7"/>
    </row>
    <row r="4330" spans="3:17" x14ac:dyDescent="0.2">
      <c r="C4330" s="1"/>
      <c r="D4330" s="1"/>
      <c r="F4330" s="6"/>
      <c r="G4330" s="13"/>
      <c r="M4330" s="14"/>
      <c r="O4330" s="13"/>
      <c r="P4330" s="6"/>
      <c r="Q4330" s="7"/>
    </row>
    <row r="4331" spans="3:17" x14ac:dyDescent="0.2">
      <c r="C4331" s="1"/>
      <c r="D4331" s="1"/>
      <c r="F4331" s="6"/>
      <c r="G4331" s="13"/>
      <c r="M4331" s="14"/>
      <c r="O4331" s="13"/>
      <c r="P4331" s="6"/>
      <c r="Q4331" s="7"/>
    </row>
    <row r="4332" spans="3:17" x14ac:dyDescent="0.2">
      <c r="C4332" s="1"/>
      <c r="D4332" s="1"/>
      <c r="F4332" s="6"/>
      <c r="G4332" s="13"/>
      <c r="M4332" s="14"/>
      <c r="O4332" s="13"/>
      <c r="P4332" s="6"/>
      <c r="Q4332" s="7"/>
    </row>
    <row r="4333" spans="3:17" x14ac:dyDescent="0.2">
      <c r="C4333" s="1"/>
      <c r="D4333" s="1"/>
      <c r="F4333" s="6"/>
      <c r="G4333" s="13"/>
      <c r="M4333" s="14"/>
      <c r="O4333" s="13"/>
      <c r="P4333" s="6"/>
      <c r="Q4333" s="7"/>
    </row>
    <row r="4334" spans="3:17" x14ac:dyDescent="0.2">
      <c r="C4334" s="1"/>
      <c r="D4334" s="1"/>
      <c r="F4334" s="6"/>
      <c r="G4334" s="13"/>
      <c r="M4334" s="14"/>
      <c r="O4334" s="13"/>
      <c r="P4334" s="6"/>
      <c r="Q4334" s="7"/>
    </row>
    <row r="4335" spans="3:17" x14ac:dyDescent="0.2">
      <c r="C4335" s="1"/>
      <c r="D4335" s="1"/>
      <c r="F4335" s="6"/>
      <c r="G4335" s="13"/>
      <c r="M4335" s="14"/>
      <c r="O4335" s="13"/>
      <c r="P4335" s="6"/>
      <c r="Q4335" s="7"/>
    </row>
    <row r="4336" spans="3:17" x14ac:dyDescent="0.2">
      <c r="C4336" s="1"/>
      <c r="D4336" s="1"/>
      <c r="F4336" s="6"/>
      <c r="G4336" s="13"/>
      <c r="M4336" s="14"/>
      <c r="O4336" s="13"/>
      <c r="P4336" s="6"/>
      <c r="Q4336" s="7"/>
    </row>
    <row r="4337" spans="3:17" x14ac:dyDescent="0.2">
      <c r="C4337" s="1"/>
      <c r="D4337" s="1"/>
      <c r="F4337" s="6"/>
      <c r="G4337" s="13"/>
      <c r="M4337" s="14"/>
      <c r="O4337" s="13"/>
      <c r="P4337" s="6"/>
      <c r="Q4337" s="7"/>
    </row>
    <row r="4338" spans="3:17" x14ac:dyDescent="0.2">
      <c r="C4338" s="1"/>
      <c r="D4338" s="1"/>
      <c r="F4338" s="6"/>
      <c r="G4338" s="13"/>
      <c r="M4338" s="14"/>
      <c r="O4338" s="13"/>
      <c r="P4338" s="6"/>
      <c r="Q4338" s="7"/>
    </row>
    <row r="4339" spans="3:17" x14ac:dyDescent="0.2">
      <c r="C4339" s="1"/>
      <c r="D4339" s="1"/>
      <c r="F4339" s="6"/>
      <c r="G4339" s="13"/>
      <c r="M4339" s="14"/>
      <c r="O4339" s="13"/>
      <c r="P4339" s="6"/>
      <c r="Q4339" s="7"/>
    </row>
    <row r="4340" spans="3:17" x14ac:dyDescent="0.2">
      <c r="C4340" s="1"/>
      <c r="D4340" s="1"/>
      <c r="F4340" s="6"/>
      <c r="G4340" s="13"/>
      <c r="M4340" s="14"/>
      <c r="O4340" s="13"/>
      <c r="P4340" s="6"/>
      <c r="Q4340" s="7"/>
    </row>
    <row r="4341" spans="3:17" x14ac:dyDescent="0.2">
      <c r="C4341" s="1"/>
      <c r="D4341" s="1"/>
      <c r="F4341" s="6"/>
      <c r="G4341" s="13"/>
      <c r="M4341" s="14"/>
      <c r="O4341" s="13"/>
      <c r="P4341" s="6"/>
      <c r="Q4341" s="7"/>
    </row>
    <row r="4342" spans="3:17" x14ac:dyDescent="0.2">
      <c r="C4342" s="1"/>
      <c r="D4342" s="1"/>
      <c r="F4342" s="6"/>
      <c r="G4342" s="13"/>
      <c r="M4342" s="14"/>
      <c r="O4342" s="13"/>
      <c r="P4342" s="6"/>
      <c r="Q4342" s="7"/>
    </row>
    <row r="4343" spans="3:17" x14ac:dyDescent="0.2">
      <c r="C4343" s="1"/>
      <c r="D4343" s="1"/>
      <c r="F4343" s="6"/>
      <c r="G4343" s="13"/>
      <c r="M4343" s="14"/>
      <c r="O4343" s="13"/>
      <c r="P4343" s="6"/>
      <c r="Q4343" s="7"/>
    </row>
    <row r="4344" spans="3:17" x14ac:dyDescent="0.2">
      <c r="C4344" s="1"/>
      <c r="D4344" s="1"/>
      <c r="F4344" s="6"/>
      <c r="G4344" s="13"/>
      <c r="M4344" s="14"/>
      <c r="O4344" s="13"/>
      <c r="P4344" s="6"/>
      <c r="Q4344" s="7"/>
    </row>
    <row r="4345" spans="3:17" x14ac:dyDescent="0.2">
      <c r="C4345" s="1"/>
      <c r="D4345" s="1"/>
      <c r="F4345" s="6"/>
      <c r="G4345" s="13"/>
      <c r="M4345" s="14"/>
      <c r="O4345" s="13"/>
      <c r="P4345" s="6"/>
      <c r="Q4345" s="7"/>
    </row>
    <row r="4346" spans="3:17" x14ac:dyDescent="0.2">
      <c r="C4346" s="1"/>
      <c r="D4346" s="1"/>
      <c r="F4346" s="6"/>
      <c r="G4346" s="13"/>
      <c r="M4346" s="14"/>
      <c r="O4346" s="13"/>
      <c r="P4346" s="6"/>
      <c r="Q4346" s="7"/>
    </row>
    <row r="4347" spans="3:17" x14ac:dyDescent="0.2">
      <c r="C4347" s="1"/>
      <c r="D4347" s="1"/>
      <c r="F4347" s="6"/>
      <c r="G4347" s="13"/>
      <c r="M4347" s="14"/>
      <c r="O4347" s="13"/>
      <c r="P4347" s="6"/>
      <c r="Q4347" s="7"/>
    </row>
    <row r="4348" spans="3:17" x14ac:dyDescent="0.2">
      <c r="C4348" s="1"/>
      <c r="D4348" s="1"/>
      <c r="F4348" s="6"/>
      <c r="G4348" s="13"/>
      <c r="M4348" s="14"/>
      <c r="O4348" s="13"/>
      <c r="P4348" s="6"/>
      <c r="Q4348" s="7"/>
    </row>
    <row r="4349" spans="3:17" x14ac:dyDescent="0.2">
      <c r="C4349" s="1"/>
      <c r="D4349" s="1"/>
      <c r="F4349" s="6"/>
      <c r="G4349" s="13"/>
      <c r="M4349" s="14"/>
      <c r="O4349" s="13"/>
      <c r="P4349" s="6"/>
      <c r="Q4349" s="7"/>
    </row>
    <row r="4350" spans="3:17" x14ac:dyDescent="0.2">
      <c r="C4350" s="1"/>
      <c r="D4350" s="1"/>
      <c r="F4350" s="6"/>
      <c r="G4350" s="13"/>
      <c r="M4350" s="14"/>
      <c r="O4350" s="13"/>
      <c r="P4350" s="6"/>
      <c r="Q4350" s="7"/>
    </row>
    <row r="4351" spans="3:17" x14ac:dyDescent="0.2">
      <c r="C4351" s="1"/>
      <c r="D4351" s="1"/>
      <c r="F4351" s="6"/>
      <c r="G4351" s="13"/>
      <c r="M4351" s="14"/>
      <c r="O4351" s="13"/>
      <c r="P4351" s="6"/>
      <c r="Q4351" s="7"/>
    </row>
    <row r="4352" spans="3:17" x14ac:dyDescent="0.2">
      <c r="C4352" s="1"/>
      <c r="D4352" s="1"/>
      <c r="F4352" s="6"/>
      <c r="G4352" s="13"/>
      <c r="M4352" s="14"/>
      <c r="O4352" s="13"/>
      <c r="P4352" s="6"/>
      <c r="Q4352" s="7"/>
    </row>
    <row r="4353" spans="3:17" x14ac:dyDescent="0.2">
      <c r="C4353" s="1"/>
      <c r="D4353" s="1"/>
      <c r="F4353" s="6"/>
      <c r="G4353" s="13"/>
      <c r="M4353" s="14"/>
      <c r="O4353" s="13"/>
      <c r="P4353" s="6"/>
      <c r="Q4353" s="7"/>
    </row>
    <row r="4354" spans="3:17" x14ac:dyDescent="0.2">
      <c r="C4354" s="1"/>
      <c r="D4354" s="1"/>
      <c r="F4354" s="6"/>
      <c r="G4354" s="13"/>
      <c r="M4354" s="14"/>
      <c r="O4354" s="13"/>
      <c r="P4354" s="6"/>
      <c r="Q4354" s="7"/>
    </row>
    <row r="4355" spans="3:17" x14ac:dyDescent="0.2">
      <c r="C4355" s="1"/>
      <c r="D4355" s="1"/>
      <c r="F4355" s="6"/>
      <c r="G4355" s="13"/>
      <c r="M4355" s="14"/>
      <c r="O4355" s="13"/>
      <c r="P4355" s="6"/>
      <c r="Q4355" s="7"/>
    </row>
    <row r="4356" spans="3:17" x14ac:dyDescent="0.2">
      <c r="C4356" s="1"/>
      <c r="D4356" s="1"/>
      <c r="F4356" s="6"/>
      <c r="G4356" s="13"/>
      <c r="M4356" s="14"/>
      <c r="O4356" s="13"/>
      <c r="P4356" s="6"/>
      <c r="Q4356" s="7"/>
    </row>
    <row r="4357" spans="3:17" x14ac:dyDescent="0.2">
      <c r="C4357" s="1"/>
      <c r="D4357" s="1"/>
      <c r="F4357" s="6"/>
      <c r="G4357" s="13"/>
      <c r="M4357" s="14"/>
      <c r="O4357" s="13"/>
      <c r="P4357" s="6"/>
      <c r="Q4357" s="7"/>
    </row>
    <row r="4358" spans="3:17" x14ac:dyDescent="0.2">
      <c r="C4358" s="1"/>
      <c r="D4358" s="1"/>
      <c r="F4358" s="6"/>
      <c r="G4358" s="13"/>
      <c r="M4358" s="14"/>
      <c r="O4358" s="13"/>
      <c r="P4358" s="6"/>
      <c r="Q4358" s="7"/>
    </row>
    <row r="4359" spans="3:17" x14ac:dyDescent="0.2">
      <c r="C4359" s="1"/>
      <c r="D4359" s="1"/>
      <c r="F4359" s="6"/>
      <c r="G4359" s="13"/>
      <c r="M4359" s="14"/>
      <c r="O4359" s="13"/>
      <c r="P4359" s="6"/>
      <c r="Q4359" s="7"/>
    </row>
    <row r="4360" spans="3:17" x14ac:dyDescent="0.2">
      <c r="C4360" s="1"/>
      <c r="D4360" s="1"/>
      <c r="F4360" s="6"/>
      <c r="G4360" s="13"/>
      <c r="M4360" s="14"/>
      <c r="O4360" s="13"/>
      <c r="P4360" s="6"/>
      <c r="Q4360" s="7"/>
    </row>
    <row r="4361" spans="3:17" x14ac:dyDescent="0.2">
      <c r="C4361" s="1"/>
      <c r="D4361" s="1"/>
      <c r="F4361" s="6"/>
      <c r="G4361" s="13"/>
      <c r="M4361" s="14"/>
      <c r="O4361" s="13"/>
      <c r="P4361" s="6"/>
      <c r="Q4361" s="7"/>
    </row>
    <row r="4362" spans="3:17" x14ac:dyDescent="0.2">
      <c r="C4362" s="1"/>
      <c r="D4362" s="1"/>
      <c r="F4362" s="6"/>
      <c r="G4362" s="13"/>
      <c r="M4362" s="14"/>
      <c r="O4362" s="13"/>
      <c r="P4362" s="6"/>
      <c r="Q4362" s="7"/>
    </row>
    <row r="4363" spans="3:17" x14ac:dyDescent="0.2">
      <c r="C4363" s="1"/>
      <c r="D4363" s="1"/>
      <c r="F4363" s="6"/>
      <c r="G4363" s="13"/>
      <c r="M4363" s="14"/>
      <c r="O4363" s="13"/>
      <c r="P4363" s="6"/>
      <c r="Q4363" s="7"/>
    </row>
    <row r="4364" spans="3:17" x14ac:dyDescent="0.2">
      <c r="C4364" s="1"/>
      <c r="D4364" s="1"/>
      <c r="F4364" s="6"/>
      <c r="G4364" s="13"/>
      <c r="M4364" s="14"/>
      <c r="O4364" s="13"/>
      <c r="P4364" s="6"/>
      <c r="Q4364" s="7"/>
    </row>
    <row r="4365" spans="3:17" x14ac:dyDescent="0.2">
      <c r="C4365" s="1"/>
      <c r="D4365" s="1"/>
      <c r="F4365" s="6"/>
      <c r="G4365" s="13"/>
      <c r="M4365" s="14"/>
      <c r="O4365" s="13"/>
      <c r="P4365" s="6"/>
      <c r="Q4365" s="7"/>
    </row>
    <row r="4366" spans="3:17" x14ac:dyDescent="0.2">
      <c r="C4366" s="1"/>
      <c r="D4366" s="1"/>
      <c r="F4366" s="6"/>
      <c r="G4366" s="13"/>
      <c r="M4366" s="14"/>
      <c r="O4366" s="13"/>
      <c r="P4366" s="6"/>
      <c r="Q4366" s="7"/>
    </row>
    <row r="4367" spans="3:17" x14ac:dyDescent="0.2">
      <c r="C4367" s="1"/>
      <c r="D4367" s="1"/>
      <c r="F4367" s="6"/>
      <c r="G4367" s="13"/>
      <c r="M4367" s="14"/>
      <c r="O4367" s="13"/>
      <c r="P4367" s="6"/>
      <c r="Q4367" s="7"/>
    </row>
    <row r="4368" spans="3:17" x14ac:dyDescent="0.2">
      <c r="C4368" s="1"/>
      <c r="D4368" s="1"/>
      <c r="F4368" s="6"/>
      <c r="G4368" s="13"/>
      <c r="M4368" s="14"/>
      <c r="O4368" s="13"/>
      <c r="P4368" s="6"/>
      <c r="Q4368" s="7"/>
    </row>
    <row r="4369" spans="3:17" x14ac:dyDescent="0.2">
      <c r="C4369" s="1"/>
      <c r="D4369" s="1"/>
      <c r="F4369" s="6"/>
      <c r="G4369" s="13"/>
      <c r="M4369" s="14"/>
      <c r="O4369" s="13"/>
      <c r="P4369" s="6"/>
      <c r="Q4369" s="7"/>
    </row>
    <row r="4370" spans="3:17" x14ac:dyDescent="0.2">
      <c r="C4370" s="1"/>
      <c r="D4370" s="1"/>
      <c r="F4370" s="6"/>
      <c r="G4370" s="13"/>
      <c r="M4370" s="14"/>
      <c r="O4370" s="13"/>
      <c r="P4370" s="6"/>
      <c r="Q4370" s="7"/>
    </row>
    <row r="4371" spans="3:17" x14ac:dyDescent="0.2">
      <c r="C4371" s="1"/>
      <c r="D4371" s="1"/>
      <c r="F4371" s="6"/>
      <c r="G4371" s="13"/>
      <c r="M4371" s="14"/>
      <c r="O4371" s="13"/>
      <c r="P4371" s="6"/>
      <c r="Q4371" s="7"/>
    </row>
    <row r="4372" spans="3:17" x14ac:dyDescent="0.2">
      <c r="C4372" s="1"/>
      <c r="D4372" s="1"/>
      <c r="F4372" s="6"/>
      <c r="G4372" s="13"/>
      <c r="M4372" s="14"/>
      <c r="O4372" s="13"/>
      <c r="P4372" s="6"/>
      <c r="Q4372" s="7"/>
    </row>
    <row r="4373" spans="3:17" x14ac:dyDescent="0.2">
      <c r="C4373" s="1"/>
      <c r="D4373" s="1"/>
      <c r="F4373" s="6"/>
      <c r="G4373" s="13"/>
      <c r="M4373" s="14"/>
      <c r="O4373" s="13"/>
      <c r="P4373" s="6"/>
      <c r="Q4373" s="7"/>
    </row>
    <row r="4374" spans="3:17" x14ac:dyDescent="0.2">
      <c r="C4374" s="1"/>
      <c r="D4374" s="1"/>
      <c r="F4374" s="6"/>
      <c r="G4374" s="13"/>
      <c r="M4374" s="14"/>
      <c r="O4374" s="13"/>
      <c r="P4374" s="6"/>
      <c r="Q4374" s="7"/>
    </row>
    <row r="4375" spans="3:17" x14ac:dyDescent="0.2">
      <c r="C4375" s="1"/>
      <c r="D4375" s="1"/>
      <c r="F4375" s="6"/>
      <c r="G4375" s="13"/>
      <c r="M4375" s="14"/>
      <c r="O4375" s="13"/>
      <c r="P4375" s="6"/>
      <c r="Q4375" s="7"/>
    </row>
    <row r="4376" spans="3:17" x14ac:dyDescent="0.2">
      <c r="C4376" s="1"/>
      <c r="D4376" s="1"/>
      <c r="F4376" s="6"/>
      <c r="G4376" s="13"/>
      <c r="M4376" s="14"/>
      <c r="O4376" s="13"/>
      <c r="P4376" s="6"/>
      <c r="Q4376" s="7"/>
    </row>
    <row r="4377" spans="3:17" x14ac:dyDescent="0.2">
      <c r="C4377" s="1"/>
      <c r="D4377" s="1"/>
      <c r="F4377" s="6"/>
      <c r="G4377" s="13"/>
      <c r="M4377" s="14"/>
      <c r="O4377" s="13"/>
      <c r="P4377" s="6"/>
      <c r="Q4377" s="7"/>
    </row>
    <row r="4378" spans="3:17" x14ac:dyDescent="0.2">
      <c r="C4378" s="1"/>
      <c r="D4378" s="1"/>
      <c r="F4378" s="6"/>
      <c r="G4378" s="13"/>
      <c r="M4378" s="14"/>
      <c r="O4378" s="13"/>
      <c r="P4378" s="6"/>
      <c r="Q4378" s="7"/>
    </row>
    <row r="4379" spans="3:17" x14ac:dyDescent="0.2">
      <c r="C4379" s="1"/>
      <c r="D4379" s="1"/>
      <c r="F4379" s="6"/>
      <c r="G4379" s="13"/>
      <c r="M4379" s="14"/>
      <c r="O4379" s="13"/>
      <c r="P4379" s="6"/>
      <c r="Q4379" s="7"/>
    </row>
    <row r="4380" spans="3:17" x14ac:dyDescent="0.2">
      <c r="C4380" s="1"/>
      <c r="D4380" s="1"/>
      <c r="F4380" s="6"/>
      <c r="G4380" s="13"/>
      <c r="M4380" s="14"/>
      <c r="O4380" s="13"/>
      <c r="P4380" s="6"/>
      <c r="Q4380" s="7"/>
    </row>
    <row r="4381" spans="3:17" x14ac:dyDescent="0.2">
      <c r="C4381" s="1"/>
      <c r="D4381" s="1"/>
      <c r="F4381" s="6"/>
      <c r="G4381" s="13"/>
      <c r="M4381" s="14"/>
      <c r="O4381" s="13"/>
      <c r="P4381" s="6"/>
      <c r="Q4381" s="7"/>
    </row>
    <row r="4382" spans="3:17" x14ac:dyDescent="0.2">
      <c r="C4382" s="1"/>
      <c r="D4382" s="1"/>
      <c r="F4382" s="6"/>
      <c r="G4382" s="13"/>
      <c r="M4382" s="14"/>
      <c r="O4382" s="13"/>
      <c r="P4382" s="6"/>
      <c r="Q4382" s="7"/>
    </row>
    <row r="4383" spans="3:17" x14ac:dyDescent="0.2">
      <c r="C4383" s="1"/>
      <c r="D4383" s="1"/>
      <c r="F4383" s="6"/>
      <c r="G4383" s="13"/>
      <c r="M4383" s="14"/>
      <c r="O4383" s="13"/>
      <c r="P4383" s="6"/>
      <c r="Q4383" s="7"/>
    </row>
    <row r="4384" spans="3:17" x14ac:dyDescent="0.2">
      <c r="C4384" s="1"/>
      <c r="D4384" s="1"/>
      <c r="F4384" s="6"/>
      <c r="G4384" s="13"/>
      <c r="M4384" s="14"/>
      <c r="O4384" s="13"/>
      <c r="P4384" s="6"/>
      <c r="Q4384" s="7"/>
    </row>
    <row r="4385" spans="3:17" x14ac:dyDescent="0.2">
      <c r="C4385" s="1"/>
      <c r="D4385" s="1"/>
      <c r="F4385" s="6"/>
      <c r="G4385" s="13"/>
      <c r="M4385" s="14"/>
      <c r="O4385" s="13"/>
      <c r="P4385" s="6"/>
      <c r="Q4385" s="7"/>
    </row>
    <row r="4386" spans="3:17" x14ac:dyDescent="0.2">
      <c r="C4386" s="1"/>
      <c r="D4386" s="1"/>
      <c r="F4386" s="6"/>
      <c r="G4386" s="13"/>
      <c r="M4386" s="14"/>
      <c r="O4386" s="13"/>
      <c r="P4386" s="6"/>
      <c r="Q4386" s="7"/>
    </row>
    <row r="4387" spans="3:17" x14ac:dyDescent="0.2">
      <c r="C4387" s="1"/>
      <c r="D4387" s="1"/>
      <c r="F4387" s="6"/>
      <c r="G4387" s="13"/>
      <c r="M4387" s="14"/>
      <c r="O4387" s="13"/>
      <c r="P4387" s="6"/>
      <c r="Q4387" s="7"/>
    </row>
    <row r="4388" spans="3:17" x14ac:dyDescent="0.2">
      <c r="C4388" s="1"/>
      <c r="D4388" s="1"/>
      <c r="F4388" s="6"/>
      <c r="G4388" s="13"/>
      <c r="M4388" s="14"/>
      <c r="O4388" s="13"/>
      <c r="P4388" s="6"/>
      <c r="Q4388" s="7"/>
    </row>
    <row r="4389" spans="3:17" x14ac:dyDescent="0.2">
      <c r="C4389" s="1"/>
      <c r="D4389" s="1"/>
      <c r="F4389" s="6"/>
      <c r="G4389" s="13"/>
      <c r="M4389" s="14"/>
      <c r="O4389" s="13"/>
      <c r="P4389" s="6"/>
      <c r="Q4389" s="7"/>
    </row>
    <row r="4390" spans="3:17" x14ac:dyDescent="0.2">
      <c r="C4390" s="1"/>
      <c r="D4390" s="1"/>
      <c r="F4390" s="6"/>
      <c r="G4390" s="13"/>
      <c r="M4390" s="14"/>
      <c r="O4390" s="13"/>
      <c r="P4390" s="6"/>
      <c r="Q4390" s="7"/>
    </row>
    <row r="4391" spans="3:17" x14ac:dyDescent="0.2">
      <c r="C4391" s="1"/>
      <c r="D4391" s="1"/>
      <c r="F4391" s="6"/>
      <c r="G4391" s="13"/>
      <c r="M4391" s="14"/>
      <c r="O4391" s="13"/>
      <c r="P4391" s="6"/>
      <c r="Q4391" s="7"/>
    </row>
    <row r="4392" spans="3:17" x14ac:dyDescent="0.2">
      <c r="C4392" s="1"/>
      <c r="D4392" s="1"/>
      <c r="F4392" s="6"/>
      <c r="G4392" s="13"/>
      <c r="M4392" s="14"/>
      <c r="O4392" s="13"/>
      <c r="P4392" s="6"/>
      <c r="Q4392" s="7"/>
    </row>
    <row r="4393" spans="3:17" x14ac:dyDescent="0.2">
      <c r="C4393" s="1"/>
      <c r="D4393" s="1"/>
      <c r="F4393" s="6"/>
      <c r="G4393" s="13"/>
      <c r="M4393" s="14"/>
      <c r="O4393" s="13"/>
      <c r="P4393" s="6"/>
      <c r="Q4393" s="7"/>
    </row>
    <row r="4394" spans="3:17" x14ac:dyDescent="0.2">
      <c r="C4394" s="1"/>
      <c r="D4394" s="1"/>
      <c r="F4394" s="6"/>
      <c r="G4394" s="13"/>
      <c r="M4394" s="14"/>
      <c r="O4394" s="13"/>
      <c r="P4394" s="6"/>
      <c r="Q4394" s="7"/>
    </row>
    <row r="4395" spans="3:17" x14ac:dyDescent="0.2">
      <c r="C4395" s="1"/>
      <c r="D4395" s="1"/>
      <c r="F4395" s="6"/>
      <c r="G4395" s="13"/>
      <c r="M4395" s="14"/>
      <c r="O4395" s="13"/>
      <c r="P4395" s="6"/>
      <c r="Q4395" s="7"/>
    </row>
    <row r="4396" spans="3:17" x14ac:dyDescent="0.2">
      <c r="C4396" s="1"/>
      <c r="D4396" s="1"/>
      <c r="F4396" s="6"/>
      <c r="G4396" s="13"/>
      <c r="M4396" s="14"/>
      <c r="O4396" s="13"/>
      <c r="P4396" s="6"/>
      <c r="Q4396" s="7"/>
    </row>
    <row r="4397" spans="3:17" x14ac:dyDescent="0.2">
      <c r="C4397" s="1"/>
      <c r="D4397" s="1"/>
      <c r="F4397" s="6"/>
      <c r="G4397" s="13"/>
      <c r="M4397" s="14"/>
      <c r="O4397" s="13"/>
      <c r="P4397" s="6"/>
      <c r="Q4397" s="7"/>
    </row>
    <row r="4398" spans="3:17" x14ac:dyDescent="0.2">
      <c r="C4398" s="1"/>
      <c r="D4398" s="1"/>
      <c r="F4398" s="6"/>
      <c r="G4398" s="13"/>
      <c r="M4398" s="14"/>
      <c r="O4398" s="13"/>
      <c r="P4398" s="6"/>
      <c r="Q4398" s="7"/>
    </row>
    <row r="4399" spans="3:17" x14ac:dyDescent="0.2">
      <c r="C4399" s="1"/>
      <c r="D4399" s="1"/>
      <c r="F4399" s="6"/>
      <c r="G4399" s="13"/>
      <c r="M4399" s="14"/>
      <c r="O4399" s="13"/>
      <c r="P4399" s="6"/>
      <c r="Q4399" s="7"/>
    </row>
    <row r="4400" spans="3:17" x14ac:dyDescent="0.2">
      <c r="C4400" s="1"/>
      <c r="D4400" s="1"/>
      <c r="F4400" s="6"/>
      <c r="G4400" s="13"/>
      <c r="M4400" s="14"/>
      <c r="O4400" s="13"/>
      <c r="P4400" s="6"/>
      <c r="Q4400" s="7"/>
    </row>
    <row r="4401" spans="3:17" x14ac:dyDescent="0.2">
      <c r="C4401" s="1"/>
      <c r="D4401" s="1"/>
      <c r="F4401" s="6"/>
      <c r="G4401" s="13"/>
      <c r="M4401" s="14"/>
      <c r="O4401" s="13"/>
      <c r="P4401" s="6"/>
      <c r="Q4401" s="7"/>
    </row>
    <row r="4402" spans="3:17" x14ac:dyDescent="0.2">
      <c r="C4402" s="1"/>
      <c r="D4402" s="1"/>
      <c r="F4402" s="6"/>
      <c r="G4402" s="13"/>
      <c r="M4402" s="14"/>
      <c r="O4402" s="13"/>
      <c r="P4402" s="6"/>
      <c r="Q4402" s="7"/>
    </row>
    <row r="4403" spans="3:17" x14ac:dyDescent="0.2">
      <c r="C4403" s="1"/>
      <c r="D4403" s="1"/>
      <c r="F4403" s="6"/>
      <c r="G4403" s="13"/>
      <c r="M4403" s="14"/>
      <c r="O4403" s="13"/>
      <c r="P4403" s="6"/>
      <c r="Q4403" s="7"/>
    </row>
    <row r="4404" spans="3:17" x14ac:dyDescent="0.2">
      <c r="C4404" s="1"/>
      <c r="D4404" s="1"/>
      <c r="F4404" s="6"/>
      <c r="G4404" s="13"/>
      <c r="M4404" s="14"/>
      <c r="O4404" s="13"/>
      <c r="P4404" s="6"/>
      <c r="Q4404" s="7"/>
    </row>
    <row r="4405" spans="3:17" x14ac:dyDescent="0.2">
      <c r="C4405" s="1"/>
      <c r="D4405" s="1"/>
      <c r="F4405" s="6"/>
      <c r="G4405" s="13"/>
      <c r="M4405" s="14"/>
      <c r="O4405" s="13"/>
      <c r="P4405" s="6"/>
      <c r="Q4405" s="7"/>
    </row>
    <row r="4406" spans="3:17" x14ac:dyDescent="0.2">
      <c r="C4406" s="1"/>
      <c r="D4406" s="1"/>
      <c r="F4406" s="6"/>
      <c r="G4406" s="13"/>
      <c r="M4406" s="14"/>
      <c r="O4406" s="13"/>
      <c r="P4406" s="6"/>
      <c r="Q4406" s="7"/>
    </row>
    <row r="4407" spans="3:17" x14ac:dyDescent="0.2">
      <c r="C4407" s="1"/>
      <c r="D4407" s="1"/>
      <c r="F4407" s="6"/>
      <c r="G4407" s="13"/>
      <c r="M4407" s="14"/>
      <c r="O4407" s="13"/>
      <c r="P4407" s="6"/>
      <c r="Q4407" s="7"/>
    </row>
    <row r="4408" spans="3:17" x14ac:dyDescent="0.2">
      <c r="C4408" s="1"/>
      <c r="D4408" s="1"/>
      <c r="F4408" s="6"/>
      <c r="G4408" s="13"/>
      <c r="M4408" s="14"/>
      <c r="O4408" s="13"/>
      <c r="P4408" s="6"/>
      <c r="Q4408" s="7"/>
    </row>
    <row r="4409" spans="3:17" x14ac:dyDescent="0.2">
      <c r="C4409" s="1"/>
      <c r="D4409" s="1"/>
      <c r="F4409" s="6"/>
      <c r="G4409" s="13"/>
      <c r="M4409" s="14"/>
      <c r="O4409" s="13"/>
      <c r="P4409" s="6"/>
      <c r="Q4409" s="7"/>
    </row>
    <row r="4410" spans="3:17" x14ac:dyDescent="0.2">
      <c r="C4410" s="1"/>
      <c r="D4410" s="1"/>
      <c r="F4410" s="6"/>
      <c r="G4410" s="13"/>
      <c r="M4410" s="14"/>
      <c r="O4410" s="13"/>
      <c r="P4410" s="6"/>
      <c r="Q4410" s="7"/>
    </row>
    <row r="4411" spans="3:17" x14ac:dyDescent="0.2">
      <c r="C4411" s="1"/>
      <c r="D4411" s="1"/>
      <c r="F4411" s="6"/>
      <c r="G4411" s="13"/>
      <c r="M4411" s="14"/>
      <c r="O4411" s="13"/>
      <c r="P4411" s="6"/>
      <c r="Q4411" s="7"/>
    </row>
    <row r="4412" spans="3:17" x14ac:dyDescent="0.2">
      <c r="C4412" s="1"/>
      <c r="D4412" s="1"/>
      <c r="F4412" s="6"/>
      <c r="G4412" s="13"/>
      <c r="M4412" s="14"/>
      <c r="O4412" s="13"/>
      <c r="P4412" s="6"/>
      <c r="Q4412" s="7"/>
    </row>
    <row r="4413" spans="3:17" x14ac:dyDescent="0.2">
      <c r="C4413" s="1"/>
      <c r="D4413" s="1"/>
      <c r="F4413" s="6"/>
      <c r="G4413" s="13"/>
      <c r="M4413" s="14"/>
      <c r="O4413" s="13"/>
      <c r="P4413" s="6"/>
      <c r="Q4413" s="7"/>
    </row>
    <row r="4414" spans="3:17" x14ac:dyDescent="0.2">
      <c r="C4414" s="1"/>
      <c r="D4414" s="1"/>
      <c r="F4414" s="6"/>
      <c r="G4414" s="13"/>
      <c r="M4414" s="14"/>
      <c r="O4414" s="13"/>
      <c r="P4414" s="6"/>
      <c r="Q4414" s="7"/>
    </row>
    <row r="4415" spans="3:17" x14ac:dyDescent="0.2">
      <c r="C4415" s="1"/>
      <c r="D4415" s="1"/>
      <c r="F4415" s="6"/>
      <c r="G4415" s="13"/>
      <c r="M4415" s="14"/>
      <c r="O4415" s="13"/>
      <c r="P4415" s="6"/>
      <c r="Q4415" s="7"/>
    </row>
    <row r="4416" spans="3:17" x14ac:dyDescent="0.2">
      <c r="C4416" s="1"/>
      <c r="D4416" s="1"/>
      <c r="F4416" s="6"/>
      <c r="G4416" s="13"/>
      <c r="M4416" s="14"/>
      <c r="O4416" s="13"/>
      <c r="P4416" s="6"/>
      <c r="Q4416" s="7"/>
    </row>
    <row r="4417" spans="3:17" x14ac:dyDescent="0.2">
      <c r="C4417" s="1"/>
      <c r="D4417" s="1"/>
      <c r="F4417" s="6"/>
      <c r="G4417" s="13"/>
      <c r="M4417" s="14"/>
      <c r="O4417" s="13"/>
      <c r="P4417" s="6"/>
      <c r="Q4417" s="7"/>
    </row>
    <row r="4418" spans="3:17" x14ac:dyDescent="0.2">
      <c r="C4418" s="1"/>
      <c r="D4418" s="1"/>
      <c r="F4418" s="6"/>
      <c r="G4418" s="13"/>
      <c r="M4418" s="14"/>
      <c r="O4418" s="13"/>
      <c r="P4418" s="6"/>
      <c r="Q4418" s="7"/>
    </row>
    <row r="4419" spans="3:17" x14ac:dyDescent="0.2">
      <c r="C4419" s="1"/>
      <c r="D4419" s="1"/>
      <c r="F4419" s="6"/>
      <c r="G4419" s="13"/>
      <c r="M4419" s="14"/>
      <c r="O4419" s="13"/>
      <c r="P4419" s="6"/>
      <c r="Q4419" s="7"/>
    </row>
    <row r="4420" spans="3:17" x14ac:dyDescent="0.2">
      <c r="C4420" s="1"/>
      <c r="D4420" s="1"/>
      <c r="F4420" s="6"/>
      <c r="G4420" s="13"/>
      <c r="M4420" s="14"/>
      <c r="O4420" s="13"/>
      <c r="P4420" s="6"/>
      <c r="Q4420" s="7"/>
    </row>
    <row r="4421" spans="3:17" x14ac:dyDescent="0.2">
      <c r="C4421" s="1"/>
      <c r="D4421" s="1"/>
      <c r="F4421" s="6"/>
      <c r="G4421" s="13"/>
      <c r="M4421" s="14"/>
      <c r="O4421" s="13"/>
      <c r="P4421" s="6"/>
      <c r="Q4421" s="7"/>
    </row>
    <row r="4422" spans="3:17" x14ac:dyDescent="0.2">
      <c r="C4422" s="1"/>
      <c r="D4422" s="1"/>
      <c r="F4422" s="6"/>
      <c r="G4422" s="13"/>
      <c r="M4422" s="14"/>
      <c r="O4422" s="13"/>
      <c r="P4422" s="6"/>
      <c r="Q4422" s="7"/>
    </row>
    <row r="4423" spans="3:17" x14ac:dyDescent="0.2">
      <c r="C4423" s="1"/>
      <c r="D4423" s="1"/>
      <c r="F4423" s="6"/>
      <c r="G4423" s="13"/>
      <c r="M4423" s="14"/>
      <c r="O4423" s="13"/>
      <c r="P4423" s="6"/>
      <c r="Q4423" s="7"/>
    </row>
    <row r="4424" spans="3:17" x14ac:dyDescent="0.2">
      <c r="C4424" s="1"/>
      <c r="D4424" s="1"/>
      <c r="F4424" s="6"/>
      <c r="G4424" s="13"/>
      <c r="M4424" s="14"/>
      <c r="O4424" s="13"/>
      <c r="P4424" s="6"/>
      <c r="Q4424" s="7"/>
    </row>
    <row r="4425" spans="3:17" x14ac:dyDescent="0.2">
      <c r="C4425" s="1"/>
      <c r="D4425" s="1"/>
      <c r="F4425" s="6"/>
      <c r="G4425" s="13"/>
      <c r="M4425" s="14"/>
      <c r="O4425" s="13"/>
      <c r="P4425" s="6"/>
      <c r="Q4425" s="7"/>
    </row>
    <row r="4426" spans="3:17" x14ac:dyDescent="0.2">
      <c r="C4426" s="1"/>
      <c r="D4426" s="1"/>
      <c r="F4426" s="6"/>
      <c r="G4426" s="13"/>
      <c r="M4426" s="14"/>
      <c r="O4426" s="13"/>
      <c r="P4426" s="6"/>
      <c r="Q4426" s="7"/>
    </row>
    <row r="4427" spans="3:17" x14ac:dyDescent="0.2">
      <c r="C4427" s="1"/>
      <c r="D4427" s="1"/>
      <c r="F4427" s="6"/>
      <c r="G4427" s="13"/>
      <c r="M4427" s="14"/>
      <c r="O4427" s="13"/>
      <c r="P4427" s="6"/>
      <c r="Q4427" s="7"/>
    </row>
    <row r="4428" spans="3:17" x14ac:dyDescent="0.2">
      <c r="C4428" s="1"/>
      <c r="D4428" s="1"/>
      <c r="F4428" s="6"/>
      <c r="G4428" s="13"/>
      <c r="M4428" s="14"/>
      <c r="O4428" s="13"/>
      <c r="P4428" s="6"/>
      <c r="Q4428" s="7"/>
    </row>
    <row r="4429" spans="3:17" x14ac:dyDescent="0.2">
      <c r="C4429" s="1"/>
      <c r="D4429" s="1"/>
      <c r="F4429" s="6"/>
      <c r="G4429" s="13"/>
      <c r="M4429" s="14"/>
      <c r="O4429" s="13"/>
      <c r="P4429" s="6"/>
      <c r="Q4429" s="7"/>
    </row>
    <row r="4430" spans="3:17" x14ac:dyDescent="0.2">
      <c r="C4430" s="1"/>
      <c r="D4430" s="1"/>
      <c r="F4430" s="6"/>
      <c r="G4430" s="13"/>
      <c r="M4430" s="14"/>
      <c r="O4430" s="13"/>
      <c r="P4430" s="6"/>
      <c r="Q4430" s="7"/>
    </row>
    <row r="4431" spans="3:17" x14ac:dyDescent="0.2">
      <c r="C4431" s="1"/>
      <c r="D4431" s="1"/>
      <c r="F4431" s="6"/>
      <c r="G4431" s="13"/>
      <c r="M4431" s="14"/>
      <c r="O4431" s="13"/>
      <c r="P4431" s="6"/>
      <c r="Q4431" s="7"/>
    </row>
    <row r="4432" spans="3:17" x14ac:dyDescent="0.2">
      <c r="C4432" s="1"/>
      <c r="D4432" s="1"/>
      <c r="F4432" s="6"/>
      <c r="G4432" s="13"/>
      <c r="M4432" s="14"/>
      <c r="O4432" s="13"/>
      <c r="P4432" s="6"/>
      <c r="Q4432" s="7"/>
    </row>
    <row r="4433" spans="3:17" x14ac:dyDescent="0.2">
      <c r="C4433" s="1"/>
      <c r="D4433" s="1"/>
      <c r="F4433" s="6"/>
      <c r="G4433" s="13"/>
      <c r="M4433" s="14"/>
      <c r="O4433" s="13"/>
      <c r="P4433" s="6"/>
      <c r="Q4433" s="7"/>
    </row>
    <row r="4434" spans="3:17" x14ac:dyDescent="0.2">
      <c r="C4434" s="1"/>
      <c r="D4434" s="1"/>
      <c r="F4434" s="6"/>
      <c r="G4434" s="13"/>
      <c r="M4434" s="14"/>
      <c r="O4434" s="13"/>
      <c r="P4434" s="6"/>
      <c r="Q4434" s="7"/>
    </row>
    <row r="4435" spans="3:17" x14ac:dyDescent="0.2">
      <c r="C4435" s="1"/>
      <c r="D4435" s="1"/>
      <c r="F4435" s="6"/>
      <c r="G4435" s="13"/>
      <c r="M4435" s="14"/>
      <c r="O4435" s="13"/>
      <c r="P4435" s="6"/>
      <c r="Q4435" s="7"/>
    </row>
    <row r="4436" spans="3:17" x14ac:dyDescent="0.2">
      <c r="C4436" s="1"/>
      <c r="D4436" s="1"/>
      <c r="F4436" s="6"/>
      <c r="G4436" s="13"/>
      <c r="M4436" s="14"/>
      <c r="O4436" s="13"/>
      <c r="P4436" s="6"/>
      <c r="Q4436" s="7"/>
    </row>
    <row r="4437" spans="3:17" x14ac:dyDescent="0.2">
      <c r="C4437" s="1"/>
      <c r="D4437" s="1"/>
      <c r="F4437" s="6"/>
      <c r="G4437" s="13"/>
      <c r="M4437" s="14"/>
      <c r="O4437" s="13"/>
      <c r="P4437" s="6"/>
      <c r="Q4437" s="7"/>
    </row>
    <row r="4438" spans="3:17" x14ac:dyDescent="0.2">
      <c r="C4438" s="1"/>
      <c r="D4438" s="1"/>
      <c r="F4438" s="6"/>
      <c r="G4438" s="13"/>
      <c r="M4438" s="14"/>
      <c r="O4438" s="13"/>
      <c r="P4438" s="6"/>
      <c r="Q4438" s="7"/>
    </row>
    <row r="4439" spans="3:17" x14ac:dyDescent="0.2">
      <c r="C4439" s="1"/>
      <c r="D4439" s="1"/>
      <c r="F4439" s="6"/>
      <c r="G4439" s="13"/>
      <c r="M4439" s="14"/>
      <c r="O4439" s="13"/>
      <c r="P4439" s="6"/>
      <c r="Q4439" s="7"/>
    </row>
    <row r="4440" spans="3:17" x14ac:dyDescent="0.2">
      <c r="C4440" s="1"/>
      <c r="D4440" s="1"/>
      <c r="F4440" s="6"/>
      <c r="G4440" s="13"/>
      <c r="M4440" s="14"/>
      <c r="O4440" s="13"/>
      <c r="P4440" s="6"/>
      <c r="Q4440" s="7"/>
    </row>
    <row r="4441" spans="3:17" x14ac:dyDescent="0.2">
      <c r="C4441" s="1"/>
      <c r="D4441" s="1"/>
      <c r="F4441" s="6"/>
      <c r="G4441" s="13"/>
      <c r="M4441" s="14"/>
      <c r="O4441" s="13"/>
      <c r="P4441" s="6"/>
      <c r="Q4441" s="7"/>
    </row>
    <row r="4442" spans="3:17" x14ac:dyDescent="0.2">
      <c r="C4442" s="1"/>
      <c r="D4442" s="1"/>
      <c r="F4442" s="6"/>
      <c r="G4442" s="13"/>
      <c r="M4442" s="14"/>
      <c r="O4442" s="13"/>
      <c r="P4442" s="6"/>
      <c r="Q4442" s="7"/>
    </row>
    <row r="4443" spans="3:17" x14ac:dyDescent="0.2">
      <c r="C4443" s="1"/>
      <c r="D4443" s="1"/>
      <c r="F4443" s="6"/>
      <c r="G4443" s="13"/>
      <c r="M4443" s="14"/>
      <c r="O4443" s="13"/>
      <c r="P4443" s="6"/>
      <c r="Q4443" s="7"/>
    </row>
    <row r="4444" spans="3:17" x14ac:dyDescent="0.2">
      <c r="C4444" s="1"/>
      <c r="D4444" s="1"/>
      <c r="F4444" s="6"/>
      <c r="G4444" s="13"/>
      <c r="M4444" s="14"/>
      <c r="O4444" s="13"/>
      <c r="P4444" s="6"/>
      <c r="Q4444" s="7"/>
    </row>
    <row r="4445" spans="3:17" x14ac:dyDescent="0.2">
      <c r="C4445" s="1"/>
      <c r="D4445" s="1"/>
      <c r="F4445" s="6"/>
      <c r="G4445" s="13"/>
      <c r="M4445" s="14"/>
      <c r="O4445" s="13"/>
      <c r="P4445" s="6"/>
      <c r="Q4445" s="7"/>
    </row>
    <row r="4446" spans="3:17" x14ac:dyDescent="0.2">
      <c r="C4446" s="1"/>
      <c r="D4446" s="1"/>
      <c r="F4446" s="6"/>
      <c r="G4446" s="13"/>
      <c r="M4446" s="14"/>
      <c r="O4446" s="13"/>
      <c r="P4446" s="6"/>
      <c r="Q4446" s="7"/>
    </row>
    <row r="4447" spans="3:17" x14ac:dyDescent="0.2">
      <c r="C4447" s="1"/>
      <c r="D4447" s="1"/>
      <c r="F4447" s="6"/>
      <c r="G4447" s="13"/>
      <c r="M4447" s="14"/>
      <c r="O4447" s="13"/>
      <c r="P4447" s="6"/>
      <c r="Q4447" s="7"/>
    </row>
    <row r="4448" spans="3:17" x14ac:dyDescent="0.2">
      <c r="C4448" s="1"/>
      <c r="D4448" s="1"/>
      <c r="F4448" s="6"/>
      <c r="G4448" s="13"/>
      <c r="M4448" s="14"/>
      <c r="O4448" s="13"/>
      <c r="P4448" s="6"/>
      <c r="Q4448" s="7"/>
    </row>
    <row r="4449" spans="3:17" x14ac:dyDescent="0.2">
      <c r="C4449" s="1"/>
      <c r="D4449" s="1"/>
      <c r="F4449" s="6"/>
      <c r="G4449" s="13"/>
      <c r="M4449" s="14"/>
      <c r="O4449" s="13"/>
      <c r="P4449" s="6"/>
      <c r="Q4449" s="7"/>
    </row>
    <row r="4450" spans="3:17" x14ac:dyDescent="0.2">
      <c r="C4450" s="1"/>
      <c r="D4450" s="1"/>
      <c r="F4450" s="6"/>
      <c r="G4450" s="13"/>
      <c r="M4450" s="14"/>
      <c r="O4450" s="13"/>
      <c r="P4450" s="6"/>
      <c r="Q4450" s="7"/>
    </row>
    <row r="4451" spans="3:17" x14ac:dyDescent="0.2">
      <c r="C4451" s="1"/>
      <c r="D4451" s="1"/>
      <c r="F4451" s="6"/>
      <c r="G4451" s="13"/>
      <c r="M4451" s="14"/>
      <c r="O4451" s="13"/>
      <c r="P4451" s="6"/>
      <c r="Q4451" s="7"/>
    </row>
    <row r="4452" spans="3:17" x14ac:dyDescent="0.2">
      <c r="C4452" s="1"/>
      <c r="D4452" s="1"/>
      <c r="F4452" s="6"/>
      <c r="G4452" s="13"/>
      <c r="M4452" s="14"/>
      <c r="O4452" s="13"/>
      <c r="P4452" s="6"/>
      <c r="Q4452" s="7"/>
    </row>
    <row r="4453" spans="3:17" x14ac:dyDescent="0.2">
      <c r="C4453" s="1"/>
      <c r="D4453" s="1"/>
      <c r="F4453" s="6"/>
      <c r="G4453" s="13"/>
      <c r="M4453" s="14"/>
      <c r="O4453" s="13"/>
      <c r="P4453" s="6"/>
      <c r="Q4453" s="7"/>
    </row>
    <row r="4454" spans="3:17" x14ac:dyDescent="0.2">
      <c r="C4454" s="1"/>
      <c r="D4454" s="1"/>
      <c r="F4454" s="6"/>
      <c r="G4454" s="13"/>
      <c r="M4454" s="14"/>
      <c r="O4454" s="13"/>
      <c r="P4454" s="6"/>
      <c r="Q4454" s="7"/>
    </row>
    <row r="4455" spans="3:17" x14ac:dyDescent="0.2">
      <c r="C4455" s="1"/>
      <c r="D4455" s="1"/>
      <c r="F4455" s="6"/>
      <c r="G4455" s="13"/>
      <c r="M4455" s="14"/>
      <c r="O4455" s="13"/>
      <c r="P4455" s="6"/>
      <c r="Q4455" s="7"/>
    </row>
    <row r="4456" spans="3:17" x14ac:dyDescent="0.2">
      <c r="C4456" s="1"/>
      <c r="D4456" s="1"/>
      <c r="F4456" s="6"/>
      <c r="G4456" s="13"/>
      <c r="M4456" s="14"/>
      <c r="O4456" s="13"/>
      <c r="P4456" s="6"/>
      <c r="Q4456" s="7"/>
    </row>
    <row r="4457" spans="3:17" x14ac:dyDescent="0.2">
      <c r="C4457" s="1"/>
      <c r="D4457" s="1"/>
      <c r="F4457" s="6"/>
      <c r="G4457" s="13"/>
      <c r="M4457" s="14"/>
      <c r="O4457" s="13"/>
      <c r="P4457" s="6"/>
      <c r="Q4457" s="7"/>
    </row>
    <row r="4458" spans="3:17" x14ac:dyDescent="0.2">
      <c r="C4458" s="1"/>
      <c r="D4458" s="1"/>
      <c r="F4458" s="6"/>
      <c r="G4458" s="13"/>
      <c r="M4458" s="14"/>
      <c r="O4458" s="13"/>
      <c r="P4458" s="6"/>
      <c r="Q4458" s="7"/>
    </row>
    <row r="4459" spans="3:17" x14ac:dyDescent="0.2">
      <c r="C4459" s="1"/>
      <c r="D4459" s="1"/>
      <c r="F4459" s="6"/>
      <c r="G4459" s="13"/>
      <c r="M4459" s="14"/>
      <c r="O4459" s="13"/>
      <c r="P4459" s="6"/>
      <c r="Q4459" s="7"/>
    </row>
    <row r="4460" spans="3:17" x14ac:dyDescent="0.2">
      <c r="C4460" s="1"/>
      <c r="D4460" s="1"/>
      <c r="F4460" s="6"/>
      <c r="G4460" s="13"/>
      <c r="M4460" s="14"/>
      <c r="O4460" s="13"/>
      <c r="P4460" s="6"/>
      <c r="Q4460" s="7"/>
    </row>
    <row r="4461" spans="3:17" x14ac:dyDescent="0.2">
      <c r="C4461" s="1"/>
      <c r="D4461" s="1"/>
      <c r="F4461" s="6"/>
      <c r="G4461" s="13"/>
      <c r="M4461" s="14"/>
      <c r="O4461" s="13"/>
      <c r="P4461" s="6"/>
      <c r="Q4461" s="7"/>
    </row>
    <row r="4462" spans="3:17" x14ac:dyDescent="0.2">
      <c r="C4462" s="1"/>
      <c r="D4462" s="1"/>
      <c r="F4462" s="6"/>
      <c r="G4462" s="13"/>
      <c r="M4462" s="14"/>
      <c r="O4462" s="13"/>
      <c r="P4462" s="6"/>
      <c r="Q4462" s="7"/>
    </row>
    <row r="4463" spans="3:17" x14ac:dyDescent="0.2">
      <c r="C4463" s="1"/>
      <c r="D4463" s="1"/>
      <c r="F4463" s="6"/>
      <c r="G4463" s="13"/>
      <c r="M4463" s="14"/>
      <c r="O4463" s="13"/>
      <c r="P4463" s="6"/>
      <c r="Q4463" s="7"/>
    </row>
    <row r="4464" spans="3:17" x14ac:dyDescent="0.2">
      <c r="C4464" s="1"/>
      <c r="D4464" s="1"/>
      <c r="F4464" s="6"/>
      <c r="G4464" s="13"/>
      <c r="M4464" s="14"/>
      <c r="O4464" s="13"/>
      <c r="P4464" s="6"/>
      <c r="Q4464" s="7"/>
    </row>
    <row r="4465" spans="3:17" x14ac:dyDescent="0.2">
      <c r="C4465" s="1"/>
      <c r="D4465" s="1"/>
      <c r="F4465" s="6"/>
      <c r="G4465" s="13"/>
      <c r="M4465" s="14"/>
      <c r="O4465" s="13"/>
      <c r="P4465" s="6"/>
      <c r="Q4465" s="7"/>
    </row>
    <row r="4466" spans="3:17" x14ac:dyDescent="0.2">
      <c r="C4466" s="1"/>
      <c r="D4466" s="1"/>
      <c r="F4466" s="6"/>
      <c r="G4466" s="13"/>
      <c r="M4466" s="14"/>
      <c r="O4466" s="13"/>
      <c r="P4466" s="6"/>
      <c r="Q4466" s="7"/>
    </row>
    <row r="4467" spans="3:17" x14ac:dyDescent="0.2">
      <c r="C4467" s="1"/>
      <c r="D4467" s="1"/>
      <c r="F4467" s="6"/>
      <c r="G4467" s="13"/>
      <c r="M4467" s="14"/>
      <c r="O4467" s="13"/>
      <c r="P4467" s="6"/>
      <c r="Q4467" s="7"/>
    </row>
    <row r="4468" spans="3:17" x14ac:dyDescent="0.2">
      <c r="C4468" s="1"/>
      <c r="D4468" s="1"/>
      <c r="F4468" s="6"/>
      <c r="G4468" s="13"/>
      <c r="M4468" s="14"/>
      <c r="O4468" s="13"/>
      <c r="P4468" s="6"/>
      <c r="Q4468" s="7"/>
    </row>
    <row r="4469" spans="3:17" x14ac:dyDescent="0.2">
      <c r="C4469" s="1"/>
      <c r="D4469" s="1"/>
      <c r="F4469" s="6"/>
      <c r="G4469" s="13"/>
      <c r="M4469" s="14"/>
      <c r="O4469" s="13"/>
      <c r="P4469" s="6"/>
      <c r="Q4469" s="7"/>
    </row>
    <row r="4470" spans="3:17" x14ac:dyDescent="0.2">
      <c r="C4470" s="1"/>
      <c r="D4470" s="1"/>
      <c r="F4470" s="6"/>
      <c r="G4470" s="13"/>
      <c r="M4470" s="14"/>
      <c r="O4470" s="13"/>
      <c r="P4470" s="6"/>
      <c r="Q4470" s="7"/>
    </row>
    <row r="4471" spans="3:17" x14ac:dyDescent="0.2">
      <c r="C4471" s="1"/>
      <c r="D4471" s="1"/>
      <c r="F4471" s="6"/>
      <c r="G4471" s="13"/>
      <c r="M4471" s="14"/>
      <c r="O4471" s="13"/>
      <c r="P4471" s="6"/>
      <c r="Q4471" s="7"/>
    </row>
    <row r="4472" spans="3:17" x14ac:dyDescent="0.2">
      <c r="C4472" s="1"/>
      <c r="D4472" s="1"/>
      <c r="F4472" s="6"/>
      <c r="G4472" s="13"/>
      <c r="M4472" s="14"/>
      <c r="O4472" s="13"/>
      <c r="P4472" s="6"/>
      <c r="Q4472" s="7"/>
    </row>
    <row r="4473" spans="3:17" x14ac:dyDescent="0.2">
      <c r="C4473" s="1"/>
      <c r="D4473" s="1"/>
      <c r="F4473" s="6"/>
      <c r="G4473" s="13"/>
      <c r="M4473" s="14"/>
      <c r="O4473" s="13"/>
      <c r="P4473" s="6"/>
      <c r="Q4473" s="7"/>
    </row>
    <row r="4474" spans="3:17" x14ac:dyDescent="0.2">
      <c r="C4474" s="1"/>
      <c r="D4474" s="1"/>
      <c r="F4474" s="6"/>
      <c r="G4474" s="13"/>
      <c r="M4474" s="14"/>
      <c r="O4474" s="13"/>
      <c r="P4474" s="6"/>
      <c r="Q4474" s="7"/>
    </row>
    <row r="4475" spans="3:17" x14ac:dyDescent="0.2">
      <c r="C4475" s="1"/>
      <c r="D4475" s="1"/>
      <c r="F4475" s="6"/>
      <c r="G4475" s="13"/>
      <c r="M4475" s="14"/>
      <c r="O4475" s="13"/>
      <c r="P4475" s="6"/>
      <c r="Q4475" s="7"/>
    </row>
    <row r="4476" spans="3:17" x14ac:dyDescent="0.2">
      <c r="C4476" s="1"/>
      <c r="D4476" s="1"/>
      <c r="F4476" s="6"/>
      <c r="G4476" s="13"/>
      <c r="M4476" s="14"/>
      <c r="O4476" s="13"/>
      <c r="P4476" s="6"/>
      <c r="Q4476" s="7"/>
    </row>
    <row r="4477" spans="3:17" x14ac:dyDescent="0.2">
      <c r="C4477" s="1"/>
      <c r="D4477" s="1"/>
      <c r="F4477" s="6"/>
      <c r="G4477" s="13"/>
      <c r="M4477" s="14"/>
      <c r="O4477" s="13"/>
      <c r="P4477" s="6"/>
      <c r="Q4477" s="7"/>
    </row>
    <row r="4478" spans="3:17" x14ac:dyDescent="0.2">
      <c r="C4478" s="1"/>
      <c r="D4478" s="1"/>
      <c r="F4478" s="6"/>
      <c r="G4478" s="13"/>
      <c r="M4478" s="14"/>
      <c r="O4478" s="13"/>
      <c r="P4478" s="6"/>
      <c r="Q4478" s="7"/>
    </row>
    <row r="4479" spans="3:17" x14ac:dyDescent="0.2">
      <c r="C4479" s="1"/>
      <c r="D4479" s="1"/>
      <c r="F4479" s="6"/>
      <c r="G4479" s="13"/>
      <c r="M4479" s="14"/>
      <c r="O4479" s="13"/>
      <c r="P4479" s="6"/>
      <c r="Q4479" s="7"/>
    </row>
    <row r="4480" spans="3:17" x14ac:dyDescent="0.2">
      <c r="C4480" s="1"/>
      <c r="D4480" s="1"/>
      <c r="F4480" s="6"/>
      <c r="G4480" s="13"/>
      <c r="M4480" s="14"/>
      <c r="O4480" s="13"/>
      <c r="P4480" s="6"/>
      <c r="Q4480" s="7"/>
    </row>
    <row r="4481" spans="3:17" x14ac:dyDescent="0.2">
      <c r="C4481" s="1"/>
      <c r="D4481" s="1"/>
      <c r="F4481" s="6"/>
      <c r="G4481" s="13"/>
      <c r="M4481" s="14"/>
      <c r="O4481" s="13"/>
      <c r="P4481" s="6"/>
      <c r="Q4481" s="7"/>
    </row>
    <row r="4482" spans="3:17" x14ac:dyDescent="0.2">
      <c r="C4482" s="1"/>
      <c r="D4482" s="1"/>
      <c r="F4482" s="6"/>
      <c r="G4482" s="13"/>
      <c r="M4482" s="14"/>
      <c r="O4482" s="13"/>
      <c r="P4482" s="6"/>
      <c r="Q4482" s="7"/>
    </row>
    <row r="4483" spans="3:17" x14ac:dyDescent="0.2">
      <c r="C4483" s="1"/>
      <c r="D4483" s="1"/>
      <c r="F4483" s="6"/>
      <c r="G4483" s="13"/>
      <c r="M4483" s="14"/>
      <c r="O4483" s="13"/>
      <c r="P4483" s="6"/>
      <c r="Q4483" s="7"/>
    </row>
    <row r="4484" spans="3:17" x14ac:dyDescent="0.2">
      <c r="C4484" s="1"/>
      <c r="D4484" s="1"/>
      <c r="F4484" s="6"/>
      <c r="G4484" s="13"/>
      <c r="M4484" s="14"/>
      <c r="O4484" s="13"/>
      <c r="P4484" s="6"/>
      <c r="Q4484" s="7"/>
    </row>
    <row r="4485" spans="3:17" x14ac:dyDescent="0.2">
      <c r="C4485" s="1"/>
      <c r="D4485" s="1"/>
      <c r="F4485" s="6"/>
      <c r="G4485" s="13"/>
      <c r="M4485" s="14"/>
      <c r="O4485" s="13"/>
      <c r="P4485" s="6"/>
      <c r="Q4485" s="7"/>
    </row>
    <row r="4486" spans="3:17" x14ac:dyDescent="0.2">
      <c r="C4486" s="1"/>
      <c r="D4486" s="1"/>
      <c r="F4486" s="6"/>
      <c r="G4486" s="13"/>
      <c r="M4486" s="14"/>
      <c r="O4486" s="13"/>
      <c r="P4486" s="6"/>
      <c r="Q4486" s="7"/>
    </row>
    <row r="4487" spans="3:17" x14ac:dyDescent="0.2">
      <c r="C4487" s="1"/>
      <c r="D4487" s="1"/>
      <c r="F4487" s="6"/>
      <c r="G4487" s="13"/>
      <c r="M4487" s="14"/>
      <c r="O4487" s="13"/>
      <c r="P4487" s="6"/>
      <c r="Q4487" s="7"/>
    </row>
    <row r="4488" spans="3:17" x14ac:dyDescent="0.2">
      <c r="C4488" s="1"/>
      <c r="D4488" s="1"/>
      <c r="F4488" s="6"/>
      <c r="G4488" s="13"/>
      <c r="M4488" s="14"/>
      <c r="O4488" s="13"/>
      <c r="P4488" s="6"/>
      <c r="Q4488" s="7"/>
    </row>
    <row r="4489" spans="3:17" x14ac:dyDescent="0.2">
      <c r="C4489" s="1"/>
      <c r="D4489" s="1"/>
      <c r="F4489" s="6"/>
      <c r="G4489" s="13"/>
      <c r="M4489" s="14"/>
      <c r="O4489" s="13"/>
      <c r="P4489" s="6"/>
      <c r="Q4489" s="7"/>
    </row>
    <row r="4490" spans="3:17" x14ac:dyDescent="0.2">
      <c r="C4490" s="1"/>
      <c r="D4490" s="1"/>
      <c r="F4490" s="6"/>
      <c r="G4490" s="13"/>
      <c r="M4490" s="14"/>
      <c r="O4490" s="13"/>
      <c r="P4490" s="6"/>
      <c r="Q4490" s="7"/>
    </row>
    <row r="4491" spans="3:17" x14ac:dyDescent="0.2">
      <c r="C4491" s="1"/>
      <c r="D4491" s="1"/>
      <c r="F4491" s="6"/>
      <c r="G4491" s="13"/>
      <c r="M4491" s="14"/>
      <c r="O4491" s="13"/>
      <c r="P4491" s="6"/>
      <c r="Q4491" s="7"/>
    </row>
    <row r="4492" spans="3:17" x14ac:dyDescent="0.2">
      <c r="C4492" s="1"/>
      <c r="D4492" s="1"/>
      <c r="F4492" s="6"/>
      <c r="G4492" s="13"/>
      <c r="M4492" s="14"/>
      <c r="O4492" s="13"/>
      <c r="P4492" s="6"/>
      <c r="Q4492" s="7"/>
    </row>
    <row r="4493" spans="3:17" x14ac:dyDescent="0.2">
      <c r="C4493" s="1"/>
      <c r="D4493" s="1"/>
      <c r="F4493" s="6"/>
      <c r="G4493" s="13"/>
      <c r="M4493" s="14"/>
      <c r="O4493" s="13"/>
      <c r="P4493" s="6"/>
      <c r="Q4493" s="7"/>
    </row>
    <row r="4494" spans="3:17" x14ac:dyDescent="0.2">
      <c r="C4494" s="1"/>
      <c r="D4494" s="1"/>
      <c r="F4494" s="6"/>
      <c r="G4494" s="13"/>
      <c r="M4494" s="14"/>
      <c r="O4494" s="13"/>
      <c r="P4494" s="6"/>
      <c r="Q4494" s="7"/>
    </row>
    <row r="4495" spans="3:17" x14ac:dyDescent="0.2">
      <c r="C4495" s="1"/>
      <c r="D4495" s="1"/>
      <c r="F4495" s="6"/>
      <c r="G4495" s="13"/>
      <c r="M4495" s="14"/>
      <c r="O4495" s="13"/>
      <c r="P4495" s="6"/>
      <c r="Q4495" s="7"/>
    </row>
    <row r="4496" spans="3:17" x14ac:dyDescent="0.2">
      <c r="C4496" s="1"/>
      <c r="D4496" s="1"/>
      <c r="F4496" s="6"/>
      <c r="G4496" s="13"/>
      <c r="M4496" s="14"/>
      <c r="O4496" s="13"/>
      <c r="P4496" s="6"/>
      <c r="Q4496" s="7"/>
    </row>
    <row r="4497" spans="3:17" x14ac:dyDescent="0.2">
      <c r="C4497" s="1"/>
      <c r="D4497" s="1"/>
      <c r="F4497" s="6"/>
      <c r="G4497" s="13"/>
      <c r="M4497" s="14"/>
      <c r="O4497" s="13"/>
      <c r="P4497" s="6"/>
      <c r="Q4497" s="7"/>
    </row>
    <row r="4498" spans="3:17" x14ac:dyDescent="0.2">
      <c r="C4498" s="1"/>
      <c r="D4498" s="1"/>
      <c r="F4498" s="6"/>
      <c r="G4498" s="13"/>
      <c r="M4498" s="14"/>
      <c r="O4498" s="13"/>
      <c r="P4498" s="6"/>
      <c r="Q4498" s="7"/>
    </row>
    <row r="4499" spans="3:17" x14ac:dyDescent="0.2">
      <c r="C4499" s="1"/>
      <c r="D4499" s="1"/>
      <c r="F4499" s="6"/>
      <c r="G4499" s="13"/>
      <c r="M4499" s="14"/>
      <c r="O4499" s="13"/>
      <c r="P4499" s="6"/>
      <c r="Q4499" s="7"/>
    </row>
    <row r="4500" spans="3:17" x14ac:dyDescent="0.2">
      <c r="C4500" s="1"/>
      <c r="D4500" s="1"/>
      <c r="F4500" s="6"/>
      <c r="G4500" s="13"/>
      <c r="M4500" s="14"/>
      <c r="O4500" s="13"/>
      <c r="P4500" s="6"/>
      <c r="Q4500" s="7"/>
    </row>
    <row r="4501" spans="3:17" x14ac:dyDescent="0.2">
      <c r="C4501" s="1"/>
      <c r="D4501" s="1"/>
      <c r="F4501" s="6"/>
      <c r="G4501" s="13"/>
      <c r="M4501" s="14"/>
      <c r="O4501" s="13"/>
      <c r="P4501" s="6"/>
      <c r="Q4501" s="7"/>
    </row>
    <row r="4502" spans="3:17" x14ac:dyDescent="0.2">
      <c r="C4502" s="1"/>
      <c r="D4502" s="1"/>
      <c r="F4502" s="6"/>
      <c r="G4502" s="13"/>
      <c r="M4502" s="14"/>
      <c r="O4502" s="13"/>
      <c r="P4502" s="6"/>
      <c r="Q4502" s="7"/>
    </row>
    <row r="4503" spans="3:17" x14ac:dyDescent="0.2">
      <c r="C4503" s="1"/>
      <c r="D4503" s="1"/>
      <c r="F4503" s="6"/>
      <c r="G4503" s="13"/>
      <c r="M4503" s="14"/>
      <c r="O4503" s="13"/>
      <c r="P4503" s="6"/>
      <c r="Q4503" s="7"/>
    </row>
    <row r="4504" spans="3:17" x14ac:dyDescent="0.2">
      <c r="C4504" s="1"/>
      <c r="D4504" s="1"/>
      <c r="F4504" s="6"/>
      <c r="G4504" s="13"/>
      <c r="M4504" s="14"/>
      <c r="O4504" s="13"/>
      <c r="P4504" s="6"/>
      <c r="Q4504" s="7"/>
    </row>
    <row r="4505" spans="3:17" x14ac:dyDescent="0.2">
      <c r="C4505" s="1"/>
      <c r="D4505" s="1"/>
      <c r="F4505" s="6"/>
      <c r="G4505" s="13"/>
      <c r="M4505" s="14"/>
      <c r="O4505" s="13"/>
      <c r="P4505" s="6"/>
      <c r="Q4505" s="7"/>
    </row>
    <row r="4506" spans="3:17" x14ac:dyDescent="0.2">
      <c r="C4506" s="1"/>
      <c r="D4506" s="1"/>
      <c r="F4506" s="6"/>
      <c r="G4506" s="13"/>
      <c r="M4506" s="14"/>
      <c r="O4506" s="13"/>
      <c r="P4506" s="6"/>
      <c r="Q4506" s="7"/>
    </row>
    <row r="4507" spans="3:17" x14ac:dyDescent="0.2">
      <c r="C4507" s="1"/>
      <c r="D4507" s="1"/>
      <c r="F4507" s="6"/>
      <c r="G4507" s="13"/>
      <c r="M4507" s="14"/>
      <c r="O4507" s="13"/>
      <c r="P4507" s="6"/>
      <c r="Q4507" s="7"/>
    </row>
    <row r="4508" spans="3:17" x14ac:dyDescent="0.2">
      <c r="C4508" s="1"/>
      <c r="D4508" s="1"/>
      <c r="F4508" s="6"/>
      <c r="G4508" s="13"/>
      <c r="M4508" s="14"/>
      <c r="O4508" s="13"/>
      <c r="P4508" s="6"/>
      <c r="Q4508" s="7"/>
    </row>
    <row r="4509" spans="3:17" x14ac:dyDescent="0.2">
      <c r="C4509" s="1"/>
      <c r="D4509" s="1"/>
      <c r="F4509" s="6"/>
      <c r="G4509" s="13"/>
      <c r="M4509" s="14"/>
      <c r="O4509" s="13"/>
      <c r="P4509" s="6"/>
      <c r="Q4509" s="7"/>
    </row>
    <row r="4510" spans="3:17" x14ac:dyDescent="0.2">
      <c r="C4510" s="1"/>
      <c r="D4510" s="1"/>
      <c r="F4510" s="6"/>
      <c r="G4510" s="13"/>
      <c r="M4510" s="14"/>
      <c r="O4510" s="13"/>
      <c r="P4510" s="6"/>
      <c r="Q4510" s="7"/>
    </row>
    <row r="4511" spans="3:17" x14ac:dyDescent="0.2">
      <c r="C4511" s="1"/>
      <c r="D4511" s="1"/>
      <c r="F4511" s="6"/>
      <c r="G4511" s="13"/>
      <c r="M4511" s="14"/>
      <c r="O4511" s="13"/>
      <c r="P4511" s="6"/>
      <c r="Q4511" s="7"/>
    </row>
    <row r="4512" spans="3:17" x14ac:dyDescent="0.2">
      <c r="C4512" s="1"/>
      <c r="D4512" s="1"/>
      <c r="F4512" s="6"/>
      <c r="G4512" s="13"/>
      <c r="M4512" s="14"/>
      <c r="O4512" s="13"/>
      <c r="P4512" s="6"/>
      <c r="Q4512" s="7"/>
    </row>
    <row r="4513" spans="3:17" x14ac:dyDescent="0.2">
      <c r="C4513" s="1"/>
      <c r="D4513" s="1"/>
      <c r="F4513" s="6"/>
      <c r="G4513" s="13"/>
      <c r="M4513" s="14"/>
      <c r="O4513" s="13"/>
      <c r="P4513" s="6"/>
      <c r="Q4513" s="7"/>
    </row>
    <row r="4514" spans="3:17" x14ac:dyDescent="0.2">
      <c r="C4514" s="1"/>
      <c r="D4514" s="1"/>
      <c r="F4514" s="6"/>
      <c r="G4514" s="13"/>
      <c r="M4514" s="14"/>
      <c r="O4514" s="13"/>
      <c r="P4514" s="6"/>
      <c r="Q4514" s="7"/>
    </row>
    <row r="4515" spans="3:17" x14ac:dyDescent="0.2">
      <c r="C4515" s="1"/>
      <c r="D4515" s="1"/>
      <c r="F4515" s="6"/>
      <c r="G4515" s="13"/>
      <c r="M4515" s="14"/>
      <c r="O4515" s="13"/>
      <c r="P4515" s="6"/>
      <c r="Q4515" s="7"/>
    </row>
    <row r="4516" spans="3:17" x14ac:dyDescent="0.2">
      <c r="C4516" s="1"/>
      <c r="D4516" s="1"/>
      <c r="F4516" s="6"/>
      <c r="G4516" s="13"/>
      <c r="M4516" s="14"/>
      <c r="O4516" s="13"/>
      <c r="P4516" s="6"/>
      <c r="Q4516" s="7"/>
    </row>
    <row r="4517" spans="3:17" x14ac:dyDescent="0.2">
      <c r="C4517" s="1"/>
      <c r="D4517" s="1"/>
      <c r="F4517" s="6"/>
      <c r="G4517" s="13"/>
      <c r="M4517" s="14"/>
      <c r="O4517" s="13"/>
      <c r="P4517" s="6"/>
      <c r="Q4517" s="7"/>
    </row>
    <row r="4518" spans="3:17" x14ac:dyDescent="0.2">
      <c r="C4518" s="1"/>
      <c r="D4518" s="1"/>
      <c r="F4518" s="6"/>
      <c r="G4518" s="13"/>
      <c r="M4518" s="14"/>
      <c r="O4518" s="13"/>
      <c r="P4518" s="6"/>
      <c r="Q4518" s="7"/>
    </row>
    <row r="4519" spans="3:17" x14ac:dyDescent="0.2">
      <c r="C4519" s="1"/>
      <c r="D4519" s="1"/>
      <c r="F4519" s="6"/>
      <c r="G4519" s="13"/>
      <c r="M4519" s="14"/>
      <c r="O4519" s="13"/>
      <c r="P4519" s="6"/>
      <c r="Q4519" s="7"/>
    </row>
    <row r="4520" spans="3:17" x14ac:dyDescent="0.2">
      <c r="C4520" s="1"/>
      <c r="D4520" s="1"/>
      <c r="F4520" s="6"/>
      <c r="G4520" s="13"/>
      <c r="M4520" s="14"/>
      <c r="O4520" s="13"/>
      <c r="P4520" s="6"/>
      <c r="Q4520" s="7"/>
    </row>
    <row r="4521" spans="3:17" x14ac:dyDescent="0.2">
      <c r="C4521" s="1"/>
      <c r="D4521" s="1"/>
      <c r="F4521" s="6"/>
      <c r="G4521" s="13"/>
      <c r="M4521" s="14"/>
      <c r="O4521" s="13"/>
      <c r="P4521" s="6"/>
      <c r="Q4521" s="7"/>
    </row>
    <row r="4522" spans="3:17" x14ac:dyDescent="0.2">
      <c r="C4522" s="1"/>
      <c r="D4522" s="1"/>
      <c r="F4522" s="6"/>
      <c r="G4522" s="13"/>
      <c r="M4522" s="14"/>
      <c r="O4522" s="13"/>
      <c r="P4522" s="6"/>
      <c r="Q4522" s="7"/>
    </row>
    <row r="4523" spans="3:17" x14ac:dyDescent="0.2">
      <c r="C4523" s="1"/>
      <c r="D4523" s="1"/>
      <c r="F4523" s="6"/>
      <c r="G4523" s="13"/>
      <c r="M4523" s="14"/>
      <c r="O4523" s="13"/>
      <c r="P4523" s="6"/>
      <c r="Q4523" s="7"/>
    </row>
    <row r="4524" spans="3:17" x14ac:dyDescent="0.2">
      <c r="C4524" s="1"/>
      <c r="D4524" s="1"/>
      <c r="F4524" s="6"/>
      <c r="G4524" s="13"/>
      <c r="M4524" s="14"/>
      <c r="O4524" s="13"/>
      <c r="P4524" s="6"/>
      <c r="Q4524" s="7"/>
    </row>
    <row r="4525" spans="3:17" x14ac:dyDescent="0.2">
      <c r="C4525" s="1"/>
      <c r="D4525" s="1"/>
      <c r="F4525" s="6"/>
      <c r="G4525" s="13"/>
      <c r="M4525" s="14"/>
      <c r="O4525" s="13"/>
      <c r="P4525" s="6"/>
      <c r="Q4525" s="7"/>
    </row>
    <row r="4526" spans="3:17" x14ac:dyDescent="0.2">
      <c r="C4526" s="1"/>
      <c r="D4526" s="1"/>
      <c r="F4526" s="6"/>
      <c r="G4526" s="13"/>
      <c r="M4526" s="14"/>
      <c r="O4526" s="13"/>
      <c r="P4526" s="6"/>
      <c r="Q4526" s="7"/>
    </row>
    <row r="4527" spans="3:17" x14ac:dyDescent="0.2">
      <c r="C4527" s="1"/>
      <c r="D4527" s="1"/>
      <c r="F4527" s="6"/>
      <c r="G4527" s="13"/>
      <c r="M4527" s="14"/>
      <c r="O4527" s="13"/>
      <c r="P4527" s="6"/>
      <c r="Q4527" s="7"/>
    </row>
    <row r="4528" spans="3:17" x14ac:dyDescent="0.2">
      <c r="C4528" s="1"/>
      <c r="D4528" s="1"/>
      <c r="F4528" s="6"/>
      <c r="G4528" s="13"/>
      <c r="M4528" s="14"/>
      <c r="O4528" s="13"/>
      <c r="P4528" s="6"/>
      <c r="Q4528" s="7"/>
    </row>
    <row r="4529" spans="3:17" x14ac:dyDescent="0.2">
      <c r="C4529" s="1"/>
      <c r="D4529" s="1"/>
      <c r="F4529" s="6"/>
      <c r="G4529" s="13"/>
      <c r="M4529" s="14"/>
      <c r="O4529" s="13"/>
      <c r="P4529" s="6"/>
      <c r="Q4529" s="7"/>
    </row>
    <row r="4530" spans="3:17" x14ac:dyDescent="0.2">
      <c r="C4530" s="1"/>
      <c r="D4530" s="1"/>
      <c r="F4530" s="6"/>
      <c r="G4530" s="13"/>
      <c r="M4530" s="14"/>
      <c r="O4530" s="13"/>
      <c r="P4530" s="6"/>
      <c r="Q4530" s="7"/>
    </row>
    <row r="4531" spans="3:17" x14ac:dyDescent="0.2">
      <c r="C4531" s="1"/>
      <c r="D4531" s="1"/>
      <c r="F4531" s="6"/>
      <c r="G4531" s="13"/>
      <c r="M4531" s="14"/>
      <c r="O4531" s="13"/>
      <c r="P4531" s="6"/>
      <c r="Q4531" s="7"/>
    </row>
    <row r="4532" spans="3:17" x14ac:dyDescent="0.2">
      <c r="C4532" s="1"/>
      <c r="D4532" s="1"/>
      <c r="F4532" s="6"/>
      <c r="G4532" s="13"/>
      <c r="M4532" s="14"/>
      <c r="O4532" s="13"/>
      <c r="P4532" s="6"/>
      <c r="Q4532" s="7"/>
    </row>
    <row r="4533" spans="3:17" x14ac:dyDescent="0.2">
      <c r="C4533" s="1"/>
      <c r="D4533" s="1"/>
      <c r="F4533" s="6"/>
      <c r="G4533" s="13"/>
      <c r="M4533" s="14"/>
      <c r="O4533" s="13"/>
      <c r="P4533" s="6"/>
      <c r="Q4533" s="7"/>
    </row>
    <row r="4534" spans="3:17" x14ac:dyDescent="0.2">
      <c r="C4534" s="1"/>
      <c r="D4534" s="1"/>
      <c r="F4534" s="6"/>
      <c r="G4534" s="13"/>
      <c r="M4534" s="14"/>
      <c r="O4534" s="13"/>
      <c r="P4534" s="6"/>
      <c r="Q4534" s="7"/>
    </row>
    <row r="4535" spans="3:17" x14ac:dyDescent="0.2">
      <c r="C4535" s="1"/>
      <c r="D4535" s="1"/>
      <c r="F4535" s="6"/>
      <c r="G4535" s="13"/>
      <c r="M4535" s="14"/>
      <c r="O4535" s="13"/>
      <c r="P4535" s="6"/>
      <c r="Q4535" s="7"/>
    </row>
    <row r="4536" spans="3:17" x14ac:dyDescent="0.2">
      <c r="C4536" s="1"/>
      <c r="D4536" s="1"/>
      <c r="F4536" s="6"/>
      <c r="G4536" s="13"/>
      <c r="M4536" s="14"/>
      <c r="O4536" s="13"/>
      <c r="P4536" s="6"/>
      <c r="Q4536" s="7"/>
    </row>
    <row r="4537" spans="3:17" x14ac:dyDescent="0.2">
      <c r="C4537" s="1"/>
      <c r="D4537" s="1"/>
      <c r="F4537" s="6"/>
      <c r="G4537" s="13"/>
      <c r="M4537" s="14"/>
      <c r="O4537" s="13"/>
      <c r="P4537" s="6"/>
      <c r="Q4537" s="7"/>
    </row>
    <row r="4538" spans="3:17" x14ac:dyDescent="0.2">
      <c r="C4538" s="1"/>
      <c r="D4538" s="1"/>
      <c r="F4538" s="6"/>
      <c r="G4538" s="13"/>
      <c r="M4538" s="14"/>
      <c r="O4538" s="13"/>
      <c r="P4538" s="6"/>
      <c r="Q4538" s="7"/>
    </row>
    <row r="4539" spans="3:17" x14ac:dyDescent="0.2">
      <c r="C4539" s="1"/>
      <c r="D4539" s="1"/>
      <c r="F4539" s="6"/>
      <c r="G4539" s="13"/>
      <c r="M4539" s="14"/>
      <c r="O4539" s="13"/>
      <c r="P4539" s="6"/>
      <c r="Q4539" s="7"/>
    </row>
    <row r="4540" spans="3:17" x14ac:dyDescent="0.2">
      <c r="C4540" s="1"/>
      <c r="D4540" s="1"/>
      <c r="F4540" s="6"/>
      <c r="G4540" s="13"/>
      <c r="M4540" s="14"/>
      <c r="O4540" s="13"/>
      <c r="P4540" s="6"/>
      <c r="Q4540" s="7"/>
    </row>
    <row r="4541" spans="3:17" x14ac:dyDescent="0.2">
      <c r="C4541" s="1"/>
      <c r="D4541" s="1"/>
      <c r="F4541" s="6"/>
      <c r="G4541" s="13"/>
      <c r="M4541" s="14"/>
      <c r="O4541" s="13"/>
      <c r="P4541" s="6"/>
      <c r="Q4541" s="7"/>
    </row>
    <row r="4542" spans="3:17" x14ac:dyDescent="0.2">
      <c r="C4542" s="1"/>
      <c r="D4542" s="1"/>
      <c r="F4542" s="6"/>
      <c r="G4542" s="13"/>
      <c r="M4542" s="14"/>
      <c r="O4542" s="13"/>
      <c r="P4542" s="6"/>
      <c r="Q4542" s="7"/>
    </row>
    <row r="4543" spans="3:17" x14ac:dyDescent="0.2">
      <c r="C4543" s="1"/>
      <c r="D4543" s="1"/>
      <c r="F4543" s="6"/>
      <c r="G4543" s="13"/>
      <c r="M4543" s="14"/>
      <c r="O4543" s="13"/>
      <c r="P4543" s="6"/>
      <c r="Q4543" s="7"/>
    </row>
    <row r="4544" spans="3:17" x14ac:dyDescent="0.2">
      <c r="C4544" s="1"/>
      <c r="D4544" s="1"/>
      <c r="F4544" s="6"/>
      <c r="G4544" s="13"/>
      <c r="M4544" s="14"/>
      <c r="O4544" s="13"/>
      <c r="P4544" s="6"/>
      <c r="Q4544" s="7"/>
    </row>
    <row r="4545" spans="3:17" x14ac:dyDescent="0.2">
      <c r="C4545" s="1"/>
      <c r="D4545" s="1"/>
      <c r="F4545" s="6"/>
      <c r="G4545" s="13"/>
      <c r="M4545" s="14"/>
      <c r="O4545" s="13"/>
      <c r="P4545" s="6"/>
      <c r="Q4545" s="7"/>
    </row>
    <row r="4546" spans="3:17" x14ac:dyDescent="0.2">
      <c r="C4546" s="1"/>
      <c r="D4546" s="1"/>
      <c r="F4546" s="6"/>
      <c r="G4546" s="13"/>
      <c r="M4546" s="14"/>
      <c r="O4546" s="13"/>
      <c r="P4546" s="6"/>
      <c r="Q4546" s="7"/>
    </row>
    <row r="4547" spans="3:17" x14ac:dyDescent="0.2">
      <c r="C4547" s="1"/>
      <c r="D4547" s="1"/>
      <c r="F4547" s="6"/>
      <c r="G4547" s="13"/>
      <c r="M4547" s="14"/>
      <c r="O4547" s="13"/>
      <c r="P4547" s="6"/>
      <c r="Q4547" s="7"/>
    </row>
    <row r="4548" spans="3:17" x14ac:dyDescent="0.2">
      <c r="C4548" s="1"/>
      <c r="D4548" s="1"/>
      <c r="F4548" s="6"/>
      <c r="G4548" s="13"/>
      <c r="M4548" s="14"/>
      <c r="O4548" s="13"/>
      <c r="P4548" s="6"/>
      <c r="Q4548" s="7"/>
    </row>
    <row r="4549" spans="3:17" x14ac:dyDescent="0.2">
      <c r="C4549" s="1"/>
      <c r="D4549" s="1"/>
      <c r="F4549" s="6"/>
      <c r="G4549" s="13"/>
      <c r="M4549" s="14"/>
      <c r="O4549" s="13"/>
      <c r="P4549" s="6"/>
      <c r="Q4549" s="7"/>
    </row>
    <row r="4550" spans="3:17" x14ac:dyDescent="0.2">
      <c r="C4550" s="1"/>
      <c r="D4550" s="1"/>
      <c r="F4550" s="6"/>
      <c r="G4550" s="13"/>
      <c r="M4550" s="14"/>
      <c r="O4550" s="13"/>
      <c r="P4550" s="6"/>
      <c r="Q4550" s="7"/>
    </row>
    <row r="4551" spans="3:17" x14ac:dyDescent="0.2">
      <c r="C4551" s="1"/>
      <c r="D4551" s="1"/>
      <c r="F4551" s="6"/>
      <c r="G4551" s="13"/>
      <c r="M4551" s="14"/>
      <c r="O4551" s="13"/>
      <c r="P4551" s="6"/>
      <c r="Q4551" s="7"/>
    </row>
    <row r="4552" spans="3:17" x14ac:dyDescent="0.2">
      <c r="C4552" s="1"/>
      <c r="D4552" s="1"/>
      <c r="F4552" s="6"/>
      <c r="G4552" s="13"/>
      <c r="M4552" s="14"/>
      <c r="O4552" s="13"/>
      <c r="P4552" s="6"/>
      <c r="Q4552" s="7"/>
    </row>
    <row r="4553" spans="3:17" x14ac:dyDescent="0.2">
      <c r="C4553" s="1"/>
      <c r="D4553" s="1"/>
      <c r="F4553" s="6"/>
      <c r="G4553" s="13"/>
      <c r="M4553" s="14"/>
      <c r="O4553" s="13"/>
      <c r="P4553" s="6"/>
      <c r="Q4553" s="7"/>
    </row>
    <row r="4554" spans="3:17" x14ac:dyDescent="0.2">
      <c r="C4554" s="1"/>
      <c r="D4554" s="1"/>
      <c r="F4554" s="6"/>
      <c r="G4554" s="13"/>
      <c r="M4554" s="14"/>
      <c r="O4554" s="13"/>
      <c r="P4554" s="6"/>
      <c r="Q4554" s="7"/>
    </row>
    <row r="4555" spans="3:17" x14ac:dyDescent="0.2">
      <c r="C4555" s="1"/>
      <c r="D4555" s="1"/>
      <c r="F4555" s="6"/>
      <c r="G4555" s="13"/>
      <c r="M4555" s="14"/>
      <c r="O4555" s="13"/>
      <c r="P4555" s="6"/>
      <c r="Q4555" s="7"/>
    </row>
    <row r="4556" spans="3:17" x14ac:dyDescent="0.2">
      <c r="C4556" s="1"/>
      <c r="D4556" s="1"/>
      <c r="F4556" s="6"/>
      <c r="G4556" s="13"/>
      <c r="M4556" s="14"/>
      <c r="O4556" s="13"/>
      <c r="P4556" s="6"/>
      <c r="Q4556" s="7"/>
    </row>
    <row r="4557" spans="3:17" x14ac:dyDescent="0.2">
      <c r="C4557" s="1"/>
      <c r="D4557" s="1"/>
      <c r="F4557" s="6"/>
      <c r="G4557" s="13"/>
      <c r="M4557" s="14"/>
      <c r="O4557" s="13"/>
      <c r="P4557" s="6"/>
      <c r="Q4557" s="7"/>
    </row>
    <row r="4558" spans="3:17" x14ac:dyDescent="0.2">
      <c r="C4558" s="1"/>
      <c r="D4558" s="1"/>
      <c r="F4558" s="6"/>
      <c r="G4558" s="13"/>
      <c r="M4558" s="14"/>
      <c r="O4558" s="13"/>
      <c r="P4558" s="6"/>
      <c r="Q4558" s="7"/>
    </row>
    <row r="4559" spans="3:17" x14ac:dyDescent="0.2">
      <c r="C4559" s="1"/>
      <c r="D4559" s="1"/>
      <c r="F4559" s="6"/>
      <c r="G4559" s="13"/>
      <c r="M4559" s="14"/>
      <c r="O4559" s="13"/>
      <c r="P4559" s="6"/>
      <c r="Q4559" s="7"/>
    </row>
    <row r="4560" spans="3:17" x14ac:dyDescent="0.2">
      <c r="C4560" s="1"/>
      <c r="D4560" s="1"/>
      <c r="F4560" s="6"/>
      <c r="G4560" s="13"/>
      <c r="M4560" s="14"/>
      <c r="O4560" s="13"/>
      <c r="P4560" s="6"/>
      <c r="Q4560" s="7"/>
    </row>
    <row r="4561" spans="3:17" x14ac:dyDescent="0.2">
      <c r="C4561" s="1"/>
      <c r="D4561" s="1"/>
      <c r="F4561" s="6"/>
      <c r="G4561" s="13"/>
      <c r="M4561" s="14"/>
      <c r="O4561" s="13"/>
      <c r="P4561" s="6"/>
      <c r="Q4561" s="7"/>
    </row>
    <row r="4562" spans="3:17" x14ac:dyDescent="0.2">
      <c r="C4562" s="1"/>
      <c r="D4562" s="1"/>
      <c r="F4562" s="6"/>
      <c r="G4562" s="13"/>
      <c r="M4562" s="14"/>
      <c r="O4562" s="13"/>
      <c r="P4562" s="6"/>
      <c r="Q4562" s="7"/>
    </row>
    <row r="4563" spans="3:17" x14ac:dyDescent="0.2">
      <c r="C4563" s="1"/>
      <c r="D4563" s="1"/>
      <c r="F4563" s="6"/>
      <c r="G4563" s="13"/>
      <c r="M4563" s="14"/>
      <c r="O4563" s="13"/>
      <c r="P4563" s="6"/>
      <c r="Q4563" s="7"/>
    </row>
    <row r="4564" spans="3:17" x14ac:dyDescent="0.2">
      <c r="C4564" s="1"/>
      <c r="D4564" s="1"/>
      <c r="F4564" s="6"/>
      <c r="G4564" s="13"/>
      <c r="M4564" s="14"/>
      <c r="O4564" s="13"/>
      <c r="P4564" s="6"/>
      <c r="Q4564" s="7"/>
    </row>
    <row r="4565" spans="3:17" x14ac:dyDescent="0.2">
      <c r="C4565" s="1"/>
      <c r="D4565" s="1"/>
      <c r="F4565" s="6"/>
      <c r="G4565" s="13"/>
      <c r="M4565" s="14"/>
      <c r="O4565" s="13"/>
      <c r="P4565" s="6"/>
      <c r="Q4565" s="7"/>
    </row>
    <row r="4566" spans="3:17" x14ac:dyDescent="0.2">
      <c r="C4566" s="1"/>
      <c r="D4566" s="1"/>
      <c r="F4566" s="6"/>
      <c r="G4566" s="13"/>
      <c r="M4566" s="14"/>
      <c r="O4566" s="13"/>
      <c r="P4566" s="6"/>
      <c r="Q4566" s="7"/>
    </row>
    <row r="4567" spans="3:17" x14ac:dyDescent="0.2">
      <c r="C4567" s="1"/>
      <c r="D4567" s="1"/>
      <c r="F4567" s="6"/>
      <c r="G4567" s="13"/>
      <c r="M4567" s="14"/>
      <c r="O4567" s="13"/>
      <c r="P4567" s="6"/>
      <c r="Q4567" s="7"/>
    </row>
    <row r="4568" spans="3:17" x14ac:dyDescent="0.2">
      <c r="C4568" s="1"/>
      <c r="D4568" s="1"/>
      <c r="F4568" s="6"/>
      <c r="G4568" s="13"/>
      <c r="M4568" s="14"/>
      <c r="O4568" s="13"/>
      <c r="P4568" s="6"/>
      <c r="Q4568" s="7"/>
    </row>
    <row r="4569" spans="3:17" x14ac:dyDescent="0.2">
      <c r="C4569" s="1"/>
      <c r="D4569" s="1"/>
      <c r="F4569" s="6"/>
      <c r="G4569" s="13"/>
      <c r="M4569" s="14"/>
      <c r="O4569" s="13"/>
      <c r="P4569" s="6"/>
      <c r="Q4569" s="7"/>
    </row>
    <row r="4570" spans="3:17" x14ac:dyDescent="0.2">
      <c r="C4570" s="1"/>
      <c r="D4570" s="1"/>
      <c r="F4570" s="6"/>
      <c r="G4570" s="13"/>
      <c r="M4570" s="14"/>
      <c r="O4570" s="13"/>
      <c r="P4570" s="6"/>
      <c r="Q4570" s="7"/>
    </row>
    <row r="4571" spans="3:17" x14ac:dyDescent="0.2">
      <c r="C4571" s="1"/>
      <c r="D4571" s="1"/>
      <c r="F4571" s="6"/>
      <c r="G4571" s="13"/>
      <c r="M4571" s="14"/>
      <c r="O4571" s="13"/>
      <c r="P4571" s="6"/>
      <c r="Q4571" s="7"/>
    </row>
    <row r="4572" spans="3:17" x14ac:dyDescent="0.2">
      <c r="C4572" s="1"/>
      <c r="D4572" s="1"/>
      <c r="F4572" s="6"/>
      <c r="G4572" s="13"/>
      <c r="M4572" s="14"/>
      <c r="O4572" s="13"/>
      <c r="P4572" s="6"/>
      <c r="Q4572" s="7"/>
    </row>
    <row r="4573" spans="3:17" x14ac:dyDescent="0.2">
      <c r="C4573" s="1"/>
      <c r="D4573" s="1"/>
      <c r="F4573" s="6"/>
      <c r="G4573" s="13"/>
      <c r="M4573" s="14"/>
      <c r="O4573" s="13"/>
      <c r="P4573" s="6"/>
      <c r="Q4573" s="7"/>
    </row>
    <row r="4574" spans="3:17" x14ac:dyDescent="0.2">
      <c r="C4574" s="1"/>
      <c r="D4574" s="1"/>
      <c r="F4574" s="6"/>
      <c r="G4574" s="13"/>
      <c r="M4574" s="14"/>
      <c r="O4574" s="13"/>
      <c r="P4574" s="6"/>
      <c r="Q4574" s="7"/>
    </row>
    <row r="4575" spans="3:17" x14ac:dyDescent="0.2">
      <c r="C4575" s="1"/>
      <c r="D4575" s="1"/>
      <c r="F4575" s="6"/>
      <c r="G4575" s="13"/>
      <c r="M4575" s="14"/>
      <c r="O4575" s="13"/>
      <c r="P4575" s="6"/>
      <c r="Q4575" s="7"/>
    </row>
    <row r="4576" spans="3:17" x14ac:dyDescent="0.2">
      <c r="C4576" s="1"/>
      <c r="D4576" s="1"/>
      <c r="F4576" s="6"/>
      <c r="G4576" s="13"/>
      <c r="M4576" s="14"/>
      <c r="O4576" s="13"/>
      <c r="P4576" s="6"/>
      <c r="Q4576" s="7"/>
    </row>
    <row r="4577" spans="3:17" x14ac:dyDescent="0.2">
      <c r="C4577" s="1"/>
      <c r="D4577" s="1"/>
      <c r="F4577" s="6"/>
      <c r="G4577" s="13"/>
      <c r="M4577" s="14"/>
      <c r="O4577" s="13"/>
      <c r="P4577" s="6"/>
      <c r="Q4577" s="7"/>
    </row>
    <row r="4578" spans="3:17" x14ac:dyDescent="0.2">
      <c r="C4578" s="1"/>
      <c r="D4578" s="1"/>
      <c r="F4578" s="6"/>
      <c r="G4578" s="13"/>
      <c r="M4578" s="14"/>
      <c r="O4578" s="13"/>
      <c r="P4578" s="6"/>
      <c r="Q4578" s="7"/>
    </row>
    <row r="4579" spans="3:17" x14ac:dyDescent="0.2">
      <c r="C4579" s="1"/>
      <c r="D4579" s="1"/>
      <c r="F4579" s="6"/>
      <c r="G4579" s="13"/>
      <c r="M4579" s="14"/>
      <c r="O4579" s="13"/>
      <c r="P4579" s="6"/>
      <c r="Q4579" s="7"/>
    </row>
    <row r="4580" spans="3:17" x14ac:dyDescent="0.2">
      <c r="C4580" s="1"/>
      <c r="D4580" s="1"/>
      <c r="F4580" s="6"/>
      <c r="G4580" s="13"/>
      <c r="M4580" s="14"/>
      <c r="O4580" s="13"/>
      <c r="P4580" s="6"/>
      <c r="Q4580" s="7"/>
    </row>
    <row r="4581" spans="3:17" x14ac:dyDescent="0.2">
      <c r="C4581" s="1"/>
      <c r="D4581" s="1"/>
      <c r="F4581" s="6"/>
      <c r="G4581" s="13"/>
      <c r="M4581" s="14"/>
      <c r="O4581" s="13"/>
      <c r="P4581" s="6"/>
      <c r="Q4581" s="7"/>
    </row>
    <row r="4582" spans="3:17" x14ac:dyDescent="0.2">
      <c r="C4582" s="1"/>
      <c r="D4582" s="1"/>
      <c r="F4582" s="6"/>
      <c r="G4582" s="13"/>
      <c r="M4582" s="14"/>
      <c r="O4582" s="13"/>
      <c r="P4582" s="6"/>
      <c r="Q4582" s="7"/>
    </row>
    <row r="4583" spans="3:17" x14ac:dyDescent="0.2">
      <c r="C4583" s="1"/>
      <c r="D4583" s="1"/>
      <c r="F4583" s="6"/>
      <c r="G4583" s="13"/>
      <c r="M4583" s="14"/>
      <c r="O4583" s="13"/>
      <c r="P4583" s="6"/>
      <c r="Q4583" s="7"/>
    </row>
    <row r="4584" spans="3:17" x14ac:dyDescent="0.2">
      <c r="C4584" s="1"/>
      <c r="D4584" s="1"/>
      <c r="F4584" s="6"/>
      <c r="G4584" s="13"/>
      <c r="M4584" s="14"/>
      <c r="O4584" s="13"/>
      <c r="P4584" s="6"/>
      <c r="Q4584" s="7"/>
    </row>
    <row r="4585" spans="3:17" x14ac:dyDescent="0.2">
      <c r="C4585" s="1"/>
      <c r="D4585" s="1"/>
      <c r="F4585" s="6"/>
      <c r="G4585" s="13"/>
      <c r="M4585" s="14"/>
      <c r="O4585" s="13"/>
      <c r="P4585" s="6"/>
      <c r="Q4585" s="7"/>
    </row>
    <row r="4586" spans="3:17" x14ac:dyDescent="0.2">
      <c r="C4586" s="1"/>
      <c r="D4586" s="1"/>
      <c r="F4586" s="6"/>
      <c r="G4586" s="13"/>
      <c r="M4586" s="14"/>
      <c r="O4586" s="13"/>
      <c r="P4586" s="6"/>
      <c r="Q4586" s="7"/>
    </row>
    <row r="4587" spans="3:17" x14ac:dyDescent="0.2">
      <c r="C4587" s="1"/>
      <c r="D4587" s="1"/>
      <c r="F4587" s="6"/>
      <c r="G4587" s="13"/>
      <c r="M4587" s="14"/>
      <c r="O4587" s="13"/>
      <c r="P4587" s="6"/>
      <c r="Q4587" s="7"/>
    </row>
    <row r="4588" spans="3:17" x14ac:dyDescent="0.2">
      <c r="C4588" s="1"/>
      <c r="D4588" s="1"/>
      <c r="F4588" s="6"/>
      <c r="G4588" s="13"/>
      <c r="M4588" s="14"/>
      <c r="O4588" s="13"/>
      <c r="P4588" s="6"/>
      <c r="Q4588" s="7"/>
    </row>
    <row r="4589" spans="3:17" x14ac:dyDescent="0.2">
      <c r="C4589" s="1"/>
      <c r="D4589" s="1"/>
      <c r="F4589" s="6"/>
      <c r="G4589" s="13"/>
      <c r="M4589" s="14"/>
      <c r="O4589" s="13"/>
      <c r="P4589" s="6"/>
      <c r="Q4589" s="7"/>
    </row>
    <row r="4590" spans="3:17" x14ac:dyDescent="0.2">
      <c r="C4590" s="1"/>
      <c r="D4590" s="1"/>
      <c r="F4590" s="6"/>
      <c r="G4590" s="13"/>
      <c r="M4590" s="14"/>
      <c r="O4590" s="13"/>
      <c r="P4590" s="6"/>
      <c r="Q4590" s="7"/>
    </row>
    <row r="4591" spans="3:17" x14ac:dyDescent="0.2">
      <c r="C4591" s="1"/>
      <c r="D4591" s="1"/>
      <c r="F4591" s="6"/>
      <c r="G4591" s="13"/>
      <c r="M4591" s="14"/>
      <c r="O4591" s="13"/>
      <c r="P4591" s="6"/>
      <c r="Q4591" s="7"/>
    </row>
    <row r="4592" spans="3:17" x14ac:dyDescent="0.2">
      <c r="C4592" s="1"/>
      <c r="D4592" s="1"/>
      <c r="F4592" s="6"/>
      <c r="G4592" s="13"/>
      <c r="M4592" s="14"/>
      <c r="O4592" s="13"/>
      <c r="P4592" s="6"/>
      <c r="Q4592" s="7"/>
    </row>
    <row r="4593" spans="3:17" x14ac:dyDescent="0.2">
      <c r="C4593" s="1"/>
      <c r="D4593" s="1"/>
      <c r="F4593" s="6"/>
      <c r="G4593" s="13"/>
      <c r="M4593" s="14"/>
      <c r="O4593" s="13"/>
      <c r="P4593" s="6"/>
      <c r="Q4593" s="7"/>
    </row>
    <row r="4594" spans="3:17" x14ac:dyDescent="0.2">
      <c r="C4594" s="1"/>
      <c r="D4594" s="1"/>
      <c r="F4594" s="6"/>
      <c r="G4594" s="13"/>
      <c r="M4594" s="14"/>
      <c r="O4594" s="13"/>
      <c r="P4594" s="6"/>
      <c r="Q4594" s="7"/>
    </row>
    <row r="4595" spans="3:17" x14ac:dyDescent="0.2">
      <c r="C4595" s="1"/>
      <c r="D4595" s="1"/>
      <c r="F4595" s="6"/>
      <c r="G4595" s="13"/>
      <c r="M4595" s="14"/>
      <c r="O4595" s="13"/>
      <c r="P4595" s="6"/>
      <c r="Q4595" s="7"/>
    </row>
    <row r="4596" spans="3:17" x14ac:dyDescent="0.2">
      <c r="C4596" s="1"/>
      <c r="D4596" s="1"/>
      <c r="F4596" s="6"/>
      <c r="G4596" s="13"/>
      <c r="M4596" s="14"/>
      <c r="O4596" s="13"/>
      <c r="P4596" s="6"/>
      <c r="Q4596" s="7"/>
    </row>
    <row r="4597" spans="3:17" x14ac:dyDescent="0.2">
      <c r="C4597" s="1"/>
      <c r="D4597" s="1"/>
      <c r="F4597" s="6"/>
      <c r="G4597" s="13"/>
      <c r="M4597" s="14"/>
      <c r="O4597" s="13"/>
      <c r="P4597" s="6"/>
      <c r="Q4597" s="7"/>
    </row>
    <row r="4598" spans="3:17" x14ac:dyDescent="0.2">
      <c r="C4598" s="1"/>
      <c r="D4598" s="1"/>
      <c r="F4598" s="6"/>
      <c r="G4598" s="13"/>
      <c r="M4598" s="14"/>
      <c r="O4598" s="13"/>
      <c r="P4598" s="6"/>
      <c r="Q4598" s="7"/>
    </row>
    <row r="4599" spans="3:17" x14ac:dyDescent="0.2">
      <c r="C4599" s="1"/>
      <c r="D4599" s="1"/>
      <c r="F4599" s="6"/>
      <c r="G4599" s="13"/>
      <c r="M4599" s="14"/>
      <c r="O4599" s="13"/>
      <c r="P4599" s="6"/>
      <c r="Q4599" s="7"/>
    </row>
    <row r="4600" spans="3:17" x14ac:dyDescent="0.2">
      <c r="C4600" s="1"/>
      <c r="D4600" s="1"/>
      <c r="F4600" s="6"/>
      <c r="G4600" s="13"/>
      <c r="M4600" s="14"/>
      <c r="O4600" s="13"/>
      <c r="P4600" s="6"/>
      <c r="Q4600" s="7"/>
    </row>
    <row r="4601" spans="3:17" x14ac:dyDescent="0.2">
      <c r="C4601" s="1"/>
      <c r="D4601" s="1"/>
      <c r="F4601" s="6"/>
      <c r="G4601" s="13"/>
      <c r="M4601" s="14"/>
      <c r="O4601" s="13"/>
      <c r="P4601" s="6"/>
      <c r="Q4601" s="7"/>
    </row>
    <row r="4602" spans="3:17" x14ac:dyDescent="0.2">
      <c r="C4602" s="1"/>
      <c r="D4602" s="1"/>
      <c r="F4602" s="6"/>
      <c r="G4602" s="13"/>
      <c r="M4602" s="14"/>
      <c r="O4602" s="13"/>
      <c r="P4602" s="6"/>
      <c r="Q4602" s="7"/>
    </row>
    <row r="4603" spans="3:17" x14ac:dyDescent="0.2">
      <c r="C4603" s="1"/>
      <c r="D4603" s="1"/>
      <c r="F4603" s="6"/>
      <c r="G4603" s="13"/>
      <c r="M4603" s="14"/>
      <c r="O4603" s="13"/>
      <c r="P4603" s="6"/>
      <c r="Q4603" s="7"/>
    </row>
    <row r="4604" spans="3:17" x14ac:dyDescent="0.2">
      <c r="C4604" s="1"/>
      <c r="D4604" s="1"/>
      <c r="F4604" s="6"/>
      <c r="G4604" s="13"/>
      <c r="M4604" s="14"/>
      <c r="O4604" s="13"/>
      <c r="P4604" s="6"/>
      <c r="Q4604" s="7"/>
    </row>
    <row r="4605" spans="3:17" x14ac:dyDescent="0.2">
      <c r="C4605" s="1"/>
      <c r="D4605" s="1"/>
      <c r="F4605" s="6"/>
      <c r="G4605" s="13"/>
      <c r="M4605" s="14"/>
      <c r="O4605" s="13"/>
      <c r="P4605" s="6"/>
      <c r="Q4605" s="7"/>
    </row>
    <row r="4606" spans="3:17" x14ac:dyDescent="0.2">
      <c r="C4606" s="1"/>
      <c r="D4606" s="1"/>
      <c r="F4606" s="6"/>
      <c r="G4606" s="13"/>
      <c r="M4606" s="14"/>
      <c r="O4606" s="13"/>
      <c r="P4606" s="6"/>
      <c r="Q4606" s="7"/>
    </row>
    <row r="4607" spans="3:17" x14ac:dyDescent="0.2">
      <c r="C4607" s="1"/>
      <c r="D4607" s="1"/>
      <c r="F4607" s="6"/>
      <c r="G4607" s="13"/>
      <c r="M4607" s="14"/>
      <c r="O4607" s="13"/>
      <c r="P4607" s="6"/>
      <c r="Q4607" s="7"/>
    </row>
    <row r="4608" spans="3:17" x14ac:dyDescent="0.2">
      <c r="C4608" s="1"/>
      <c r="D4608" s="1"/>
      <c r="F4608" s="6"/>
      <c r="G4608" s="13"/>
      <c r="M4608" s="14"/>
      <c r="O4608" s="13"/>
      <c r="P4608" s="6"/>
      <c r="Q4608" s="7"/>
    </row>
    <row r="4609" spans="3:17" x14ac:dyDescent="0.2">
      <c r="C4609" s="1"/>
      <c r="D4609" s="1"/>
      <c r="F4609" s="6"/>
      <c r="G4609" s="13"/>
      <c r="M4609" s="14"/>
      <c r="O4609" s="13"/>
      <c r="P4609" s="6"/>
      <c r="Q4609" s="7"/>
    </row>
    <row r="4610" spans="3:17" x14ac:dyDescent="0.2">
      <c r="C4610" s="1"/>
      <c r="D4610" s="1"/>
      <c r="F4610" s="6"/>
      <c r="G4610" s="13"/>
      <c r="M4610" s="14"/>
      <c r="O4610" s="13"/>
      <c r="P4610" s="6"/>
      <c r="Q4610" s="7"/>
    </row>
    <row r="4611" spans="3:17" x14ac:dyDescent="0.2">
      <c r="C4611" s="1"/>
      <c r="D4611" s="1"/>
      <c r="F4611" s="6"/>
      <c r="G4611" s="13"/>
      <c r="M4611" s="14"/>
      <c r="O4611" s="13"/>
      <c r="P4611" s="6"/>
      <c r="Q4611" s="7"/>
    </row>
    <row r="4612" spans="3:17" x14ac:dyDescent="0.2">
      <c r="C4612" s="1"/>
      <c r="D4612" s="1"/>
      <c r="F4612" s="6"/>
      <c r="G4612" s="13"/>
      <c r="M4612" s="14"/>
      <c r="O4612" s="13"/>
      <c r="P4612" s="6"/>
      <c r="Q4612" s="7"/>
    </row>
    <row r="4613" spans="3:17" x14ac:dyDescent="0.2">
      <c r="C4613" s="1"/>
      <c r="D4613" s="1"/>
      <c r="F4613" s="6"/>
      <c r="G4613" s="13"/>
      <c r="M4613" s="14"/>
      <c r="O4613" s="13"/>
      <c r="P4613" s="6"/>
      <c r="Q4613" s="7"/>
    </row>
    <row r="4614" spans="3:17" x14ac:dyDescent="0.2">
      <c r="C4614" s="1"/>
      <c r="D4614" s="1"/>
      <c r="F4614" s="6"/>
      <c r="G4614" s="13"/>
      <c r="M4614" s="14"/>
      <c r="O4614" s="13"/>
      <c r="P4614" s="6"/>
      <c r="Q4614" s="7"/>
    </row>
    <row r="4615" spans="3:17" x14ac:dyDescent="0.2">
      <c r="C4615" s="1"/>
      <c r="D4615" s="1"/>
      <c r="F4615" s="6"/>
      <c r="G4615" s="13"/>
      <c r="M4615" s="14"/>
      <c r="O4615" s="13"/>
      <c r="P4615" s="6"/>
      <c r="Q4615" s="7"/>
    </row>
    <row r="4616" spans="3:17" x14ac:dyDescent="0.2">
      <c r="C4616" s="1"/>
      <c r="D4616" s="1"/>
      <c r="F4616" s="6"/>
      <c r="G4616" s="13"/>
      <c r="M4616" s="14"/>
      <c r="O4616" s="13"/>
      <c r="P4616" s="6"/>
      <c r="Q4616" s="7"/>
    </row>
    <row r="4617" spans="3:17" x14ac:dyDescent="0.2">
      <c r="C4617" s="1"/>
      <c r="D4617" s="1"/>
      <c r="F4617" s="6"/>
      <c r="G4617" s="13"/>
      <c r="M4617" s="14"/>
      <c r="O4617" s="13"/>
      <c r="P4617" s="6"/>
      <c r="Q4617" s="7"/>
    </row>
    <row r="4618" spans="3:17" x14ac:dyDescent="0.2">
      <c r="C4618" s="1"/>
      <c r="D4618" s="1"/>
      <c r="F4618" s="6"/>
      <c r="G4618" s="13"/>
      <c r="M4618" s="14"/>
      <c r="O4618" s="13"/>
      <c r="P4618" s="6"/>
      <c r="Q4618" s="7"/>
    </row>
    <row r="4619" spans="3:17" x14ac:dyDescent="0.2">
      <c r="C4619" s="1"/>
      <c r="D4619" s="1"/>
      <c r="F4619" s="6"/>
      <c r="G4619" s="13"/>
      <c r="M4619" s="14"/>
      <c r="O4619" s="13"/>
      <c r="P4619" s="6"/>
      <c r="Q4619" s="7"/>
    </row>
    <row r="4620" spans="3:17" x14ac:dyDescent="0.2">
      <c r="C4620" s="1"/>
      <c r="D4620" s="1"/>
      <c r="F4620" s="6"/>
      <c r="G4620" s="13"/>
      <c r="M4620" s="14"/>
      <c r="O4620" s="13"/>
      <c r="P4620" s="6"/>
      <c r="Q4620" s="7"/>
    </row>
    <row r="4621" spans="3:17" x14ac:dyDescent="0.2">
      <c r="C4621" s="1"/>
      <c r="D4621" s="1"/>
      <c r="F4621" s="6"/>
      <c r="G4621" s="13"/>
      <c r="M4621" s="14"/>
      <c r="O4621" s="13"/>
      <c r="P4621" s="6"/>
      <c r="Q4621" s="7"/>
    </row>
    <row r="4622" spans="3:17" x14ac:dyDescent="0.2">
      <c r="C4622" s="1"/>
      <c r="D4622" s="1"/>
      <c r="F4622" s="6"/>
      <c r="G4622" s="13"/>
      <c r="M4622" s="14"/>
      <c r="O4622" s="13"/>
      <c r="P4622" s="6"/>
      <c r="Q4622" s="7"/>
    </row>
    <row r="4623" spans="3:17" x14ac:dyDescent="0.2">
      <c r="C4623" s="1"/>
      <c r="D4623" s="1"/>
      <c r="F4623" s="6"/>
      <c r="G4623" s="13"/>
      <c r="M4623" s="14"/>
      <c r="O4623" s="13"/>
      <c r="P4623" s="6"/>
      <c r="Q4623" s="7"/>
    </row>
    <row r="4624" spans="3:17" x14ac:dyDescent="0.2">
      <c r="C4624" s="1"/>
      <c r="D4624" s="1"/>
      <c r="F4624" s="6"/>
      <c r="G4624" s="13"/>
      <c r="M4624" s="14"/>
      <c r="O4624" s="13"/>
      <c r="P4624" s="6"/>
      <c r="Q4624" s="7"/>
    </row>
    <row r="4625" spans="3:17" x14ac:dyDescent="0.2">
      <c r="C4625" s="1"/>
      <c r="D4625" s="1"/>
      <c r="F4625" s="6"/>
      <c r="G4625" s="13"/>
      <c r="M4625" s="14"/>
      <c r="O4625" s="13"/>
      <c r="P4625" s="6"/>
      <c r="Q4625" s="7"/>
    </row>
    <row r="4626" spans="3:17" x14ac:dyDescent="0.2">
      <c r="C4626" s="1"/>
      <c r="D4626" s="1"/>
      <c r="F4626" s="6"/>
      <c r="G4626" s="13"/>
      <c r="M4626" s="14"/>
      <c r="O4626" s="13"/>
      <c r="P4626" s="6"/>
      <c r="Q4626" s="7"/>
    </row>
    <row r="4627" spans="3:17" x14ac:dyDescent="0.2">
      <c r="C4627" s="1"/>
      <c r="D4627" s="1"/>
      <c r="F4627" s="6"/>
      <c r="G4627" s="13"/>
      <c r="M4627" s="14"/>
      <c r="O4627" s="13"/>
      <c r="P4627" s="6"/>
      <c r="Q4627" s="7"/>
    </row>
    <row r="4628" spans="3:17" x14ac:dyDescent="0.2">
      <c r="C4628" s="1"/>
      <c r="D4628" s="1"/>
      <c r="F4628" s="6"/>
      <c r="G4628" s="13"/>
      <c r="M4628" s="14"/>
      <c r="O4628" s="13"/>
      <c r="P4628" s="6"/>
      <c r="Q4628" s="7"/>
    </row>
    <row r="4629" spans="3:17" x14ac:dyDescent="0.2">
      <c r="C4629" s="1"/>
      <c r="D4629" s="1"/>
      <c r="F4629" s="6"/>
      <c r="G4629" s="13"/>
      <c r="M4629" s="14"/>
      <c r="O4629" s="13"/>
      <c r="P4629" s="6"/>
      <c r="Q4629" s="7"/>
    </row>
    <row r="4630" spans="3:17" x14ac:dyDescent="0.2">
      <c r="C4630" s="1"/>
      <c r="D4630" s="1"/>
      <c r="F4630" s="6"/>
      <c r="G4630" s="13"/>
      <c r="M4630" s="14"/>
      <c r="O4630" s="13"/>
      <c r="P4630" s="6"/>
      <c r="Q4630" s="7"/>
    </row>
    <row r="4631" spans="3:17" x14ac:dyDescent="0.2">
      <c r="C4631" s="1"/>
      <c r="D4631" s="1"/>
      <c r="F4631" s="6"/>
      <c r="G4631" s="13"/>
      <c r="M4631" s="14"/>
      <c r="O4631" s="13"/>
      <c r="P4631" s="6"/>
      <c r="Q4631" s="7"/>
    </row>
    <row r="4632" spans="3:17" x14ac:dyDescent="0.2">
      <c r="C4632" s="1"/>
      <c r="D4632" s="1"/>
      <c r="F4632" s="6"/>
      <c r="G4632" s="13"/>
      <c r="M4632" s="14"/>
      <c r="O4632" s="13"/>
      <c r="P4632" s="6"/>
      <c r="Q4632" s="7"/>
    </row>
    <row r="4633" spans="3:17" x14ac:dyDescent="0.2">
      <c r="C4633" s="1"/>
      <c r="D4633" s="1"/>
      <c r="F4633" s="6"/>
      <c r="G4633" s="13"/>
      <c r="M4633" s="14"/>
      <c r="O4633" s="13"/>
      <c r="P4633" s="6"/>
      <c r="Q4633" s="7"/>
    </row>
    <row r="4634" spans="3:17" x14ac:dyDescent="0.2">
      <c r="C4634" s="1"/>
      <c r="D4634" s="1"/>
      <c r="F4634" s="6"/>
      <c r="G4634" s="13"/>
      <c r="M4634" s="14"/>
      <c r="O4634" s="13"/>
      <c r="P4634" s="6"/>
      <c r="Q4634" s="7"/>
    </row>
    <row r="4635" spans="3:17" x14ac:dyDescent="0.2">
      <c r="C4635" s="1"/>
      <c r="D4635" s="1"/>
      <c r="F4635" s="6"/>
      <c r="G4635" s="13"/>
      <c r="M4635" s="14"/>
      <c r="O4635" s="13"/>
      <c r="P4635" s="6"/>
      <c r="Q4635" s="7"/>
    </row>
    <row r="4636" spans="3:17" x14ac:dyDescent="0.2">
      <c r="C4636" s="1"/>
      <c r="D4636" s="1"/>
      <c r="F4636" s="6"/>
      <c r="G4636" s="13"/>
      <c r="M4636" s="14"/>
      <c r="O4636" s="13"/>
      <c r="P4636" s="6"/>
      <c r="Q4636" s="7"/>
    </row>
    <row r="4637" spans="3:17" x14ac:dyDescent="0.2">
      <c r="C4637" s="1"/>
      <c r="D4637" s="1"/>
      <c r="F4637" s="6"/>
      <c r="G4637" s="13"/>
      <c r="M4637" s="14"/>
      <c r="O4637" s="13"/>
      <c r="P4637" s="6"/>
      <c r="Q4637" s="7"/>
    </row>
    <row r="4638" spans="3:17" x14ac:dyDescent="0.2">
      <c r="C4638" s="1"/>
      <c r="D4638" s="1"/>
      <c r="F4638" s="6"/>
      <c r="G4638" s="13"/>
      <c r="M4638" s="14"/>
      <c r="O4638" s="13"/>
      <c r="P4638" s="6"/>
      <c r="Q4638" s="7"/>
    </row>
    <row r="4639" spans="3:17" x14ac:dyDescent="0.2">
      <c r="C4639" s="1"/>
      <c r="D4639" s="1"/>
      <c r="F4639" s="6"/>
      <c r="G4639" s="13"/>
      <c r="M4639" s="14"/>
      <c r="O4639" s="13"/>
      <c r="P4639" s="6"/>
      <c r="Q4639" s="7"/>
    </row>
    <row r="4640" spans="3:17" x14ac:dyDescent="0.2">
      <c r="C4640" s="1"/>
      <c r="D4640" s="1"/>
      <c r="F4640" s="6"/>
      <c r="G4640" s="13"/>
      <c r="M4640" s="14"/>
      <c r="O4640" s="13"/>
      <c r="P4640" s="6"/>
      <c r="Q4640" s="7"/>
    </row>
    <row r="4641" spans="3:17" x14ac:dyDescent="0.2">
      <c r="C4641" s="1"/>
      <c r="D4641" s="1"/>
      <c r="F4641" s="6"/>
      <c r="G4641" s="13"/>
      <c r="M4641" s="14"/>
      <c r="O4641" s="13"/>
      <c r="P4641" s="6"/>
      <c r="Q4641" s="7"/>
    </row>
    <row r="4642" spans="3:17" x14ac:dyDescent="0.2">
      <c r="C4642" s="1"/>
      <c r="D4642" s="1"/>
      <c r="F4642" s="6"/>
      <c r="G4642" s="13"/>
      <c r="M4642" s="14"/>
      <c r="O4642" s="13"/>
      <c r="P4642" s="6"/>
      <c r="Q4642" s="7"/>
    </row>
    <row r="4643" spans="3:17" x14ac:dyDescent="0.2">
      <c r="C4643" s="1"/>
      <c r="D4643" s="1"/>
      <c r="F4643" s="6"/>
      <c r="G4643" s="13"/>
      <c r="M4643" s="14"/>
      <c r="O4643" s="13"/>
      <c r="P4643" s="6"/>
      <c r="Q4643" s="7"/>
    </row>
    <row r="4644" spans="3:17" x14ac:dyDescent="0.2">
      <c r="C4644" s="1"/>
      <c r="D4644" s="1"/>
      <c r="F4644" s="6"/>
      <c r="G4644" s="13"/>
      <c r="M4644" s="14"/>
      <c r="O4644" s="13"/>
      <c r="P4644" s="6"/>
      <c r="Q4644" s="7"/>
    </row>
    <row r="4645" spans="3:17" x14ac:dyDescent="0.2">
      <c r="C4645" s="1"/>
      <c r="D4645" s="1"/>
      <c r="F4645" s="6"/>
      <c r="G4645" s="13"/>
      <c r="M4645" s="14"/>
      <c r="O4645" s="13"/>
      <c r="P4645" s="6"/>
      <c r="Q4645" s="7"/>
    </row>
    <row r="4646" spans="3:17" x14ac:dyDescent="0.2">
      <c r="C4646" s="1"/>
      <c r="D4646" s="1"/>
      <c r="F4646" s="6"/>
      <c r="G4646" s="13"/>
      <c r="M4646" s="14"/>
      <c r="O4646" s="13"/>
      <c r="P4646" s="6"/>
      <c r="Q4646" s="7"/>
    </row>
    <row r="4647" spans="3:17" x14ac:dyDescent="0.2">
      <c r="C4647" s="1"/>
      <c r="D4647" s="1"/>
      <c r="F4647" s="6"/>
      <c r="G4647" s="13"/>
      <c r="M4647" s="14"/>
      <c r="O4647" s="13"/>
      <c r="P4647" s="6"/>
      <c r="Q4647" s="7"/>
    </row>
    <row r="4648" spans="3:17" x14ac:dyDescent="0.2">
      <c r="C4648" s="1"/>
      <c r="D4648" s="1"/>
      <c r="F4648" s="6"/>
      <c r="G4648" s="13"/>
      <c r="M4648" s="14"/>
      <c r="O4648" s="13"/>
      <c r="P4648" s="6"/>
      <c r="Q4648" s="7"/>
    </row>
    <row r="4649" spans="3:17" x14ac:dyDescent="0.2">
      <c r="C4649" s="1"/>
      <c r="D4649" s="1"/>
      <c r="F4649" s="6"/>
      <c r="G4649" s="13"/>
      <c r="M4649" s="14"/>
      <c r="O4649" s="13"/>
      <c r="P4649" s="6"/>
      <c r="Q4649" s="7"/>
    </row>
    <row r="4650" spans="3:17" x14ac:dyDescent="0.2">
      <c r="C4650" s="1"/>
      <c r="D4650" s="1"/>
      <c r="F4650" s="6"/>
      <c r="G4650" s="13"/>
      <c r="M4650" s="14"/>
      <c r="O4650" s="13"/>
      <c r="P4650" s="6"/>
      <c r="Q4650" s="7"/>
    </row>
    <row r="4651" spans="3:17" x14ac:dyDescent="0.2">
      <c r="C4651" s="1"/>
      <c r="D4651" s="1"/>
      <c r="F4651" s="6"/>
      <c r="G4651" s="13"/>
      <c r="M4651" s="14"/>
      <c r="O4651" s="13"/>
      <c r="P4651" s="6"/>
      <c r="Q4651" s="7"/>
    </row>
    <row r="4652" spans="3:17" x14ac:dyDescent="0.2">
      <c r="C4652" s="1"/>
      <c r="D4652" s="1"/>
      <c r="F4652" s="6"/>
      <c r="G4652" s="13"/>
      <c r="M4652" s="14"/>
      <c r="O4652" s="13"/>
      <c r="P4652" s="6"/>
      <c r="Q4652" s="7"/>
    </row>
    <row r="4653" spans="3:17" x14ac:dyDescent="0.2">
      <c r="C4653" s="1"/>
      <c r="D4653" s="1"/>
      <c r="F4653" s="6"/>
      <c r="G4653" s="13"/>
      <c r="M4653" s="14"/>
      <c r="O4653" s="13"/>
      <c r="P4653" s="6"/>
      <c r="Q4653" s="7"/>
    </row>
    <row r="4654" spans="3:17" x14ac:dyDescent="0.2">
      <c r="C4654" s="1"/>
      <c r="D4654" s="1"/>
      <c r="F4654" s="6"/>
      <c r="G4654" s="13"/>
      <c r="M4654" s="14"/>
      <c r="O4654" s="13"/>
      <c r="P4654" s="6"/>
      <c r="Q4654" s="7"/>
    </row>
    <row r="4655" spans="3:17" x14ac:dyDescent="0.2">
      <c r="C4655" s="1"/>
      <c r="D4655" s="1"/>
      <c r="F4655" s="6"/>
      <c r="G4655" s="13"/>
      <c r="M4655" s="14"/>
      <c r="O4655" s="13"/>
      <c r="P4655" s="6"/>
      <c r="Q4655" s="7"/>
    </row>
    <row r="4656" spans="3:17" x14ac:dyDescent="0.2">
      <c r="C4656" s="1"/>
      <c r="D4656" s="1"/>
      <c r="F4656" s="6"/>
      <c r="G4656" s="13"/>
      <c r="M4656" s="14"/>
      <c r="O4656" s="13"/>
      <c r="P4656" s="6"/>
      <c r="Q4656" s="7"/>
    </row>
    <row r="4657" spans="3:17" x14ac:dyDescent="0.2">
      <c r="C4657" s="1"/>
      <c r="D4657" s="1"/>
      <c r="F4657" s="6"/>
      <c r="G4657" s="13"/>
      <c r="M4657" s="14"/>
      <c r="O4657" s="13"/>
      <c r="P4657" s="6"/>
      <c r="Q4657" s="7"/>
    </row>
    <row r="4658" spans="3:17" x14ac:dyDescent="0.2">
      <c r="C4658" s="1"/>
      <c r="D4658" s="1"/>
      <c r="F4658" s="6"/>
      <c r="G4658" s="13"/>
      <c r="M4658" s="14"/>
      <c r="O4658" s="13"/>
      <c r="P4658" s="6"/>
      <c r="Q4658" s="7"/>
    </row>
    <row r="4659" spans="3:17" x14ac:dyDescent="0.2">
      <c r="C4659" s="1"/>
      <c r="D4659" s="1"/>
      <c r="F4659" s="6"/>
      <c r="G4659" s="13"/>
      <c r="M4659" s="14"/>
      <c r="O4659" s="13"/>
      <c r="P4659" s="6"/>
      <c r="Q4659" s="7"/>
    </row>
    <row r="4660" spans="3:17" x14ac:dyDescent="0.2">
      <c r="C4660" s="1"/>
      <c r="D4660" s="1"/>
      <c r="F4660" s="6"/>
      <c r="G4660" s="13"/>
      <c r="M4660" s="14"/>
      <c r="O4660" s="13"/>
      <c r="P4660" s="6"/>
      <c r="Q4660" s="7"/>
    </row>
    <row r="4661" spans="3:17" x14ac:dyDescent="0.2">
      <c r="C4661" s="1"/>
      <c r="D4661" s="1"/>
      <c r="F4661" s="6"/>
      <c r="G4661" s="13"/>
      <c r="M4661" s="14"/>
      <c r="O4661" s="13"/>
      <c r="P4661" s="6"/>
      <c r="Q4661" s="7"/>
    </row>
    <row r="4662" spans="3:17" x14ac:dyDescent="0.2">
      <c r="C4662" s="1"/>
      <c r="D4662" s="1"/>
      <c r="F4662" s="6"/>
      <c r="G4662" s="13"/>
      <c r="M4662" s="14"/>
      <c r="O4662" s="13"/>
      <c r="P4662" s="6"/>
      <c r="Q4662" s="7"/>
    </row>
    <row r="4663" spans="3:17" x14ac:dyDescent="0.2">
      <c r="C4663" s="1"/>
      <c r="D4663" s="1"/>
      <c r="F4663" s="6"/>
      <c r="G4663" s="13"/>
      <c r="M4663" s="14"/>
      <c r="O4663" s="13"/>
      <c r="P4663" s="6"/>
      <c r="Q4663" s="7"/>
    </row>
    <row r="4664" spans="3:17" x14ac:dyDescent="0.2">
      <c r="C4664" s="1"/>
      <c r="D4664" s="1"/>
      <c r="F4664" s="6"/>
      <c r="G4664" s="13"/>
      <c r="M4664" s="14"/>
      <c r="O4664" s="13"/>
      <c r="P4664" s="6"/>
      <c r="Q4664" s="7"/>
    </row>
    <row r="4665" spans="3:17" x14ac:dyDescent="0.2">
      <c r="C4665" s="1"/>
      <c r="D4665" s="1"/>
      <c r="F4665" s="6"/>
      <c r="G4665" s="13"/>
      <c r="M4665" s="14"/>
      <c r="O4665" s="13"/>
      <c r="P4665" s="6"/>
      <c r="Q4665" s="7"/>
    </row>
    <row r="4666" spans="3:17" x14ac:dyDescent="0.2">
      <c r="C4666" s="1"/>
      <c r="D4666" s="1"/>
      <c r="F4666" s="6"/>
      <c r="G4666" s="13"/>
      <c r="M4666" s="14"/>
      <c r="O4666" s="13"/>
      <c r="P4666" s="6"/>
      <c r="Q4666" s="7"/>
    </row>
    <row r="4667" spans="3:17" x14ac:dyDescent="0.2">
      <c r="C4667" s="1"/>
      <c r="D4667" s="1"/>
      <c r="F4667" s="6"/>
      <c r="G4667" s="13"/>
      <c r="M4667" s="14"/>
      <c r="O4667" s="13"/>
      <c r="P4667" s="6"/>
      <c r="Q4667" s="7"/>
    </row>
    <row r="4668" spans="3:17" x14ac:dyDescent="0.2">
      <c r="C4668" s="1"/>
      <c r="D4668" s="1"/>
      <c r="F4668" s="6"/>
      <c r="G4668" s="13"/>
      <c r="M4668" s="14"/>
      <c r="O4668" s="13"/>
      <c r="P4668" s="6"/>
      <c r="Q4668" s="7"/>
    </row>
    <row r="4669" spans="3:17" x14ac:dyDescent="0.2">
      <c r="C4669" s="1"/>
      <c r="D4669" s="1"/>
      <c r="F4669" s="6"/>
      <c r="G4669" s="13"/>
      <c r="M4669" s="14"/>
      <c r="O4669" s="13"/>
      <c r="P4669" s="6"/>
      <c r="Q4669" s="7"/>
    </row>
    <row r="4670" spans="3:17" x14ac:dyDescent="0.2">
      <c r="C4670" s="1"/>
      <c r="D4670" s="1"/>
      <c r="F4670" s="6"/>
      <c r="G4670" s="13"/>
      <c r="M4670" s="14"/>
      <c r="O4670" s="13"/>
      <c r="P4670" s="6"/>
      <c r="Q4670" s="7"/>
    </row>
    <row r="4671" spans="3:17" x14ac:dyDescent="0.2">
      <c r="C4671" s="1"/>
      <c r="D4671" s="1"/>
      <c r="F4671" s="6"/>
      <c r="G4671" s="13"/>
      <c r="M4671" s="14"/>
      <c r="O4671" s="13"/>
      <c r="P4671" s="6"/>
      <c r="Q4671" s="7"/>
    </row>
    <row r="4672" spans="3:17" x14ac:dyDescent="0.2">
      <c r="C4672" s="1"/>
      <c r="D4672" s="1"/>
      <c r="F4672" s="6"/>
      <c r="G4672" s="13"/>
      <c r="M4672" s="14"/>
      <c r="O4672" s="13"/>
      <c r="P4672" s="6"/>
      <c r="Q4672" s="7"/>
    </row>
    <row r="4673" spans="3:17" x14ac:dyDescent="0.2">
      <c r="C4673" s="1"/>
      <c r="D4673" s="1"/>
      <c r="F4673" s="6"/>
      <c r="G4673" s="13"/>
      <c r="M4673" s="14"/>
      <c r="O4673" s="13"/>
      <c r="P4673" s="6"/>
      <c r="Q4673" s="7"/>
    </row>
    <row r="4674" spans="3:17" x14ac:dyDescent="0.2">
      <c r="C4674" s="1"/>
      <c r="D4674" s="1"/>
      <c r="F4674" s="6"/>
      <c r="G4674" s="13"/>
      <c r="M4674" s="14"/>
      <c r="O4674" s="13"/>
      <c r="P4674" s="6"/>
      <c r="Q4674" s="7"/>
    </row>
    <row r="4675" spans="3:17" x14ac:dyDescent="0.2">
      <c r="C4675" s="1"/>
      <c r="D4675" s="1"/>
      <c r="F4675" s="6"/>
      <c r="G4675" s="13"/>
      <c r="M4675" s="14"/>
      <c r="O4675" s="13"/>
      <c r="P4675" s="6"/>
      <c r="Q4675" s="7"/>
    </row>
    <row r="4676" spans="3:17" x14ac:dyDescent="0.2">
      <c r="C4676" s="1"/>
      <c r="D4676" s="1"/>
      <c r="F4676" s="6"/>
      <c r="G4676" s="13"/>
      <c r="M4676" s="14"/>
      <c r="O4676" s="13"/>
      <c r="P4676" s="6"/>
      <c r="Q4676" s="7"/>
    </row>
    <row r="4677" spans="3:17" x14ac:dyDescent="0.2">
      <c r="C4677" s="1"/>
      <c r="D4677" s="1"/>
      <c r="F4677" s="6"/>
      <c r="G4677" s="13"/>
      <c r="M4677" s="14"/>
      <c r="O4677" s="13"/>
      <c r="P4677" s="6"/>
      <c r="Q4677" s="7"/>
    </row>
    <row r="4678" spans="3:17" x14ac:dyDescent="0.2">
      <c r="C4678" s="1"/>
      <c r="D4678" s="1"/>
      <c r="F4678" s="6"/>
      <c r="G4678" s="13"/>
      <c r="M4678" s="14"/>
      <c r="O4678" s="13"/>
      <c r="P4678" s="6"/>
      <c r="Q4678" s="7"/>
    </row>
    <row r="4679" spans="3:17" x14ac:dyDescent="0.2">
      <c r="C4679" s="1"/>
      <c r="D4679" s="1"/>
      <c r="F4679" s="6"/>
      <c r="G4679" s="13"/>
      <c r="M4679" s="14"/>
      <c r="O4679" s="13"/>
      <c r="P4679" s="6"/>
      <c r="Q4679" s="7"/>
    </row>
    <row r="4680" spans="3:17" x14ac:dyDescent="0.2">
      <c r="C4680" s="1"/>
      <c r="D4680" s="1"/>
      <c r="F4680" s="6"/>
      <c r="G4680" s="13"/>
      <c r="M4680" s="14"/>
      <c r="O4680" s="13"/>
      <c r="P4680" s="6"/>
      <c r="Q4680" s="7"/>
    </row>
    <row r="4681" spans="3:17" x14ac:dyDescent="0.2">
      <c r="C4681" s="1"/>
      <c r="D4681" s="1"/>
      <c r="F4681" s="6"/>
      <c r="G4681" s="13"/>
      <c r="M4681" s="14"/>
      <c r="O4681" s="13"/>
      <c r="P4681" s="6"/>
      <c r="Q4681" s="7"/>
    </row>
    <row r="4682" spans="3:17" x14ac:dyDescent="0.2">
      <c r="C4682" s="1"/>
      <c r="D4682" s="1"/>
      <c r="F4682" s="6"/>
      <c r="G4682" s="13"/>
      <c r="M4682" s="14"/>
      <c r="O4682" s="13"/>
      <c r="P4682" s="6"/>
      <c r="Q4682" s="7"/>
    </row>
    <row r="4683" spans="3:17" x14ac:dyDescent="0.2">
      <c r="C4683" s="1"/>
      <c r="D4683" s="1"/>
      <c r="F4683" s="6"/>
      <c r="G4683" s="13"/>
      <c r="M4683" s="14"/>
      <c r="O4683" s="13"/>
      <c r="P4683" s="6"/>
      <c r="Q4683" s="7"/>
    </row>
    <row r="4684" spans="3:17" x14ac:dyDescent="0.2">
      <c r="C4684" s="1"/>
      <c r="D4684" s="1"/>
      <c r="F4684" s="6"/>
      <c r="G4684" s="13"/>
      <c r="M4684" s="14"/>
      <c r="O4684" s="13"/>
      <c r="P4684" s="6"/>
      <c r="Q4684" s="7"/>
    </row>
    <row r="4685" spans="3:17" x14ac:dyDescent="0.2">
      <c r="C4685" s="1"/>
      <c r="D4685" s="1"/>
      <c r="F4685" s="6"/>
      <c r="G4685" s="13"/>
      <c r="M4685" s="14"/>
      <c r="O4685" s="13"/>
      <c r="P4685" s="6"/>
      <c r="Q4685" s="7"/>
    </row>
    <row r="4686" spans="3:17" x14ac:dyDescent="0.2">
      <c r="C4686" s="1"/>
      <c r="D4686" s="1"/>
      <c r="F4686" s="6"/>
      <c r="G4686" s="13"/>
      <c r="M4686" s="14"/>
      <c r="O4686" s="13"/>
      <c r="P4686" s="6"/>
      <c r="Q4686" s="7"/>
    </row>
    <row r="4687" spans="3:17" x14ac:dyDescent="0.2">
      <c r="C4687" s="1"/>
      <c r="D4687" s="1"/>
      <c r="F4687" s="6"/>
      <c r="G4687" s="13"/>
      <c r="M4687" s="14"/>
      <c r="O4687" s="13"/>
      <c r="P4687" s="6"/>
      <c r="Q4687" s="7"/>
    </row>
    <row r="4688" spans="3:17" x14ac:dyDescent="0.2">
      <c r="C4688" s="1"/>
      <c r="D4688" s="1"/>
      <c r="F4688" s="6"/>
      <c r="G4688" s="13"/>
      <c r="M4688" s="14"/>
      <c r="O4688" s="13"/>
      <c r="P4688" s="6"/>
      <c r="Q4688" s="7"/>
    </row>
    <row r="4689" spans="3:17" x14ac:dyDescent="0.2">
      <c r="C4689" s="1"/>
      <c r="D4689" s="1"/>
      <c r="F4689" s="6"/>
      <c r="G4689" s="13"/>
      <c r="M4689" s="14"/>
      <c r="O4689" s="13"/>
      <c r="P4689" s="6"/>
      <c r="Q4689" s="7"/>
    </row>
    <row r="4690" spans="3:17" x14ac:dyDescent="0.2">
      <c r="C4690" s="1"/>
      <c r="D4690" s="1"/>
      <c r="F4690" s="6"/>
      <c r="G4690" s="13"/>
      <c r="M4690" s="14"/>
      <c r="O4690" s="13"/>
      <c r="P4690" s="6"/>
      <c r="Q4690" s="7"/>
    </row>
    <row r="4691" spans="3:17" x14ac:dyDescent="0.2">
      <c r="C4691" s="1"/>
      <c r="D4691" s="1"/>
      <c r="F4691" s="6"/>
      <c r="G4691" s="13"/>
      <c r="M4691" s="14"/>
      <c r="O4691" s="13"/>
      <c r="P4691" s="6"/>
      <c r="Q4691" s="7"/>
    </row>
    <row r="4692" spans="3:17" x14ac:dyDescent="0.2">
      <c r="C4692" s="1"/>
      <c r="D4692" s="1"/>
      <c r="F4692" s="6"/>
      <c r="G4692" s="13"/>
      <c r="M4692" s="14"/>
      <c r="O4692" s="13"/>
      <c r="P4692" s="6"/>
      <c r="Q4692" s="7"/>
    </row>
    <row r="4693" spans="3:17" x14ac:dyDescent="0.2">
      <c r="C4693" s="1"/>
      <c r="D4693" s="1"/>
      <c r="F4693" s="6"/>
      <c r="G4693" s="13"/>
      <c r="M4693" s="14"/>
      <c r="O4693" s="13"/>
      <c r="P4693" s="6"/>
      <c r="Q4693" s="7"/>
    </row>
    <row r="4694" spans="3:17" x14ac:dyDescent="0.2">
      <c r="C4694" s="1"/>
      <c r="D4694" s="1"/>
      <c r="F4694" s="6"/>
      <c r="G4694" s="13"/>
      <c r="M4694" s="14"/>
      <c r="O4694" s="13"/>
      <c r="P4694" s="6"/>
      <c r="Q4694" s="7"/>
    </row>
    <row r="4695" spans="3:17" x14ac:dyDescent="0.2">
      <c r="C4695" s="1"/>
      <c r="D4695" s="1"/>
      <c r="F4695" s="6"/>
      <c r="G4695" s="13"/>
      <c r="M4695" s="14"/>
      <c r="O4695" s="13"/>
      <c r="P4695" s="6"/>
      <c r="Q4695" s="7"/>
    </row>
    <row r="4696" spans="3:17" x14ac:dyDescent="0.2">
      <c r="C4696" s="1"/>
      <c r="D4696" s="1"/>
      <c r="F4696" s="6"/>
      <c r="G4696" s="13"/>
      <c r="M4696" s="14"/>
      <c r="O4696" s="13"/>
      <c r="P4696" s="6"/>
      <c r="Q4696" s="7"/>
    </row>
    <row r="4697" spans="3:17" x14ac:dyDescent="0.2">
      <c r="C4697" s="1"/>
      <c r="D4697" s="1"/>
      <c r="F4697" s="6"/>
      <c r="G4697" s="13"/>
      <c r="M4697" s="14"/>
      <c r="O4697" s="13"/>
      <c r="P4697" s="6"/>
      <c r="Q4697" s="7"/>
    </row>
    <row r="4698" spans="3:17" x14ac:dyDescent="0.2">
      <c r="C4698" s="1"/>
      <c r="D4698" s="1"/>
      <c r="F4698" s="6"/>
      <c r="G4698" s="13"/>
      <c r="M4698" s="14"/>
      <c r="O4698" s="13"/>
      <c r="P4698" s="6"/>
      <c r="Q4698" s="7"/>
    </row>
    <row r="4699" spans="3:17" x14ac:dyDescent="0.2">
      <c r="C4699" s="1"/>
      <c r="D4699" s="1"/>
      <c r="F4699" s="6"/>
      <c r="G4699" s="13"/>
      <c r="M4699" s="14"/>
      <c r="O4699" s="13"/>
      <c r="P4699" s="6"/>
      <c r="Q4699" s="7"/>
    </row>
    <row r="4700" spans="3:17" x14ac:dyDescent="0.2">
      <c r="C4700" s="1"/>
      <c r="D4700" s="1"/>
      <c r="F4700" s="6"/>
      <c r="G4700" s="13"/>
      <c r="M4700" s="14"/>
      <c r="O4700" s="13"/>
      <c r="P4700" s="6"/>
      <c r="Q4700" s="7"/>
    </row>
    <row r="4701" spans="3:17" x14ac:dyDescent="0.2">
      <c r="C4701" s="1"/>
      <c r="D4701" s="1"/>
      <c r="F4701" s="6"/>
      <c r="G4701" s="13"/>
      <c r="M4701" s="14"/>
      <c r="O4701" s="13"/>
      <c r="P4701" s="6"/>
      <c r="Q4701" s="7"/>
    </row>
    <row r="4702" spans="3:17" x14ac:dyDescent="0.2">
      <c r="C4702" s="1"/>
      <c r="D4702" s="1"/>
      <c r="F4702" s="6"/>
      <c r="G4702" s="13"/>
      <c r="M4702" s="14"/>
      <c r="O4702" s="13"/>
      <c r="P4702" s="6"/>
      <c r="Q4702" s="7"/>
    </row>
    <row r="4703" spans="3:17" x14ac:dyDescent="0.2">
      <c r="C4703" s="1"/>
      <c r="D4703" s="1"/>
      <c r="F4703" s="6"/>
      <c r="G4703" s="13"/>
      <c r="M4703" s="14"/>
      <c r="O4703" s="13"/>
      <c r="P4703" s="6"/>
      <c r="Q4703" s="7"/>
    </row>
    <row r="4704" spans="3:17" x14ac:dyDescent="0.2">
      <c r="C4704" s="1"/>
      <c r="D4704" s="1"/>
      <c r="F4704" s="6"/>
      <c r="G4704" s="13"/>
      <c r="M4704" s="14"/>
      <c r="O4704" s="13"/>
      <c r="P4704" s="6"/>
      <c r="Q4704" s="7"/>
    </row>
    <row r="4705" spans="3:17" x14ac:dyDescent="0.2">
      <c r="C4705" s="1"/>
      <c r="D4705" s="1"/>
      <c r="F4705" s="6"/>
      <c r="G4705" s="13"/>
      <c r="M4705" s="14"/>
      <c r="O4705" s="13"/>
      <c r="P4705" s="6"/>
      <c r="Q4705" s="7"/>
    </row>
    <row r="4706" spans="3:17" x14ac:dyDescent="0.2">
      <c r="C4706" s="1"/>
      <c r="D4706" s="1"/>
      <c r="F4706" s="6"/>
      <c r="G4706" s="13"/>
      <c r="M4706" s="14"/>
      <c r="O4706" s="13"/>
      <c r="P4706" s="6"/>
      <c r="Q4706" s="7"/>
    </row>
    <row r="4707" spans="3:17" x14ac:dyDescent="0.2">
      <c r="C4707" s="1"/>
      <c r="D4707" s="1"/>
      <c r="F4707" s="6"/>
      <c r="G4707" s="13"/>
      <c r="M4707" s="14"/>
      <c r="O4707" s="13"/>
      <c r="P4707" s="6"/>
      <c r="Q4707" s="7"/>
    </row>
    <row r="4708" spans="3:17" x14ac:dyDescent="0.2">
      <c r="C4708" s="1"/>
      <c r="D4708" s="1"/>
      <c r="F4708" s="6"/>
      <c r="G4708" s="13"/>
      <c r="M4708" s="14"/>
      <c r="O4708" s="13"/>
      <c r="P4708" s="6"/>
      <c r="Q4708" s="7"/>
    </row>
    <row r="4709" spans="3:17" x14ac:dyDescent="0.2">
      <c r="C4709" s="1"/>
      <c r="D4709" s="1"/>
      <c r="F4709" s="6"/>
      <c r="G4709" s="13"/>
      <c r="M4709" s="14"/>
      <c r="O4709" s="13"/>
      <c r="P4709" s="6"/>
      <c r="Q4709" s="7"/>
    </row>
    <row r="4710" spans="3:17" x14ac:dyDescent="0.2">
      <c r="C4710" s="1"/>
      <c r="D4710" s="1"/>
      <c r="F4710" s="6"/>
      <c r="G4710" s="13"/>
      <c r="M4710" s="14"/>
      <c r="O4710" s="13"/>
      <c r="P4710" s="6"/>
      <c r="Q4710" s="7"/>
    </row>
    <row r="4711" spans="3:17" x14ac:dyDescent="0.2">
      <c r="C4711" s="1"/>
      <c r="D4711" s="1"/>
      <c r="F4711" s="6"/>
      <c r="G4711" s="13"/>
      <c r="M4711" s="14"/>
      <c r="O4711" s="13"/>
      <c r="P4711" s="6"/>
      <c r="Q4711" s="7"/>
    </row>
    <row r="4712" spans="3:17" x14ac:dyDescent="0.2">
      <c r="C4712" s="1"/>
      <c r="D4712" s="1"/>
      <c r="F4712" s="6"/>
      <c r="G4712" s="13"/>
      <c r="M4712" s="14"/>
      <c r="O4712" s="13"/>
      <c r="P4712" s="6"/>
      <c r="Q4712" s="7"/>
    </row>
    <row r="4713" spans="3:17" x14ac:dyDescent="0.2">
      <c r="C4713" s="1"/>
      <c r="D4713" s="1"/>
      <c r="F4713" s="6"/>
      <c r="G4713" s="13"/>
      <c r="M4713" s="14"/>
      <c r="O4713" s="13"/>
      <c r="P4713" s="6"/>
      <c r="Q4713" s="7"/>
    </row>
    <row r="4714" spans="3:17" x14ac:dyDescent="0.2">
      <c r="C4714" s="1"/>
      <c r="D4714" s="1"/>
      <c r="F4714" s="6"/>
      <c r="G4714" s="13"/>
      <c r="M4714" s="14"/>
      <c r="O4714" s="13"/>
      <c r="P4714" s="6"/>
      <c r="Q4714" s="7"/>
    </row>
    <row r="4715" spans="3:17" x14ac:dyDescent="0.2">
      <c r="C4715" s="1"/>
      <c r="D4715" s="1"/>
      <c r="F4715" s="6"/>
      <c r="G4715" s="13"/>
      <c r="M4715" s="14"/>
      <c r="O4715" s="13"/>
      <c r="P4715" s="6"/>
      <c r="Q4715" s="7"/>
    </row>
    <row r="4716" spans="3:17" x14ac:dyDescent="0.2">
      <c r="C4716" s="1"/>
      <c r="D4716" s="1"/>
      <c r="F4716" s="6"/>
      <c r="G4716" s="13"/>
      <c r="M4716" s="14"/>
      <c r="O4716" s="13"/>
      <c r="P4716" s="6"/>
      <c r="Q4716" s="7"/>
    </row>
    <row r="4717" spans="3:17" x14ac:dyDescent="0.2">
      <c r="C4717" s="1"/>
      <c r="D4717" s="1"/>
      <c r="F4717" s="6"/>
      <c r="G4717" s="13"/>
      <c r="M4717" s="14"/>
      <c r="O4717" s="13"/>
      <c r="P4717" s="6"/>
      <c r="Q4717" s="7"/>
    </row>
    <row r="4718" spans="3:17" x14ac:dyDescent="0.2">
      <c r="C4718" s="1"/>
      <c r="D4718" s="1"/>
      <c r="F4718" s="6"/>
      <c r="G4718" s="13"/>
      <c r="M4718" s="14"/>
      <c r="O4718" s="13"/>
      <c r="P4718" s="6"/>
      <c r="Q4718" s="7"/>
    </row>
    <row r="4719" spans="3:17" x14ac:dyDescent="0.2">
      <c r="C4719" s="1"/>
      <c r="D4719" s="1"/>
      <c r="F4719" s="6"/>
      <c r="G4719" s="13"/>
      <c r="M4719" s="14"/>
      <c r="O4719" s="13"/>
      <c r="P4719" s="6"/>
      <c r="Q4719" s="7"/>
    </row>
    <row r="4720" spans="3:17" x14ac:dyDescent="0.2">
      <c r="C4720" s="1"/>
      <c r="D4720" s="1"/>
      <c r="F4720" s="6"/>
      <c r="G4720" s="13"/>
      <c r="M4720" s="14"/>
      <c r="O4720" s="13"/>
      <c r="P4720" s="6"/>
      <c r="Q4720" s="7"/>
    </row>
    <row r="4721" spans="3:17" x14ac:dyDescent="0.2">
      <c r="C4721" s="1"/>
      <c r="D4721" s="1"/>
      <c r="F4721" s="6"/>
      <c r="G4721" s="13"/>
      <c r="M4721" s="14"/>
      <c r="O4721" s="13"/>
      <c r="P4721" s="6"/>
      <c r="Q4721" s="7"/>
    </row>
    <row r="4722" spans="3:17" x14ac:dyDescent="0.2">
      <c r="C4722" s="1"/>
      <c r="D4722" s="1"/>
      <c r="F4722" s="6"/>
      <c r="G4722" s="13"/>
      <c r="M4722" s="14"/>
      <c r="O4722" s="13"/>
      <c r="P4722" s="6"/>
      <c r="Q4722" s="7"/>
    </row>
    <row r="4723" spans="3:17" x14ac:dyDescent="0.2">
      <c r="C4723" s="1"/>
      <c r="D4723" s="1"/>
      <c r="F4723" s="6"/>
      <c r="G4723" s="13"/>
      <c r="M4723" s="14"/>
      <c r="O4723" s="13"/>
      <c r="P4723" s="6"/>
      <c r="Q4723" s="7"/>
    </row>
    <row r="4724" spans="3:17" x14ac:dyDescent="0.2">
      <c r="C4724" s="1"/>
      <c r="D4724" s="1"/>
      <c r="F4724" s="6"/>
      <c r="G4724" s="13"/>
      <c r="M4724" s="14"/>
      <c r="O4724" s="13"/>
      <c r="P4724" s="6"/>
      <c r="Q4724" s="7"/>
    </row>
    <row r="4725" spans="3:17" x14ac:dyDescent="0.2">
      <c r="C4725" s="1"/>
      <c r="D4725" s="1"/>
      <c r="F4725" s="6"/>
      <c r="G4725" s="13"/>
      <c r="M4725" s="14"/>
      <c r="O4725" s="13"/>
      <c r="P4725" s="6"/>
      <c r="Q4725" s="7"/>
    </row>
    <row r="4726" spans="3:17" x14ac:dyDescent="0.2">
      <c r="C4726" s="1"/>
      <c r="D4726" s="1"/>
      <c r="F4726" s="6"/>
      <c r="G4726" s="13"/>
      <c r="M4726" s="14"/>
      <c r="O4726" s="13"/>
      <c r="P4726" s="6"/>
      <c r="Q4726" s="7"/>
    </row>
    <row r="4727" spans="3:17" x14ac:dyDescent="0.2">
      <c r="C4727" s="1"/>
      <c r="D4727" s="1"/>
      <c r="F4727" s="6"/>
      <c r="G4727" s="13"/>
      <c r="M4727" s="14"/>
      <c r="O4727" s="13"/>
      <c r="P4727" s="6"/>
      <c r="Q4727" s="7"/>
    </row>
    <row r="4728" spans="3:17" x14ac:dyDescent="0.2">
      <c r="C4728" s="1"/>
      <c r="D4728" s="1"/>
      <c r="F4728" s="6"/>
      <c r="G4728" s="13"/>
      <c r="M4728" s="14"/>
      <c r="O4728" s="13"/>
      <c r="P4728" s="6"/>
      <c r="Q4728" s="7"/>
    </row>
    <row r="4729" spans="3:17" x14ac:dyDescent="0.2">
      <c r="C4729" s="1"/>
      <c r="D4729" s="1"/>
      <c r="F4729" s="6"/>
      <c r="G4729" s="13"/>
      <c r="M4729" s="14"/>
      <c r="O4729" s="13"/>
      <c r="P4729" s="6"/>
      <c r="Q4729" s="7"/>
    </row>
    <row r="4730" spans="3:17" x14ac:dyDescent="0.2">
      <c r="C4730" s="1"/>
      <c r="D4730" s="1"/>
      <c r="F4730" s="6"/>
      <c r="G4730" s="13"/>
      <c r="M4730" s="14"/>
      <c r="O4730" s="13"/>
      <c r="P4730" s="6"/>
      <c r="Q4730" s="7"/>
    </row>
    <row r="4731" spans="3:17" x14ac:dyDescent="0.2">
      <c r="C4731" s="1"/>
      <c r="D4731" s="1"/>
      <c r="F4731" s="6"/>
      <c r="G4731" s="13"/>
      <c r="M4731" s="14"/>
      <c r="O4731" s="13"/>
      <c r="P4731" s="6"/>
      <c r="Q4731" s="7"/>
    </row>
    <row r="4732" spans="3:17" x14ac:dyDescent="0.2">
      <c r="C4732" s="1"/>
      <c r="D4732" s="1"/>
      <c r="F4732" s="6"/>
      <c r="G4732" s="13"/>
      <c r="M4732" s="14"/>
      <c r="O4732" s="13"/>
      <c r="P4732" s="6"/>
      <c r="Q4732" s="7"/>
    </row>
    <row r="4733" spans="3:17" x14ac:dyDescent="0.2">
      <c r="C4733" s="1"/>
      <c r="D4733" s="1"/>
      <c r="F4733" s="6"/>
      <c r="G4733" s="13"/>
      <c r="M4733" s="14"/>
      <c r="O4733" s="13"/>
      <c r="P4733" s="6"/>
      <c r="Q4733" s="7"/>
    </row>
    <row r="4734" spans="3:17" x14ac:dyDescent="0.2">
      <c r="C4734" s="1"/>
      <c r="D4734" s="1"/>
      <c r="F4734" s="6"/>
      <c r="G4734" s="13"/>
      <c r="M4734" s="14"/>
      <c r="O4734" s="13"/>
      <c r="P4734" s="6"/>
      <c r="Q4734" s="7"/>
    </row>
    <row r="4735" spans="3:17" x14ac:dyDescent="0.2">
      <c r="C4735" s="1"/>
      <c r="D4735" s="1"/>
      <c r="F4735" s="6"/>
      <c r="G4735" s="13"/>
      <c r="M4735" s="14"/>
      <c r="O4735" s="13"/>
      <c r="P4735" s="6"/>
      <c r="Q4735" s="7"/>
    </row>
    <row r="4736" spans="3:17" x14ac:dyDescent="0.2">
      <c r="C4736" s="1"/>
      <c r="D4736" s="1"/>
      <c r="F4736" s="6"/>
      <c r="G4736" s="13"/>
      <c r="M4736" s="14"/>
      <c r="O4736" s="13"/>
      <c r="P4736" s="6"/>
      <c r="Q4736" s="7"/>
    </row>
    <row r="4737" spans="3:17" x14ac:dyDescent="0.2">
      <c r="C4737" s="1"/>
      <c r="D4737" s="1"/>
      <c r="F4737" s="6"/>
      <c r="G4737" s="13"/>
      <c r="M4737" s="14"/>
      <c r="O4737" s="13"/>
      <c r="P4737" s="6"/>
      <c r="Q4737" s="7"/>
    </row>
    <row r="4738" spans="3:17" x14ac:dyDescent="0.2">
      <c r="C4738" s="1"/>
      <c r="D4738" s="1"/>
      <c r="F4738" s="6"/>
      <c r="G4738" s="13"/>
      <c r="M4738" s="14"/>
      <c r="O4738" s="13"/>
      <c r="P4738" s="6"/>
      <c r="Q4738" s="7"/>
    </row>
    <row r="4739" spans="3:17" x14ac:dyDescent="0.2">
      <c r="C4739" s="1"/>
      <c r="D4739" s="1"/>
      <c r="F4739" s="6"/>
      <c r="G4739" s="13"/>
      <c r="M4739" s="14"/>
      <c r="O4739" s="13"/>
      <c r="P4739" s="6"/>
      <c r="Q4739" s="7"/>
    </row>
    <row r="4740" spans="3:17" x14ac:dyDescent="0.2">
      <c r="C4740" s="1"/>
      <c r="D4740" s="1"/>
      <c r="F4740" s="6"/>
      <c r="G4740" s="13"/>
      <c r="M4740" s="14"/>
      <c r="O4740" s="13"/>
      <c r="P4740" s="6"/>
      <c r="Q4740" s="7"/>
    </row>
    <row r="4741" spans="3:17" x14ac:dyDescent="0.2">
      <c r="C4741" s="1"/>
      <c r="D4741" s="1"/>
      <c r="F4741" s="6"/>
      <c r="G4741" s="13"/>
      <c r="M4741" s="14"/>
      <c r="O4741" s="13"/>
      <c r="P4741" s="6"/>
      <c r="Q4741" s="7"/>
    </row>
    <row r="4742" spans="3:17" x14ac:dyDescent="0.2">
      <c r="C4742" s="1"/>
      <c r="D4742" s="1"/>
      <c r="F4742" s="6"/>
      <c r="G4742" s="13"/>
      <c r="M4742" s="14"/>
      <c r="O4742" s="13"/>
      <c r="P4742" s="6"/>
      <c r="Q4742" s="7"/>
    </row>
    <row r="4743" spans="3:17" x14ac:dyDescent="0.2">
      <c r="C4743" s="1"/>
      <c r="D4743" s="1"/>
      <c r="F4743" s="6"/>
      <c r="G4743" s="13"/>
      <c r="M4743" s="14"/>
      <c r="O4743" s="13"/>
      <c r="P4743" s="6"/>
      <c r="Q4743" s="7"/>
    </row>
    <row r="4744" spans="3:17" x14ac:dyDescent="0.2">
      <c r="C4744" s="1"/>
      <c r="D4744" s="1"/>
      <c r="F4744" s="6"/>
      <c r="G4744" s="13"/>
      <c r="M4744" s="14"/>
      <c r="O4744" s="13"/>
      <c r="P4744" s="6"/>
      <c r="Q4744" s="7"/>
    </row>
    <row r="4745" spans="3:17" x14ac:dyDescent="0.2">
      <c r="C4745" s="1"/>
      <c r="D4745" s="1"/>
      <c r="F4745" s="6"/>
      <c r="G4745" s="13"/>
      <c r="M4745" s="14"/>
      <c r="O4745" s="13"/>
      <c r="P4745" s="6"/>
      <c r="Q4745" s="7"/>
    </row>
    <row r="4746" spans="3:17" x14ac:dyDescent="0.2">
      <c r="C4746" s="1"/>
      <c r="D4746" s="1"/>
      <c r="F4746" s="6"/>
      <c r="G4746" s="13"/>
      <c r="M4746" s="14"/>
      <c r="O4746" s="13"/>
      <c r="P4746" s="6"/>
      <c r="Q4746" s="7"/>
    </row>
    <row r="4747" spans="3:17" x14ac:dyDescent="0.2">
      <c r="C4747" s="1"/>
      <c r="D4747" s="1"/>
      <c r="F4747" s="6"/>
      <c r="G4747" s="13"/>
      <c r="M4747" s="14"/>
      <c r="O4747" s="13"/>
      <c r="P4747" s="6"/>
      <c r="Q4747" s="7"/>
    </row>
    <row r="4748" spans="3:17" x14ac:dyDescent="0.2">
      <c r="C4748" s="1"/>
      <c r="D4748" s="1"/>
      <c r="F4748" s="6"/>
      <c r="G4748" s="13"/>
      <c r="M4748" s="14"/>
      <c r="O4748" s="13"/>
      <c r="P4748" s="6"/>
      <c r="Q4748" s="7"/>
    </row>
    <row r="4749" spans="3:17" x14ac:dyDescent="0.2">
      <c r="C4749" s="1"/>
      <c r="D4749" s="1"/>
      <c r="F4749" s="6"/>
      <c r="G4749" s="13"/>
      <c r="M4749" s="14"/>
      <c r="O4749" s="13"/>
      <c r="P4749" s="6"/>
      <c r="Q4749" s="7"/>
    </row>
    <row r="4750" spans="3:17" x14ac:dyDescent="0.2">
      <c r="C4750" s="1"/>
      <c r="D4750" s="1"/>
      <c r="F4750" s="6"/>
      <c r="G4750" s="13"/>
      <c r="M4750" s="14"/>
      <c r="O4750" s="13"/>
      <c r="P4750" s="6"/>
      <c r="Q4750" s="7"/>
    </row>
    <row r="4751" spans="3:17" x14ac:dyDescent="0.2">
      <c r="C4751" s="1"/>
      <c r="D4751" s="1"/>
      <c r="F4751" s="6"/>
      <c r="G4751" s="13"/>
      <c r="M4751" s="14"/>
      <c r="O4751" s="13"/>
      <c r="P4751" s="6"/>
      <c r="Q4751" s="7"/>
    </row>
    <row r="4752" spans="3:17" x14ac:dyDescent="0.2">
      <c r="C4752" s="1"/>
      <c r="D4752" s="1"/>
      <c r="F4752" s="6"/>
      <c r="G4752" s="13"/>
      <c r="M4752" s="14"/>
      <c r="O4752" s="13"/>
      <c r="P4752" s="6"/>
      <c r="Q4752" s="7"/>
    </row>
    <row r="4753" spans="3:17" x14ac:dyDescent="0.2">
      <c r="C4753" s="1"/>
      <c r="D4753" s="1"/>
      <c r="F4753" s="6"/>
      <c r="G4753" s="13"/>
      <c r="M4753" s="14"/>
      <c r="O4753" s="13"/>
      <c r="P4753" s="6"/>
      <c r="Q4753" s="7"/>
    </row>
    <row r="4754" spans="3:17" x14ac:dyDescent="0.2">
      <c r="C4754" s="1"/>
      <c r="D4754" s="1"/>
      <c r="F4754" s="6"/>
      <c r="G4754" s="13"/>
      <c r="M4754" s="14"/>
      <c r="O4754" s="13"/>
      <c r="P4754" s="6"/>
      <c r="Q4754" s="7"/>
    </row>
    <row r="4755" spans="3:17" x14ac:dyDescent="0.2">
      <c r="C4755" s="1"/>
      <c r="D4755" s="1"/>
      <c r="F4755" s="6"/>
      <c r="G4755" s="13"/>
      <c r="M4755" s="14"/>
      <c r="O4755" s="13"/>
      <c r="P4755" s="6"/>
      <c r="Q4755" s="7"/>
    </row>
    <row r="4756" spans="3:17" x14ac:dyDescent="0.2">
      <c r="C4756" s="1"/>
      <c r="D4756" s="1"/>
      <c r="F4756" s="6"/>
      <c r="G4756" s="13"/>
      <c r="M4756" s="14"/>
      <c r="O4756" s="13"/>
      <c r="P4756" s="6"/>
      <c r="Q4756" s="7"/>
    </row>
    <row r="4757" spans="3:17" x14ac:dyDescent="0.2">
      <c r="C4757" s="1"/>
      <c r="D4757" s="1"/>
      <c r="F4757" s="6"/>
      <c r="G4757" s="13"/>
      <c r="M4757" s="14"/>
      <c r="O4757" s="13"/>
      <c r="P4757" s="6"/>
      <c r="Q4757" s="7"/>
    </row>
    <row r="4758" spans="3:17" x14ac:dyDescent="0.2">
      <c r="C4758" s="1"/>
      <c r="D4758" s="1"/>
      <c r="F4758" s="6"/>
      <c r="G4758" s="13"/>
      <c r="M4758" s="14"/>
      <c r="O4758" s="13"/>
      <c r="P4758" s="6"/>
      <c r="Q4758" s="7"/>
    </row>
    <row r="4759" spans="3:17" x14ac:dyDescent="0.2">
      <c r="C4759" s="1"/>
      <c r="D4759" s="1"/>
      <c r="F4759" s="6"/>
      <c r="G4759" s="13"/>
      <c r="M4759" s="14"/>
      <c r="O4759" s="13"/>
      <c r="P4759" s="6"/>
      <c r="Q4759" s="7"/>
    </row>
    <row r="4760" spans="3:17" x14ac:dyDescent="0.2">
      <c r="C4760" s="1"/>
      <c r="D4760" s="1"/>
      <c r="F4760" s="6"/>
      <c r="G4760" s="13"/>
      <c r="M4760" s="14"/>
      <c r="O4760" s="13"/>
      <c r="P4760" s="6"/>
      <c r="Q4760" s="7"/>
    </row>
    <row r="4761" spans="3:17" x14ac:dyDescent="0.2">
      <c r="C4761" s="1"/>
      <c r="D4761" s="1"/>
      <c r="F4761" s="6"/>
      <c r="G4761" s="13"/>
      <c r="M4761" s="14"/>
      <c r="O4761" s="13"/>
      <c r="P4761" s="6"/>
      <c r="Q4761" s="7"/>
    </row>
    <row r="4762" spans="3:17" x14ac:dyDescent="0.2">
      <c r="C4762" s="1"/>
      <c r="D4762" s="1"/>
      <c r="F4762" s="6"/>
      <c r="G4762" s="13"/>
      <c r="M4762" s="14"/>
      <c r="O4762" s="13"/>
      <c r="P4762" s="6"/>
      <c r="Q4762" s="7"/>
    </row>
    <row r="4763" spans="3:17" x14ac:dyDescent="0.2">
      <c r="C4763" s="1"/>
      <c r="D4763" s="1"/>
      <c r="F4763" s="6"/>
      <c r="G4763" s="13"/>
      <c r="M4763" s="14"/>
      <c r="O4763" s="13"/>
      <c r="P4763" s="6"/>
      <c r="Q4763" s="7"/>
    </row>
    <row r="4764" spans="3:17" x14ac:dyDescent="0.2">
      <c r="C4764" s="1"/>
      <c r="D4764" s="1"/>
      <c r="F4764" s="6"/>
      <c r="G4764" s="13"/>
      <c r="M4764" s="14"/>
      <c r="O4764" s="13"/>
      <c r="P4764" s="6"/>
      <c r="Q4764" s="7"/>
    </row>
    <row r="4765" spans="3:17" x14ac:dyDescent="0.2">
      <c r="C4765" s="1"/>
      <c r="D4765" s="1"/>
      <c r="F4765" s="6"/>
      <c r="G4765" s="13"/>
      <c r="M4765" s="14"/>
      <c r="O4765" s="13"/>
      <c r="P4765" s="6"/>
      <c r="Q4765" s="7"/>
    </row>
    <row r="4766" spans="3:17" x14ac:dyDescent="0.2">
      <c r="C4766" s="1"/>
      <c r="D4766" s="1"/>
      <c r="F4766" s="6"/>
      <c r="G4766" s="13"/>
      <c r="M4766" s="14"/>
      <c r="O4766" s="13"/>
      <c r="P4766" s="6"/>
      <c r="Q4766" s="7"/>
    </row>
    <row r="4767" spans="3:17" x14ac:dyDescent="0.2">
      <c r="C4767" s="1"/>
      <c r="D4767" s="1"/>
      <c r="F4767" s="6"/>
      <c r="G4767" s="13"/>
      <c r="M4767" s="14"/>
      <c r="O4767" s="13"/>
      <c r="P4767" s="6"/>
      <c r="Q4767" s="7"/>
    </row>
    <row r="4768" spans="3:17" x14ac:dyDescent="0.2">
      <c r="C4768" s="1"/>
      <c r="D4768" s="1"/>
      <c r="F4768" s="6"/>
      <c r="G4768" s="13"/>
      <c r="M4768" s="14"/>
      <c r="O4768" s="13"/>
      <c r="P4768" s="6"/>
      <c r="Q4768" s="7"/>
    </row>
    <row r="4769" spans="3:17" x14ac:dyDescent="0.2">
      <c r="C4769" s="1"/>
      <c r="D4769" s="1"/>
      <c r="F4769" s="6"/>
      <c r="G4769" s="13"/>
      <c r="M4769" s="14"/>
      <c r="O4769" s="13"/>
      <c r="P4769" s="6"/>
      <c r="Q4769" s="7"/>
    </row>
    <row r="4770" spans="3:17" x14ac:dyDescent="0.2">
      <c r="C4770" s="1"/>
      <c r="D4770" s="1"/>
      <c r="F4770" s="6"/>
      <c r="G4770" s="13"/>
      <c r="M4770" s="14"/>
      <c r="O4770" s="13"/>
      <c r="P4770" s="6"/>
      <c r="Q4770" s="7"/>
    </row>
    <row r="4771" spans="3:17" x14ac:dyDescent="0.2">
      <c r="C4771" s="1"/>
      <c r="D4771" s="1"/>
      <c r="F4771" s="6"/>
      <c r="G4771" s="13"/>
      <c r="M4771" s="14"/>
      <c r="O4771" s="13"/>
      <c r="P4771" s="6"/>
      <c r="Q4771" s="7"/>
    </row>
    <row r="4772" spans="3:17" x14ac:dyDescent="0.2">
      <c r="C4772" s="1"/>
      <c r="D4772" s="1"/>
      <c r="F4772" s="6"/>
      <c r="G4772" s="13"/>
      <c r="M4772" s="14"/>
      <c r="O4772" s="13"/>
      <c r="P4772" s="6"/>
      <c r="Q4772" s="7"/>
    </row>
    <row r="4773" spans="3:17" x14ac:dyDescent="0.2">
      <c r="C4773" s="1"/>
      <c r="D4773" s="1"/>
      <c r="F4773" s="6"/>
      <c r="G4773" s="13"/>
      <c r="M4773" s="14"/>
      <c r="O4773" s="13"/>
      <c r="P4773" s="6"/>
      <c r="Q4773" s="7"/>
    </row>
    <row r="4774" spans="3:17" x14ac:dyDescent="0.2">
      <c r="C4774" s="1"/>
      <c r="D4774" s="1"/>
      <c r="F4774" s="6"/>
      <c r="G4774" s="13"/>
      <c r="M4774" s="14"/>
      <c r="O4774" s="13"/>
      <c r="P4774" s="6"/>
      <c r="Q4774" s="7"/>
    </row>
    <row r="4775" spans="3:17" x14ac:dyDescent="0.2">
      <c r="C4775" s="1"/>
      <c r="D4775" s="1"/>
      <c r="F4775" s="6"/>
      <c r="G4775" s="13"/>
      <c r="M4775" s="14"/>
      <c r="O4775" s="13"/>
      <c r="P4775" s="6"/>
      <c r="Q4775" s="7"/>
    </row>
    <row r="4776" spans="3:17" x14ac:dyDescent="0.2">
      <c r="C4776" s="1"/>
      <c r="D4776" s="1"/>
      <c r="F4776" s="6"/>
      <c r="G4776" s="13"/>
      <c r="M4776" s="14"/>
      <c r="O4776" s="13"/>
      <c r="P4776" s="6"/>
      <c r="Q4776" s="7"/>
    </row>
    <row r="4777" spans="3:17" x14ac:dyDescent="0.2">
      <c r="C4777" s="1"/>
      <c r="D4777" s="1"/>
      <c r="F4777" s="6"/>
      <c r="G4777" s="13"/>
      <c r="M4777" s="14"/>
      <c r="O4777" s="13"/>
      <c r="P4777" s="6"/>
      <c r="Q4777" s="7"/>
    </row>
    <row r="4778" spans="3:17" x14ac:dyDescent="0.2">
      <c r="C4778" s="1"/>
      <c r="D4778" s="1"/>
      <c r="F4778" s="6"/>
      <c r="G4778" s="13"/>
      <c r="M4778" s="14"/>
      <c r="O4778" s="13"/>
      <c r="P4778" s="6"/>
      <c r="Q4778" s="7"/>
    </row>
    <row r="4779" spans="3:17" x14ac:dyDescent="0.2">
      <c r="C4779" s="1"/>
      <c r="D4779" s="1"/>
      <c r="F4779" s="6"/>
      <c r="G4779" s="13"/>
      <c r="M4779" s="14"/>
      <c r="O4779" s="13"/>
      <c r="P4779" s="6"/>
      <c r="Q4779" s="7"/>
    </row>
    <row r="4780" spans="3:17" x14ac:dyDescent="0.2">
      <c r="C4780" s="1"/>
      <c r="D4780" s="1"/>
      <c r="F4780" s="6"/>
      <c r="G4780" s="13"/>
      <c r="M4780" s="14"/>
      <c r="O4780" s="13"/>
      <c r="P4780" s="6"/>
      <c r="Q4780" s="7"/>
    </row>
    <row r="4781" spans="3:17" x14ac:dyDescent="0.2">
      <c r="C4781" s="1"/>
      <c r="D4781" s="1"/>
      <c r="F4781" s="6"/>
      <c r="G4781" s="13"/>
      <c r="M4781" s="14"/>
      <c r="O4781" s="13"/>
      <c r="P4781" s="6"/>
      <c r="Q4781" s="7"/>
    </row>
    <row r="4782" spans="3:17" x14ac:dyDescent="0.2">
      <c r="C4782" s="1"/>
      <c r="D4782" s="1"/>
      <c r="F4782" s="6"/>
      <c r="G4782" s="13"/>
      <c r="M4782" s="14"/>
      <c r="O4782" s="13"/>
      <c r="P4782" s="6"/>
      <c r="Q4782" s="7"/>
    </row>
    <row r="4783" spans="3:17" x14ac:dyDescent="0.2">
      <c r="C4783" s="1"/>
      <c r="D4783" s="1"/>
      <c r="F4783" s="6"/>
      <c r="G4783" s="13"/>
      <c r="M4783" s="14"/>
      <c r="O4783" s="13"/>
      <c r="P4783" s="6"/>
      <c r="Q4783" s="7"/>
    </row>
    <row r="4784" spans="3:17" x14ac:dyDescent="0.2">
      <c r="C4784" s="1"/>
      <c r="D4784" s="1"/>
      <c r="F4784" s="6"/>
      <c r="G4784" s="13"/>
      <c r="M4784" s="14"/>
      <c r="O4784" s="13"/>
      <c r="P4784" s="6"/>
      <c r="Q4784" s="7"/>
    </row>
    <row r="4785" spans="3:17" x14ac:dyDescent="0.2">
      <c r="C4785" s="1"/>
      <c r="D4785" s="1"/>
      <c r="F4785" s="6"/>
      <c r="G4785" s="13"/>
      <c r="M4785" s="14"/>
      <c r="O4785" s="13"/>
      <c r="P4785" s="6"/>
      <c r="Q4785" s="7"/>
    </row>
    <row r="4786" spans="3:17" x14ac:dyDescent="0.2">
      <c r="C4786" s="1"/>
      <c r="D4786" s="1"/>
      <c r="F4786" s="6"/>
      <c r="G4786" s="13"/>
      <c r="M4786" s="14"/>
      <c r="O4786" s="13"/>
      <c r="P4786" s="6"/>
      <c r="Q4786" s="7"/>
    </row>
    <row r="4787" spans="3:17" x14ac:dyDescent="0.2">
      <c r="C4787" s="1"/>
      <c r="D4787" s="1"/>
      <c r="F4787" s="6"/>
      <c r="G4787" s="13"/>
      <c r="M4787" s="14"/>
      <c r="O4787" s="13"/>
      <c r="P4787" s="6"/>
      <c r="Q4787" s="7"/>
    </row>
    <row r="4788" spans="3:17" x14ac:dyDescent="0.2">
      <c r="C4788" s="1"/>
      <c r="D4788" s="1"/>
      <c r="F4788" s="6"/>
      <c r="G4788" s="13"/>
      <c r="M4788" s="14"/>
      <c r="O4788" s="13"/>
      <c r="P4788" s="6"/>
      <c r="Q4788" s="7"/>
    </row>
    <row r="4789" spans="3:17" x14ac:dyDescent="0.2">
      <c r="C4789" s="1"/>
      <c r="D4789" s="1"/>
      <c r="F4789" s="6"/>
      <c r="G4789" s="13"/>
      <c r="M4789" s="14"/>
      <c r="O4789" s="13"/>
      <c r="P4789" s="6"/>
      <c r="Q4789" s="7"/>
    </row>
    <row r="4790" spans="3:17" x14ac:dyDescent="0.2">
      <c r="C4790" s="1"/>
      <c r="D4790" s="1"/>
      <c r="F4790" s="6"/>
      <c r="G4790" s="13"/>
      <c r="M4790" s="14"/>
      <c r="O4790" s="13"/>
      <c r="P4790" s="6"/>
      <c r="Q4790" s="7"/>
    </row>
    <row r="4791" spans="3:17" x14ac:dyDescent="0.2">
      <c r="C4791" s="1"/>
      <c r="D4791" s="1"/>
      <c r="F4791" s="6"/>
      <c r="G4791" s="13"/>
      <c r="M4791" s="14"/>
      <c r="O4791" s="13"/>
      <c r="P4791" s="6"/>
      <c r="Q4791" s="7"/>
    </row>
    <row r="4792" spans="3:17" x14ac:dyDescent="0.2">
      <c r="C4792" s="1"/>
      <c r="D4792" s="1"/>
      <c r="F4792" s="6"/>
      <c r="G4792" s="13"/>
      <c r="M4792" s="14"/>
      <c r="O4792" s="13"/>
      <c r="P4792" s="6"/>
      <c r="Q4792" s="7"/>
    </row>
    <row r="4793" spans="3:17" x14ac:dyDescent="0.2">
      <c r="C4793" s="1"/>
      <c r="D4793" s="1"/>
      <c r="F4793" s="6"/>
      <c r="G4793" s="13"/>
      <c r="M4793" s="14"/>
      <c r="O4793" s="13"/>
      <c r="P4793" s="6"/>
      <c r="Q4793" s="7"/>
    </row>
    <row r="4794" spans="3:17" x14ac:dyDescent="0.2">
      <c r="C4794" s="1"/>
      <c r="D4794" s="1"/>
      <c r="F4794" s="6"/>
      <c r="G4794" s="13"/>
      <c r="M4794" s="14"/>
      <c r="O4794" s="13"/>
      <c r="P4794" s="6"/>
      <c r="Q4794" s="7"/>
    </row>
    <row r="4795" spans="3:17" x14ac:dyDescent="0.2">
      <c r="C4795" s="1"/>
      <c r="D4795" s="1"/>
      <c r="F4795" s="6"/>
      <c r="G4795" s="13"/>
      <c r="M4795" s="14"/>
      <c r="O4795" s="13"/>
      <c r="P4795" s="6"/>
      <c r="Q4795" s="7"/>
    </row>
    <row r="4796" spans="3:17" x14ac:dyDescent="0.2">
      <c r="C4796" s="1"/>
      <c r="D4796" s="1"/>
      <c r="F4796" s="6"/>
      <c r="G4796" s="13"/>
      <c r="M4796" s="14"/>
      <c r="O4796" s="13"/>
      <c r="P4796" s="6"/>
      <c r="Q4796" s="7"/>
    </row>
    <row r="4797" spans="3:17" x14ac:dyDescent="0.2">
      <c r="C4797" s="1"/>
      <c r="D4797" s="1"/>
      <c r="F4797" s="6"/>
      <c r="G4797" s="13"/>
      <c r="M4797" s="14"/>
      <c r="O4797" s="13"/>
      <c r="P4797" s="6"/>
      <c r="Q4797" s="7"/>
    </row>
    <row r="4798" spans="3:17" x14ac:dyDescent="0.2">
      <c r="C4798" s="1"/>
      <c r="D4798" s="1"/>
      <c r="F4798" s="6"/>
      <c r="G4798" s="13"/>
      <c r="M4798" s="14"/>
      <c r="O4798" s="13"/>
      <c r="P4798" s="6"/>
      <c r="Q4798" s="7"/>
    </row>
    <row r="4799" spans="3:17" x14ac:dyDescent="0.2">
      <c r="C4799" s="1"/>
      <c r="D4799" s="1"/>
      <c r="F4799" s="6"/>
      <c r="G4799" s="13"/>
      <c r="M4799" s="14"/>
      <c r="O4799" s="13"/>
      <c r="P4799" s="6"/>
      <c r="Q4799" s="7"/>
    </row>
    <row r="4800" spans="3:17" x14ac:dyDescent="0.2">
      <c r="C4800" s="1"/>
      <c r="D4800" s="1"/>
      <c r="F4800" s="6"/>
      <c r="G4800" s="13"/>
      <c r="M4800" s="14"/>
      <c r="O4800" s="13"/>
      <c r="P4800" s="6"/>
      <c r="Q4800" s="7"/>
    </row>
    <row r="4801" spans="3:17" x14ac:dyDescent="0.2">
      <c r="C4801" s="1"/>
      <c r="D4801" s="1"/>
      <c r="F4801" s="6"/>
      <c r="G4801" s="13"/>
      <c r="M4801" s="14"/>
      <c r="O4801" s="13"/>
      <c r="P4801" s="6"/>
      <c r="Q4801" s="7"/>
    </row>
    <row r="4802" spans="3:17" x14ac:dyDescent="0.2">
      <c r="C4802" s="1"/>
      <c r="D4802" s="1"/>
      <c r="F4802" s="6"/>
      <c r="G4802" s="13"/>
      <c r="M4802" s="14"/>
      <c r="O4802" s="13"/>
      <c r="P4802" s="6"/>
      <c r="Q4802" s="7"/>
    </row>
    <row r="4803" spans="3:17" x14ac:dyDescent="0.2">
      <c r="C4803" s="1"/>
      <c r="D4803" s="1"/>
      <c r="F4803" s="6"/>
      <c r="G4803" s="13"/>
      <c r="M4803" s="14"/>
      <c r="O4803" s="13"/>
      <c r="P4803" s="6"/>
      <c r="Q4803" s="7"/>
    </row>
    <row r="4804" spans="3:17" x14ac:dyDescent="0.2">
      <c r="C4804" s="1"/>
      <c r="D4804" s="1"/>
      <c r="F4804" s="6"/>
      <c r="G4804" s="13"/>
      <c r="M4804" s="14"/>
      <c r="O4804" s="13"/>
      <c r="P4804" s="6"/>
      <c r="Q4804" s="7"/>
    </row>
    <row r="4805" spans="3:17" x14ac:dyDescent="0.2">
      <c r="C4805" s="1"/>
      <c r="D4805" s="1"/>
      <c r="F4805" s="6"/>
      <c r="G4805" s="13"/>
      <c r="M4805" s="14"/>
      <c r="O4805" s="13"/>
      <c r="P4805" s="6"/>
      <c r="Q4805" s="7"/>
    </row>
    <row r="4806" spans="3:17" x14ac:dyDescent="0.2">
      <c r="C4806" s="1"/>
      <c r="D4806" s="1"/>
      <c r="F4806" s="6"/>
      <c r="G4806" s="13"/>
      <c r="M4806" s="14"/>
      <c r="O4806" s="13"/>
      <c r="P4806" s="6"/>
      <c r="Q4806" s="7"/>
    </row>
    <row r="4807" spans="3:17" x14ac:dyDescent="0.2">
      <c r="C4807" s="1"/>
      <c r="D4807" s="1"/>
      <c r="F4807" s="6"/>
      <c r="G4807" s="13"/>
      <c r="M4807" s="14"/>
      <c r="O4807" s="13"/>
      <c r="P4807" s="6"/>
      <c r="Q4807" s="7"/>
    </row>
    <row r="4808" spans="3:17" x14ac:dyDescent="0.2">
      <c r="C4808" s="1"/>
      <c r="D4808" s="1"/>
      <c r="F4808" s="6"/>
      <c r="G4808" s="13"/>
      <c r="M4808" s="14"/>
      <c r="O4808" s="13"/>
      <c r="P4808" s="6"/>
      <c r="Q4808" s="7"/>
    </row>
    <row r="4809" spans="3:17" x14ac:dyDescent="0.2">
      <c r="C4809" s="1"/>
      <c r="D4809" s="1"/>
      <c r="F4809" s="6"/>
      <c r="G4809" s="13"/>
      <c r="M4809" s="14"/>
      <c r="O4809" s="13"/>
      <c r="P4809" s="6"/>
      <c r="Q4809" s="7"/>
    </row>
    <row r="4810" spans="3:17" x14ac:dyDescent="0.2">
      <c r="C4810" s="1"/>
      <c r="D4810" s="1"/>
      <c r="F4810" s="6"/>
      <c r="G4810" s="13"/>
      <c r="M4810" s="14"/>
      <c r="O4810" s="13"/>
      <c r="P4810" s="6"/>
      <c r="Q4810" s="7"/>
    </row>
    <row r="4811" spans="3:17" x14ac:dyDescent="0.2">
      <c r="C4811" s="1"/>
      <c r="D4811" s="1"/>
      <c r="F4811" s="6"/>
      <c r="G4811" s="13"/>
      <c r="M4811" s="14"/>
      <c r="O4811" s="13"/>
      <c r="P4811" s="6"/>
      <c r="Q4811" s="7"/>
    </row>
    <row r="4812" spans="3:17" x14ac:dyDescent="0.2">
      <c r="C4812" s="1"/>
      <c r="D4812" s="1"/>
      <c r="F4812" s="6"/>
      <c r="G4812" s="13"/>
      <c r="M4812" s="14"/>
      <c r="O4812" s="13"/>
      <c r="P4812" s="6"/>
      <c r="Q4812" s="7"/>
    </row>
    <row r="4813" spans="3:17" x14ac:dyDescent="0.2">
      <c r="C4813" s="1"/>
      <c r="D4813" s="1"/>
      <c r="F4813" s="6"/>
      <c r="G4813" s="13"/>
      <c r="M4813" s="14"/>
      <c r="O4813" s="13"/>
      <c r="P4813" s="6"/>
      <c r="Q4813" s="7"/>
    </row>
    <row r="4814" spans="3:17" x14ac:dyDescent="0.2">
      <c r="C4814" s="1"/>
      <c r="D4814" s="1"/>
      <c r="F4814" s="6"/>
      <c r="G4814" s="13"/>
      <c r="M4814" s="14"/>
      <c r="O4814" s="13"/>
      <c r="P4814" s="6"/>
      <c r="Q4814" s="7"/>
    </row>
    <row r="4815" spans="3:17" x14ac:dyDescent="0.2">
      <c r="C4815" s="1"/>
      <c r="D4815" s="1"/>
      <c r="F4815" s="6"/>
      <c r="G4815" s="13"/>
      <c r="M4815" s="14"/>
      <c r="O4815" s="13"/>
      <c r="P4815" s="6"/>
      <c r="Q4815" s="7"/>
    </row>
    <row r="4816" spans="3:17" x14ac:dyDescent="0.2">
      <c r="C4816" s="1"/>
      <c r="D4816" s="1"/>
      <c r="F4816" s="6"/>
      <c r="G4816" s="13"/>
      <c r="M4816" s="14"/>
      <c r="O4816" s="13"/>
      <c r="P4816" s="6"/>
      <c r="Q4816" s="7"/>
    </row>
    <row r="4817" spans="3:17" x14ac:dyDescent="0.2">
      <c r="C4817" s="1"/>
      <c r="D4817" s="1"/>
      <c r="F4817" s="6"/>
      <c r="G4817" s="13"/>
      <c r="M4817" s="14"/>
      <c r="O4817" s="13"/>
      <c r="P4817" s="6"/>
      <c r="Q4817" s="7"/>
    </row>
    <row r="4818" spans="3:17" x14ac:dyDescent="0.2">
      <c r="C4818" s="1"/>
      <c r="D4818" s="1"/>
      <c r="F4818" s="6"/>
      <c r="G4818" s="13"/>
      <c r="M4818" s="14"/>
      <c r="O4818" s="13"/>
      <c r="P4818" s="6"/>
      <c r="Q4818" s="7"/>
    </row>
    <row r="4819" spans="3:17" x14ac:dyDescent="0.2">
      <c r="C4819" s="1"/>
      <c r="D4819" s="1"/>
      <c r="F4819" s="6"/>
      <c r="G4819" s="13"/>
      <c r="M4819" s="14"/>
      <c r="O4819" s="13"/>
      <c r="P4819" s="6"/>
      <c r="Q4819" s="7"/>
    </row>
    <row r="4820" spans="3:17" x14ac:dyDescent="0.2">
      <c r="C4820" s="1"/>
      <c r="D4820" s="1"/>
      <c r="F4820" s="6"/>
      <c r="G4820" s="13"/>
      <c r="M4820" s="14"/>
      <c r="O4820" s="13"/>
      <c r="P4820" s="6"/>
      <c r="Q4820" s="7"/>
    </row>
    <row r="4821" spans="3:17" x14ac:dyDescent="0.2">
      <c r="C4821" s="1"/>
      <c r="D4821" s="1"/>
      <c r="F4821" s="6"/>
      <c r="G4821" s="13"/>
      <c r="M4821" s="14"/>
      <c r="O4821" s="13"/>
      <c r="P4821" s="6"/>
      <c r="Q4821" s="7"/>
    </row>
    <row r="4822" spans="3:17" x14ac:dyDescent="0.2">
      <c r="C4822" s="1"/>
      <c r="D4822" s="1"/>
      <c r="F4822" s="6"/>
      <c r="G4822" s="13"/>
      <c r="M4822" s="14"/>
      <c r="O4822" s="13"/>
      <c r="P4822" s="6"/>
      <c r="Q4822" s="7"/>
    </row>
    <row r="4823" spans="3:17" x14ac:dyDescent="0.2">
      <c r="C4823" s="1"/>
      <c r="D4823" s="1"/>
      <c r="F4823" s="6"/>
      <c r="G4823" s="13"/>
      <c r="M4823" s="14"/>
      <c r="O4823" s="13"/>
      <c r="P4823" s="6"/>
      <c r="Q4823" s="7"/>
    </row>
    <row r="4824" spans="3:17" x14ac:dyDescent="0.2">
      <c r="C4824" s="1"/>
      <c r="D4824" s="1"/>
      <c r="F4824" s="6"/>
      <c r="G4824" s="13"/>
      <c r="M4824" s="14"/>
      <c r="O4824" s="13"/>
      <c r="P4824" s="6"/>
      <c r="Q4824" s="7"/>
    </row>
    <row r="4825" spans="3:17" x14ac:dyDescent="0.2">
      <c r="C4825" s="1"/>
      <c r="D4825" s="1"/>
      <c r="F4825" s="6"/>
      <c r="G4825" s="13"/>
      <c r="M4825" s="14"/>
      <c r="O4825" s="13"/>
      <c r="P4825" s="6"/>
      <c r="Q4825" s="7"/>
    </row>
    <row r="4826" spans="3:17" x14ac:dyDescent="0.2">
      <c r="C4826" s="1"/>
      <c r="D4826" s="1"/>
      <c r="F4826" s="6"/>
      <c r="G4826" s="13"/>
      <c r="M4826" s="14"/>
      <c r="O4826" s="13"/>
      <c r="P4826" s="6"/>
      <c r="Q4826" s="7"/>
    </row>
    <row r="4827" spans="3:17" x14ac:dyDescent="0.2">
      <c r="C4827" s="1"/>
      <c r="D4827" s="1"/>
      <c r="F4827" s="6"/>
      <c r="G4827" s="13"/>
      <c r="M4827" s="14"/>
      <c r="O4827" s="13"/>
      <c r="P4827" s="6"/>
      <c r="Q4827" s="7"/>
    </row>
    <row r="4828" spans="3:17" x14ac:dyDescent="0.2">
      <c r="C4828" s="1"/>
      <c r="D4828" s="1"/>
      <c r="F4828" s="6"/>
      <c r="G4828" s="13"/>
      <c r="M4828" s="14"/>
      <c r="O4828" s="13"/>
      <c r="P4828" s="6"/>
      <c r="Q4828" s="7"/>
    </row>
    <row r="4829" spans="3:17" x14ac:dyDescent="0.2">
      <c r="C4829" s="1"/>
      <c r="D4829" s="1"/>
      <c r="F4829" s="6"/>
      <c r="G4829" s="13"/>
      <c r="M4829" s="14"/>
      <c r="O4829" s="13"/>
      <c r="P4829" s="6"/>
      <c r="Q4829" s="7"/>
    </row>
    <row r="4830" spans="3:17" x14ac:dyDescent="0.2">
      <c r="C4830" s="1"/>
      <c r="D4830" s="1"/>
      <c r="F4830" s="6"/>
      <c r="G4830" s="13"/>
      <c r="M4830" s="14"/>
      <c r="O4830" s="13"/>
      <c r="P4830" s="6"/>
      <c r="Q4830" s="7"/>
    </row>
    <row r="4831" spans="3:17" x14ac:dyDescent="0.2">
      <c r="C4831" s="1"/>
      <c r="D4831" s="1"/>
      <c r="F4831" s="6"/>
      <c r="G4831" s="13"/>
      <c r="M4831" s="14"/>
      <c r="O4831" s="13"/>
      <c r="P4831" s="6"/>
      <c r="Q4831" s="7"/>
    </row>
    <row r="4832" spans="3:17" x14ac:dyDescent="0.2">
      <c r="C4832" s="1"/>
      <c r="D4832" s="1"/>
      <c r="F4832" s="6"/>
      <c r="G4832" s="13"/>
      <c r="M4832" s="14"/>
      <c r="O4832" s="13"/>
      <c r="P4832" s="6"/>
      <c r="Q4832" s="7"/>
    </row>
    <row r="4833" spans="3:17" x14ac:dyDescent="0.2">
      <c r="C4833" s="1"/>
      <c r="D4833" s="1"/>
      <c r="F4833" s="6"/>
      <c r="G4833" s="13"/>
      <c r="M4833" s="14"/>
      <c r="O4833" s="13"/>
      <c r="P4833" s="6"/>
      <c r="Q4833" s="7"/>
    </row>
    <row r="4834" spans="3:17" x14ac:dyDescent="0.2">
      <c r="C4834" s="1"/>
      <c r="D4834" s="1"/>
      <c r="F4834" s="6"/>
      <c r="G4834" s="13"/>
      <c r="M4834" s="14"/>
      <c r="O4834" s="13"/>
      <c r="P4834" s="6"/>
      <c r="Q4834" s="7"/>
    </row>
    <row r="4835" spans="3:17" x14ac:dyDescent="0.2">
      <c r="C4835" s="1"/>
      <c r="D4835" s="1"/>
      <c r="F4835" s="6"/>
      <c r="G4835" s="13"/>
      <c r="M4835" s="14"/>
      <c r="O4835" s="13"/>
      <c r="P4835" s="6"/>
      <c r="Q4835" s="7"/>
    </row>
    <row r="4836" spans="3:17" x14ac:dyDescent="0.2">
      <c r="C4836" s="1"/>
      <c r="D4836" s="1"/>
      <c r="F4836" s="6"/>
      <c r="G4836" s="13"/>
      <c r="M4836" s="14"/>
      <c r="O4836" s="13"/>
      <c r="P4836" s="6"/>
      <c r="Q4836" s="7"/>
    </row>
    <row r="4837" spans="3:17" x14ac:dyDescent="0.2">
      <c r="C4837" s="1"/>
      <c r="D4837" s="1"/>
      <c r="F4837" s="6"/>
      <c r="G4837" s="13"/>
      <c r="M4837" s="14"/>
      <c r="O4837" s="13"/>
      <c r="P4837" s="6"/>
      <c r="Q4837" s="7"/>
    </row>
    <row r="4838" spans="3:17" x14ac:dyDescent="0.2">
      <c r="C4838" s="1"/>
      <c r="D4838" s="1"/>
      <c r="F4838" s="6"/>
      <c r="G4838" s="13"/>
      <c r="M4838" s="14"/>
      <c r="O4838" s="13"/>
      <c r="P4838" s="6"/>
      <c r="Q4838" s="7"/>
    </row>
    <row r="4839" spans="3:17" x14ac:dyDescent="0.2">
      <c r="C4839" s="1"/>
      <c r="D4839" s="1"/>
      <c r="F4839" s="6"/>
      <c r="G4839" s="13"/>
      <c r="M4839" s="14"/>
      <c r="O4839" s="13"/>
      <c r="P4839" s="6"/>
      <c r="Q4839" s="7"/>
    </row>
    <row r="4840" spans="3:17" x14ac:dyDescent="0.2">
      <c r="C4840" s="1"/>
      <c r="D4840" s="1"/>
      <c r="F4840" s="6"/>
      <c r="G4840" s="13"/>
      <c r="M4840" s="14"/>
      <c r="O4840" s="13"/>
      <c r="P4840" s="6"/>
      <c r="Q4840" s="7"/>
    </row>
    <row r="4841" spans="3:17" x14ac:dyDescent="0.2">
      <c r="C4841" s="1"/>
      <c r="D4841" s="1"/>
      <c r="F4841" s="6"/>
      <c r="G4841" s="13"/>
      <c r="M4841" s="14"/>
      <c r="O4841" s="13"/>
      <c r="P4841" s="6"/>
      <c r="Q4841" s="7"/>
    </row>
    <row r="4842" spans="3:17" x14ac:dyDescent="0.2">
      <c r="C4842" s="1"/>
      <c r="D4842" s="1"/>
      <c r="F4842" s="6"/>
      <c r="G4842" s="13"/>
      <c r="M4842" s="14"/>
      <c r="O4842" s="13"/>
      <c r="P4842" s="6"/>
      <c r="Q4842" s="7"/>
    </row>
    <row r="4843" spans="3:17" x14ac:dyDescent="0.2">
      <c r="C4843" s="1"/>
      <c r="D4843" s="1"/>
      <c r="F4843" s="6"/>
      <c r="G4843" s="13"/>
      <c r="M4843" s="14"/>
      <c r="O4843" s="13"/>
      <c r="P4843" s="6"/>
      <c r="Q4843" s="7"/>
    </row>
    <row r="4844" spans="3:17" x14ac:dyDescent="0.2">
      <c r="C4844" s="1"/>
      <c r="D4844" s="1"/>
      <c r="F4844" s="6"/>
      <c r="G4844" s="13"/>
      <c r="M4844" s="14"/>
      <c r="O4844" s="13"/>
      <c r="P4844" s="6"/>
      <c r="Q4844" s="7"/>
    </row>
    <row r="4845" spans="3:17" x14ac:dyDescent="0.2">
      <c r="C4845" s="1"/>
      <c r="D4845" s="1"/>
      <c r="F4845" s="6"/>
      <c r="G4845" s="13"/>
      <c r="M4845" s="14"/>
      <c r="O4845" s="13"/>
      <c r="P4845" s="6"/>
      <c r="Q4845" s="7"/>
    </row>
    <row r="4846" spans="3:17" x14ac:dyDescent="0.2">
      <c r="C4846" s="1"/>
      <c r="D4846" s="1"/>
      <c r="F4846" s="6"/>
      <c r="G4846" s="13"/>
      <c r="M4846" s="14"/>
      <c r="O4846" s="13"/>
      <c r="P4846" s="6"/>
      <c r="Q4846" s="7"/>
    </row>
    <row r="4847" spans="3:17" x14ac:dyDescent="0.2">
      <c r="C4847" s="1"/>
      <c r="D4847" s="1"/>
      <c r="F4847" s="6"/>
      <c r="G4847" s="13"/>
      <c r="M4847" s="14"/>
      <c r="O4847" s="13"/>
      <c r="P4847" s="6"/>
      <c r="Q4847" s="7"/>
    </row>
    <row r="4848" spans="3:17" x14ac:dyDescent="0.2">
      <c r="C4848" s="1"/>
      <c r="D4848" s="1"/>
      <c r="F4848" s="6"/>
      <c r="G4848" s="13"/>
      <c r="M4848" s="14"/>
      <c r="O4848" s="13"/>
      <c r="P4848" s="6"/>
      <c r="Q4848" s="7"/>
    </row>
    <row r="4849" spans="3:17" x14ac:dyDescent="0.2">
      <c r="C4849" s="1"/>
      <c r="D4849" s="1"/>
      <c r="F4849" s="6"/>
      <c r="G4849" s="13"/>
      <c r="M4849" s="14"/>
      <c r="O4849" s="13"/>
      <c r="P4849" s="6"/>
      <c r="Q4849" s="7"/>
    </row>
    <row r="4850" spans="3:17" x14ac:dyDescent="0.2">
      <c r="C4850" s="1"/>
      <c r="D4850" s="1"/>
      <c r="F4850" s="6"/>
      <c r="G4850" s="13"/>
      <c r="M4850" s="14"/>
      <c r="O4850" s="13"/>
      <c r="P4850" s="6"/>
      <c r="Q4850" s="7"/>
    </row>
    <row r="4851" spans="3:17" x14ac:dyDescent="0.2">
      <c r="C4851" s="1"/>
      <c r="D4851" s="1"/>
      <c r="F4851" s="6"/>
      <c r="G4851" s="13"/>
      <c r="M4851" s="14"/>
      <c r="O4851" s="13"/>
      <c r="P4851" s="6"/>
      <c r="Q4851" s="7"/>
    </row>
    <row r="4852" spans="3:17" x14ac:dyDescent="0.2">
      <c r="C4852" s="1"/>
      <c r="D4852" s="1"/>
      <c r="F4852" s="6"/>
      <c r="G4852" s="13"/>
      <c r="M4852" s="14"/>
      <c r="O4852" s="13"/>
      <c r="P4852" s="6"/>
      <c r="Q4852" s="7"/>
    </row>
    <row r="4853" spans="3:17" x14ac:dyDescent="0.2">
      <c r="C4853" s="1"/>
      <c r="D4853" s="1"/>
      <c r="F4853" s="6"/>
      <c r="G4853" s="13"/>
      <c r="M4853" s="14"/>
      <c r="O4853" s="13"/>
      <c r="P4853" s="6"/>
      <c r="Q4853" s="7"/>
    </row>
    <row r="4854" spans="3:17" x14ac:dyDescent="0.2">
      <c r="C4854" s="1"/>
      <c r="D4854" s="1"/>
      <c r="F4854" s="6"/>
      <c r="G4854" s="13"/>
      <c r="M4854" s="14"/>
      <c r="O4854" s="13"/>
      <c r="P4854" s="6"/>
      <c r="Q4854" s="7"/>
    </row>
    <row r="4855" spans="3:17" x14ac:dyDescent="0.2">
      <c r="C4855" s="1"/>
      <c r="D4855" s="1"/>
      <c r="F4855" s="6"/>
      <c r="G4855" s="13"/>
      <c r="M4855" s="14"/>
      <c r="O4855" s="13"/>
      <c r="P4855" s="6"/>
      <c r="Q4855" s="7"/>
    </row>
    <row r="4856" spans="3:17" x14ac:dyDescent="0.2">
      <c r="C4856" s="1"/>
      <c r="D4856" s="1"/>
      <c r="F4856" s="6"/>
      <c r="G4856" s="13"/>
      <c r="M4856" s="14"/>
      <c r="O4856" s="13"/>
      <c r="P4856" s="6"/>
      <c r="Q4856" s="7"/>
    </row>
    <row r="4857" spans="3:17" x14ac:dyDescent="0.2">
      <c r="C4857" s="1"/>
      <c r="D4857" s="1"/>
      <c r="F4857" s="6"/>
      <c r="G4857" s="13"/>
      <c r="M4857" s="14"/>
      <c r="O4857" s="13"/>
      <c r="P4857" s="6"/>
      <c r="Q4857" s="7"/>
    </row>
    <row r="4858" spans="3:17" x14ac:dyDescent="0.2">
      <c r="C4858" s="1"/>
      <c r="D4858" s="1"/>
      <c r="F4858" s="6"/>
      <c r="G4858" s="13"/>
      <c r="M4858" s="14"/>
      <c r="O4858" s="13"/>
      <c r="P4858" s="6"/>
      <c r="Q4858" s="7"/>
    </row>
    <row r="4859" spans="3:17" x14ac:dyDescent="0.2">
      <c r="C4859" s="1"/>
      <c r="D4859" s="1"/>
      <c r="F4859" s="6"/>
      <c r="G4859" s="13"/>
      <c r="M4859" s="14"/>
      <c r="O4859" s="13"/>
      <c r="P4859" s="6"/>
      <c r="Q4859" s="7"/>
    </row>
    <row r="4860" spans="3:17" x14ac:dyDescent="0.2">
      <c r="C4860" s="1"/>
      <c r="D4860" s="1"/>
      <c r="F4860" s="6"/>
      <c r="G4860" s="13"/>
      <c r="M4860" s="14"/>
      <c r="O4860" s="13"/>
      <c r="P4860" s="6"/>
      <c r="Q4860" s="7"/>
    </row>
    <row r="4861" spans="3:17" x14ac:dyDescent="0.2">
      <c r="C4861" s="1"/>
      <c r="D4861" s="1"/>
      <c r="F4861" s="6"/>
      <c r="G4861" s="13"/>
      <c r="M4861" s="14"/>
      <c r="O4861" s="13"/>
      <c r="P4861" s="6"/>
      <c r="Q4861" s="7"/>
    </row>
    <row r="4862" spans="3:17" x14ac:dyDescent="0.2">
      <c r="C4862" s="1"/>
      <c r="D4862" s="1"/>
      <c r="F4862" s="6"/>
      <c r="G4862" s="13"/>
      <c r="M4862" s="14"/>
      <c r="O4862" s="13"/>
      <c r="P4862" s="6"/>
      <c r="Q4862" s="7"/>
    </row>
    <row r="4863" spans="3:17" x14ac:dyDescent="0.2">
      <c r="C4863" s="1"/>
      <c r="D4863" s="1"/>
      <c r="F4863" s="6"/>
      <c r="G4863" s="13"/>
      <c r="M4863" s="14"/>
      <c r="O4863" s="13"/>
      <c r="P4863" s="6"/>
      <c r="Q4863" s="7"/>
    </row>
    <row r="4864" spans="3:17" x14ac:dyDescent="0.2">
      <c r="C4864" s="1"/>
      <c r="D4864" s="1"/>
      <c r="F4864" s="6"/>
      <c r="G4864" s="13"/>
      <c r="M4864" s="14"/>
      <c r="O4864" s="13"/>
      <c r="P4864" s="6"/>
      <c r="Q4864" s="7"/>
    </row>
    <row r="4865" spans="3:17" x14ac:dyDescent="0.2">
      <c r="C4865" s="1"/>
      <c r="D4865" s="1"/>
      <c r="F4865" s="6"/>
      <c r="G4865" s="13"/>
      <c r="M4865" s="14"/>
      <c r="O4865" s="13"/>
      <c r="P4865" s="6"/>
      <c r="Q4865" s="7"/>
    </row>
    <row r="4866" spans="3:17" x14ac:dyDescent="0.2">
      <c r="C4866" s="1"/>
      <c r="D4866" s="1"/>
      <c r="F4866" s="6"/>
      <c r="G4866" s="13"/>
      <c r="M4866" s="14"/>
      <c r="O4866" s="13"/>
      <c r="P4866" s="6"/>
      <c r="Q4866" s="7"/>
    </row>
    <row r="4867" spans="3:17" x14ac:dyDescent="0.2">
      <c r="C4867" s="1"/>
      <c r="D4867" s="1"/>
      <c r="F4867" s="6"/>
      <c r="G4867" s="13"/>
      <c r="M4867" s="14"/>
      <c r="O4867" s="13"/>
      <c r="P4867" s="6"/>
      <c r="Q4867" s="7"/>
    </row>
    <row r="4868" spans="3:17" x14ac:dyDescent="0.2">
      <c r="C4868" s="1"/>
      <c r="D4868" s="1"/>
      <c r="F4868" s="6"/>
      <c r="G4868" s="13"/>
      <c r="M4868" s="14"/>
      <c r="O4868" s="13"/>
      <c r="P4868" s="6"/>
      <c r="Q4868" s="7"/>
    </row>
    <row r="4869" spans="3:17" x14ac:dyDescent="0.2">
      <c r="C4869" s="1"/>
      <c r="D4869" s="1"/>
      <c r="F4869" s="6"/>
      <c r="G4869" s="13"/>
      <c r="M4869" s="14"/>
      <c r="O4869" s="13"/>
      <c r="P4869" s="6"/>
      <c r="Q4869" s="7"/>
    </row>
    <row r="4870" spans="3:17" x14ac:dyDescent="0.2">
      <c r="C4870" s="1"/>
      <c r="D4870" s="1"/>
      <c r="F4870" s="6"/>
      <c r="G4870" s="13"/>
      <c r="M4870" s="14"/>
      <c r="O4870" s="13"/>
      <c r="P4870" s="6"/>
      <c r="Q4870" s="7"/>
    </row>
    <row r="4871" spans="3:17" x14ac:dyDescent="0.2">
      <c r="C4871" s="1"/>
      <c r="D4871" s="1"/>
      <c r="F4871" s="6"/>
      <c r="G4871" s="13"/>
      <c r="M4871" s="14"/>
      <c r="O4871" s="13"/>
      <c r="P4871" s="6"/>
      <c r="Q4871" s="7"/>
    </row>
    <row r="4872" spans="3:17" x14ac:dyDescent="0.2">
      <c r="C4872" s="1"/>
      <c r="D4872" s="1"/>
      <c r="F4872" s="6"/>
      <c r="G4872" s="13"/>
      <c r="M4872" s="14"/>
      <c r="O4872" s="13"/>
      <c r="P4872" s="6"/>
      <c r="Q4872" s="7"/>
    </row>
    <row r="4873" spans="3:17" x14ac:dyDescent="0.2">
      <c r="C4873" s="1"/>
      <c r="D4873" s="1"/>
      <c r="F4873" s="6"/>
      <c r="G4873" s="13"/>
      <c r="M4873" s="14"/>
      <c r="O4873" s="13"/>
      <c r="P4873" s="6"/>
      <c r="Q4873" s="7"/>
    </row>
    <row r="4874" spans="3:17" x14ac:dyDescent="0.2">
      <c r="C4874" s="1"/>
      <c r="D4874" s="1"/>
      <c r="F4874" s="6"/>
      <c r="G4874" s="13"/>
      <c r="M4874" s="14"/>
      <c r="O4874" s="13"/>
      <c r="P4874" s="6"/>
      <c r="Q4874" s="7"/>
    </row>
    <row r="4875" spans="3:17" x14ac:dyDescent="0.2">
      <c r="C4875" s="1"/>
      <c r="D4875" s="1"/>
      <c r="F4875" s="6"/>
      <c r="G4875" s="13"/>
      <c r="M4875" s="14"/>
      <c r="O4875" s="13"/>
      <c r="P4875" s="6"/>
      <c r="Q4875" s="7"/>
    </row>
    <row r="4876" spans="3:17" x14ac:dyDescent="0.2">
      <c r="C4876" s="1"/>
      <c r="D4876" s="1"/>
      <c r="F4876" s="6"/>
      <c r="G4876" s="13"/>
      <c r="M4876" s="14"/>
      <c r="O4876" s="13"/>
      <c r="P4876" s="6"/>
      <c r="Q4876" s="7"/>
    </row>
    <row r="4877" spans="3:17" x14ac:dyDescent="0.2">
      <c r="C4877" s="1"/>
      <c r="D4877" s="1"/>
      <c r="F4877" s="6"/>
      <c r="G4877" s="13"/>
      <c r="M4877" s="14"/>
      <c r="O4877" s="13"/>
      <c r="P4877" s="6"/>
      <c r="Q4877" s="7"/>
    </row>
    <row r="4878" spans="3:17" x14ac:dyDescent="0.2">
      <c r="C4878" s="1"/>
      <c r="D4878" s="1"/>
      <c r="F4878" s="6"/>
      <c r="G4878" s="13"/>
      <c r="M4878" s="14"/>
      <c r="O4878" s="13"/>
      <c r="P4878" s="6"/>
      <c r="Q4878" s="7"/>
    </row>
    <row r="4879" spans="3:17" x14ac:dyDescent="0.2">
      <c r="C4879" s="1"/>
      <c r="D4879" s="1"/>
      <c r="F4879" s="6"/>
      <c r="G4879" s="13"/>
      <c r="M4879" s="14"/>
      <c r="O4879" s="13"/>
      <c r="P4879" s="6"/>
      <c r="Q4879" s="7"/>
    </row>
    <row r="4880" spans="3:17" x14ac:dyDescent="0.2">
      <c r="C4880" s="1"/>
      <c r="D4880" s="1"/>
      <c r="F4880" s="6"/>
      <c r="G4880" s="13"/>
      <c r="M4880" s="14"/>
      <c r="O4880" s="13"/>
      <c r="P4880" s="6"/>
      <c r="Q4880" s="7"/>
    </row>
    <row r="4881" spans="3:17" x14ac:dyDescent="0.2">
      <c r="C4881" s="1"/>
      <c r="D4881" s="1"/>
      <c r="F4881" s="6"/>
      <c r="G4881" s="13"/>
      <c r="M4881" s="14"/>
      <c r="O4881" s="13"/>
      <c r="P4881" s="6"/>
      <c r="Q4881" s="7"/>
    </row>
    <row r="4882" spans="3:17" x14ac:dyDescent="0.2">
      <c r="C4882" s="1"/>
      <c r="D4882" s="1"/>
      <c r="F4882" s="6"/>
      <c r="G4882" s="13"/>
      <c r="M4882" s="14"/>
      <c r="O4882" s="13"/>
      <c r="P4882" s="6"/>
      <c r="Q4882" s="7"/>
    </row>
    <row r="4883" spans="3:17" x14ac:dyDescent="0.2">
      <c r="C4883" s="1"/>
      <c r="D4883" s="1"/>
      <c r="F4883" s="6"/>
      <c r="G4883" s="13"/>
      <c r="M4883" s="14"/>
      <c r="O4883" s="13"/>
      <c r="P4883" s="6"/>
      <c r="Q4883" s="7"/>
    </row>
    <row r="4884" spans="3:17" x14ac:dyDescent="0.2">
      <c r="C4884" s="1"/>
      <c r="D4884" s="1"/>
      <c r="F4884" s="6"/>
      <c r="G4884" s="13"/>
      <c r="M4884" s="14"/>
      <c r="O4884" s="13"/>
      <c r="P4884" s="6"/>
      <c r="Q4884" s="7"/>
    </row>
    <row r="4885" spans="3:17" x14ac:dyDescent="0.2">
      <c r="C4885" s="1"/>
      <c r="D4885" s="1"/>
      <c r="F4885" s="6"/>
      <c r="G4885" s="13"/>
      <c r="M4885" s="14"/>
      <c r="O4885" s="13"/>
      <c r="P4885" s="6"/>
      <c r="Q4885" s="7"/>
    </row>
    <row r="4886" spans="3:17" x14ac:dyDescent="0.2">
      <c r="C4886" s="1"/>
      <c r="D4886" s="1"/>
      <c r="F4886" s="6"/>
      <c r="G4886" s="13"/>
      <c r="M4886" s="14"/>
      <c r="O4886" s="13"/>
      <c r="P4886" s="6"/>
      <c r="Q4886" s="7"/>
    </row>
    <row r="4887" spans="3:17" x14ac:dyDescent="0.2">
      <c r="C4887" s="1"/>
      <c r="D4887" s="1"/>
      <c r="F4887" s="6"/>
      <c r="G4887" s="13"/>
      <c r="M4887" s="14"/>
      <c r="O4887" s="13"/>
      <c r="P4887" s="6"/>
      <c r="Q4887" s="7"/>
    </row>
    <row r="4888" spans="3:17" x14ac:dyDescent="0.2">
      <c r="C4888" s="1"/>
      <c r="D4888" s="1"/>
      <c r="F4888" s="6"/>
      <c r="G4888" s="13"/>
      <c r="M4888" s="14"/>
      <c r="O4888" s="13"/>
      <c r="P4888" s="6"/>
      <c r="Q4888" s="7"/>
    </row>
    <row r="4889" spans="3:17" x14ac:dyDescent="0.2">
      <c r="C4889" s="1"/>
      <c r="D4889" s="1"/>
      <c r="F4889" s="6"/>
      <c r="G4889" s="13"/>
      <c r="M4889" s="14"/>
      <c r="O4889" s="13"/>
      <c r="P4889" s="6"/>
      <c r="Q4889" s="7"/>
    </row>
    <row r="4890" spans="3:17" x14ac:dyDescent="0.2">
      <c r="C4890" s="1"/>
      <c r="D4890" s="1"/>
      <c r="F4890" s="6"/>
      <c r="G4890" s="13"/>
      <c r="M4890" s="14"/>
      <c r="O4890" s="13"/>
      <c r="P4890" s="6"/>
      <c r="Q4890" s="7"/>
    </row>
    <row r="4891" spans="3:17" x14ac:dyDescent="0.2">
      <c r="C4891" s="1"/>
      <c r="D4891" s="1"/>
      <c r="F4891" s="6"/>
      <c r="G4891" s="13"/>
      <c r="M4891" s="14"/>
      <c r="O4891" s="13"/>
      <c r="P4891" s="6"/>
      <c r="Q4891" s="7"/>
    </row>
    <row r="4892" spans="3:17" x14ac:dyDescent="0.2">
      <c r="C4892" s="1"/>
      <c r="D4892" s="1"/>
      <c r="F4892" s="6"/>
      <c r="G4892" s="13"/>
      <c r="M4892" s="14"/>
      <c r="O4892" s="13"/>
      <c r="P4892" s="6"/>
      <c r="Q4892" s="7"/>
    </row>
    <row r="4893" spans="3:17" x14ac:dyDescent="0.2">
      <c r="C4893" s="1"/>
      <c r="D4893" s="1"/>
      <c r="F4893" s="6"/>
      <c r="G4893" s="13"/>
      <c r="M4893" s="14"/>
      <c r="O4893" s="13"/>
      <c r="P4893" s="6"/>
      <c r="Q4893" s="7"/>
    </row>
    <row r="4894" spans="3:17" x14ac:dyDescent="0.2">
      <c r="C4894" s="1"/>
      <c r="D4894" s="1"/>
      <c r="F4894" s="6"/>
      <c r="G4894" s="13"/>
      <c r="M4894" s="14"/>
      <c r="O4894" s="13"/>
      <c r="P4894" s="6"/>
      <c r="Q4894" s="7"/>
    </row>
    <row r="4895" spans="3:17" x14ac:dyDescent="0.2">
      <c r="C4895" s="1"/>
      <c r="D4895" s="1"/>
      <c r="F4895" s="6"/>
      <c r="G4895" s="13"/>
      <c r="M4895" s="14"/>
      <c r="O4895" s="13"/>
      <c r="P4895" s="6"/>
      <c r="Q4895" s="7"/>
    </row>
    <row r="4896" spans="3:17" x14ac:dyDescent="0.2">
      <c r="C4896" s="1"/>
      <c r="D4896" s="1"/>
      <c r="F4896" s="6"/>
      <c r="G4896" s="13"/>
      <c r="M4896" s="14"/>
      <c r="O4896" s="13"/>
      <c r="P4896" s="6"/>
      <c r="Q4896" s="7"/>
    </row>
    <row r="4897" spans="3:17" x14ac:dyDescent="0.2">
      <c r="C4897" s="1"/>
      <c r="D4897" s="1"/>
      <c r="F4897" s="6"/>
      <c r="G4897" s="13"/>
      <c r="M4897" s="14"/>
      <c r="O4897" s="13"/>
      <c r="P4897" s="6"/>
      <c r="Q4897" s="7"/>
    </row>
    <row r="4898" spans="3:17" x14ac:dyDescent="0.2">
      <c r="C4898" s="1"/>
      <c r="D4898" s="1"/>
      <c r="F4898" s="6"/>
      <c r="G4898" s="13"/>
      <c r="M4898" s="14"/>
      <c r="O4898" s="13"/>
      <c r="P4898" s="6"/>
      <c r="Q4898" s="7"/>
    </row>
    <row r="4899" spans="3:17" x14ac:dyDescent="0.2">
      <c r="C4899" s="1"/>
      <c r="D4899" s="1"/>
      <c r="F4899" s="6"/>
      <c r="G4899" s="13"/>
      <c r="M4899" s="14"/>
      <c r="O4899" s="13"/>
      <c r="P4899" s="6"/>
      <c r="Q4899" s="7"/>
    </row>
    <row r="4900" spans="3:17" x14ac:dyDescent="0.2">
      <c r="C4900" s="1"/>
      <c r="D4900" s="1"/>
      <c r="F4900" s="6"/>
      <c r="G4900" s="13"/>
      <c r="M4900" s="14"/>
      <c r="O4900" s="13"/>
      <c r="P4900" s="6"/>
      <c r="Q4900" s="7"/>
    </row>
    <row r="4901" spans="3:17" x14ac:dyDescent="0.2">
      <c r="C4901" s="1"/>
      <c r="D4901" s="1"/>
      <c r="F4901" s="6"/>
      <c r="G4901" s="13"/>
      <c r="M4901" s="14"/>
      <c r="O4901" s="13"/>
      <c r="P4901" s="6"/>
      <c r="Q4901" s="7"/>
    </row>
    <row r="4902" spans="3:17" x14ac:dyDescent="0.2">
      <c r="C4902" s="1"/>
      <c r="D4902" s="1"/>
      <c r="F4902" s="6"/>
      <c r="G4902" s="13"/>
      <c r="M4902" s="14"/>
      <c r="O4902" s="13"/>
      <c r="P4902" s="6"/>
      <c r="Q4902" s="7"/>
    </row>
    <row r="4903" spans="3:17" x14ac:dyDescent="0.2">
      <c r="C4903" s="1"/>
      <c r="D4903" s="1"/>
      <c r="F4903" s="6"/>
      <c r="G4903" s="13"/>
      <c r="M4903" s="14"/>
      <c r="O4903" s="13"/>
      <c r="P4903" s="6"/>
      <c r="Q4903" s="7"/>
    </row>
    <row r="4904" spans="3:17" x14ac:dyDescent="0.2">
      <c r="C4904" s="1"/>
      <c r="D4904" s="1"/>
      <c r="F4904" s="6"/>
      <c r="G4904" s="13"/>
      <c r="M4904" s="14"/>
      <c r="O4904" s="13"/>
      <c r="P4904" s="6"/>
      <c r="Q4904" s="7"/>
    </row>
    <row r="4905" spans="3:17" x14ac:dyDescent="0.2">
      <c r="C4905" s="1"/>
      <c r="D4905" s="1"/>
      <c r="F4905" s="6"/>
      <c r="G4905" s="13"/>
      <c r="M4905" s="14"/>
      <c r="O4905" s="13"/>
      <c r="P4905" s="6"/>
      <c r="Q4905" s="7"/>
    </row>
    <row r="4906" spans="3:17" x14ac:dyDescent="0.2">
      <c r="C4906" s="1"/>
      <c r="D4906" s="1"/>
      <c r="F4906" s="6"/>
      <c r="G4906" s="13"/>
      <c r="M4906" s="14"/>
      <c r="O4906" s="13"/>
      <c r="P4906" s="6"/>
      <c r="Q4906" s="7"/>
    </row>
    <row r="4907" spans="3:17" x14ac:dyDescent="0.2">
      <c r="C4907" s="1"/>
      <c r="D4907" s="1"/>
      <c r="F4907" s="6"/>
      <c r="G4907" s="13"/>
      <c r="M4907" s="14"/>
      <c r="O4907" s="13"/>
      <c r="P4907" s="6"/>
      <c r="Q4907" s="7"/>
    </row>
    <row r="4908" spans="3:17" x14ac:dyDescent="0.2">
      <c r="C4908" s="1"/>
      <c r="D4908" s="1"/>
      <c r="F4908" s="6"/>
      <c r="G4908" s="13"/>
      <c r="M4908" s="14"/>
      <c r="O4908" s="13"/>
      <c r="P4908" s="6"/>
      <c r="Q4908" s="7"/>
    </row>
    <row r="4909" spans="3:17" x14ac:dyDescent="0.2">
      <c r="C4909" s="1"/>
      <c r="D4909" s="1"/>
      <c r="F4909" s="6"/>
      <c r="G4909" s="13"/>
      <c r="M4909" s="14"/>
      <c r="O4909" s="13"/>
      <c r="P4909" s="6"/>
      <c r="Q4909" s="7"/>
    </row>
    <row r="4910" spans="3:17" x14ac:dyDescent="0.2">
      <c r="C4910" s="1"/>
      <c r="D4910" s="1"/>
      <c r="F4910" s="6"/>
      <c r="G4910" s="13"/>
      <c r="M4910" s="14"/>
      <c r="O4910" s="13"/>
      <c r="P4910" s="6"/>
      <c r="Q4910" s="7"/>
    </row>
    <row r="4911" spans="3:17" x14ac:dyDescent="0.2">
      <c r="C4911" s="1"/>
      <c r="D4911" s="1"/>
      <c r="F4911" s="6"/>
      <c r="G4911" s="13"/>
      <c r="M4911" s="14"/>
      <c r="O4911" s="13"/>
      <c r="P4911" s="6"/>
      <c r="Q4911" s="7"/>
    </row>
    <row r="4912" spans="3:17" x14ac:dyDescent="0.2">
      <c r="C4912" s="1"/>
      <c r="D4912" s="1"/>
      <c r="F4912" s="6"/>
      <c r="G4912" s="13"/>
      <c r="M4912" s="14"/>
      <c r="O4912" s="13"/>
      <c r="P4912" s="6"/>
      <c r="Q4912" s="7"/>
    </row>
    <row r="4913" spans="3:17" x14ac:dyDescent="0.2">
      <c r="C4913" s="1"/>
      <c r="D4913" s="1"/>
      <c r="F4913" s="6"/>
      <c r="G4913" s="13"/>
      <c r="M4913" s="14"/>
      <c r="O4913" s="13"/>
      <c r="P4913" s="6"/>
      <c r="Q4913" s="7"/>
    </row>
    <row r="4914" spans="3:17" x14ac:dyDescent="0.2">
      <c r="C4914" s="1"/>
      <c r="D4914" s="1"/>
      <c r="F4914" s="6"/>
      <c r="G4914" s="13"/>
      <c r="M4914" s="14"/>
      <c r="O4914" s="13"/>
      <c r="P4914" s="6"/>
      <c r="Q4914" s="7"/>
    </row>
    <row r="4915" spans="3:17" x14ac:dyDescent="0.2">
      <c r="C4915" s="1"/>
      <c r="D4915" s="1"/>
      <c r="F4915" s="6"/>
      <c r="G4915" s="13"/>
      <c r="M4915" s="14"/>
      <c r="O4915" s="13"/>
      <c r="P4915" s="6"/>
      <c r="Q4915" s="7"/>
    </row>
    <row r="4916" spans="3:17" x14ac:dyDescent="0.2">
      <c r="C4916" s="1"/>
      <c r="D4916" s="1"/>
      <c r="F4916" s="6"/>
      <c r="G4916" s="13"/>
      <c r="M4916" s="14"/>
      <c r="O4916" s="13"/>
      <c r="P4916" s="6"/>
      <c r="Q4916" s="7"/>
    </row>
    <row r="4917" spans="3:17" x14ac:dyDescent="0.2">
      <c r="C4917" s="1"/>
      <c r="D4917" s="1"/>
      <c r="F4917" s="6"/>
      <c r="G4917" s="13"/>
      <c r="M4917" s="14"/>
      <c r="O4917" s="13"/>
      <c r="P4917" s="6"/>
      <c r="Q4917" s="7"/>
    </row>
    <row r="4918" spans="3:17" x14ac:dyDescent="0.2">
      <c r="C4918" s="1"/>
      <c r="D4918" s="1"/>
      <c r="F4918" s="6"/>
      <c r="G4918" s="13"/>
      <c r="M4918" s="14"/>
      <c r="O4918" s="13"/>
      <c r="P4918" s="6"/>
      <c r="Q4918" s="7"/>
    </row>
    <row r="4919" spans="3:17" x14ac:dyDescent="0.2">
      <c r="C4919" s="1"/>
      <c r="D4919" s="1"/>
      <c r="F4919" s="6"/>
      <c r="G4919" s="13"/>
      <c r="M4919" s="14"/>
      <c r="O4919" s="13"/>
      <c r="P4919" s="6"/>
      <c r="Q4919" s="7"/>
    </row>
    <row r="4920" spans="3:17" x14ac:dyDescent="0.2">
      <c r="C4920" s="1"/>
      <c r="D4920" s="1"/>
      <c r="F4920" s="6"/>
      <c r="G4920" s="13"/>
      <c r="M4920" s="14"/>
      <c r="O4920" s="13"/>
      <c r="P4920" s="6"/>
      <c r="Q4920" s="7"/>
    </row>
    <row r="4921" spans="3:17" x14ac:dyDescent="0.2">
      <c r="C4921" s="1"/>
      <c r="D4921" s="1"/>
      <c r="F4921" s="6"/>
      <c r="G4921" s="13"/>
      <c r="M4921" s="14"/>
      <c r="O4921" s="13"/>
      <c r="P4921" s="6"/>
      <c r="Q4921" s="7"/>
    </row>
    <row r="4922" spans="3:17" x14ac:dyDescent="0.2">
      <c r="C4922" s="1"/>
      <c r="D4922" s="1"/>
      <c r="F4922" s="6"/>
      <c r="G4922" s="13"/>
      <c r="M4922" s="14"/>
      <c r="O4922" s="13"/>
      <c r="P4922" s="6"/>
      <c r="Q4922" s="7"/>
    </row>
    <row r="4923" spans="3:17" x14ac:dyDescent="0.2">
      <c r="C4923" s="1"/>
      <c r="D4923" s="1"/>
      <c r="F4923" s="6"/>
      <c r="G4923" s="13"/>
      <c r="M4923" s="14"/>
      <c r="O4923" s="13"/>
      <c r="P4923" s="6"/>
      <c r="Q4923" s="7"/>
    </row>
    <row r="4924" spans="3:17" x14ac:dyDescent="0.2">
      <c r="C4924" s="1"/>
      <c r="D4924" s="1"/>
      <c r="F4924" s="6"/>
      <c r="G4924" s="13"/>
      <c r="M4924" s="14"/>
      <c r="O4924" s="13"/>
      <c r="P4924" s="6"/>
      <c r="Q4924" s="7"/>
    </row>
    <row r="4925" spans="3:17" x14ac:dyDescent="0.2">
      <c r="C4925" s="1"/>
      <c r="D4925" s="1"/>
      <c r="F4925" s="6"/>
      <c r="G4925" s="13"/>
      <c r="M4925" s="14"/>
      <c r="O4925" s="13"/>
      <c r="P4925" s="6"/>
      <c r="Q4925" s="7"/>
    </row>
    <row r="4926" spans="3:17" x14ac:dyDescent="0.2">
      <c r="C4926" s="1"/>
      <c r="D4926" s="1"/>
      <c r="F4926" s="6"/>
      <c r="G4926" s="13"/>
      <c r="M4926" s="14"/>
      <c r="O4926" s="13"/>
      <c r="P4926" s="6"/>
      <c r="Q4926" s="7"/>
    </row>
    <row r="4927" spans="3:17" x14ac:dyDescent="0.2">
      <c r="C4927" s="1"/>
      <c r="D4927" s="1"/>
      <c r="F4927" s="6"/>
      <c r="G4927" s="13"/>
      <c r="M4927" s="14"/>
      <c r="O4927" s="13"/>
      <c r="P4927" s="6"/>
      <c r="Q4927" s="7"/>
    </row>
    <row r="4928" spans="3:17" x14ac:dyDescent="0.2">
      <c r="C4928" s="1"/>
      <c r="D4928" s="1"/>
      <c r="F4928" s="6"/>
      <c r="G4928" s="13"/>
      <c r="M4928" s="14"/>
      <c r="O4928" s="13"/>
      <c r="P4928" s="6"/>
      <c r="Q4928" s="7"/>
    </row>
    <row r="4929" spans="3:17" x14ac:dyDescent="0.2">
      <c r="C4929" s="1"/>
      <c r="D4929" s="1"/>
      <c r="F4929" s="6"/>
      <c r="G4929" s="13"/>
      <c r="M4929" s="14"/>
      <c r="O4929" s="13"/>
      <c r="P4929" s="6"/>
      <c r="Q4929" s="7"/>
    </row>
    <row r="4930" spans="3:17" x14ac:dyDescent="0.2">
      <c r="C4930" s="1"/>
      <c r="D4930" s="1"/>
      <c r="F4930" s="6"/>
      <c r="G4930" s="13"/>
      <c r="M4930" s="14"/>
      <c r="O4930" s="13"/>
      <c r="P4930" s="6"/>
      <c r="Q4930" s="7"/>
    </row>
    <row r="4931" spans="3:17" x14ac:dyDescent="0.2">
      <c r="C4931" s="1"/>
      <c r="D4931" s="1"/>
      <c r="F4931" s="6"/>
      <c r="G4931" s="13"/>
      <c r="M4931" s="14"/>
      <c r="O4931" s="13"/>
      <c r="P4931" s="6"/>
      <c r="Q4931" s="7"/>
    </row>
    <row r="4932" spans="3:17" x14ac:dyDescent="0.2">
      <c r="C4932" s="1"/>
      <c r="D4932" s="1"/>
      <c r="F4932" s="6"/>
      <c r="G4932" s="13"/>
      <c r="M4932" s="14"/>
      <c r="O4932" s="13"/>
      <c r="P4932" s="6"/>
      <c r="Q4932" s="7"/>
    </row>
    <row r="4933" spans="3:17" x14ac:dyDescent="0.2">
      <c r="C4933" s="1"/>
      <c r="D4933" s="1"/>
      <c r="F4933" s="6"/>
      <c r="G4933" s="13"/>
      <c r="M4933" s="14"/>
      <c r="O4933" s="13"/>
      <c r="P4933" s="6"/>
      <c r="Q4933" s="7"/>
    </row>
    <row r="4934" spans="3:17" x14ac:dyDescent="0.2">
      <c r="C4934" s="1"/>
      <c r="D4934" s="1"/>
      <c r="F4934" s="6"/>
      <c r="G4934" s="13"/>
      <c r="M4934" s="14"/>
      <c r="O4934" s="13"/>
      <c r="P4934" s="6"/>
      <c r="Q4934" s="7"/>
    </row>
    <row r="4935" spans="3:17" x14ac:dyDescent="0.2">
      <c r="C4935" s="1"/>
      <c r="D4935" s="1"/>
      <c r="F4935" s="6"/>
      <c r="G4935" s="13"/>
      <c r="M4935" s="14"/>
      <c r="O4935" s="13"/>
      <c r="P4935" s="6"/>
      <c r="Q4935" s="7"/>
    </row>
    <row r="4936" spans="3:17" x14ac:dyDescent="0.2">
      <c r="C4936" s="1"/>
      <c r="D4936" s="1"/>
      <c r="F4936" s="6"/>
      <c r="G4936" s="13"/>
      <c r="M4936" s="14"/>
      <c r="O4936" s="13"/>
      <c r="P4936" s="6"/>
      <c r="Q4936" s="7"/>
    </row>
    <row r="4937" spans="3:17" x14ac:dyDescent="0.2">
      <c r="C4937" s="1"/>
      <c r="D4937" s="1"/>
      <c r="F4937" s="6"/>
      <c r="G4937" s="13"/>
      <c r="M4937" s="14"/>
      <c r="O4937" s="13"/>
      <c r="P4937" s="6"/>
      <c r="Q4937" s="7"/>
    </row>
    <row r="4938" spans="3:17" x14ac:dyDescent="0.2">
      <c r="C4938" s="1"/>
      <c r="D4938" s="1"/>
      <c r="F4938" s="6"/>
      <c r="G4938" s="13"/>
      <c r="M4938" s="14"/>
      <c r="O4938" s="13"/>
      <c r="P4938" s="6"/>
      <c r="Q4938" s="7"/>
    </row>
    <row r="4939" spans="3:17" x14ac:dyDescent="0.2">
      <c r="C4939" s="1"/>
      <c r="D4939" s="1"/>
      <c r="F4939" s="6"/>
      <c r="G4939" s="13"/>
      <c r="M4939" s="14"/>
      <c r="O4939" s="13"/>
      <c r="P4939" s="6"/>
      <c r="Q4939" s="7"/>
    </row>
    <row r="4940" spans="3:17" x14ac:dyDescent="0.2">
      <c r="C4940" s="1"/>
      <c r="D4940" s="1"/>
      <c r="F4940" s="6"/>
      <c r="G4940" s="13"/>
      <c r="M4940" s="14"/>
      <c r="O4940" s="13"/>
      <c r="P4940" s="6"/>
      <c r="Q4940" s="7"/>
    </row>
    <row r="4941" spans="3:17" x14ac:dyDescent="0.2">
      <c r="C4941" s="1"/>
      <c r="D4941" s="1"/>
      <c r="F4941" s="6"/>
      <c r="G4941" s="13"/>
      <c r="M4941" s="14"/>
      <c r="O4941" s="13"/>
      <c r="P4941" s="6"/>
      <c r="Q4941" s="7"/>
    </row>
    <row r="4942" spans="3:17" x14ac:dyDescent="0.2">
      <c r="C4942" s="1"/>
      <c r="D4942" s="1"/>
      <c r="F4942" s="6"/>
      <c r="G4942" s="13"/>
      <c r="M4942" s="14"/>
      <c r="O4942" s="13"/>
      <c r="P4942" s="6"/>
      <c r="Q4942" s="7"/>
    </row>
    <row r="4943" spans="3:17" x14ac:dyDescent="0.2">
      <c r="C4943" s="1"/>
      <c r="D4943" s="1"/>
      <c r="F4943" s="6"/>
      <c r="G4943" s="13"/>
      <c r="M4943" s="14"/>
      <c r="O4943" s="13"/>
      <c r="P4943" s="6"/>
      <c r="Q4943" s="7"/>
    </row>
    <row r="4944" spans="3:17" x14ac:dyDescent="0.2">
      <c r="C4944" s="1"/>
      <c r="D4944" s="1"/>
      <c r="F4944" s="6"/>
      <c r="G4944" s="13"/>
      <c r="M4944" s="14"/>
      <c r="O4944" s="13"/>
      <c r="P4944" s="6"/>
      <c r="Q4944" s="7"/>
    </row>
    <row r="4945" spans="3:17" x14ac:dyDescent="0.2">
      <c r="C4945" s="1"/>
      <c r="D4945" s="1"/>
      <c r="F4945" s="6"/>
      <c r="G4945" s="13"/>
      <c r="M4945" s="14"/>
      <c r="O4945" s="13"/>
      <c r="P4945" s="6"/>
      <c r="Q4945" s="7"/>
    </row>
    <row r="4946" spans="3:17" x14ac:dyDescent="0.2">
      <c r="C4946" s="1"/>
      <c r="D4946" s="1"/>
      <c r="F4946" s="6"/>
      <c r="G4946" s="13"/>
      <c r="M4946" s="14"/>
      <c r="O4946" s="13"/>
      <c r="P4946" s="6"/>
      <c r="Q4946" s="7"/>
    </row>
    <row r="4947" spans="3:17" x14ac:dyDescent="0.2">
      <c r="C4947" s="1"/>
      <c r="D4947" s="1"/>
      <c r="F4947" s="6"/>
      <c r="G4947" s="13"/>
      <c r="M4947" s="14"/>
      <c r="O4947" s="13"/>
      <c r="P4947" s="6"/>
      <c r="Q4947" s="7"/>
    </row>
    <row r="4948" spans="3:17" x14ac:dyDescent="0.2">
      <c r="C4948" s="1"/>
      <c r="D4948" s="1"/>
      <c r="F4948" s="6"/>
      <c r="G4948" s="13"/>
      <c r="M4948" s="14"/>
      <c r="O4948" s="13"/>
      <c r="P4948" s="6"/>
      <c r="Q4948" s="7"/>
    </row>
    <row r="4949" spans="3:17" x14ac:dyDescent="0.2">
      <c r="C4949" s="1"/>
      <c r="D4949" s="1"/>
      <c r="F4949" s="6"/>
      <c r="G4949" s="13"/>
      <c r="M4949" s="14"/>
      <c r="O4949" s="13"/>
      <c r="P4949" s="6"/>
      <c r="Q4949" s="7"/>
    </row>
    <row r="4950" spans="3:17" x14ac:dyDescent="0.2">
      <c r="C4950" s="1"/>
      <c r="D4950" s="1"/>
      <c r="F4950" s="6"/>
      <c r="G4950" s="13"/>
      <c r="M4950" s="14"/>
      <c r="O4950" s="13"/>
      <c r="P4950" s="6"/>
      <c r="Q4950" s="7"/>
    </row>
    <row r="4951" spans="3:17" x14ac:dyDescent="0.2">
      <c r="C4951" s="1"/>
      <c r="D4951" s="1"/>
      <c r="F4951" s="6"/>
      <c r="G4951" s="13"/>
      <c r="M4951" s="14"/>
      <c r="O4951" s="13"/>
      <c r="P4951" s="6"/>
      <c r="Q4951" s="7"/>
    </row>
    <row r="4952" spans="3:17" x14ac:dyDescent="0.2">
      <c r="C4952" s="1"/>
      <c r="D4952" s="1"/>
      <c r="F4952" s="6"/>
      <c r="G4952" s="13"/>
      <c r="M4952" s="14"/>
      <c r="O4952" s="13"/>
      <c r="P4952" s="6"/>
      <c r="Q4952" s="7"/>
    </row>
    <row r="4953" spans="3:17" x14ac:dyDescent="0.2">
      <c r="C4953" s="1"/>
      <c r="D4953" s="1"/>
      <c r="F4953" s="6"/>
      <c r="G4953" s="13"/>
      <c r="M4953" s="14"/>
      <c r="O4953" s="13"/>
      <c r="P4953" s="6"/>
      <c r="Q4953" s="7"/>
    </row>
    <row r="4954" spans="3:17" x14ac:dyDescent="0.2">
      <c r="C4954" s="1"/>
      <c r="D4954" s="1"/>
      <c r="F4954" s="6"/>
      <c r="G4954" s="13"/>
      <c r="M4954" s="14"/>
      <c r="O4954" s="13"/>
      <c r="P4954" s="6"/>
      <c r="Q4954" s="7"/>
    </row>
    <row r="4955" spans="3:17" x14ac:dyDescent="0.2">
      <c r="C4955" s="1"/>
      <c r="D4955" s="1"/>
      <c r="F4955" s="6"/>
      <c r="G4955" s="13"/>
      <c r="M4955" s="14"/>
      <c r="O4955" s="13"/>
      <c r="P4955" s="6"/>
      <c r="Q4955" s="7"/>
    </row>
    <row r="4956" spans="3:17" x14ac:dyDescent="0.2">
      <c r="C4956" s="1"/>
      <c r="D4956" s="1"/>
      <c r="F4956" s="6"/>
      <c r="G4956" s="13"/>
      <c r="M4956" s="14"/>
      <c r="O4956" s="13"/>
      <c r="P4956" s="6"/>
      <c r="Q4956" s="7"/>
    </row>
    <row r="4957" spans="3:17" x14ac:dyDescent="0.2">
      <c r="C4957" s="1"/>
      <c r="D4957" s="1"/>
      <c r="F4957" s="6"/>
      <c r="G4957" s="13"/>
      <c r="M4957" s="14"/>
      <c r="O4957" s="13"/>
      <c r="P4957" s="6"/>
      <c r="Q4957" s="7"/>
    </row>
    <row r="4958" spans="3:17" x14ac:dyDescent="0.2">
      <c r="C4958" s="1"/>
      <c r="D4958" s="1"/>
      <c r="F4958" s="6"/>
      <c r="G4958" s="13"/>
      <c r="M4958" s="14"/>
      <c r="O4958" s="13"/>
      <c r="P4958" s="6"/>
      <c r="Q4958" s="7"/>
    </row>
    <row r="4959" spans="3:17" x14ac:dyDescent="0.2">
      <c r="C4959" s="1"/>
      <c r="D4959" s="1"/>
      <c r="F4959" s="6"/>
      <c r="G4959" s="13"/>
      <c r="M4959" s="14"/>
      <c r="O4959" s="13"/>
      <c r="P4959" s="6"/>
      <c r="Q4959" s="7"/>
    </row>
    <row r="4960" spans="3:17" x14ac:dyDescent="0.2">
      <c r="C4960" s="1"/>
      <c r="D4960" s="1"/>
      <c r="F4960" s="6"/>
      <c r="G4960" s="13"/>
      <c r="M4960" s="14"/>
      <c r="O4960" s="13"/>
      <c r="P4960" s="6"/>
      <c r="Q4960" s="7"/>
    </row>
    <row r="4961" spans="3:17" x14ac:dyDescent="0.2">
      <c r="C4961" s="1"/>
      <c r="D4961" s="1"/>
      <c r="F4961" s="6"/>
      <c r="G4961" s="13"/>
      <c r="M4961" s="14"/>
      <c r="O4961" s="13"/>
      <c r="P4961" s="6"/>
      <c r="Q4961" s="7"/>
    </row>
    <row r="4962" spans="3:17" x14ac:dyDescent="0.2">
      <c r="C4962" s="1"/>
      <c r="D4962" s="1"/>
      <c r="F4962" s="6"/>
      <c r="G4962" s="13"/>
      <c r="M4962" s="14"/>
      <c r="O4962" s="13"/>
      <c r="P4962" s="6"/>
      <c r="Q4962" s="7"/>
    </row>
    <row r="4963" spans="3:17" x14ac:dyDescent="0.2">
      <c r="C4963" s="1"/>
      <c r="D4963" s="1"/>
      <c r="F4963" s="6"/>
      <c r="G4963" s="13"/>
      <c r="M4963" s="14"/>
      <c r="O4963" s="13"/>
      <c r="P4963" s="6"/>
      <c r="Q4963" s="7"/>
    </row>
    <row r="4964" spans="3:17" x14ac:dyDescent="0.2">
      <c r="C4964" s="1"/>
      <c r="D4964" s="1"/>
      <c r="F4964" s="6"/>
      <c r="G4964" s="13"/>
      <c r="M4964" s="14"/>
      <c r="O4964" s="13"/>
      <c r="P4964" s="6"/>
      <c r="Q4964" s="7"/>
    </row>
    <row r="4965" spans="3:17" x14ac:dyDescent="0.2">
      <c r="C4965" s="1"/>
      <c r="D4965" s="1"/>
      <c r="F4965" s="6"/>
      <c r="G4965" s="13"/>
      <c r="M4965" s="14"/>
      <c r="O4965" s="13"/>
      <c r="P4965" s="6"/>
      <c r="Q4965" s="7"/>
    </row>
    <row r="4966" spans="3:17" x14ac:dyDescent="0.2">
      <c r="C4966" s="1"/>
      <c r="D4966" s="1"/>
      <c r="F4966" s="6"/>
      <c r="G4966" s="13"/>
      <c r="M4966" s="14"/>
      <c r="O4966" s="13"/>
      <c r="P4966" s="6"/>
      <c r="Q4966" s="7"/>
    </row>
    <row r="4967" spans="3:17" x14ac:dyDescent="0.2">
      <c r="C4967" s="1"/>
      <c r="D4967" s="1"/>
      <c r="F4967" s="6"/>
      <c r="G4967" s="13"/>
      <c r="M4967" s="14"/>
      <c r="O4967" s="13"/>
      <c r="P4967" s="6"/>
      <c r="Q4967" s="7"/>
    </row>
    <row r="4968" spans="3:17" x14ac:dyDescent="0.2">
      <c r="C4968" s="1"/>
      <c r="D4968" s="1"/>
      <c r="F4968" s="6"/>
      <c r="G4968" s="13"/>
      <c r="M4968" s="14"/>
      <c r="O4968" s="13"/>
      <c r="P4968" s="6"/>
      <c r="Q4968" s="7"/>
    </row>
    <row r="4969" spans="3:17" x14ac:dyDescent="0.2">
      <c r="C4969" s="1"/>
      <c r="D4969" s="1"/>
      <c r="F4969" s="6"/>
      <c r="G4969" s="13"/>
      <c r="M4969" s="14"/>
      <c r="O4969" s="13"/>
      <c r="P4969" s="6"/>
      <c r="Q4969" s="7"/>
    </row>
    <row r="4970" spans="3:17" x14ac:dyDescent="0.2">
      <c r="C4970" s="1"/>
      <c r="D4970" s="1"/>
      <c r="F4970" s="6"/>
      <c r="G4970" s="13"/>
      <c r="M4970" s="14"/>
      <c r="O4970" s="13"/>
      <c r="P4970" s="6"/>
      <c r="Q4970" s="7"/>
    </row>
    <row r="4971" spans="3:17" x14ac:dyDescent="0.2">
      <c r="C4971" s="1"/>
      <c r="D4971" s="1"/>
      <c r="F4971" s="6"/>
      <c r="G4971" s="13"/>
      <c r="M4971" s="14"/>
      <c r="O4971" s="13"/>
      <c r="P4971" s="6"/>
      <c r="Q4971" s="7"/>
    </row>
    <row r="4972" spans="3:17" x14ac:dyDescent="0.2">
      <c r="C4972" s="1"/>
      <c r="D4972" s="1"/>
      <c r="F4972" s="6"/>
      <c r="G4972" s="13"/>
      <c r="M4972" s="14"/>
      <c r="O4972" s="13"/>
      <c r="P4972" s="6"/>
      <c r="Q4972" s="7"/>
    </row>
    <row r="4973" spans="3:17" x14ac:dyDescent="0.2">
      <c r="C4973" s="1"/>
      <c r="D4973" s="1"/>
      <c r="F4973" s="6"/>
      <c r="G4973" s="13"/>
      <c r="M4973" s="14"/>
      <c r="O4973" s="13"/>
      <c r="P4973" s="6"/>
      <c r="Q4973" s="7"/>
    </row>
    <row r="4974" spans="3:17" x14ac:dyDescent="0.2">
      <c r="C4974" s="1"/>
      <c r="D4974" s="1"/>
      <c r="F4974" s="6"/>
      <c r="G4974" s="13"/>
      <c r="M4974" s="14"/>
      <c r="O4974" s="13"/>
      <c r="P4974" s="6"/>
      <c r="Q4974" s="7"/>
    </row>
    <row r="4975" spans="3:17" x14ac:dyDescent="0.2">
      <c r="C4975" s="1"/>
      <c r="D4975" s="1"/>
      <c r="F4975" s="6"/>
      <c r="G4975" s="13"/>
      <c r="M4975" s="14"/>
      <c r="O4975" s="13"/>
      <c r="P4975" s="6"/>
      <c r="Q4975" s="7"/>
    </row>
    <row r="4976" spans="3:17" x14ac:dyDescent="0.2">
      <c r="C4976" s="1"/>
      <c r="D4976" s="1"/>
      <c r="F4976" s="6"/>
      <c r="G4976" s="13"/>
      <c r="M4976" s="14"/>
      <c r="O4976" s="13"/>
      <c r="P4976" s="6"/>
      <c r="Q4976" s="7"/>
    </row>
    <row r="4977" spans="3:17" x14ac:dyDescent="0.2">
      <c r="C4977" s="1"/>
      <c r="D4977" s="1"/>
      <c r="F4977" s="6"/>
      <c r="G4977" s="13"/>
      <c r="M4977" s="14"/>
      <c r="O4977" s="13"/>
      <c r="P4977" s="6"/>
      <c r="Q4977" s="7"/>
    </row>
    <row r="4978" spans="3:17" x14ac:dyDescent="0.2">
      <c r="C4978" s="1"/>
      <c r="D4978" s="1"/>
      <c r="F4978" s="6"/>
      <c r="G4978" s="13"/>
      <c r="M4978" s="14"/>
      <c r="O4978" s="13"/>
      <c r="P4978" s="6"/>
      <c r="Q4978" s="7"/>
    </row>
    <row r="4979" spans="3:17" x14ac:dyDescent="0.2">
      <c r="C4979" s="1"/>
      <c r="D4979" s="1"/>
      <c r="F4979" s="6"/>
      <c r="G4979" s="13"/>
      <c r="M4979" s="14"/>
      <c r="O4979" s="13"/>
      <c r="P4979" s="6"/>
      <c r="Q4979" s="7"/>
    </row>
    <row r="4980" spans="3:17" x14ac:dyDescent="0.2">
      <c r="C4980" s="1"/>
      <c r="D4980" s="1"/>
      <c r="F4980" s="6"/>
      <c r="G4980" s="13"/>
      <c r="M4980" s="14"/>
      <c r="O4980" s="13"/>
      <c r="P4980" s="6"/>
      <c r="Q4980" s="7"/>
    </row>
    <row r="4981" spans="3:17" x14ac:dyDescent="0.2">
      <c r="C4981" s="1"/>
      <c r="D4981" s="1"/>
      <c r="F4981" s="6"/>
      <c r="G4981" s="13"/>
      <c r="M4981" s="14"/>
      <c r="O4981" s="13"/>
      <c r="P4981" s="6"/>
      <c r="Q4981" s="7"/>
    </row>
    <row r="4982" spans="3:17" x14ac:dyDescent="0.2">
      <c r="C4982" s="1"/>
      <c r="D4982" s="1"/>
      <c r="F4982" s="6"/>
      <c r="G4982" s="13"/>
      <c r="M4982" s="14"/>
      <c r="O4982" s="13"/>
      <c r="P4982" s="6"/>
      <c r="Q4982" s="7"/>
    </row>
    <row r="4983" spans="3:17" x14ac:dyDescent="0.2">
      <c r="C4983" s="1"/>
      <c r="D4983" s="1"/>
      <c r="F4983" s="6"/>
      <c r="G4983" s="13"/>
      <c r="M4983" s="14"/>
      <c r="O4983" s="13"/>
      <c r="P4983" s="6"/>
      <c r="Q4983" s="7"/>
    </row>
    <row r="4984" spans="3:17" x14ac:dyDescent="0.2">
      <c r="C4984" s="1"/>
      <c r="D4984" s="1"/>
      <c r="F4984" s="6"/>
      <c r="G4984" s="13"/>
      <c r="M4984" s="14"/>
      <c r="O4984" s="13"/>
      <c r="P4984" s="6"/>
      <c r="Q4984" s="7"/>
    </row>
    <row r="4985" spans="3:17" x14ac:dyDescent="0.2">
      <c r="C4985" s="1"/>
      <c r="D4985" s="1"/>
      <c r="F4985" s="6"/>
      <c r="G4985" s="13"/>
      <c r="M4985" s="14"/>
      <c r="O4985" s="13"/>
      <c r="P4985" s="6"/>
      <c r="Q4985" s="7"/>
    </row>
    <row r="4986" spans="3:17" x14ac:dyDescent="0.2">
      <c r="C4986" s="1"/>
      <c r="D4986" s="1"/>
      <c r="F4986" s="6"/>
      <c r="G4986" s="13"/>
      <c r="M4986" s="14"/>
      <c r="O4986" s="13"/>
      <c r="P4986" s="6"/>
      <c r="Q4986" s="7"/>
    </row>
    <row r="4987" spans="3:17" x14ac:dyDescent="0.2">
      <c r="C4987" s="1"/>
      <c r="D4987" s="1"/>
      <c r="F4987" s="6"/>
      <c r="G4987" s="13"/>
      <c r="M4987" s="14"/>
      <c r="O4987" s="13"/>
      <c r="P4987" s="6"/>
      <c r="Q4987" s="7"/>
    </row>
    <row r="4988" spans="3:17" x14ac:dyDescent="0.2">
      <c r="C4988" s="1"/>
      <c r="D4988" s="1"/>
      <c r="F4988" s="6"/>
      <c r="G4988" s="13"/>
      <c r="M4988" s="14"/>
      <c r="O4988" s="13"/>
      <c r="P4988" s="6"/>
      <c r="Q4988" s="7"/>
    </row>
    <row r="4989" spans="3:17" x14ac:dyDescent="0.2">
      <c r="C4989" s="1"/>
      <c r="D4989" s="1"/>
      <c r="F4989" s="6"/>
      <c r="G4989" s="13"/>
      <c r="M4989" s="14"/>
      <c r="O4989" s="13"/>
      <c r="P4989" s="6"/>
      <c r="Q4989" s="7"/>
    </row>
    <row r="4990" spans="3:17" x14ac:dyDescent="0.2">
      <c r="C4990" s="1"/>
      <c r="D4990" s="1"/>
      <c r="F4990" s="6"/>
      <c r="G4990" s="13"/>
      <c r="M4990" s="14"/>
      <c r="O4990" s="13"/>
      <c r="P4990" s="6"/>
      <c r="Q4990" s="7"/>
    </row>
    <row r="4991" spans="3:17" x14ac:dyDescent="0.2">
      <c r="C4991" s="1"/>
      <c r="D4991" s="1"/>
      <c r="F4991" s="6"/>
      <c r="G4991" s="13"/>
      <c r="M4991" s="14"/>
      <c r="O4991" s="13"/>
      <c r="P4991" s="6"/>
      <c r="Q4991" s="7"/>
    </row>
    <row r="4992" spans="3:17" x14ac:dyDescent="0.2">
      <c r="C4992" s="1"/>
      <c r="D4992" s="1"/>
      <c r="F4992" s="6"/>
      <c r="G4992" s="13"/>
      <c r="M4992" s="14"/>
      <c r="O4992" s="13"/>
      <c r="P4992" s="6"/>
      <c r="Q4992" s="7"/>
    </row>
    <row r="4993" spans="3:17" x14ac:dyDescent="0.2">
      <c r="C4993" s="1"/>
      <c r="D4993" s="1"/>
      <c r="F4993" s="6"/>
      <c r="G4993" s="13"/>
      <c r="M4993" s="14"/>
      <c r="O4993" s="13"/>
      <c r="P4993" s="6"/>
      <c r="Q4993" s="7"/>
    </row>
    <row r="4994" spans="3:17" x14ac:dyDescent="0.2">
      <c r="C4994" s="1"/>
      <c r="D4994" s="1"/>
      <c r="F4994" s="6"/>
      <c r="G4994" s="13"/>
      <c r="M4994" s="14"/>
      <c r="O4994" s="13"/>
      <c r="P4994" s="6"/>
      <c r="Q4994" s="7"/>
    </row>
    <row r="4995" spans="3:17" x14ac:dyDescent="0.2">
      <c r="C4995" s="1"/>
      <c r="D4995" s="1"/>
      <c r="F4995" s="6"/>
      <c r="G4995" s="13"/>
      <c r="M4995" s="14"/>
      <c r="O4995" s="13"/>
      <c r="P4995" s="6"/>
      <c r="Q4995" s="7"/>
    </row>
    <row r="4996" spans="3:17" x14ac:dyDescent="0.2">
      <c r="C4996" s="1"/>
      <c r="D4996" s="1"/>
      <c r="F4996" s="6"/>
      <c r="G4996" s="13"/>
      <c r="M4996" s="14"/>
      <c r="O4996" s="13"/>
      <c r="P4996" s="6"/>
      <c r="Q4996" s="7"/>
    </row>
    <row r="4997" spans="3:17" x14ac:dyDescent="0.2">
      <c r="C4997" s="1"/>
      <c r="D4997" s="1"/>
      <c r="F4997" s="6"/>
      <c r="G4997" s="13"/>
      <c r="M4997" s="14"/>
      <c r="O4997" s="13"/>
      <c r="P4997" s="6"/>
      <c r="Q4997" s="7"/>
    </row>
    <row r="4998" spans="3:17" x14ac:dyDescent="0.2">
      <c r="C4998" s="1"/>
      <c r="D4998" s="1"/>
      <c r="F4998" s="6"/>
      <c r="G4998" s="13"/>
      <c r="M4998" s="14"/>
      <c r="O4998" s="13"/>
      <c r="P4998" s="6"/>
      <c r="Q4998" s="7"/>
    </row>
    <row r="4999" spans="3:17" x14ac:dyDescent="0.2">
      <c r="C4999" s="1"/>
      <c r="D4999" s="1"/>
      <c r="F4999" s="6"/>
      <c r="G4999" s="13"/>
      <c r="M4999" s="14"/>
      <c r="O4999" s="13"/>
      <c r="P4999" s="6"/>
      <c r="Q4999" s="7"/>
    </row>
    <row r="5000" spans="3:17" x14ac:dyDescent="0.2">
      <c r="C5000" s="1"/>
      <c r="D5000" s="1"/>
      <c r="F5000" s="6"/>
      <c r="G5000" s="13"/>
      <c r="M5000" s="14"/>
      <c r="O5000" s="13"/>
      <c r="P5000" s="6"/>
      <c r="Q5000" s="7"/>
    </row>
    <row r="5001" spans="3:17" x14ac:dyDescent="0.2">
      <c r="C5001" s="1"/>
      <c r="D5001" s="1"/>
      <c r="F5001" s="6"/>
      <c r="G5001" s="13"/>
      <c r="M5001" s="14"/>
      <c r="O5001" s="13"/>
      <c r="P5001" s="6"/>
      <c r="Q5001" s="7"/>
    </row>
    <row r="5002" spans="3:17" x14ac:dyDescent="0.2">
      <c r="C5002" s="1"/>
      <c r="D5002" s="1"/>
      <c r="F5002" s="6"/>
      <c r="G5002" s="13"/>
      <c r="M5002" s="14"/>
      <c r="O5002" s="13"/>
      <c r="P5002" s="6"/>
      <c r="Q5002" s="7"/>
    </row>
    <row r="5003" spans="3:17" x14ac:dyDescent="0.2">
      <c r="C5003" s="1"/>
      <c r="D5003" s="1"/>
      <c r="F5003" s="6"/>
      <c r="G5003" s="13"/>
      <c r="M5003" s="14"/>
      <c r="O5003" s="13"/>
      <c r="P5003" s="6"/>
      <c r="Q5003" s="7"/>
    </row>
    <row r="5004" spans="3:17" x14ac:dyDescent="0.2">
      <c r="C5004" s="1"/>
      <c r="D5004" s="1"/>
      <c r="F5004" s="6"/>
      <c r="G5004" s="13"/>
      <c r="M5004" s="14"/>
      <c r="O5004" s="13"/>
      <c r="P5004" s="6"/>
      <c r="Q5004" s="7"/>
    </row>
    <row r="5005" spans="3:17" x14ac:dyDescent="0.2">
      <c r="C5005" s="1"/>
      <c r="D5005" s="1"/>
      <c r="F5005" s="6"/>
      <c r="G5005" s="13"/>
      <c r="M5005" s="14"/>
      <c r="O5005" s="13"/>
      <c r="P5005" s="6"/>
      <c r="Q5005" s="7"/>
    </row>
    <row r="5006" spans="3:17" x14ac:dyDescent="0.2">
      <c r="C5006" s="1"/>
      <c r="D5006" s="1"/>
      <c r="F5006" s="6"/>
      <c r="G5006" s="13"/>
      <c r="M5006" s="14"/>
      <c r="O5006" s="13"/>
      <c r="P5006" s="6"/>
      <c r="Q5006" s="7"/>
    </row>
    <row r="5007" spans="3:17" x14ac:dyDescent="0.2">
      <c r="C5007" s="1"/>
      <c r="D5007" s="1"/>
      <c r="F5007" s="6"/>
      <c r="G5007" s="13"/>
      <c r="M5007" s="14"/>
      <c r="O5007" s="13"/>
      <c r="P5007" s="6"/>
      <c r="Q5007" s="7"/>
    </row>
    <row r="5008" spans="3:17" x14ac:dyDescent="0.2">
      <c r="C5008" s="1"/>
      <c r="D5008" s="1"/>
      <c r="F5008" s="6"/>
      <c r="G5008" s="13"/>
      <c r="M5008" s="14"/>
      <c r="O5008" s="13"/>
      <c r="P5008" s="6"/>
      <c r="Q5008" s="7"/>
    </row>
    <row r="5009" spans="3:17" x14ac:dyDescent="0.2">
      <c r="C5009" s="1"/>
      <c r="D5009" s="1"/>
      <c r="F5009" s="6"/>
      <c r="G5009" s="13"/>
      <c r="M5009" s="14"/>
      <c r="O5009" s="13"/>
      <c r="P5009" s="6"/>
      <c r="Q5009" s="7"/>
    </row>
    <row r="5010" spans="3:17" x14ac:dyDescent="0.2">
      <c r="C5010" s="1"/>
      <c r="D5010" s="1"/>
      <c r="F5010" s="6"/>
      <c r="G5010" s="13"/>
      <c r="M5010" s="14"/>
      <c r="O5010" s="13"/>
      <c r="P5010" s="6"/>
      <c r="Q5010" s="7"/>
    </row>
    <row r="5011" spans="3:17" x14ac:dyDescent="0.2">
      <c r="C5011" s="1"/>
      <c r="D5011" s="1"/>
      <c r="F5011" s="6"/>
      <c r="G5011" s="13"/>
      <c r="M5011" s="14"/>
      <c r="O5011" s="13"/>
      <c r="P5011" s="6"/>
      <c r="Q5011" s="7"/>
    </row>
    <row r="5012" spans="3:17" x14ac:dyDescent="0.2">
      <c r="C5012" s="1"/>
      <c r="D5012" s="1"/>
      <c r="F5012" s="6"/>
      <c r="G5012" s="13"/>
      <c r="M5012" s="14"/>
      <c r="O5012" s="13"/>
      <c r="P5012" s="6"/>
      <c r="Q5012" s="7"/>
    </row>
    <row r="5013" spans="3:17" x14ac:dyDescent="0.2">
      <c r="C5013" s="1"/>
      <c r="D5013" s="1"/>
      <c r="F5013" s="6"/>
      <c r="G5013" s="13"/>
      <c r="M5013" s="14"/>
      <c r="O5013" s="13"/>
      <c r="P5013" s="6"/>
      <c r="Q5013" s="7"/>
    </row>
    <row r="5014" spans="3:17" x14ac:dyDescent="0.2">
      <c r="C5014" s="1"/>
      <c r="D5014" s="1"/>
      <c r="F5014" s="6"/>
      <c r="G5014" s="13"/>
      <c r="M5014" s="14"/>
      <c r="O5014" s="13"/>
      <c r="P5014" s="6"/>
      <c r="Q5014" s="7"/>
    </row>
    <row r="5015" spans="3:17" x14ac:dyDescent="0.2">
      <c r="C5015" s="1"/>
      <c r="D5015" s="1"/>
      <c r="F5015" s="6"/>
      <c r="G5015" s="13"/>
      <c r="M5015" s="14"/>
      <c r="O5015" s="13"/>
      <c r="P5015" s="6"/>
      <c r="Q5015" s="7"/>
    </row>
    <row r="5016" spans="3:17" x14ac:dyDescent="0.2">
      <c r="C5016" s="1"/>
      <c r="D5016" s="1"/>
      <c r="F5016" s="6"/>
      <c r="G5016" s="13"/>
      <c r="M5016" s="14"/>
      <c r="O5016" s="13"/>
      <c r="P5016" s="6"/>
      <c r="Q5016" s="7"/>
    </row>
    <row r="5017" spans="3:17" x14ac:dyDescent="0.2">
      <c r="C5017" s="1"/>
      <c r="D5017" s="1"/>
      <c r="F5017" s="6"/>
      <c r="G5017" s="13"/>
      <c r="M5017" s="14"/>
      <c r="O5017" s="13"/>
      <c r="P5017" s="6"/>
      <c r="Q5017" s="7"/>
    </row>
    <row r="5018" spans="3:17" x14ac:dyDescent="0.2">
      <c r="C5018" s="1"/>
      <c r="D5018" s="1"/>
      <c r="F5018" s="6"/>
      <c r="G5018" s="13"/>
      <c r="M5018" s="14"/>
      <c r="O5018" s="13"/>
      <c r="P5018" s="6"/>
      <c r="Q5018" s="7"/>
    </row>
    <row r="5019" spans="3:17" x14ac:dyDescent="0.2">
      <c r="C5019" s="1"/>
      <c r="D5019" s="1"/>
      <c r="F5019" s="6"/>
      <c r="G5019" s="13"/>
      <c r="M5019" s="14"/>
      <c r="O5019" s="13"/>
      <c r="P5019" s="6"/>
      <c r="Q5019" s="7"/>
    </row>
    <row r="5020" spans="3:17" x14ac:dyDescent="0.2">
      <c r="C5020" s="1"/>
      <c r="D5020" s="1"/>
      <c r="F5020" s="6"/>
      <c r="G5020" s="13"/>
      <c r="M5020" s="14"/>
      <c r="O5020" s="13"/>
      <c r="P5020" s="6"/>
      <c r="Q5020" s="7"/>
    </row>
    <row r="5021" spans="3:17" x14ac:dyDescent="0.2">
      <c r="C5021" s="1"/>
      <c r="D5021" s="1"/>
      <c r="F5021" s="6"/>
      <c r="G5021" s="13"/>
      <c r="M5021" s="14"/>
      <c r="O5021" s="13"/>
      <c r="P5021" s="6"/>
      <c r="Q5021" s="7"/>
    </row>
    <row r="5022" spans="3:17" x14ac:dyDescent="0.2">
      <c r="C5022" s="1"/>
      <c r="D5022" s="1"/>
      <c r="F5022" s="6"/>
      <c r="G5022" s="13"/>
      <c r="M5022" s="14"/>
      <c r="O5022" s="13"/>
      <c r="P5022" s="6"/>
      <c r="Q5022" s="7"/>
    </row>
    <row r="5023" spans="3:17" x14ac:dyDescent="0.2">
      <c r="C5023" s="1"/>
      <c r="D5023" s="1"/>
      <c r="F5023" s="6"/>
      <c r="G5023" s="13"/>
      <c r="M5023" s="14"/>
      <c r="O5023" s="13"/>
      <c r="P5023" s="6"/>
      <c r="Q5023" s="7"/>
    </row>
    <row r="5024" spans="3:17" x14ac:dyDescent="0.2">
      <c r="C5024" s="1"/>
      <c r="D5024" s="1"/>
      <c r="F5024" s="6"/>
      <c r="G5024" s="13"/>
      <c r="M5024" s="14"/>
      <c r="O5024" s="13"/>
      <c r="P5024" s="6"/>
      <c r="Q5024" s="7"/>
    </row>
    <row r="5025" spans="3:17" x14ac:dyDescent="0.2">
      <c r="C5025" s="1"/>
      <c r="D5025" s="1"/>
      <c r="F5025" s="6"/>
      <c r="G5025" s="13"/>
      <c r="M5025" s="14"/>
      <c r="O5025" s="13"/>
      <c r="P5025" s="6"/>
      <c r="Q5025" s="7"/>
    </row>
    <row r="5026" spans="3:17" x14ac:dyDescent="0.2">
      <c r="C5026" s="1"/>
      <c r="D5026" s="1"/>
      <c r="F5026" s="6"/>
      <c r="G5026" s="13"/>
      <c r="M5026" s="14"/>
      <c r="O5026" s="13"/>
      <c r="P5026" s="6"/>
      <c r="Q5026" s="7"/>
    </row>
    <row r="5027" spans="3:17" x14ac:dyDescent="0.2">
      <c r="C5027" s="1"/>
      <c r="D5027" s="1"/>
      <c r="F5027" s="6"/>
      <c r="G5027" s="13"/>
      <c r="M5027" s="14"/>
      <c r="O5027" s="13"/>
      <c r="P5027" s="6"/>
      <c r="Q5027" s="7"/>
    </row>
    <row r="5028" spans="3:17" x14ac:dyDescent="0.2">
      <c r="C5028" s="1"/>
      <c r="D5028" s="1"/>
      <c r="F5028" s="6"/>
      <c r="G5028" s="13"/>
      <c r="M5028" s="14"/>
      <c r="O5028" s="13"/>
      <c r="P5028" s="6"/>
      <c r="Q5028" s="7"/>
    </row>
    <row r="5029" spans="3:17" x14ac:dyDescent="0.2">
      <c r="C5029" s="1"/>
      <c r="D5029" s="1"/>
      <c r="F5029" s="6"/>
      <c r="G5029" s="13"/>
      <c r="M5029" s="14"/>
      <c r="O5029" s="13"/>
      <c r="P5029" s="6"/>
      <c r="Q5029" s="7"/>
    </row>
    <row r="5030" spans="3:17" x14ac:dyDescent="0.2">
      <c r="C5030" s="1"/>
      <c r="D5030" s="1"/>
      <c r="F5030" s="6"/>
      <c r="G5030" s="13"/>
      <c r="M5030" s="14"/>
      <c r="O5030" s="13"/>
      <c r="P5030" s="6"/>
      <c r="Q5030" s="7"/>
    </row>
    <row r="5031" spans="3:17" x14ac:dyDescent="0.2">
      <c r="C5031" s="1"/>
      <c r="D5031" s="1"/>
      <c r="F5031" s="6"/>
      <c r="G5031" s="13"/>
      <c r="M5031" s="14"/>
      <c r="O5031" s="13"/>
      <c r="P5031" s="6"/>
      <c r="Q5031" s="7"/>
    </row>
    <row r="5032" spans="3:17" x14ac:dyDescent="0.2">
      <c r="C5032" s="1"/>
      <c r="D5032" s="1"/>
      <c r="F5032" s="6"/>
      <c r="G5032" s="13"/>
      <c r="M5032" s="14"/>
      <c r="O5032" s="13"/>
      <c r="P5032" s="6"/>
      <c r="Q5032" s="7"/>
    </row>
    <row r="5033" spans="3:17" x14ac:dyDescent="0.2">
      <c r="C5033" s="1"/>
      <c r="D5033" s="1"/>
      <c r="F5033" s="6"/>
      <c r="G5033" s="13"/>
      <c r="M5033" s="14"/>
      <c r="O5033" s="13"/>
      <c r="P5033" s="6"/>
      <c r="Q5033" s="7"/>
    </row>
    <row r="5034" spans="3:17" x14ac:dyDescent="0.2">
      <c r="C5034" s="1"/>
      <c r="D5034" s="1"/>
      <c r="F5034" s="6"/>
      <c r="G5034" s="13"/>
      <c r="M5034" s="14"/>
      <c r="O5034" s="13"/>
      <c r="P5034" s="6"/>
      <c r="Q5034" s="7"/>
    </row>
    <row r="5035" spans="3:17" x14ac:dyDescent="0.2">
      <c r="C5035" s="1"/>
      <c r="D5035" s="1"/>
      <c r="F5035" s="6"/>
      <c r="G5035" s="13"/>
      <c r="M5035" s="14"/>
      <c r="O5035" s="13"/>
      <c r="P5035" s="6"/>
      <c r="Q5035" s="7"/>
    </row>
    <row r="5036" spans="3:17" x14ac:dyDescent="0.2">
      <c r="C5036" s="1"/>
      <c r="D5036" s="1"/>
      <c r="F5036" s="6"/>
      <c r="G5036" s="13"/>
      <c r="M5036" s="14"/>
      <c r="O5036" s="13"/>
      <c r="P5036" s="6"/>
      <c r="Q5036" s="7"/>
    </row>
    <row r="5037" spans="3:17" x14ac:dyDescent="0.2">
      <c r="C5037" s="1"/>
      <c r="D5037" s="1"/>
      <c r="F5037" s="6"/>
      <c r="G5037" s="13"/>
      <c r="M5037" s="14"/>
      <c r="O5037" s="13"/>
      <c r="P5037" s="6"/>
      <c r="Q5037" s="7"/>
    </row>
    <row r="5038" spans="3:17" x14ac:dyDescent="0.2">
      <c r="C5038" s="1"/>
      <c r="D5038" s="1"/>
      <c r="F5038" s="6"/>
      <c r="G5038" s="13"/>
      <c r="M5038" s="14"/>
      <c r="O5038" s="13"/>
      <c r="P5038" s="6"/>
      <c r="Q5038" s="7"/>
    </row>
    <row r="5039" spans="3:17" x14ac:dyDescent="0.2">
      <c r="C5039" s="1"/>
      <c r="D5039" s="1"/>
      <c r="F5039" s="6"/>
      <c r="G5039" s="13"/>
      <c r="M5039" s="14"/>
      <c r="O5039" s="13"/>
      <c r="P5039" s="6"/>
      <c r="Q5039" s="7"/>
    </row>
    <row r="5040" spans="3:17" x14ac:dyDescent="0.2">
      <c r="C5040" s="1"/>
      <c r="D5040" s="1"/>
      <c r="F5040" s="6"/>
      <c r="G5040" s="13"/>
      <c r="M5040" s="14"/>
      <c r="O5040" s="13"/>
      <c r="P5040" s="6"/>
      <c r="Q5040" s="7"/>
    </row>
    <row r="5041" spans="3:17" x14ac:dyDescent="0.2">
      <c r="C5041" s="1"/>
      <c r="D5041" s="1"/>
      <c r="F5041" s="6"/>
      <c r="G5041" s="13"/>
      <c r="M5041" s="14"/>
      <c r="O5041" s="13"/>
      <c r="P5041" s="6"/>
      <c r="Q5041" s="7"/>
    </row>
    <row r="5042" spans="3:17" x14ac:dyDescent="0.2">
      <c r="C5042" s="1"/>
      <c r="D5042" s="1"/>
      <c r="F5042" s="6"/>
      <c r="G5042" s="13"/>
      <c r="M5042" s="14"/>
      <c r="O5042" s="13"/>
      <c r="P5042" s="6"/>
      <c r="Q5042" s="7"/>
    </row>
    <row r="5043" spans="3:17" x14ac:dyDescent="0.2">
      <c r="C5043" s="1"/>
      <c r="D5043" s="1"/>
      <c r="F5043" s="6"/>
      <c r="G5043" s="13"/>
      <c r="M5043" s="14"/>
      <c r="O5043" s="13"/>
      <c r="P5043" s="6"/>
      <c r="Q5043" s="7"/>
    </row>
    <row r="5044" spans="3:17" x14ac:dyDescent="0.2">
      <c r="C5044" s="1"/>
      <c r="D5044" s="1"/>
      <c r="F5044" s="6"/>
      <c r="G5044" s="13"/>
      <c r="M5044" s="14"/>
      <c r="O5044" s="13"/>
      <c r="P5044" s="6"/>
      <c r="Q5044" s="7"/>
    </row>
    <row r="5045" spans="3:17" x14ac:dyDescent="0.2">
      <c r="C5045" s="1"/>
      <c r="D5045" s="1"/>
      <c r="F5045" s="6"/>
      <c r="G5045" s="13"/>
      <c r="M5045" s="14"/>
      <c r="O5045" s="13"/>
      <c r="P5045" s="6"/>
      <c r="Q5045" s="7"/>
    </row>
    <row r="5046" spans="3:17" x14ac:dyDescent="0.2">
      <c r="C5046" s="1"/>
      <c r="D5046" s="1"/>
      <c r="F5046" s="6"/>
      <c r="G5046" s="13"/>
      <c r="M5046" s="14"/>
      <c r="O5046" s="13"/>
      <c r="P5046" s="6"/>
      <c r="Q5046" s="7"/>
    </row>
    <row r="5047" spans="3:17" x14ac:dyDescent="0.2">
      <c r="C5047" s="1"/>
      <c r="D5047" s="1"/>
      <c r="F5047" s="6"/>
      <c r="G5047" s="13"/>
      <c r="M5047" s="14"/>
      <c r="O5047" s="13"/>
      <c r="P5047" s="6"/>
      <c r="Q5047" s="7"/>
    </row>
    <row r="5048" spans="3:17" x14ac:dyDescent="0.2">
      <c r="C5048" s="1"/>
      <c r="D5048" s="1"/>
      <c r="F5048" s="6"/>
      <c r="G5048" s="13"/>
      <c r="M5048" s="14"/>
      <c r="O5048" s="13"/>
      <c r="P5048" s="6"/>
      <c r="Q5048" s="7"/>
    </row>
    <row r="5049" spans="3:17" x14ac:dyDescent="0.2">
      <c r="C5049" s="1"/>
      <c r="D5049" s="1"/>
      <c r="F5049" s="6"/>
      <c r="G5049" s="13"/>
      <c r="M5049" s="14"/>
      <c r="O5049" s="13"/>
      <c r="P5049" s="6"/>
      <c r="Q5049" s="7"/>
    </row>
    <row r="5050" spans="3:17" x14ac:dyDescent="0.2">
      <c r="C5050" s="1"/>
      <c r="D5050" s="1"/>
      <c r="F5050" s="6"/>
      <c r="G5050" s="13"/>
      <c r="M5050" s="14"/>
      <c r="O5050" s="13"/>
      <c r="P5050" s="6"/>
      <c r="Q5050" s="7"/>
    </row>
    <row r="5051" spans="3:17" x14ac:dyDescent="0.2">
      <c r="C5051" s="1"/>
      <c r="D5051" s="1"/>
      <c r="F5051" s="6"/>
      <c r="G5051" s="13"/>
      <c r="M5051" s="14"/>
      <c r="O5051" s="13"/>
      <c r="P5051" s="6"/>
      <c r="Q5051" s="7"/>
    </row>
    <row r="5052" spans="3:17" x14ac:dyDescent="0.2">
      <c r="C5052" s="1"/>
      <c r="D5052" s="1"/>
      <c r="F5052" s="6"/>
      <c r="G5052" s="13"/>
      <c r="M5052" s="14"/>
      <c r="O5052" s="13"/>
      <c r="P5052" s="6"/>
      <c r="Q5052" s="7"/>
    </row>
    <row r="5053" spans="3:17" x14ac:dyDescent="0.2">
      <c r="C5053" s="1"/>
      <c r="D5053" s="1"/>
      <c r="F5053" s="6"/>
      <c r="G5053" s="13"/>
      <c r="M5053" s="14"/>
      <c r="O5053" s="13"/>
      <c r="P5053" s="6"/>
      <c r="Q5053" s="7"/>
    </row>
    <row r="5054" spans="3:17" x14ac:dyDescent="0.2">
      <c r="C5054" s="1"/>
      <c r="D5054" s="1"/>
      <c r="F5054" s="6"/>
      <c r="G5054" s="13"/>
      <c r="M5054" s="14"/>
      <c r="O5054" s="13"/>
      <c r="P5054" s="6"/>
      <c r="Q5054" s="7"/>
    </row>
    <row r="5055" spans="3:17" x14ac:dyDescent="0.2">
      <c r="C5055" s="1"/>
      <c r="D5055" s="1"/>
      <c r="F5055" s="6"/>
      <c r="G5055" s="13"/>
      <c r="M5055" s="14"/>
      <c r="O5055" s="13"/>
      <c r="P5055" s="6"/>
      <c r="Q5055" s="7"/>
    </row>
    <row r="5056" spans="3:17" x14ac:dyDescent="0.2">
      <c r="C5056" s="1"/>
      <c r="D5056" s="1"/>
      <c r="F5056" s="6"/>
      <c r="G5056" s="13"/>
      <c r="M5056" s="14"/>
      <c r="O5056" s="13"/>
      <c r="P5056" s="6"/>
      <c r="Q5056" s="7"/>
    </row>
    <row r="5057" spans="3:17" x14ac:dyDescent="0.2">
      <c r="C5057" s="1"/>
      <c r="D5057" s="1"/>
      <c r="F5057" s="6"/>
      <c r="G5057" s="13"/>
      <c r="M5057" s="14"/>
      <c r="O5057" s="13"/>
      <c r="P5057" s="6"/>
      <c r="Q5057" s="7"/>
    </row>
    <row r="5058" spans="3:17" x14ac:dyDescent="0.2">
      <c r="C5058" s="1"/>
      <c r="D5058" s="1"/>
      <c r="F5058" s="6"/>
      <c r="G5058" s="13"/>
      <c r="M5058" s="14"/>
      <c r="O5058" s="13"/>
      <c r="P5058" s="6"/>
      <c r="Q5058" s="7"/>
    </row>
    <row r="5059" spans="3:17" x14ac:dyDescent="0.2">
      <c r="C5059" s="1"/>
      <c r="D5059" s="1"/>
      <c r="F5059" s="6"/>
      <c r="G5059" s="13"/>
      <c r="M5059" s="14"/>
      <c r="O5059" s="13"/>
      <c r="P5059" s="6"/>
      <c r="Q5059" s="7"/>
    </row>
    <row r="5060" spans="3:17" x14ac:dyDescent="0.2">
      <c r="C5060" s="1"/>
      <c r="D5060" s="1"/>
      <c r="F5060" s="6"/>
      <c r="G5060" s="13"/>
      <c r="M5060" s="14"/>
      <c r="O5060" s="13"/>
      <c r="P5060" s="6"/>
      <c r="Q5060" s="7"/>
    </row>
    <row r="5061" spans="3:17" x14ac:dyDescent="0.2">
      <c r="C5061" s="1"/>
      <c r="D5061" s="1"/>
      <c r="F5061" s="6"/>
      <c r="G5061" s="13"/>
      <c r="M5061" s="14"/>
      <c r="O5061" s="13"/>
      <c r="P5061" s="6"/>
      <c r="Q5061" s="7"/>
    </row>
    <row r="5062" spans="3:17" x14ac:dyDescent="0.2">
      <c r="C5062" s="1"/>
      <c r="D5062" s="1"/>
      <c r="F5062" s="6"/>
      <c r="G5062" s="13"/>
      <c r="M5062" s="14"/>
      <c r="O5062" s="13"/>
      <c r="P5062" s="6"/>
      <c r="Q5062" s="7"/>
    </row>
    <row r="5063" spans="3:17" x14ac:dyDescent="0.2">
      <c r="C5063" s="1"/>
      <c r="D5063" s="1"/>
      <c r="F5063" s="6"/>
      <c r="G5063" s="13"/>
      <c r="M5063" s="14"/>
      <c r="O5063" s="13"/>
      <c r="P5063" s="6"/>
      <c r="Q5063" s="7"/>
    </row>
    <row r="5064" spans="3:17" x14ac:dyDescent="0.2">
      <c r="C5064" s="1"/>
      <c r="D5064" s="1"/>
      <c r="F5064" s="6"/>
      <c r="G5064" s="13"/>
      <c r="M5064" s="14"/>
      <c r="O5064" s="13"/>
      <c r="P5064" s="6"/>
      <c r="Q5064" s="7"/>
    </row>
    <row r="5065" spans="3:17" x14ac:dyDescent="0.2">
      <c r="C5065" s="1"/>
      <c r="D5065" s="1"/>
      <c r="F5065" s="6"/>
      <c r="G5065" s="13"/>
      <c r="M5065" s="14"/>
      <c r="O5065" s="13"/>
      <c r="P5065" s="6"/>
      <c r="Q5065" s="7"/>
    </row>
    <row r="5066" spans="3:17" x14ac:dyDescent="0.2">
      <c r="C5066" s="1"/>
      <c r="D5066" s="1"/>
      <c r="F5066" s="6"/>
      <c r="G5066" s="13"/>
      <c r="M5066" s="14"/>
      <c r="O5066" s="13"/>
      <c r="P5066" s="6"/>
      <c r="Q5066" s="7"/>
    </row>
    <row r="5067" spans="3:17" x14ac:dyDescent="0.2">
      <c r="C5067" s="1"/>
      <c r="D5067" s="1"/>
      <c r="F5067" s="6"/>
      <c r="G5067" s="13"/>
      <c r="M5067" s="14"/>
      <c r="O5067" s="13"/>
      <c r="P5067" s="6"/>
      <c r="Q5067" s="7"/>
    </row>
    <row r="5068" spans="3:17" x14ac:dyDescent="0.2">
      <c r="C5068" s="1"/>
      <c r="D5068" s="1"/>
      <c r="F5068" s="6"/>
      <c r="G5068" s="13"/>
      <c r="M5068" s="14"/>
      <c r="O5068" s="13"/>
      <c r="P5068" s="6"/>
      <c r="Q5068" s="7"/>
    </row>
    <row r="5069" spans="3:17" x14ac:dyDescent="0.2">
      <c r="C5069" s="1"/>
      <c r="D5069" s="1"/>
      <c r="F5069" s="6"/>
      <c r="G5069" s="13"/>
      <c r="M5069" s="14"/>
      <c r="O5069" s="13"/>
      <c r="P5069" s="6"/>
      <c r="Q5069" s="7"/>
    </row>
    <row r="5070" spans="3:17" x14ac:dyDescent="0.2">
      <c r="C5070" s="1"/>
      <c r="D5070" s="1"/>
      <c r="F5070" s="6"/>
      <c r="G5070" s="13"/>
      <c r="M5070" s="14"/>
      <c r="O5070" s="13"/>
      <c r="P5070" s="6"/>
      <c r="Q5070" s="7"/>
    </row>
    <row r="5071" spans="3:17" x14ac:dyDescent="0.2">
      <c r="C5071" s="1"/>
      <c r="D5071" s="1"/>
      <c r="F5071" s="6"/>
      <c r="G5071" s="13"/>
      <c r="M5071" s="14"/>
      <c r="O5071" s="13"/>
      <c r="P5071" s="6"/>
      <c r="Q5071" s="7"/>
    </row>
    <row r="5072" spans="3:17" x14ac:dyDescent="0.2">
      <c r="C5072" s="1"/>
      <c r="D5072" s="1"/>
      <c r="F5072" s="6"/>
      <c r="G5072" s="13"/>
      <c r="M5072" s="14"/>
      <c r="O5072" s="13"/>
      <c r="P5072" s="6"/>
      <c r="Q5072" s="7"/>
    </row>
    <row r="5073" spans="3:17" x14ac:dyDescent="0.2">
      <c r="C5073" s="1"/>
      <c r="D5073" s="1"/>
      <c r="F5073" s="6"/>
      <c r="G5073" s="13"/>
      <c r="M5073" s="14"/>
      <c r="O5073" s="13"/>
      <c r="P5073" s="6"/>
      <c r="Q5073" s="7"/>
    </row>
    <row r="5074" spans="3:17" x14ac:dyDescent="0.2">
      <c r="C5074" s="1"/>
      <c r="D5074" s="1"/>
      <c r="F5074" s="6"/>
      <c r="G5074" s="13"/>
      <c r="M5074" s="14"/>
      <c r="O5074" s="13"/>
      <c r="P5074" s="6"/>
      <c r="Q5074" s="7"/>
    </row>
    <row r="5075" spans="3:17" x14ac:dyDescent="0.2">
      <c r="C5075" s="1"/>
      <c r="D5075" s="1"/>
      <c r="F5075" s="6"/>
      <c r="G5075" s="13"/>
      <c r="M5075" s="14"/>
      <c r="O5075" s="13"/>
      <c r="P5075" s="6"/>
      <c r="Q5075" s="7"/>
    </row>
    <row r="5076" spans="3:17" x14ac:dyDescent="0.2">
      <c r="C5076" s="1"/>
      <c r="D5076" s="1"/>
      <c r="F5076" s="6"/>
      <c r="G5076" s="13"/>
      <c r="M5076" s="14"/>
      <c r="O5076" s="13"/>
      <c r="P5076" s="6"/>
      <c r="Q5076" s="7"/>
    </row>
    <row r="5077" spans="3:17" x14ac:dyDescent="0.2">
      <c r="C5077" s="1"/>
      <c r="D5077" s="1"/>
      <c r="F5077" s="6"/>
      <c r="G5077" s="13"/>
      <c r="M5077" s="14"/>
      <c r="O5077" s="13"/>
      <c r="P5077" s="6"/>
      <c r="Q5077" s="7"/>
    </row>
    <row r="5078" spans="3:17" x14ac:dyDescent="0.2">
      <c r="C5078" s="1"/>
      <c r="D5078" s="1"/>
      <c r="F5078" s="6"/>
      <c r="G5078" s="13"/>
      <c r="M5078" s="14"/>
      <c r="O5078" s="13"/>
      <c r="P5078" s="6"/>
      <c r="Q5078" s="7"/>
    </row>
    <row r="5079" spans="3:17" x14ac:dyDescent="0.2">
      <c r="C5079" s="1"/>
      <c r="D5079" s="1"/>
      <c r="F5079" s="6"/>
      <c r="G5079" s="13"/>
      <c r="M5079" s="14"/>
      <c r="O5079" s="13"/>
      <c r="P5079" s="6"/>
      <c r="Q5079" s="7"/>
    </row>
    <row r="5080" spans="3:17" x14ac:dyDescent="0.2">
      <c r="C5080" s="1"/>
      <c r="D5080" s="1"/>
      <c r="F5080" s="6"/>
      <c r="G5080" s="13"/>
      <c r="M5080" s="14"/>
      <c r="O5080" s="13"/>
      <c r="P5080" s="6"/>
      <c r="Q5080" s="7"/>
    </row>
    <row r="5081" spans="3:17" x14ac:dyDescent="0.2">
      <c r="C5081" s="1"/>
      <c r="D5081" s="1"/>
      <c r="F5081" s="6"/>
      <c r="G5081" s="13"/>
      <c r="M5081" s="14"/>
      <c r="O5081" s="13"/>
      <c r="P5081" s="6"/>
      <c r="Q5081" s="7"/>
    </row>
    <row r="5082" spans="3:17" x14ac:dyDescent="0.2">
      <c r="C5082" s="1"/>
      <c r="D5082" s="1"/>
      <c r="F5082" s="6"/>
      <c r="G5082" s="13"/>
      <c r="M5082" s="14"/>
      <c r="O5082" s="13"/>
      <c r="P5082" s="6"/>
      <c r="Q5082" s="7"/>
    </row>
    <row r="5083" spans="3:17" x14ac:dyDescent="0.2">
      <c r="C5083" s="1"/>
      <c r="D5083" s="1"/>
      <c r="F5083" s="6"/>
      <c r="G5083" s="13"/>
      <c r="M5083" s="14"/>
      <c r="O5083" s="13"/>
      <c r="P5083" s="6"/>
      <c r="Q5083" s="7"/>
    </row>
    <row r="5084" spans="3:17" x14ac:dyDescent="0.2">
      <c r="C5084" s="1"/>
      <c r="D5084" s="1"/>
      <c r="F5084" s="6"/>
      <c r="G5084" s="13"/>
      <c r="M5084" s="14"/>
      <c r="O5084" s="13"/>
      <c r="P5084" s="6"/>
      <c r="Q5084" s="7"/>
    </row>
    <row r="5085" spans="3:17" x14ac:dyDescent="0.2">
      <c r="C5085" s="1"/>
      <c r="D5085" s="1"/>
      <c r="F5085" s="6"/>
      <c r="G5085" s="13"/>
      <c r="M5085" s="14"/>
      <c r="O5085" s="13"/>
      <c r="P5085" s="6"/>
      <c r="Q5085" s="7"/>
    </row>
    <row r="5086" spans="3:17" x14ac:dyDescent="0.2">
      <c r="C5086" s="1"/>
      <c r="D5086" s="1"/>
      <c r="F5086" s="6"/>
      <c r="G5086" s="13"/>
      <c r="M5086" s="14"/>
      <c r="O5086" s="13"/>
      <c r="P5086" s="6"/>
      <c r="Q5086" s="7"/>
    </row>
    <row r="5087" spans="3:17" x14ac:dyDescent="0.2">
      <c r="C5087" s="1"/>
      <c r="D5087" s="1"/>
      <c r="F5087" s="6"/>
      <c r="G5087" s="13"/>
      <c r="M5087" s="14"/>
      <c r="O5087" s="13"/>
      <c r="P5087" s="6"/>
      <c r="Q5087" s="7"/>
    </row>
    <row r="5088" spans="3:17" x14ac:dyDescent="0.2">
      <c r="C5088" s="1"/>
      <c r="D5088" s="1"/>
      <c r="F5088" s="6"/>
      <c r="G5088" s="13"/>
      <c r="M5088" s="14"/>
      <c r="O5088" s="13"/>
      <c r="P5088" s="6"/>
      <c r="Q5088" s="7"/>
    </row>
    <row r="5089" spans="3:17" x14ac:dyDescent="0.2">
      <c r="C5089" s="1"/>
      <c r="D5089" s="1"/>
      <c r="F5089" s="6"/>
      <c r="G5089" s="13"/>
      <c r="M5089" s="14"/>
      <c r="O5089" s="13"/>
      <c r="P5089" s="6"/>
      <c r="Q5089" s="7"/>
    </row>
    <row r="5090" spans="3:17" x14ac:dyDescent="0.2">
      <c r="C5090" s="1"/>
      <c r="D5090" s="1"/>
      <c r="F5090" s="6"/>
      <c r="G5090" s="13"/>
      <c r="M5090" s="14"/>
      <c r="O5090" s="13"/>
      <c r="P5090" s="6"/>
      <c r="Q5090" s="7"/>
    </row>
    <row r="5091" spans="3:17" x14ac:dyDescent="0.2">
      <c r="C5091" s="1"/>
      <c r="D5091" s="1"/>
      <c r="F5091" s="6"/>
      <c r="G5091" s="13"/>
      <c r="M5091" s="14"/>
      <c r="O5091" s="13"/>
      <c r="P5091" s="6"/>
      <c r="Q5091" s="7"/>
    </row>
    <row r="5092" spans="3:17" x14ac:dyDescent="0.2">
      <c r="C5092" s="1"/>
      <c r="D5092" s="1"/>
      <c r="F5092" s="6"/>
      <c r="G5092" s="13"/>
      <c r="M5092" s="14"/>
      <c r="O5092" s="13"/>
      <c r="P5092" s="6"/>
      <c r="Q5092" s="7"/>
    </row>
    <row r="5093" spans="3:17" x14ac:dyDescent="0.2">
      <c r="C5093" s="1"/>
      <c r="D5093" s="1"/>
      <c r="F5093" s="6"/>
      <c r="G5093" s="13"/>
      <c r="M5093" s="14"/>
      <c r="O5093" s="13"/>
      <c r="P5093" s="6"/>
      <c r="Q5093" s="7"/>
    </row>
    <row r="5094" spans="3:17" x14ac:dyDescent="0.2">
      <c r="C5094" s="1"/>
      <c r="D5094" s="1"/>
      <c r="F5094" s="6"/>
      <c r="G5094" s="13"/>
      <c r="M5094" s="14"/>
      <c r="O5094" s="13"/>
      <c r="P5094" s="6"/>
      <c r="Q5094" s="7"/>
    </row>
    <row r="5095" spans="3:17" x14ac:dyDescent="0.2">
      <c r="C5095" s="1"/>
      <c r="D5095" s="1"/>
      <c r="F5095" s="6"/>
      <c r="G5095" s="13"/>
      <c r="M5095" s="14"/>
      <c r="O5095" s="13"/>
      <c r="P5095" s="6"/>
      <c r="Q5095" s="7"/>
    </row>
    <row r="5096" spans="3:17" x14ac:dyDescent="0.2">
      <c r="C5096" s="1"/>
      <c r="D5096" s="1"/>
      <c r="F5096" s="6"/>
      <c r="G5096" s="13"/>
      <c r="M5096" s="14"/>
      <c r="O5096" s="13"/>
      <c r="P5096" s="6"/>
      <c r="Q5096" s="7"/>
    </row>
    <row r="5097" spans="3:17" x14ac:dyDescent="0.2">
      <c r="C5097" s="1"/>
      <c r="D5097" s="1"/>
      <c r="F5097" s="6"/>
      <c r="G5097" s="13"/>
      <c r="M5097" s="14"/>
      <c r="O5097" s="13"/>
      <c r="P5097" s="6"/>
      <c r="Q5097" s="7"/>
    </row>
    <row r="5098" spans="3:17" x14ac:dyDescent="0.2">
      <c r="C5098" s="1"/>
      <c r="D5098" s="1"/>
      <c r="F5098" s="6"/>
      <c r="G5098" s="13"/>
      <c r="M5098" s="14"/>
      <c r="O5098" s="13"/>
      <c r="P5098" s="6"/>
      <c r="Q5098" s="7"/>
    </row>
    <row r="5099" spans="3:17" x14ac:dyDescent="0.2">
      <c r="C5099" s="1"/>
      <c r="D5099" s="1"/>
      <c r="F5099" s="6"/>
      <c r="G5099" s="13"/>
      <c r="M5099" s="14"/>
      <c r="O5099" s="13"/>
      <c r="P5099" s="6"/>
      <c r="Q5099" s="7"/>
    </row>
    <row r="5100" spans="3:17" x14ac:dyDescent="0.2">
      <c r="C5100" s="1"/>
      <c r="D5100" s="1"/>
      <c r="F5100" s="6"/>
      <c r="G5100" s="13"/>
      <c r="M5100" s="14"/>
      <c r="O5100" s="13"/>
      <c r="P5100" s="6"/>
      <c r="Q5100" s="7"/>
    </row>
    <row r="5101" spans="3:17" x14ac:dyDescent="0.2">
      <c r="C5101" s="1"/>
      <c r="D5101" s="1"/>
      <c r="F5101" s="6"/>
      <c r="G5101" s="13"/>
      <c r="M5101" s="14"/>
      <c r="O5101" s="13"/>
      <c r="P5101" s="6"/>
      <c r="Q5101" s="7"/>
    </row>
    <row r="5102" spans="3:17" x14ac:dyDescent="0.2">
      <c r="C5102" s="1"/>
      <c r="D5102" s="1"/>
      <c r="F5102" s="6"/>
      <c r="G5102" s="13"/>
      <c r="M5102" s="14"/>
      <c r="O5102" s="13"/>
      <c r="P5102" s="6"/>
      <c r="Q5102" s="7"/>
    </row>
    <row r="5103" spans="3:17" x14ac:dyDescent="0.2">
      <c r="C5103" s="1"/>
      <c r="D5103" s="1"/>
      <c r="F5103" s="6"/>
      <c r="G5103" s="13"/>
      <c r="M5103" s="14"/>
      <c r="O5103" s="13"/>
      <c r="P5103" s="6"/>
      <c r="Q5103" s="7"/>
    </row>
    <row r="5104" spans="3:17" x14ac:dyDescent="0.2">
      <c r="C5104" s="1"/>
      <c r="D5104" s="1"/>
      <c r="F5104" s="6"/>
      <c r="G5104" s="13"/>
      <c r="M5104" s="14"/>
      <c r="O5104" s="13"/>
      <c r="P5104" s="6"/>
      <c r="Q5104" s="7"/>
    </row>
    <row r="5105" spans="3:17" x14ac:dyDescent="0.2">
      <c r="C5105" s="1"/>
      <c r="D5105" s="1"/>
      <c r="F5105" s="6"/>
      <c r="G5105" s="13"/>
      <c r="M5105" s="14"/>
      <c r="O5105" s="13"/>
      <c r="P5105" s="6"/>
      <c r="Q5105" s="7"/>
    </row>
    <row r="5106" spans="3:17" x14ac:dyDescent="0.2">
      <c r="C5106" s="1"/>
      <c r="D5106" s="1"/>
      <c r="F5106" s="6"/>
      <c r="G5106" s="13"/>
      <c r="M5106" s="14"/>
      <c r="O5106" s="13"/>
      <c r="P5106" s="6"/>
      <c r="Q5106" s="7"/>
    </row>
    <row r="5107" spans="3:17" x14ac:dyDescent="0.2">
      <c r="C5107" s="1"/>
      <c r="D5107" s="1"/>
      <c r="F5107" s="6"/>
      <c r="G5107" s="13"/>
      <c r="M5107" s="14"/>
      <c r="O5107" s="13"/>
      <c r="P5107" s="6"/>
      <c r="Q5107" s="7"/>
    </row>
    <row r="5108" spans="3:17" x14ac:dyDescent="0.2">
      <c r="C5108" s="1"/>
      <c r="D5108" s="1"/>
      <c r="F5108" s="6"/>
      <c r="G5108" s="13"/>
      <c r="M5108" s="14"/>
      <c r="O5108" s="13"/>
      <c r="P5108" s="6"/>
      <c r="Q5108" s="7"/>
    </row>
    <row r="5109" spans="3:17" x14ac:dyDescent="0.2">
      <c r="C5109" s="1"/>
      <c r="D5109" s="1"/>
      <c r="F5109" s="6"/>
      <c r="G5109" s="13"/>
      <c r="M5109" s="14"/>
      <c r="O5109" s="13"/>
      <c r="P5109" s="6"/>
      <c r="Q5109" s="7"/>
    </row>
    <row r="5110" spans="3:17" x14ac:dyDescent="0.2">
      <c r="C5110" s="1"/>
      <c r="D5110" s="1"/>
      <c r="F5110" s="6"/>
      <c r="G5110" s="13"/>
      <c r="M5110" s="14"/>
      <c r="O5110" s="13"/>
      <c r="P5110" s="6"/>
      <c r="Q5110" s="7"/>
    </row>
    <row r="5111" spans="3:17" x14ac:dyDescent="0.2">
      <c r="C5111" s="1"/>
      <c r="D5111" s="1"/>
      <c r="F5111" s="6"/>
      <c r="G5111" s="13"/>
      <c r="M5111" s="14"/>
      <c r="O5111" s="13"/>
      <c r="P5111" s="6"/>
      <c r="Q5111" s="7"/>
    </row>
    <row r="5112" spans="3:17" x14ac:dyDescent="0.2">
      <c r="C5112" s="1"/>
      <c r="D5112" s="1"/>
      <c r="F5112" s="6"/>
      <c r="G5112" s="13"/>
      <c r="M5112" s="14"/>
      <c r="O5112" s="13"/>
      <c r="P5112" s="6"/>
      <c r="Q5112" s="7"/>
    </row>
    <row r="5113" spans="3:17" x14ac:dyDescent="0.2">
      <c r="C5113" s="1"/>
      <c r="D5113" s="1"/>
      <c r="F5113" s="6"/>
      <c r="G5113" s="13"/>
      <c r="M5113" s="14"/>
      <c r="O5113" s="13"/>
      <c r="P5113" s="6"/>
      <c r="Q5113" s="7"/>
    </row>
    <row r="5114" spans="3:17" x14ac:dyDescent="0.2">
      <c r="C5114" s="1"/>
      <c r="D5114" s="1"/>
      <c r="F5114" s="6"/>
      <c r="G5114" s="13"/>
      <c r="M5114" s="14"/>
      <c r="O5114" s="13"/>
      <c r="P5114" s="6"/>
      <c r="Q5114" s="7"/>
    </row>
    <row r="5115" spans="3:17" x14ac:dyDescent="0.2">
      <c r="C5115" s="1"/>
      <c r="D5115" s="1"/>
      <c r="F5115" s="6"/>
      <c r="G5115" s="13"/>
      <c r="M5115" s="14"/>
      <c r="O5115" s="13"/>
      <c r="P5115" s="6"/>
      <c r="Q5115" s="7"/>
    </row>
    <row r="5116" spans="3:17" x14ac:dyDescent="0.2">
      <c r="C5116" s="1"/>
      <c r="D5116" s="1"/>
      <c r="F5116" s="6"/>
      <c r="G5116" s="13"/>
      <c r="M5116" s="14"/>
      <c r="O5116" s="13"/>
      <c r="P5116" s="6"/>
      <c r="Q5116" s="7"/>
    </row>
    <row r="5117" spans="3:17" x14ac:dyDescent="0.2">
      <c r="C5117" s="1"/>
      <c r="D5117" s="1"/>
      <c r="F5117" s="6"/>
      <c r="G5117" s="13"/>
      <c r="M5117" s="14"/>
      <c r="O5117" s="13"/>
      <c r="P5117" s="6"/>
      <c r="Q5117" s="7"/>
    </row>
    <row r="5118" spans="3:17" x14ac:dyDescent="0.2">
      <c r="C5118" s="1"/>
      <c r="D5118" s="1"/>
      <c r="F5118" s="6"/>
      <c r="G5118" s="13"/>
      <c r="M5118" s="14"/>
      <c r="O5118" s="13"/>
      <c r="P5118" s="6"/>
      <c r="Q5118" s="7"/>
    </row>
    <row r="5119" spans="3:17" x14ac:dyDescent="0.2">
      <c r="C5119" s="1"/>
      <c r="D5119" s="1"/>
      <c r="F5119" s="6"/>
      <c r="G5119" s="13"/>
      <c r="M5119" s="14"/>
      <c r="O5119" s="13"/>
      <c r="P5119" s="6"/>
      <c r="Q5119" s="7"/>
    </row>
    <row r="5120" spans="3:17" x14ac:dyDescent="0.2">
      <c r="C5120" s="1"/>
      <c r="D5120" s="1"/>
      <c r="F5120" s="6"/>
      <c r="G5120" s="13"/>
      <c r="M5120" s="14"/>
      <c r="O5120" s="13"/>
      <c r="P5120" s="6"/>
      <c r="Q5120" s="7"/>
    </row>
    <row r="5121" spans="3:17" x14ac:dyDescent="0.2">
      <c r="C5121" s="1"/>
      <c r="D5121" s="1"/>
      <c r="F5121" s="6"/>
      <c r="G5121" s="13"/>
      <c r="M5121" s="14"/>
      <c r="O5121" s="13"/>
      <c r="P5121" s="6"/>
      <c r="Q5121" s="7"/>
    </row>
    <row r="5122" spans="3:17" x14ac:dyDescent="0.2">
      <c r="C5122" s="1"/>
      <c r="D5122" s="1"/>
      <c r="F5122" s="6"/>
      <c r="G5122" s="13"/>
      <c r="M5122" s="14"/>
      <c r="O5122" s="13"/>
      <c r="P5122" s="6"/>
      <c r="Q5122" s="7"/>
    </row>
    <row r="5123" spans="3:17" x14ac:dyDescent="0.2">
      <c r="C5123" s="1"/>
      <c r="D5123" s="1"/>
      <c r="F5123" s="6"/>
      <c r="G5123" s="13"/>
      <c r="M5123" s="14"/>
      <c r="O5123" s="13"/>
      <c r="P5123" s="6"/>
      <c r="Q5123" s="7"/>
    </row>
    <row r="5124" spans="3:17" x14ac:dyDescent="0.2">
      <c r="C5124" s="1"/>
      <c r="D5124" s="1"/>
      <c r="F5124" s="6"/>
      <c r="G5124" s="13"/>
      <c r="M5124" s="14"/>
      <c r="O5124" s="13"/>
      <c r="P5124" s="6"/>
      <c r="Q5124" s="7"/>
    </row>
    <row r="5125" spans="3:17" x14ac:dyDescent="0.2">
      <c r="C5125" s="1"/>
      <c r="D5125" s="1"/>
      <c r="F5125" s="6"/>
      <c r="G5125" s="13"/>
      <c r="M5125" s="14"/>
      <c r="O5125" s="13"/>
      <c r="P5125" s="6"/>
      <c r="Q5125" s="7"/>
    </row>
    <row r="5126" spans="3:17" x14ac:dyDescent="0.2">
      <c r="C5126" s="1"/>
      <c r="D5126" s="1"/>
      <c r="F5126" s="6"/>
      <c r="G5126" s="13"/>
      <c r="M5126" s="14"/>
      <c r="O5126" s="13"/>
      <c r="P5126" s="6"/>
      <c r="Q5126" s="7"/>
    </row>
    <row r="5127" spans="3:17" x14ac:dyDescent="0.2">
      <c r="C5127" s="1"/>
      <c r="D5127" s="1"/>
      <c r="F5127" s="6"/>
      <c r="G5127" s="13"/>
      <c r="M5127" s="14"/>
      <c r="O5127" s="13"/>
      <c r="P5127" s="6"/>
      <c r="Q5127" s="7"/>
    </row>
    <row r="5128" spans="3:17" x14ac:dyDescent="0.2">
      <c r="C5128" s="1"/>
      <c r="D5128" s="1"/>
      <c r="F5128" s="6"/>
      <c r="G5128" s="13"/>
      <c r="M5128" s="14"/>
      <c r="O5128" s="13"/>
      <c r="P5128" s="6"/>
      <c r="Q5128" s="7"/>
    </row>
    <row r="5129" spans="3:17" x14ac:dyDescent="0.2">
      <c r="C5129" s="1"/>
      <c r="D5129" s="1"/>
      <c r="F5129" s="6"/>
      <c r="G5129" s="13"/>
      <c r="M5129" s="14"/>
      <c r="O5129" s="13"/>
      <c r="P5129" s="6"/>
      <c r="Q5129" s="7"/>
    </row>
    <row r="5130" spans="3:17" x14ac:dyDescent="0.2">
      <c r="C5130" s="1"/>
      <c r="D5130" s="1"/>
      <c r="F5130" s="6"/>
      <c r="G5130" s="13"/>
      <c r="M5130" s="14"/>
      <c r="O5130" s="13"/>
      <c r="P5130" s="6"/>
      <c r="Q5130" s="7"/>
    </row>
    <row r="5131" spans="3:17" x14ac:dyDescent="0.2">
      <c r="C5131" s="1"/>
      <c r="D5131" s="1"/>
      <c r="F5131" s="6"/>
      <c r="G5131" s="13"/>
      <c r="M5131" s="14"/>
      <c r="O5131" s="13"/>
      <c r="P5131" s="6"/>
      <c r="Q5131" s="7"/>
    </row>
    <row r="5132" spans="3:17" x14ac:dyDescent="0.2">
      <c r="C5132" s="1"/>
      <c r="D5132" s="1"/>
      <c r="F5132" s="6"/>
      <c r="G5132" s="13"/>
      <c r="M5132" s="14"/>
      <c r="O5132" s="13"/>
      <c r="P5132" s="6"/>
      <c r="Q5132" s="7"/>
    </row>
    <row r="5133" spans="3:17" x14ac:dyDescent="0.2">
      <c r="C5133" s="1"/>
      <c r="D5133" s="1"/>
      <c r="F5133" s="6"/>
      <c r="G5133" s="13"/>
      <c r="M5133" s="14"/>
      <c r="O5133" s="13"/>
      <c r="P5133" s="6"/>
      <c r="Q5133" s="7"/>
    </row>
    <row r="5134" spans="3:17" x14ac:dyDescent="0.2">
      <c r="C5134" s="1"/>
      <c r="D5134" s="1"/>
      <c r="F5134" s="6"/>
      <c r="G5134" s="13"/>
      <c r="M5134" s="14"/>
      <c r="O5134" s="13"/>
      <c r="P5134" s="6"/>
      <c r="Q5134" s="7"/>
    </row>
    <row r="5135" spans="3:17" x14ac:dyDescent="0.2">
      <c r="C5135" s="1"/>
      <c r="D5135" s="1"/>
      <c r="F5135" s="6"/>
      <c r="G5135" s="13"/>
      <c r="M5135" s="14"/>
      <c r="O5135" s="13"/>
      <c r="P5135" s="6"/>
      <c r="Q5135" s="7"/>
    </row>
    <row r="5136" spans="3:17" x14ac:dyDescent="0.2">
      <c r="C5136" s="1"/>
      <c r="D5136" s="1"/>
      <c r="F5136" s="6"/>
      <c r="G5136" s="13"/>
      <c r="M5136" s="14"/>
      <c r="O5136" s="13"/>
      <c r="P5136" s="6"/>
      <c r="Q5136" s="7"/>
    </row>
    <row r="5137" spans="3:17" x14ac:dyDescent="0.2">
      <c r="C5137" s="1"/>
      <c r="D5137" s="1"/>
      <c r="F5137" s="6"/>
      <c r="G5137" s="13"/>
      <c r="M5137" s="14"/>
      <c r="O5137" s="13"/>
      <c r="P5137" s="6"/>
      <c r="Q5137" s="7"/>
    </row>
    <row r="5138" spans="3:17" x14ac:dyDescent="0.2">
      <c r="C5138" s="1"/>
      <c r="D5138" s="1"/>
      <c r="F5138" s="6"/>
      <c r="G5138" s="13"/>
      <c r="M5138" s="14"/>
      <c r="O5138" s="13"/>
      <c r="P5138" s="6"/>
      <c r="Q5138" s="7"/>
    </row>
    <row r="5139" spans="3:17" x14ac:dyDescent="0.2">
      <c r="C5139" s="1"/>
      <c r="D5139" s="1"/>
      <c r="F5139" s="6"/>
      <c r="G5139" s="13"/>
      <c r="M5139" s="14"/>
      <c r="O5139" s="13"/>
      <c r="P5139" s="6"/>
      <c r="Q5139" s="7"/>
    </row>
    <row r="5140" spans="3:17" x14ac:dyDescent="0.2">
      <c r="C5140" s="1"/>
      <c r="D5140" s="1"/>
      <c r="F5140" s="6"/>
      <c r="G5140" s="13"/>
      <c r="M5140" s="14"/>
      <c r="O5140" s="13"/>
      <c r="P5140" s="6"/>
      <c r="Q5140" s="7"/>
    </row>
    <row r="5141" spans="3:17" x14ac:dyDescent="0.2">
      <c r="C5141" s="1"/>
      <c r="D5141" s="1"/>
      <c r="F5141" s="6"/>
      <c r="G5141" s="13"/>
      <c r="M5141" s="14"/>
      <c r="O5141" s="13"/>
      <c r="P5141" s="6"/>
      <c r="Q5141" s="7"/>
    </row>
    <row r="5142" spans="3:17" x14ac:dyDescent="0.2">
      <c r="C5142" s="1"/>
      <c r="D5142" s="1"/>
      <c r="F5142" s="6"/>
      <c r="G5142" s="13"/>
      <c r="M5142" s="14"/>
      <c r="O5142" s="13"/>
      <c r="P5142" s="6"/>
      <c r="Q5142" s="7"/>
    </row>
    <row r="5143" spans="3:17" x14ac:dyDescent="0.2">
      <c r="C5143" s="1"/>
      <c r="D5143" s="1"/>
      <c r="F5143" s="6"/>
      <c r="G5143" s="13"/>
      <c r="M5143" s="14"/>
      <c r="O5143" s="13"/>
      <c r="P5143" s="6"/>
      <c r="Q5143" s="7"/>
    </row>
    <row r="5144" spans="3:17" x14ac:dyDescent="0.2">
      <c r="C5144" s="1"/>
      <c r="D5144" s="1"/>
      <c r="F5144" s="6"/>
      <c r="G5144" s="13"/>
      <c r="M5144" s="14"/>
      <c r="O5144" s="13"/>
      <c r="P5144" s="6"/>
      <c r="Q5144" s="7"/>
    </row>
    <row r="5145" spans="3:17" x14ac:dyDescent="0.2">
      <c r="C5145" s="1"/>
      <c r="D5145" s="1"/>
      <c r="F5145" s="6"/>
      <c r="G5145" s="13"/>
      <c r="M5145" s="14"/>
      <c r="O5145" s="13"/>
      <c r="P5145" s="6"/>
      <c r="Q5145" s="7"/>
    </row>
    <row r="5146" spans="3:17" x14ac:dyDescent="0.2">
      <c r="C5146" s="1"/>
      <c r="D5146" s="1"/>
      <c r="F5146" s="6"/>
      <c r="G5146" s="13"/>
      <c r="M5146" s="14"/>
      <c r="O5146" s="13"/>
      <c r="P5146" s="6"/>
      <c r="Q5146" s="7"/>
    </row>
    <row r="5147" spans="3:17" x14ac:dyDescent="0.2">
      <c r="C5147" s="1"/>
      <c r="D5147" s="1"/>
      <c r="F5147" s="6"/>
      <c r="G5147" s="13"/>
      <c r="M5147" s="14"/>
      <c r="O5147" s="13"/>
      <c r="P5147" s="6"/>
      <c r="Q5147" s="7"/>
    </row>
    <row r="5148" spans="3:17" x14ac:dyDescent="0.2">
      <c r="C5148" s="1"/>
      <c r="D5148" s="1"/>
      <c r="F5148" s="6"/>
      <c r="G5148" s="13"/>
      <c r="M5148" s="14"/>
      <c r="O5148" s="13"/>
      <c r="P5148" s="6"/>
      <c r="Q5148" s="7"/>
    </row>
    <row r="5149" spans="3:17" x14ac:dyDescent="0.2">
      <c r="C5149" s="1"/>
      <c r="D5149" s="1"/>
      <c r="F5149" s="6"/>
      <c r="G5149" s="13"/>
      <c r="M5149" s="14"/>
      <c r="O5149" s="13"/>
      <c r="P5149" s="6"/>
      <c r="Q5149" s="7"/>
    </row>
    <row r="5150" spans="3:17" x14ac:dyDescent="0.2">
      <c r="C5150" s="1"/>
      <c r="D5150" s="1"/>
      <c r="F5150" s="6"/>
      <c r="G5150" s="13"/>
      <c r="M5150" s="14"/>
      <c r="O5150" s="13"/>
      <c r="P5150" s="6"/>
      <c r="Q5150" s="7"/>
    </row>
    <row r="5151" spans="3:17" x14ac:dyDescent="0.2">
      <c r="C5151" s="1"/>
      <c r="D5151" s="1"/>
      <c r="F5151" s="6"/>
      <c r="G5151" s="13"/>
      <c r="M5151" s="14"/>
      <c r="O5151" s="13"/>
      <c r="P5151" s="6"/>
      <c r="Q5151" s="7"/>
    </row>
    <row r="5152" spans="3:17" x14ac:dyDescent="0.2">
      <c r="C5152" s="1"/>
      <c r="D5152" s="1"/>
      <c r="F5152" s="6"/>
      <c r="G5152" s="13"/>
      <c r="M5152" s="14"/>
      <c r="O5152" s="13"/>
      <c r="P5152" s="6"/>
      <c r="Q5152" s="7"/>
    </row>
    <row r="5153" spans="3:17" x14ac:dyDescent="0.2">
      <c r="C5153" s="1"/>
      <c r="D5153" s="1"/>
      <c r="F5153" s="6"/>
      <c r="G5153" s="13"/>
      <c r="M5153" s="14"/>
      <c r="O5153" s="13"/>
      <c r="P5153" s="6"/>
      <c r="Q5153" s="7"/>
    </row>
    <row r="5154" spans="3:17" x14ac:dyDescent="0.2">
      <c r="C5154" s="1"/>
      <c r="D5154" s="1"/>
      <c r="F5154" s="6"/>
      <c r="G5154" s="13"/>
      <c r="M5154" s="14"/>
      <c r="O5154" s="13"/>
      <c r="P5154" s="6"/>
      <c r="Q5154" s="7"/>
    </row>
    <row r="5155" spans="3:17" x14ac:dyDescent="0.2">
      <c r="C5155" s="1"/>
      <c r="D5155" s="1"/>
      <c r="F5155" s="6"/>
      <c r="G5155" s="13"/>
      <c r="M5155" s="14"/>
      <c r="O5155" s="13"/>
      <c r="P5155" s="6"/>
      <c r="Q5155" s="7"/>
    </row>
    <row r="5156" spans="3:17" x14ac:dyDescent="0.2">
      <c r="C5156" s="1"/>
      <c r="D5156" s="1"/>
      <c r="F5156" s="6"/>
      <c r="G5156" s="13"/>
      <c r="M5156" s="14"/>
      <c r="O5156" s="13"/>
      <c r="P5156" s="6"/>
      <c r="Q5156" s="7"/>
    </row>
    <row r="5157" spans="3:17" x14ac:dyDescent="0.2">
      <c r="C5157" s="1"/>
      <c r="D5157" s="1"/>
      <c r="F5157" s="6"/>
      <c r="G5157" s="13"/>
      <c r="M5157" s="14"/>
      <c r="O5157" s="13"/>
      <c r="P5157" s="6"/>
      <c r="Q5157" s="7"/>
    </row>
    <row r="5158" spans="3:17" x14ac:dyDescent="0.2">
      <c r="C5158" s="1"/>
      <c r="D5158" s="1"/>
      <c r="F5158" s="6"/>
      <c r="G5158" s="13"/>
      <c r="M5158" s="14"/>
      <c r="O5158" s="13"/>
      <c r="P5158" s="6"/>
      <c r="Q5158" s="7"/>
    </row>
    <row r="5159" spans="3:17" x14ac:dyDescent="0.2">
      <c r="C5159" s="1"/>
      <c r="D5159" s="1"/>
      <c r="F5159" s="6"/>
      <c r="G5159" s="13"/>
      <c r="M5159" s="14"/>
      <c r="O5159" s="13"/>
      <c r="P5159" s="6"/>
      <c r="Q5159" s="7"/>
    </row>
    <row r="5160" spans="3:17" x14ac:dyDescent="0.2">
      <c r="C5160" s="1"/>
      <c r="D5160" s="1"/>
      <c r="F5160" s="6"/>
      <c r="G5160" s="13"/>
      <c r="M5160" s="14"/>
      <c r="O5160" s="13"/>
      <c r="P5160" s="6"/>
      <c r="Q5160" s="7"/>
    </row>
    <row r="5161" spans="3:17" x14ac:dyDescent="0.2">
      <c r="C5161" s="1"/>
      <c r="D5161" s="1"/>
      <c r="F5161" s="6"/>
      <c r="G5161" s="13"/>
      <c r="M5161" s="14"/>
      <c r="O5161" s="13"/>
      <c r="P5161" s="6"/>
      <c r="Q5161" s="7"/>
    </row>
    <row r="5162" spans="3:17" x14ac:dyDescent="0.2">
      <c r="C5162" s="1"/>
      <c r="D5162" s="1"/>
      <c r="F5162" s="6"/>
      <c r="G5162" s="13"/>
      <c r="M5162" s="14"/>
      <c r="O5162" s="13"/>
      <c r="P5162" s="6"/>
      <c r="Q5162" s="7"/>
    </row>
    <row r="5163" spans="3:17" x14ac:dyDescent="0.2">
      <c r="C5163" s="1"/>
      <c r="D5163" s="1"/>
      <c r="F5163" s="6"/>
      <c r="G5163" s="13"/>
      <c r="M5163" s="14"/>
      <c r="O5163" s="13"/>
      <c r="P5163" s="6"/>
      <c r="Q5163" s="7"/>
    </row>
    <row r="5164" spans="3:17" x14ac:dyDescent="0.2">
      <c r="C5164" s="1"/>
      <c r="D5164" s="1"/>
      <c r="F5164" s="6"/>
      <c r="G5164" s="13"/>
      <c r="M5164" s="14"/>
      <c r="O5164" s="13"/>
      <c r="P5164" s="6"/>
      <c r="Q5164" s="7"/>
    </row>
    <row r="5165" spans="3:17" x14ac:dyDescent="0.2">
      <c r="C5165" s="1"/>
      <c r="D5165" s="1"/>
      <c r="F5165" s="6"/>
      <c r="G5165" s="13"/>
      <c r="M5165" s="14"/>
      <c r="O5165" s="13"/>
      <c r="P5165" s="6"/>
      <c r="Q5165" s="7"/>
    </row>
    <row r="5166" spans="3:17" x14ac:dyDescent="0.2">
      <c r="C5166" s="1"/>
      <c r="D5166" s="1"/>
      <c r="F5166" s="6"/>
      <c r="G5166" s="13"/>
      <c r="M5166" s="14"/>
      <c r="O5166" s="13"/>
      <c r="P5166" s="6"/>
      <c r="Q5166" s="7"/>
    </row>
    <row r="5167" spans="3:17" x14ac:dyDescent="0.2">
      <c r="C5167" s="1"/>
      <c r="D5167" s="1"/>
      <c r="F5167" s="6"/>
      <c r="G5167" s="13"/>
      <c r="M5167" s="14"/>
      <c r="O5167" s="13"/>
      <c r="P5167" s="6"/>
      <c r="Q5167" s="7"/>
    </row>
    <row r="5168" spans="3:17" x14ac:dyDescent="0.2">
      <c r="C5168" s="1"/>
      <c r="D5168" s="1"/>
      <c r="F5168" s="6"/>
      <c r="G5168" s="13"/>
      <c r="M5168" s="14"/>
      <c r="O5168" s="13"/>
      <c r="P5168" s="6"/>
      <c r="Q5168" s="7"/>
    </row>
    <row r="5169" spans="3:17" x14ac:dyDescent="0.2">
      <c r="C5169" s="1"/>
      <c r="D5169" s="1"/>
      <c r="F5169" s="6"/>
      <c r="G5169" s="13"/>
      <c r="M5169" s="14"/>
      <c r="O5169" s="13"/>
      <c r="P5169" s="6"/>
      <c r="Q5169" s="7"/>
    </row>
    <row r="5170" spans="3:17" x14ac:dyDescent="0.2">
      <c r="C5170" s="1"/>
      <c r="D5170" s="1"/>
      <c r="F5170" s="6"/>
      <c r="G5170" s="13"/>
      <c r="M5170" s="14"/>
      <c r="O5170" s="13"/>
      <c r="P5170" s="6"/>
      <c r="Q5170" s="7"/>
    </row>
    <row r="5171" spans="3:17" x14ac:dyDescent="0.2">
      <c r="C5171" s="1"/>
      <c r="D5171" s="1"/>
      <c r="F5171" s="6"/>
      <c r="G5171" s="13"/>
      <c r="M5171" s="14"/>
      <c r="O5171" s="13"/>
      <c r="P5171" s="6"/>
      <c r="Q5171" s="7"/>
    </row>
    <row r="5172" spans="3:17" x14ac:dyDescent="0.2">
      <c r="C5172" s="1"/>
      <c r="D5172" s="1"/>
      <c r="F5172" s="6"/>
      <c r="G5172" s="13"/>
      <c r="M5172" s="14"/>
      <c r="O5172" s="13"/>
      <c r="P5172" s="6"/>
      <c r="Q5172" s="7"/>
    </row>
    <row r="5173" spans="3:17" x14ac:dyDescent="0.2">
      <c r="C5173" s="1"/>
      <c r="D5173" s="1"/>
      <c r="F5173" s="6"/>
      <c r="G5173" s="13"/>
      <c r="M5173" s="14"/>
      <c r="O5173" s="13"/>
      <c r="P5173" s="6"/>
      <c r="Q5173" s="7"/>
    </row>
    <row r="5174" spans="3:17" x14ac:dyDescent="0.2">
      <c r="C5174" s="1"/>
      <c r="D5174" s="1"/>
      <c r="F5174" s="6"/>
      <c r="G5174" s="13"/>
      <c r="M5174" s="14"/>
      <c r="O5174" s="13"/>
      <c r="P5174" s="6"/>
      <c r="Q5174" s="7"/>
    </row>
    <row r="5175" spans="3:17" x14ac:dyDescent="0.2">
      <c r="C5175" s="1"/>
      <c r="D5175" s="1"/>
      <c r="F5175" s="6"/>
      <c r="G5175" s="13"/>
      <c r="M5175" s="14"/>
      <c r="O5175" s="13"/>
      <c r="P5175" s="6"/>
      <c r="Q5175" s="7"/>
    </row>
    <row r="5176" spans="3:17" x14ac:dyDescent="0.2">
      <c r="C5176" s="1"/>
      <c r="D5176" s="1"/>
      <c r="F5176" s="6"/>
      <c r="G5176" s="13"/>
      <c r="M5176" s="14"/>
      <c r="O5176" s="13"/>
      <c r="P5176" s="6"/>
      <c r="Q5176" s="7"/>
    </row>
    <row r="5177" spans="3:17" x14ac:dyDescent="0.2">
      <c r="C5177" s="1"/>
      <c r="D5177" s="1"/>
      <c r="F5177" s="6"/>
      <c r="G5177" s="13"/>
      <c r="M5177" s="14"/>
      <c r="O5177" s="13"/>
      <c r="P5177" s="6"/>
      <c r="Q5177" s="7"/>
    </row>
    <row r="5178" spans="3:17" x14ac:dyDescent="0.2">
      <c r="C5178" s="1"/>
      <c r="D5178" s="1"/>
      <c r="F5178" s="6"/>
      <c r="G5178" s="13"/>
      <c r="M5178" s="14"/>
      <c r="O5178" s="13"/>
      <c r="P5178" s="6"/>
      <c r="Q5178" s="7"/>
    </row>
    <row r="5179" spans="3:17" x14ac:dyDescent="0.2">
      <c r="C5179" s="1"/>
      <c r="D5179" s="1"/>
      <c r="F5179" s="6"/>
      <c r="G5179" s="13"/>
      <c r="M5179" s="14"/>
      <c r="O5179" s="13"/>
      <c r="P5179" s="6"/>
      <c r="Q5179" s="7"/>
    </row>
    <row r="5180" spans="3:17" x14ac:dyDescent="0.2">
      <c r="C5180" s="1"/>
      <c r="D5180" s="1"/>
      <c r="F5180" s="6"/>
      <c r="G5180" s="13"/>
      <c r="M5180" s="14"/>
      <c r="O5180" s="13"/>
      <c r="P5180" s="6"/>
      <c r="Q5180" s="7"/>
    </row>
    <row r="5181" spans="3:17" x14ac:dyDescent="0.2">
      <c r="C5181" s="1"/>
      <c r="D5181" s="1"/>
      <c r="F5181" s="6"/>
      <c r="G5181" s="13"/>
      <c r="M5181" s="14"/>
      <c r="O5181" s="13"/>
      <c r="P5181" s="6"/>
      <c r="Q5181" s="7"/>
    </row>
    <row r="5182" spans="3:17" x14ac:dyDescent="0.2">
      <c r="C5182" s="1"/>
      <c r="D5182" s="1"/>
      <c r="F5182" s="6"/>
      <c r="G5182" s="13"/>
      <c r="M5182" s="14"/>
      <c r="O5182" s="13"/>
      <c r="P5182" s="6"/>
      <c r="Q5182" s="7"/>
    </row>
    <row r="5183" spans="3:17" x14ac:dyDescent="0.2">
      <c r="C5183" s="1"/>
      <c r="D5183" s="1"/>
      <c r="F5183" s="6"/>
      <c r="G5183" s="13"/>
      <c r="M5183" s="14"/>
      <c r="O5183" s="13"/>
      <c r="P5183" s="6"/>
      <c r="Q5183" s="7"/>
    </row>
    <row r="5184" spans="3:17" x14ac:dyDescent="0.2">
      <c r="C5184" s="1"/>
      <c r="D5184" s="1"/>
      <c r="F5184" s="6"/>
      <c r="G5184" s="13"/>
      <c r="M5184" s="14"/>
      <c r="O5184" s="13"/>
      <c r="P5184" s="6"/>
      <c r="Q5184" s="7"/>
    </row>
    <row r="5185" spans="3:17" x14ac:dyDescent="0.2">
      <c r="C5185" s="1"/>
      <c r="D5185" s="1"/>
      <c r="F5185" s="6"/>
      <c r="G5185" s="13"/>
      <c r="M5185" s="14"/>
      <c r="O5185" s="13"/>
      <c r="P5185" s="6"/>
      <c r="Q5185" s="7"/>
    </row>
    <row r="5186" spans="3:17" x14ac:dyDescent="0.2">
      <c r="C5186" s="1"/>
      <c r="D5186" s="1"/>
      <c r="F5186" s="6"/>
      <c r="G5186" s="13"/>
      <c r="M5186" s="14"/>
      <c r="O5186" s="13"/>
      <c r="P5186" s="6"/>
      <c r="Q5186" s="7"/>
    </row>
    <row r="5187" spans="3:17" x14ac:dyDescent="0.2">
      <c r="C5187" s="1"/>
      <c r="D5187" s="1"/>
      <c r="F5187" s="6"/>
      <c r="G5187" s="13"/>
      <c r="M5187" s="14"/>
      <c r="O5187" s="13"/>
      <c r="P5187" s="6"/>
      <c r="Q5187" s="7"/>
    </row>
    <row r="5188" spans="3:17" x14ac:dyDescent="0.2">
      <c r="C5188" s="1"/>
      <c r="D5188" s="1"/>
      <c r="F5188" s="6"/>
      <c r="G5188" s="13"/>
      <c r="M5188" s="14"/>
      <c r="O5188" s="13"/>
      <c r="P5188" s="6"/>
      <c r="Q5188" s="7"/>
    </row>
    <row r="5189" spans="3:17" x14ac:dyDescent="0.2">
      <c r="C5189" s="1"/>
      <c r="D5189" s="1"/>
      <c r="F5189" s="6"/>
      <c r="G5189" s="13"/>
      <c r="M5189" s="14"/>
      <c r="O5189" s="13"/>
      <c r="P5189" s="6"/>
      <c r="Q5189" s="7"/>
    </row>
    <row r="5190" spans="3:17" x14ac:dyDescent="0.2">
      <c r="C5190" s="1"/>
      <c r="D5190" s="1"/>
      <c r="F5190" s="6"/>
      <c r="G5190" s="13"/>
      <c r="M5190" s="14"/>
      <c r="O5190" s="13"/>
      <c r="P5190" s="6"/>
      <c r="Q5190" s="7"/>
    </row>
    <row r="5191" spans="3:17" x14ac:dyDescent="0.2">
      <c r="C5191" s="1"/>
      <c r="D5191" s="1"/>
      <c r="F5191" s="6"/>
      <c r="G5191" s="13"/>
      <c r="M5191" s="14"/>
      <c r="O5191" s="13"/>
      <c r="P5191" s="6"/>
      <c r="Q5191" s="7"/>
    </row>
    <row r="5192" spans="3:17" x14ac:dyDescent="0.2">
      <c r="C5192" s="1"/>
      <c r="D5192" s="1"/>
      <c r="F5192" s="6"/>
      <c r="G5192" s="13"/>
      <c r="M5192" s="14"/>
      <c r="O5192" s="13"/>
      <c r="P5192" s="6"/>
      <c r="Q5192" s="7"/>
    </row>
    <row r="5193" spans="3:17" x14ac:dyDescent="0.2">
      <c r="C5193" s="1"/>
      <c r="D5193" s="1"/>
      <c r="F5193" s="6"/>
      <c r="G5193" s="13"/>
      <c r="M5193" s="14"/>
      <c r="O5193" s="13"/>
      <c r="P5193" s="6"/>
      <c r="Q5193" s="7"/>
    </row>
    <row r="5194" spans="3:17" x14ac:dyDescent="0.2">
      <c r="C5194" s="1"/>
      <c r="D5194" s="1"/>
      <c r="F5194" s="6"/>
      <c r="G5194" s="13"/>
      <c r="M5194" s="14"/>
      <c r="O5194" s="13"/>
      <c r="P5194" s="6"/>
      <c r="Q5194" s="7"/>
    </row>
    <row r="5195" spans="3:17" x14ac:dyDescent="0.2">
      <c r="C5195" s="1"/>
      <c r="D5195" s="1"/>
      <c r="F5195" s="6"/>
      <c r="G5195" s="13"/>
      <c r="M5195" s="14"/>
      <c r="O5195" s="13"/>
      <c r="P5195" s="6"/>
      <c r="Q5195" s="7"/>
    </row>
    <row r="5196" spans="3:17" x14ac:dyDescent="0.2">
      <c r="C5196" s="1"/>
      <c r="D5196" s="1"/>
      <c r="F5196" s="6"/>
      <c r="G5196" s="13"/>
      <c r="M5196" s="14"/>
      <c r="O5196" s="13"/>
      <c r="P5196" s="6"/>
      <c r="Q5196" s="7"/>
    </row>
    <row r="5197" spans="3:17" x14ac:dyDescent="0.2">
      <c r="C5197" s="1"/>
      <c r="D5197" s="1"/>
      <c r="F5197" s="6"/>
      <c r="G5197" s="13"/>
      <c r="M5197" s="14"/>
      <c r="O5197" s="13"/>
      <c r="P5197" s="6"/>
      <c r="Q5197" s="7"/>
    </row>
    <row r="5198" spans="3:17" x14ac:dyDescent="0.2">
      <c r="C5198" s="1"/>
      <c r="D5198" s="1"/>
      <c r="F5198" s="6"/>
      <c r="G5198" s="13"/>
      <c r="M5198" s="14"/>
      <c r="O5198" s="13"/>
      <c r="P5198" s="6"/>
      <c r="Q5198" s="7"/>
    </row>
    <row r="5199" spans="3:17" x14ac:dyDescent="0.2">
      <c r="C5199" s="1"/>
      <c r="D5199" s="1"/>
      <c r="F5199" s="6"/>
      <c r="G5199" s="13"/>
      <c r="M5199" s="14"/>
      <c r="O5199" s="13"/>
      <c r="P5199" s="6"/>
      <c r="Q5199" s="7"/>
    </row>
    <row r="5200" spans="3:17" x14ac:dyDescent="0.2">
      <c r="C5200" s="1"/>
      <c r="D5200" s="1"/>
      <c r="F5200" s="6"/>
      <c r="G5200" s="13"/>
      <c r="M5200" s="14"/>
      <c r="O5200" s="13"/>
      <c r="P5200" s="6"/>
      <c r="Q5200" s="7"/>
    </row>
    <row r="5201" spans="3:17" x14ac:dyDescent="0.2">
      <c r="C5201" s="1"/>
      <c r="D5201" s="1"/>
      <c r="F5201" s="6"/>
      <c r="G5201" s="13"/>
      <c r="M5201" s="14"/>
      <c r="O5201" s="13"/>
      <c r="P5201" s="6"/>
      <c r="Q5201" s="7"/>
    </row>
    <row r="5202" spans="3:17" x14ac:dyDescent="0.2">
      <c r="C5202" s="1"/>
      <c r="D5202" s="1"/>
      <c r="F5202" s="6"/>
      <c r="G5202" s="13"/>
      <c r="M5202" s="14"/>
      <c r="O5202" s="13"/>
      <c r="P5202" s="6"/>
      <c r="Q5202" s="7"/>
    </row>
    <row r="5203" spans="3:17" x14ac:dyDescent="0.2">
      <c r="C5203" s="1"/>
      <c r="D5203" s="1"/>
      <c r="F5203" s="6"/>
      <c r="G5203" s="13"/>
      <c r="M5203" s="14"/>
      <c r="O5203" s="13"/>
      <c r="P5203" s="6"/>
      <c r="Q5203" s="7"/>
    </row>
    <row r="5204" spans="3:17" x14ac:dyDescent="0.2">
      <c r="C5204" s="1"/>
      <c r="D5204" s="1"/>
      <c r="F5204" s="6"/>
      <c r="G5204" s="13"/>
      <c r="M5204" s="14"/>
      <c r="O5204" s="13"/>
      <c r="P5204" s="6"/>
      <c r="Q5204" s="7"/>
    </row>
    <row r="5205" spans="3:17" x14ac:dyDescent="0.2">
      <c r="C5205" s="1"/>
      <c r="D5205" s="1"/>
      <c r="F5205" s="6"/>
      <c r="G5205" s="13"/>
      <c r="M5205" s="14"/>
      <c r="O5205" s="13"/>
      <c r="P5205" s="6"/>
      <c r="Q5205" s="7"/>
    </row>
    <row r="5206" spans="3:17" x14ac:dyDescent="0.2">
      <c r="C5206" s="1"/>
      <c r="D5206" s="1"/>
      <c r="F5206" s="6"/>
      <c r="G5206" s="13"/>
      <c r="M5206" s="14"/>
      <c r="O5206" s="13"/>
      <c r="P5206" s="6"/>
      <c r="Q5206" s="7"/>
    </row>
    <row r="5207" spans="3:17" x14ac:dyDescent="0.2">
      <c r="C5207" s="1"/>
      <c r="D5207" s="1"/>
      <c r="F5207" s="6"/>
      <c r="G5207" s="13"/>
      <c r="M5207" s="14"/>
      <c r="O5207" s="13"/>
      <c r="P5207" s="6"/>
      <c r="Q5207" s="7"/>
    </row>
    <row r="5208" spans="3:17" x14ac:dyDescent="0.2">
      <c r="C5208" s="1"/>
      <c r="D5208" s="1"/>
      <c r="F5208" s="6"/>
      <c r="G5208" s="13"/>
      <c r="M5208" s="14"/>
      <c r="O5208" s="13"/>
      <c r="P5208" s="6"/>
      <c r="Q5208" s="7"/>
    </row>
    <row r="5209" spans="3:17" x14ac:dyDescent="0.2">
      <c r="C5209" s="1"/>
      <c r="D5209" s="1"/>
      <c r="F5209" s="6"/>
      <c r="G5209" s="13"/>
      <c r="M5209" s="14"/>
      <c r="O5209" s="13"/>
      <c r="P5209" s="6"/>
      <c r="Q5209" s="7"/>
    </row>
    <row r="5210" spans="3:17" x14ac:dyDescent="0.2">
      <c r="C5210" s="1"/>
      <c r="D5210" s="1"/>
      <c r="F5210" s="6"/>
      <c r="G5210" s="13"/>
      <c r="M5210" s="14"/>
      <c r="O5210" s="13"/>
      <c r="P5210" s="6"/>
      <c r="Q5210" s="7"/>
    </row>
    <row r="5211" spans="3:17" x14ac:dyDescent="0.2">
      <c r="C5211" s="1"/>
      <c r="D5211" s="1"/>
      <c r="F5211" s="6"/>
      <c r="G5211" s="13"/>
      <c r="M5211" s="14"/>
      <c r="O5211" s="13"/>
      <c r="P5211" s="6"/>
      <c r="Q5211" s="7"/>
    </row>
    <row r="5212" spans="3:17" x14ac:dyDescent="0.2">
      <c r="C5212" s="1"/>
      <c r="D5212" s="1"/>
      <c r="F5212" s="6"/>
      <c r="G5212" s="13"/>
      <c r="M5212" s="14"/>
      <c r="O5212" s="13"/>
      <c r="P5212" s="6"/>
      <c r="Q5212" s="7"/>
    </row>
    <row r="5213" spans="3:17" x14ac:dyDescent="0.2">
      <c r="C5213" s="1"/>
      <c r="D5213" s="1"/>
      <c r="F5213" s="6"/>
      <c r="G5213" s="13"/>
      <c r="M5213" s="14"/>
      <c r="O5213" s="13"/>
      <c r="P5213" s="6"/>
      <c r="Q5213" s="7"/>
    </row>
    <row r="5214" spans="3:17" x14ac:dyDescent="0.2">
      <c r="C5214" s="1"/>
      <c r="D5214" s="1"/>
      <c r="F5214" s="6"/>
      <c r="G5214" s="13"/>
      <c r="M5214" s="14"/>
      <c r="O5214" s="13"/>
      <c r="P5214" s="6"/>
      <c r="Q5214" s="7"/>
    </row>
    <row r="5215" spans="3:17" x14ac:dyDescent="0.2">
      <c r="C5215" s="1"/>
      <c r="D5215" s="1"/>
      <c r="F5215" s="6"/>
      <c r="G5215" s="13"/>
      <c r="M5215" s="14"/>
      <c r="O5215" s="13"/>
      <c r="P5215" s="6"/>
      <c r="Q5215" s="7"/>
    </row>
    <row r="5216" spans="3:17" x14ac:dyDescent="0.2">
      <c r="C5216" s="1"/>
      <c r="D5216" s="1"/>
      <c r="F5216" s="6"/>
      <c r="G5216" s="13"/>
      <c r="M5216" s="14"/>
      <c r="O5216" s="13"/>
      <c r="P5216" s="6"/>
      <c r="Q5216" s="7"/>
    </row>
    <row r="5217" spans="3:17" x14ac:dyDescent="0.2">
      <c r="C5217" s="1"/>
      <c r="D5217" s="1"/>
      <c r="F5217" s="6"/>
      <c r="G5217" s="13"/>
      <c r="M5217" s="14"/>
      <c r="O5217" s="13"/>
      <c r="P5217" s="6"/>
      <c r="Q5217" s="7"/>
    </row>
    <row r="5218" spans="3:17" x14ac:dyDescent="0.2">
      <c r="C5218" s="1"/>
      <c r="D5218" s="1"/>
      <c r="F5218" s="6"/>
      <c r="G5218" s="13"/>
      <c r="M5218" s="14"/>
      <c r="O5218" s="13"/>
      <c r="P5218" s="6"/>
      <c r="Q5218" s="7"/>
    </row>
    <row r="5219" spans="3:17" x14ac:dyDescent="0.2">
      <c r="C5219" s="1"/>
      <c r="D5219" s="1"/>
      <c r="F5219" s="6"/>
      <c r="G5219" s="13"/>
      <c r="M5219" s="14"/>
      <c r="O5219" s="13"/>
      <c r="P5219" s="6"/>
      <c r="Q5219" s="7"/>
    </row>
    <row r="5220" spans="3:17" x14ac:dyDescent="0.2">
      <c r="C5220" s="1"/>
      <c r="D5220" s="1"/>
      <c r="F5220" s="6"/>
      <c r="G5220" s="13"/>
      <c r="M5220" s="14"/>
      <c r="O5220" s="13"/>
      <c r="P5220" s="6"/>
      <c r="Q5220" s="7"/>
    </row>
    <row r="5221" spans="3:17" x14ac:dyDescent="0.2">
      <c r="C5221" s="1"/>
      <c r="D5221" s="1"/>
      <c r="F5221" s="6"/>
      <c r="G5221" s="13"/>
      <c r="M5221" s="14"/>
      <c r="O5221" s="13"/>
      <c r="P5221" s="6"/>
      <c r="Q5221" s="7"/>
    </row>
    <row r="5222" spans="3:17" x14ac:dyDescent="0.2">
      <c r="C5222" s="1"/>
      <c r="D5222" s="1"/>
      <c r="F5222" s="6"/>
      <c r="G5222" s="13"/>
      <c r="M5222" s="14"/>
      <c r="O5222" s="13"/>
      <c r="P5222" s="6"/>
      <c r="Q5222" s="7"/>
    </row>
    <row r="5223" spans="3:17" x14ac:dyDescent="0.2">
      <c r="C5223" s="1"/>
      <c r="D5223" s="1"/>
      <c r="F5223" s="6"/>
      <c r="G5223" s="13"/>
      <c r="M5223" s="14"/>
      <c r="O5223" s="13"/>
      <c r="P5223" s="6"/>
      <c r="Q5223" s="7"/>
    </row>
    <row r="5224" spans="3:17" x14ac:dyDescent="0.2">
      <c r="C5224" s="1"/>
      <c r="D5224" s="1"/>
      <c r="F5224" s="6"/>
      <c r="G5224" s="13"/>
      <c r="M5224" s="14"/>
      <c r="O5224" s="13"/>
      <c r="P5224" s="6"/>
      <c r="Q5224" s="7"/>
    </row>
    <row r="5225" spans="3:17" x14ac:dyDescent="0.2">
      <c r="C5225" s="1"/>
      <c r="D5225" s="1"/>
      <c r="F5225" s="6"/>
      <c r="G5225" s="13"/>
      <c r="M5225" s="14"/>
      <c r="O5225" s="13"/>
      <c r="P5225" s="6"/>
      <c r="Q5225" s="7"/>
    </row>
    <row r="5226" spans="3:17" x14ac:dyDescent="0.2">
      <c r="C5226" s="1"/>
      <c r="D5226" s="1"/>
      <c r="F5226" s="6"/>
      <c r="G5226" s="13"/>
      <c r="M5226" s="14"/>
      <c r="O5226" s="13"/>
      <c r="P5226" s="6"/>
      <c r="Q5226" s="7"/>
    </row>
    <row r="5227" spans="3:17" x14ac:dyDescent="0.2">
      <c r="C5227" s="1"/>
      <c r="D5227" s="1"/>
      <c r="F5227" s="6"/>
      <c r="G5227" s="13"/>
      <c r="M5227" s="14"/>
      <c r="O5227" s="13"/>
      <c r="P5227" s="6"/>
      <c r="Q5227" s="7"/>
    </row>
    <row r="5228" spans="3:17" x14ac:dyDescent="0.2">
      <c r="C5228" s="1"/>
      <c r="D5228" s="1"/>
      <c r="F5228" s="6"/>
      <c r="G5228" s="13"/>
      <c r="M5228" s="14"/>
      <c r="O5228" s="13"/>
      <c r="P5228" s="6"/>
      <c r="Q5228" s="7"/>
    </row>
    <row r="5229" spans="3:17" x14ac:dyDescent="0.2">
      <c r="C5229" s="1"/>
      <c r="D5229" s="1"/>
      <c r="F5229" s="6"/>
      <c r="G5229" s="13"/>
      <c r="M5229" s="14"/>
      <c r="O5229" s="13"/>
      <c r="P5229" s="6"/>
      <c r="Q5229" s="7"/>
    </row>
    <row r="5230" spans="3:17" x14ac:dyDescent="0.2">
      <c r="C5230" s="1"/>
      <c r="D5230" s="1"/>
      <c r="F5230" s="6"/>
      <c r="G5230" s="13"/>
      <c r="M5230" s="14"/>
      <c r="O5230" s="13"/>
      <c r="P5230" s="6"/>
      <c r="Q5230" s="7"/>
    </row>
    <row r="5231" spans="3:17" x14ac:dyDescent="0.2">
      <c r="C5231" s="1"/>
      <c r="D5231" s="1"/>
      <c r="F5231" s="6"/>
      <c r="G5231" s="13"/>
      <c r="M5231" s="14"/>
      <c r="O5231" s="13"/>
      <c r="P5231" s="6"/>
      <c r="Q5231" s="7"/>
    </row>
    <row r="5232" spans="3:17" x14ac:dyDescent="0.2">
      <c r="C5232" s="1"/>
      <c r="D5232" s="1"/>
      <c r="F5232" s="6"/>
      <c r="G5232" s="13"/>
      <c r="M5232" s="14"/>
      <c r="O5232" s="13"/>
      <c r="P5232" s="6"/>
      <c r="Q5232" s="7"/>
    </row>
    <row r="5233" spans="3:17" x14ac:dyDescent="0.2">
      <c r="C5233" s="1"/>
      <c r="D5233" s="1"/>
      <c r="F5233" s="6"/>
      <c r="G5233" s="13"/>
      <c r="M5233" s="14"/>
      <c r="O5233" s="13"/>
      <c r="P5233" s="6"/>
      <c r="Q5233" s="7"/>
    </row>
    <row r="5234" spans="3:17" x14ac:dyDescent="0.2">
      <c r="C5234" s="1"/>
      <c r="D5234" s="1"/>
      <c r="F5234" s="6"/>
      <c r="G5234" s="13"/>
      <c r="M5234" s="14"/>
      <c r="O5234" s="13"/>
      <c r="P5234" s="6"/>
      <c r="Q5234" s="7"/>
    </row>
    <row r="5235" spans="3:17" x14ac:dyDescent="0.2">
      <c r="C5235" s="1"/>
      <c r="D5235" s="1"/>
      <c r="F5235" s="6"/>
      <c r="G5235" s="13"/>
      <c r="M5235" s="14"/>
      <c r="O5235" s="13"/>
      <c r="P5235" s="6"/>
      <c r="Q5235" s="7"/>
    </row>
    <row r="5236" spans="3:17" x14ac:dyDescent="0.2">
      <c r="C5236" s="1"/>
      <c r="D5236" s="1"/>
      <c r="F5236" s="6"/>
      <c r="G5236" s="13"/>
      <c r="M5236" s="14"/>
      <c r="O5236" s="13"/>
      <c r="P5236" s="6"/>
      <c r="Q5236" s="7"/>
    </row>
    <row r="5237" spans="3:17" x14ac:dyDescent="0.2">
      <c r="C5237" s="1"/>
      <c r="D5237" s="1"/>
      <c r="F5237" s="6"/>
      <c r="G5237" s="13"/>
      <c r="M5237" s="14"/>
      <c r="O5237" s="13"/>
      <c r="P5237" s="6"/>
      <c r="Q5237" s="7"/>
    </row>
    <row r="5238" spans="3:17" x14ac:dyDescent="0.2">
      <c r="C5238" s="1"/>
      <c r="D5238" s="1"/>
      <c r="F5238" s="6"/>
      <c r="G5238" s="13"/>
      <c r="M5238" s="14"/>
      <c r="O5238" s="13"/>
      <c r="P5238" s="6"/>
      <c r="Q5238" s="7"/>
    </row>
    <row r="5239" spans="3:17" x14ac:dyDescent="0.2">
      <c r="C5239" s="1"/>
      <c r="D5239" s="1"/>
      <c r="F5239" s="6"/>
      <c r="G5239" s="13"/>
      <c r="M5239" s="14"/>
      <c r="O5239" s="13"/>
      <c r="P5239" s="6"/>
      <c r="Q5239" s="7"/>
    </row>
    <row r="5240" spans="3:17" x14ac:dyDescent="0.2">
      <c r="C5240" s="1"/>
      <c r="D5240" s="1"/>
      <c r="F5240" s="6"/>
      <c r="G5240" s="13"/>
      <c r="M5240" s="14"/>
      <c r="O5240" s="13"/>
      <c r="P5240" s="6"/>
      <c r="Q5240" s="7"/>
    </row>
    <row r="5241" spans="3:17" x14ac:dyDescent="0.2">
      <c r="C5241" s="1"/>
      <c r="D5241" s="1"/>
      <c r="F5241" s="6"/>
      <c r="G5241" s="13"/>
      <c r="M5241" s="14"/>
      <c r="O5241" s="13"/>
      <c r="P5241" s="6"/>
      <c r="Q5241" s="7"/>
    </row>
    <row r="5242" spans="3:17" x14ac:dyDescent="0.2">
      <c r="C5242" s="1"/>
      <c r="D5242" s="1"/>
      <c r="F5242" s="6"/>
      <c r="G5242" s="13"/>
      <c r="M5242" s="14"/>
      <c r="O5242" s="13"/>
      <c r="P5242" s="6"/>
      <c r="Q5242" s="7"/>
    </row>
    <row r="5243" spans="3:17" x14ac:dyDescent="0.2">
      <c r="C5243" s="1"/>
      <c r="D5243" s="1"/>
      <c r="F5243" s="6"/>
      <c r="G5243" s="13"/>
      <c r="M5243" s="14"/>
      <c r="O5243" s="13"/>
      <c r="P5243" s="6"/>
      <c r="Q5243" s="7"/>
    </row>
    <row r="5244" spans="3:17" x14ac:dyDescent="0.2">
      <c r="C5244" s="1"/>
      <c r="D5244" s="1"/>
      <c r="F5244" s="6"/>
      <c r="G5244" s="13"/>
      <c r="M5244" s="14"/>
      <c r="O5244" s="13"/>
      <c r="P5244" s="6"/>
      <c r="Q5244" s="7"/>
    </row>
    <row r="5245" spans="3:17" x14ac:dyDescent="0.2">
      <c r="C5245" s="1"/>
      <c r="D5245" s="1"/>
      <c r="F5245" s="6"/>
      <c r="G5245" s="13"/>
      <c r="M5245" s="14"/>
      <c r="O5245" s="13"/>
      <c r="P5245" s="6"/>
      <c r="Q5245" s="7"/>
    </row>
    <row r="5246" spans="3:17" x14ac:dyDescent="0.2">
      <c r="C5246" s="1"/>
      <c r="D5246" s="1"/>
      <c r="F5246" s="6"/>
      <c r="G5246" s="13"/>
      <c r="M5246" s="14"/>
      <c r="O5246" s="13"/>
      <c r="P5246" s="6"/>
      <c r="Q5246" s="7"/>
    </row>
    <row r="5247" spans="3:17" x14ac:dyDescent="0.2">
      <c r="C5247" s="1"/>
      <c r="D5247" s="1"/>
      <c r="F5247" s="6"/>
      <c r="G5247" s="13"/>
      <c r="M5247" s="14"/>
      <c r="O5247" s="13"/>
      <c r="P5247" s="6"/>
      <c r="Q5247" s="7"/>
    </row>
    <row r="5248" spans="3:17" x14ac:dyDescent="0.2">
      <c r="C5248" s="1"/>
      <c r="D5248" s="1"/>
      <c r="F5248" s="6"/>
      <c r="G5248" s="13"/>
      <c r="M5248" s="14"/>
      <c r="O5248" s="13"/>
      <c r="P5248" s="6"/>
      <c r="Q5248" s="7"/>
    </row>
    <row r="5249" spans="3:17" x14ac:dyDescent="0.2">
      <c r="C5249" s="1"/>
      <c r="D5249" s="1"/>
      <c r="F5249" s="6"/>
      <c r="G5249" s="13"/>
      <c r="M5249" s="14"/>
      <c r="O5249" s="13"/>
      <c r="P5249" s="6"/>
      <c r="Q5249" s="7"/>
    </row>
    <row r="5250" spans="3:17" x14ac:dyDescent="0.2">
      <c r="C5250" s="1"/>
      <c r="D5250" s="1"/>
      <c r="F5250" s="6"/>
      <c r="G5250" s="13"/>
      <c r="M5250" s="14"/>
      <c r="O5250" s="13"/>
      <c r="P5250" s="6"/>
      <c r="Q5250" s="7"/>
    </row>
    <row r="5251" spans="3:17" x14ac:dyDescent="0.2">
      <c r="C5251" s="1"/>
      <c r="D5251" s="1"/>
      <c r="F5251" s="6"/>
      <c r="G5251" s="13"/>
      <c r="M5251" s="14"/>
      <c r="O5251" s="13"/>
      <c r="P5251" s="6"/>
      <c r="Q5251" s="7"/>
    </row>
    <row r="5252" spans="3:17" x14ac:dyDescent="0.2">
      <c r="C5252" s="1"/>
      <c r="D5252" s="1"/>
      <c r="F5252" s="6"/>
      <c r="G5252" s="13"/>
      <c r="M5252" s="14"/>
      <c r="O5252" s="13"/>
      <c r="P5252" s="6"/>
      <c r="Q5252" s="7"/>
    </row>
    <row r="5253" spans="3:17" x14ac:dyDescent="0.2">
      <c r="C5253" s="1"/>
      <c r="D5253" s="1"/>
      <c r="F5253" s="6"/>
      <c r="G5253" s="13"/>
      <c r="M5253" s="14"/>
      <c r="O5253" s="13"/>
      <c r="P5253" s="6"/>
      <c r="Q5253" s="7"/>
    </row>
    <row r="5254" spans="3:17" x14ac:dyDescent="0.2">
      <c r="C5254" s="1"/>
      <c r="D5254" s="1"/>
      <c r="F5254" s="6"/>
      <c r="G5254" s="13"/>
      <c r="M5254" s="14"/>
      <c r="O5254" s="13"/>
      <c r="P5254" s="6"/>
      <c r="Q5254" s="7"/>
    </row>
    <row r="5255" spans="3:17" x14ac:dyDescent="0.2">
      <c r="C5255" s="1"/>
      <c r="D5255" s="1"/>
      <c r="F5255" s="6"/>
      <c r="G5255" s="13"/>
      <c r="M5255" s="14"/>
      <c r="O5255" s="13"/>
      <c r="P5255" s="6"/>
      <c r="Q5255" s="7"/>
    </row>
    <row r="5256" spans="3:17" x14ac:dyDescent="0.2">
      <c r="C5256" s="1"/>
      <c r="D5256" s="1"/>
      <c r="F5256" s="6"/>
      <c r="G5256" s="13"/>
      <c r="M5256" s="14"/>
      <c r="O5256" s="13"/>
      <c r="P5256" s="6"/>
      <c r="Q5256" s="7"/>
    </row>
    <row r="5257" spans="3:17" x14ac:dyDescent="0.2">
      <c r="C5257" s="1"/>
      <c r="D5257" s="1"/>
      <c r="F5257" s="6"/>
      <c r="G5257" s="13"/>
      <c r="M5257" s="14"/>
      <c r="O5257" s="13"/>
      <c r="P5257" s="6"/>
      <c r="Q5257" s="7"/>
    </row>
    <row r="5258" spans="3:17" x14ac:dyDescent="0.2">
      <c r="C5258" s="1"/>
      <c r="D5258" s="1"/>
      <c r="F5258" s="6"/>
      <c r="G5258" s="13"/>
      <c r="M5258" s="14"/>
      <c r="O5258" s="13"/>
      <c r="P5258" s="6"/>
      <c r="Q5258" s="7"/>
    </row>
    <row r="5259" spans="3:17" x14ac:dyDescent="0.2">
      <c r="C5259" s="1"/>
      <c r="D5259" s="1"/>
      <c r="F5259" s="6"/>
      <c r="G5259" s="13"/>
      <c r="M5259" s="14"/>
      <c r="O5259" s="13"/>
      <c r="P5259" s="6"/>
      <c r="Q5259" s="7"/>
    </row>
    <row r="5260" spans="3:17" x14ac:dyDescent="0.2">
      <c r="C5260" s="1"/>
      <c r="D5260" s="1"/>
      <c r="F5260" s="6"/>
      <c r="G5260" s="13"/>
      <c r="M5260" s="14"/>
      <c r="O5260" s="13"/>
      <c r="P5260" s="6"/>
      <c r="Q5260" s="7"/>
    </row>
    <row r="5261" spans="3:17" x14ac:dyDescent="0.2">
      <c r="C5261" s="1"/>
      <c r="D5261" s="1"/>
      <c r="F5261" s="6"/>
      <c r="G5261" s="13"/>
      <c r="M5261" s="14"/>
      <c r="O5261" s="13"/>
      <c r="P5261" s="6"/>
      <c r="Q5261" s="7"/>
    </row>
    <row r="5262" spans="3:17" x14ac:dyDescent="0.2">
      <c r="C5262" s="1"/>
      <c r="D5262" s="1"/>
      <c r="F5262" s="6"/>
      <c r="G5262" s="13"/>
      <c r="M5262" s="14"/>
      <c r="O5262" s="13"/>
      <c r="P5262" s="6"/>
      <c r="Q5262" s="7"/>
    </row>
    <row r="5263" spans="3:17" x14ac:dyDescent="0.2">
      <c r="C5263" s="1"/>
      <c r="D5263" s="1"/>
      <c r="F5263" s="6"/>
      <c r="G5263" s="13"/>
      <c r="M5263" s="14"/>
      <c r="O5263" s="13"/>
      <c r="P5263" s="6"/>
      <c r="Q5263" s="7"/>
    </row>
    <row r="5264" spans="3:17" x14ac:dyDescent="0.2">
      <c r="C5264" s="1"/>
      <c r="D5264" s="1"/>
      <c r="F5264" s="6"/>
      <c r="G5264" s="13"/>
      <c r="M5264" s="14"/>
      <c r="O5264" s="13"/>
      <c r="P5264" s="6"/>
      <c r="Q5264" s="7"/>
    </row>
    <row r="5265" spans="3:17" x14ac:dyDescent="0.2">
      <c r="C5265" s="1"/>
      <c r="D5265" s="1"/>
      <c r="F5265" s="6"/>
      <c r="G5265" s="13"/>
      <c r="M5265" s="14"/>
      <c r="O5265" s="13"/>
      <c r="P5265" s="6"/>
      <c r="Q5265" s="7"/>
    </row>
    <row r="5266" spans="3:17" x14ac:dyDescent="0.2">
      <c r="C5266" s="1"/>
      <c r="D5266" s="1"/>
      <c r="F5266" s="6"/>
      <c r="G5266" s="13"/>
      <c r="M5266" s="14"/>
      <c r="O5266" s="13"/>
      <c r="P5266" s="6"/>
      <c r="Q5266" s="7"/>
    </row>
    <row r="5267" spans="3:17" x14ac:dyDescent="0.2">
      <c r="C5267" s="1"/>
      <c r="D5267" s="1"/>
      <c r="F5267" s="6"/>
      <c r="G5267" s="13"/>
      <c r="M5267" s="14"/>
      <c r="O5267" s="13"/>
      <c r="P5267" s="6"/>
      <c r="Q5267" s="7"/>
    </row>
    <row r="5268" spans="3:17" x14ac:dyDescent="0.2">
      <c r="C5268" s="1"/>
      <c r="D5268" s="1"/>
      <c r="F5268" s="6"/>
      <c r="G5268" s="13"/>
      <c r="M5268" s="14"/>
      <c r="O5268" s="13"/>
      <c r="P5268" s="6"/>
      <c r="Q5268" s="7"/>
    </row>
    <row r="5269" spans="3:17" x14ac:dyDescent="0.2">
      <c r="C5269" s="1"/>
      <c r="D5269" s="1"/>
      <c r="F5269" s="6"/>
      <c r="G5269" s="13"/>
      <c r="M5269" s="14"/>
      <c r="O5269" s="13"/>
      <c r="P5269" s="6"/>
      <c r="Q5269" s="7"/>
    </row>
    <row r="5270" spans="3:17" x14ac:dyDescent="0.2">
      <c r="C5270" s="1"/>
      <c r="D5270" s="1"/>
      <c r="F5270" s="6"/>
      <c r="G5270" s="13"/>
      <c r="M5270" s="14"/>
      <c r="O5270" s="13"/>
      <c r="P5270" s="6"/>
      <c r="Q5270" s="7"/>
    </row>
    <row r="5271" spans="3:17" x14ac:dyDescent="0.2">
      <c r="C5271" s="1"/>
      <c r="D5271" s="1"/>
      <c r="F5271" s="6"/>
      <c r="G5271" s="13"/>
      <c r="M5271" s="14"/>
      <c r="O5271" s="13"/>
      <c r="P5271" s="6"/>
      <c r="Q5271" s="7"/>
    </row>
    <row r="5272" spans="3:17" x14ac:dyDescent="0.2">
      <c r="C5272" s="1"/>
      <c r="D5272" s="1"/>
      <c r="F5272" s="6"/>
      <c r="G5272" s="13"/>
      <c r="M5272" s="14"/>
      <c r="O5272" s="13"/>
      <c r="P5272" s="6"/>
      <c r="Q5272" s="7"/>
    </row>
    <row r="5273" spans="3:17" x14ac:dyDescent="0.2">
      <c r="C5273" s="1"/>
      <c r="D5273" s="1"/>
      <c r="F5273" s="6"/>
      <c r="G5273" s="13"/>
      <c r="M5273" s="14"/>
      <c r="O5273" s="13"/>
      <c r="P5273" s="6"/>
      <c r="Q5273" s="7"/>
    </row>
    <row r="5274" spans="3:17" x14ac:dyDescent="0.2">
      <c r="C5274" s="1"/>
      <c r="D5274" s="1"/>
      <c r="F5274" s="6"/>
      <c r="G5274" s="13"/>
      <c r="M5274" s="14"/>
      <c r="O5274" s="13"/>
      <c r="P5274" s="6"/>
      <c r="Q5274" s="7"/>
    </row>
    <row r="5275" spans="3:17" x14ac:dyDescent="0.2">
      <c r="C5275" s="1"/>
      <c r="D5275" s="1"/>
      <c r="F5275" s="6"/>
      <c r="G5275" s="13"/>
      <c r="M5275" s="14"/>
      <c r="O5275" s="13"/>
      <c r="P5275" s="6"/>
      <c r="Q5275" s="7"/>
    </row>
    <row r="5276" spans="3:17" x14ac:dyDescent="0.2">
      <c r="C5276" s="1"/>
      <c r="D5276" s="1"/>
      <c r="F5276" s="6"/>
      <c r="G5276" s="13"/>
      <c r="M5276" s="14"/>
      <c r="O5276" s="13"/>
      <c r="P5276" s="6"/>
      <c r="Q5276" s="7"/>
    </row>
    <row r="5277" spans="3:17" x14ac:dyDescent="0.2">
      <c r="C5277" s="1"/>
      <c r="D5277" s="1"/>
      <c r="F5277" s="6"/>
      <c r="G5277" s="13"/>
      <c r="M5277" s="14"/>
      <c r="O5277" s="13"/>
      <c r="P5277" s="6"/>
      <c r="Q5277" s="7"/>
    </row>
    <row r="5278" spans="3:17" x14ac:dyDescent="0.2">
      <c r="C5278" s="1"/>
      <c r="D5278" s="1"/>
      <c r="F5278" s="6"/>
      <c r="G5278" s="13"/>
      <c r="M5278" s="14"/>
      <c r="O5278" s="13"/>
      <c r="P5278" s="6"/>
      <c r="Q5278" s="7"/>
    </row>
    <row r="5279" spans="3:17" x14ac:dyDescent="0.2">
      <c r="C5279" s="1"/>
      <c r="D5279" s="1"/>
      <c r="F5279" s="6"/>
      <c r="G5279" s="13"/>
      <c r="M5279" s="14"/>
      <c r="O5279" s="13"/>
      <c r="P5279" s="6"/>
      <c r="Q5279" s="7"/>
    </row>
    <row r="5280" spans="3:17" x14ac:dyDescent="0.2">
      <c r="C5280" s="1"/>
      <c r="D5280" s="1"/>
      <c r="F5280" s="6"/>
      <c r="G5280" s="13"/>
      <c r="M5280" s="14"/>
      <c r="O5280" s="13"/>
      <c r="P5280" s="6"/>
      <c r="Q5280" s="7"/>
    </row>
    <row r="5281" spans="3:17" x14ac:dyDescent="0.2">
      <c r="C5281" s="1"/>
      <c r="D5281" s="1"/>
      <c r="F5281" s="6"/>
      <c r="G5281" s="13"/>
      <c r="M5281" s="14"/>
      <c r="O5281" s="13"/>
      <c r="P5281" s="6"/>
      <c r="Q5281" s="7"/>
    </row>
    <row r="5282" spans="3:17" x14ac:dyDescent="0.2">
      <c r="C5282" s="1"/>
      <c r="D5282" s="1"/>
      <c r="F5282" s="6"/>
      <c r="G5282" s="13"/>
      <c r="M5282" s="14"/>
      <c r="O5282" s="13"/>
      <c r="P5282" s="6"/>
      <c r="Q5282" s="7"/>
    </row>
    <row r="5283" spans="3:17" x14ac:dyDescent="0.2">
      <c r="C5283" s="1"/>
      <c r="D5283" s="1"/>
      <c r="F5283" s="6"/>
      <c r="G5283" s="13"/>
      <c r="M5283" s="14"/>
      <c r="O5283" s="13"/>
      <c r="P5283" s="6"/>
      <c r="Q5283" s="7"/>
    </row>
    <row r="5284" spans="3:17" x14ac:dyDescent="0.2">
      <c r="C5284" s="1"/>
      <c r="D5284" s="1"/>
      <c r="F5284" s="6"/>
      <c r="G5284" s="13"/>
      <c r="M5284" s="14"/>
      <c r="O5284" s="13"/>
      <c r="P5284" s="6"/>
      <c r="Q5284" s="7"/>
    </row>
    <row r="5285" spans="3:17" x14ac:dyDescent="0.2">
      <c r="C5285" s="1"/>
      <c r="D5285" s="1"/>
      <c r="F5285" s="6"/>
      <c r="G5285" s="13"/>
      <c r="M5285" s="14"/>
      <c r="O5285" s="13"/>
      <c r="P5285" s="6"/>
      <c r="Q5285" s="7"/>
    </row>
    <row r="5286" spans="3:17" x14ac:dyDescent="0.2">
      <c r="C5286" s="1"/>
      <c r="D5286" s="1"/>
      <c r="F5286" s="6"/>
      <c r="G5286" s="13"/>
      <c r="M5286" s="14"/>
      <c r="O5286" s="13"/>
      <c r="P5286" s="6"/>
      <c r="Q5286" s="7"/>
    </row>
    <row r="5287" spans="3:17" x14ac:dyDescent="0.2">
      <c r="C5287" s="1"/>
      <c r="D5287" s="1"/>
      <c r="F5287" s="6"/>
      <c r="G5287" s="13"/>
      <c r="M5287" s="14"/>
      <c r="O5287" s="13"/>
      <c r="P5287" s="6"/>
      <c r="Q5287" s="7"/>
    </row>
    <row r="5288" spans="3:17" x14ac:dyDescent="0.2">
      <c r="C5288" s="1"/>
      <c r="D5288" s="1"/>
      <c r="F5288" s="6"/>
      <c r="G5288" s="13"/>
      <c r="M5288" s="14"/>
      <c r="O5288" s="13"/>
      <c r="P5288" s="6"/>
      <c r="Q5288" s="7"/>
    </row>
    <row r="5289" spans="3:17" x14ac:dyDescent="0.2">
      <c r="C5289" s="1"/>
      <c r="D5289" s="1"/>
      <c r="F5289" s="6"/>
      <c r="G5289" s="13"/>
      <c r="M5289" s="14"/>
      <c r="O5289" s="13"/>
      <c r="P5289" s="6"/>
      <c r="Q5289" s="7"/>
    </row>
    <row r="5290" spans="3:17" x14ac:dyDescent="0.2">
      <c r="C5290" s="1"/>
      <c r="D5290" s="1"/>
      <c r="F5290" s="6"/>
      <c r="G5290" s="13"/>
      <c r="M5290" s="14"/>
      <c r="O5290" s="13"/>
      <c r="P5290" s="6"/>
      <c r="Q5290" s="7"/>
    </row>
    <row r="5291" spans="3:17" x14ac:dyDescent="0.2">
      <c r="C5291" s="1"/>
      <c r="D5291" s="1"/>
      <c r="F5291" s="6"/>
      <c r="G5291" s="13"/>
      <c r="M5291" s="14"/>
      <c r="O5291" s="13"/>
      <c r="P5291" s="6"/>
      <c r="Q5291" s="7"/>
    </row>
    <row r="5292" spans="3:17" x14ac:dyDescent="0.2">
      <c r="C5292" s="1"/>
      <c r="D5292" s="1"/>
      <c r="F5292" s="6"/>
      <c r="G5292" s="13"/>
      <c r="M5292" s="14"/>
      <c r="O5292" s="13"/>
      <c r="P5292" s="6"/>
      <c r="Q5292" s="7"/>
    </row>
    <row r="5293" spans="3:17" x14ac:dyDescent="0.2">
      <c r="C5293" s="1"/>
      <c r="D5293" s="1"/>
      <c r="F5293" s="6"/>
      <c r="G5293" s="13"/>
      <c r="M5293" s="14"/>
      <c r="O5293" s="13"/>
      <c r="P5293" s="6"/>
      <c r="Q5293" s="7"/>
    </row>
    <row r="5294" spans="3:17" x14ac:dyDescent="0.2">
      <c r="C5294" s="1"/>
      <c r="D5294" s="1"/>
      <c r="F5294" s="6"/>
      <c r="G5294" s="13"/>
      <c r="M5294" s="14"/>
      <c r="O5294" s="13"/>
      <c r="P5294" s="6"/>
      <c r="Q5294" s="7"/>
    </row>
    <row r="5295" spans="3:17" x14ac:dyDescent="0.2">
      <c r="C5295" s="1"/>
      <c r="D5295" s="1"/>
      <c r="F5295" s="6"/>
      <c r="G5295" s="13"/>
      <c r="M5295" s="14"/>
      <c r="O5295" s="13"/>
      <c r="P5295" s="6"/>
      <c r="Q5295" s="7"/>
    </row>
    <row r="5296" spans="3:17" x14ac:dyDescent="0.2">
      <c r="C5296" s="1"/>
      <c r="D5296" s="1"/>
      <c r="F5296" s="6"/>
      <c r="G5296" s="13"/>
      <c r="M5296" s="14"/>
      <c r="O5296" s="13"/>
      <c r="P5296" s="6"/>
      <c r="Q5296" s="7"/>
    </row>
    <row r="5297" spans="3:17" x14ac:dyDescent="0.2">
      <c r="C5297" s="1"/>
      <c r="D5297" s="1"/>
      <c r="F5297" s="6"/>
      <c r="G5297" s="13"/>
      <c r="M5297" s="14"/>
      <c r="O5297" s="13"/>
      <c r="P5297" s="6"/>
      <c r="Q5297" s="7"/>
    </row>
    <row r="5298" spans="3:17" x14ac:dyDescent="0.2">
      <c r="C5298" s="1"/>
      <c r="D5298" s="1"/>
      <c r="F5298" s="6"/>
      <c r="G5298" s="13"/>
      <c r="M5298" s="14"/>
      <c r="O5298" s="13"/>
      <c r="P5298" s="6"/>
      <c r="Q5298" s="7"/>
    </row>
    <row r="5299" spans="3:17" x14ac:dyDescent="0.2">
      <c r="C5299" s="1"/>
      <c r="D5299" s="1"/>
      <c r="F5299" s="6"/>
      <c r="G5299" s="13"/>
      <c r="M5299" s="14"/>
      <c r="O5299" s="13"/>
      <c r="P5299" s="6"/>
      <c r="Q5299" s="7"/>
    </row>
    <row r="5300" spans="3:17" x14ac:dyDescent="0.2">
      <c r="C5300" s="1"/>
      <c r="D5300" s="1"/>
      <c r="F5300" s="6"/>
      <c r="G5300" s="13"/>
      <c r="M5300" s="14"/>
      <c r="O5300" s="13"/>
      <c r="P5300" s="6"/>
      <c r="Q5300" s="7"/>
    </row>
    <row r="5301" spans="3:17" x14ac:dyDescent="0.2">
      <c r="C5301" s="1"/>
      <c r="D5301" s="1"/>
      <c r="F5301" s="6"/>
      <c r="G5301" s="13"/>
      <c r="M5301" s="14"/>
      <c r="O5301" s="13"/>
      <c r="P5301" s="6"/>
      <c r="Q5301" s="7"/>
    </row>
    <row r="5302" spans="3:17" x14ac:dyDescent="0.2">
      <c r="C5302" s="1"/>
      <c r="D5302" s="1"/>
      <c r="F5302" s="6"/>
      <c r="G5302" s="13"/>
      <c r="M5302" s="14"/>
      <c r="O5302" s="13"/>
      <c r="P5302" s="6"/>
      <c r="Q5302" s="7"/>
    </row>
    <row r="5303" spans="3:17" x14ac:dyDescent="0.2">
      <c r="C5303" s="1"/>
      <c r="D5303" s="1"/>
      <c r="F5303" s="6"/>
      <c r="G5303" s="13"/>
      <c r="M5303" s="14"/>
      <c r="O5303" s="13"/>
      <c r="P5303" s="6"/>
      <c r="Q5303" s="7"/>
    </row>
    <row r="5304" spans="3:17" x14ac:dyDescent="0.2">
      <c r="C5304" s="1"/>
      <c r="D5304" s="1"/>
      <c r="F5304" s="6"/>
      <c r="G5304" s="13"/>
      <c r="M5304" s="14"/>
      <c r="O5304" s="13"/>
      <c r="P5304" s="6"/>
      <c r="Q5304" s="7"/>
    </row>
    <row r="5305" spans="3:17" x14ac:dyDescent="0.2">
      <c r="C5305" s="1"/>
      <c r="D5305" s="1"/>
      <c r="F5305" s="6"/>
      <c r="G5305" s="13"/>
      <c r="M5305" s="14"/>
      <c r="O5305" s="13"/>
      <c r="P5305" s="6"/>
      <c r="Q5305" s="7"/>
    </row>
    <row r="5306" spans="3:17" x14ac:dyDescent="0.2">
      <c r="C5306" s="1"/>
      <c r="D5306" s="1"/>
      <c r="F5306" s="6"/>
      <c r="G5306" s="13"/>
      <c r="M5306" s="14"/>
      <c r="O5306" s="13"/>
      <c r="P5306" s="6"/>
      <c r="Q5306" s="7"/>
    </row>
    <row r="5307" spans="3:17" x14ac:dyDescent="0.2">
      <c r="C5307" s="1"/>
      <c r="D5307" s="1"/>
      <c r="F5307" s="6"/>
      <c r="G5307" s="13"/>
      <c r="M5307" s="14"/>
      <c r="O5307" s="13"/>
      <c r="P5307" s="6"/>
      <c r="Q5307" s="7"/>
    </row>
    <row r="5308" spans="3:17" x14ac:dyDescent="0.2">
      <c r="C5308" s="1"/>
      <c r="D5308" s="1"/>
      <c r="F5308" s="6"/>
      <c r="G5308" s="13"/>
      <c r="M5308" s="14"/>
      <c r="O5308" s="13"/>
      <c r="P5308" s="6"/>
      <c r="Q5308" s="7"/>
    </row>
    <row r="5309" spans="3:17" x14ac:dyDescent="0.2">
      <c r="C5309" s="1"/>
      <c r="D5309" s="1"/>
      <c r="F5309" s="6"/>
      <c r="G5309" s="13"/>
      <c r="M5309" s="14"/>
      <c r="O5309" s="13"/>
      <c r="P5309" s="6"/>
      <c r="Q5309" s="7"/>
    </row>
    <row r="5310" spans="3:17" x14ac:dyDescent="0.2">
      <c r="C5310" s="1"/>
      <c r="D5310" s="1"/>
      <c r="F5310" s="6"/>
      <c r="G5310" s="13"/>
      <c r="M5310" s="14"/>
      <c r="O5310" s="13"/>
      <c r="P5310" s="6"/>
      <c r="Q5310" s="7"/>
    </row>
    <row r="5311" spans="3:17" x14ac:dyDescent="0.2">
      <c r="C5311" s="1"/>
      <c r="D5311" s="1"/>
      <c r="F5311" s="6"/>
      <c r="G5311" s="13"/>
      <c r="M5311" s="14"/>
      <c r="O5311" s="13"/>
      <c r="P5311" s="6"/>
      <c r="Q5311" s="7"/>
    </row>
    <row r="5312" spans="3:17" x14ac:dyDescent="0.2">
      <c r="C5312" s="1"/>
      <c r="D5312" s="1"/>
      <c r="F5312" s="6"/>
      <c r="G5312" s="13"/>
      <c r="M5312" s="14"/>
      <c r="O5312" s="13"/>
      <c r="P5312" s="6"/>
      <c r="Q5312" s="7"/>
    </row>
    <row r="5313" spans="3:17" x14ac:dyDescent="0.2">
      <c r="C5313" s="1"/>
      <c r="D5313" s="1"/>
      <c r="F5313" s="6"/>
      <c r="G5313" s="13"/>
      <c r="M5313" s="14"/>
      <c r="O5313" s="13"/>
      <c r="P5313" s="6"/>
      <c r="Q5313" s="7"/>
    </row>
    <row r="5314" spans="3:17" x14ac:dyDescent="0.2">
      <c r="C5314" s="1"/>
      <c r="D5314" s="1"/>
      <c r="F5314" s="6"/>
      <c r="G5314" s="13"/>
      <c r="M5314" s="14"/>
      <c r="O5314" s="13"/>
      <c r="P5314" s="6"/>
      <c r="Q5314" s="7"/>
    </row>
    <row r="5315" spans="3:17" x14ac:dyDescent="0.2">
      <c r="C5315" s="1"/>
      <c r="D5315" s="1"/>
      <c r="F5315" s="6"/>
      <c r="G5315" s="13"/>
      <c r="M5315" s="14"/>
      <c r="O5315" s="13"/>
      <c r="P5315" s="6"/>
      <c r="Q5315" s="7"/>
    </row>
    <row r="5316" spans="3:17" x14ac:dyDescent="0.2">
      <c r="C5316" s="1"/>
      <c r="D5316" s="1"/>
      <c r="F5316" s="6"/>
      <c r="G5316" s="13"/>
      <c r="M5316" s="14"/>
      <c r="O5316" s="13"/>
      <c r="P5316" s="6"/>
      <c r="Q5316" s="7"/>
    </row>
    <row r="5317" spans="3:17" x14ac:dyDescent="0.2">
      <c r="C5317" s="1"/>
      <c r="D5317" s="1"/>
      <c r="F5317" s="6"/>
      <c r="G5317" s="13"/>
      <c r="M5317" s="14"/>
      <c r="O5317" s="13"/>
      <c r="P5317" s="6"/>
      <c r="Q5317" s="7"/>
    </row>
    <row r="5318" spans="3:17" x14ac:dyDescent="0.2">
      <c r="C5318" s="1"/>
      <c r="D5318" s="1"/>
      <c r="F5318" s="6"/>
      <c r="G5318" s="13"/>
      <c r="M5318" s="14"/>
      <c r="O5318" s="13"/>
      <c r="P5318" s="6"/>
      <c r="Q5318" s="7"/>
    </row>
    <row r="5319" spans="3:17" x14ac:dyDescent="0.2">
      <c r="C5319" s="1"/>
      <c r="D5319" s="1"/>
      <c r="F5319" s="6"/>
      <c r="G5319" s="13"/>
      <c r="M5319" s="14"/>
      <c r="O5319" s="13"/>
      <c r="P5319" s="6"/>
      <c r="Q5319" s="7"/>
    </row>
    <row r="5320" spans="3:17" x14ac:dyDescent="0.2">
      <c r="C5320" s="1"/>
      <c r="D5320" s="1"/>
      <c r="F5320" s="6"/>
      <c r="G5320" s="13"/>
      <c r="M5320" s="14"/>
      <c r="O5320" s="13"/>
      <c r="P5320" s="6"/>
      <c r="Q5320" s="7"/>
    </row>
    <row r="5321" spans="3:17" x14ac:dyDescent="0.2">
      <c r="C5321" s="1"/>
      <c r="D5321" s="1"/>
      <c r="F5321" s="6"/>
      <c r="G5321" s="13"/>
      <c r="M5321" s="14"/>
      <c r="O5321" s="13"/>
      <c r="P5321" s="6"/>
      <c r="Q5321" s="7"/>
    </row>
    <row r="5322" spans="3:17" x14ac:dyDescent="0.2">
      <c r="C5322" s="1"/>
      <c r="D5322" s="1"/>
      <c r="F5322" s="6"/>
      <c r="G5322" s="13"/>
      <c r="M5322" s="14"/>
      <c r="O5322" s="13"/>
      <c r="P5322" s="6"/>
      <c r="Q5322" s="7"/>
    </row>
    <row r="5323" spans="3:17" x14ac:dyDescent="0.2">
      <c r="C5323" s="1"/>
      <c r="D5323" s="1"/>
      <c r="F5323" s="6"/>
      <c r="G5323" s="13"/>
      <c r="M5323" s="14"/>
      <c r="O5323" s="13"/>
      <c r="P5323" s="6"/>
      <c r="Q5323" s="7"/>
    </row>
    <row r="5324" spans="3:17" x14ac:dyDescent="0.2">
      <c r="C5324" s="1"/>
      <c r="D5324" s="1"/>
      <c r="F5324" s="6"/>
      <c r="G5324" s="13"/>
      <c r="M5324" s="14"/>
      <c r="O5324" s="13"/>
      <c r="P5324" s="6"/>
      <c r="Q5324" s="7"/>
    </row>
    <row r="5325" spans="3:17" x14ac:dyDescent="0.2">
      <c r="C5325" s="1"/>
      <c r="D5325" s="1"/>
      <c r="F5325" s="6"/>
      <c r="G5325" s="13"/>
      <c r="M5325" s="14"/>
      <c r="O5325" s="13"/>
      <c r="P5325" s="6"/>
      <c r="Q5325" s="7"/>
    </row>
    <row r="5326" spans="3:17" x14ac:dyDescent="0.2">
      <c r="C5326" s="1"/>
      <c r="D5326" s="1"/>
      <c r="F5326" s="6"/>
      <c r="G5326" s="13"/>
      <c r="M5326" s="14"/>
      <c r="O5326" s="13"/>
      <c r="P5326" s="6"/>
      <c r="Q5326" s="7"/>
    </row>
    <row r="5327" spans="3:17" x14ac:dyDescent="0.2">
      <c r="C5327" s="1"/>
      <c r="D5327" s="1"/>
      <c r="F5327" s="6"/>
      <c r="G5327" s="13"/>
      <c r="M5327" s="14"/>
      <c r="O5327" s="13"/>
      <c r="P5327" s="6"/>
      <c r="Q5327" s="7"/>
    </row>
    <row r="5328" spans="3:17" x14ac:dyDescent="0.2">
      <c r="C5328" s="1"/>
      <c r="D5328" s="1"/>
      <c r="F5328" s="6"/>
      <c r="G5328" s="13"/>
      <c r="M5328" s="14"/>
      <c r="O5328" s="13"/>
      <c r="P5328" s="6"/>
      <c r="Q5328" s="7"/>
    </row>
    <row r="5329" spans="3:17" x14ac:dyDescent="0.2">
      <c r="C5329" s="1"/>
      <c r="D5329" s="1"/>
      <c r="F5329" s="6"/>
      <c r="G5329" s="13"/>
      <c r="M5329" s="14"/>
      <c r="O5329" s="13"/>
      <c r="P5329" s="6"/>
      <c r="Q5329" s="7"/>
    </row>
    <row r="5330" spans="3:17" x14ac:dyDescent="0.2">
      <c r="C5330" s="1"/>
      <c r="D5330" s="1"/>
      <c r="F5330" s="6"/>
      <c r="G5330" s="13"/>
      <c r="M5330" s="14"/>
      <c r="O5330" s="13"/>
      <c r="P5330" s="6"/>
      <c r="Q5330" s="7"/>
    </row>
    <row r="5331" spans="3:17" x14ac:dyDescent="0.2">
      <c r="C5331" s="1"/>
      <c r="D5331" s="1"/>
      <c r="F5331" s="6"/>
      <c r="G5331" s="13"/>
      <c r="M5331" s="14"/>
      <c r="O5331" s="13"/>
      <c r="P5331" s="6"/>
      <c r="Q5331" s="7"/>
    </row>
    <row r="5332" spans="3:17" x14ac:dyDescent="0.2">
      <c r="C5332" s="1"/>
      <c r="D5332" s="1"/>
      <c r="F5332" s="6"/>
      <c r="G5332" s="13"/>
      <c r="M5332" s="14"/>
      <c r="O5332" s="13"/>
      <c r="P5332" s="6"/>
      <c r="Q5332" s="7"/>
    </row>
    <row r="5333" spans="3:17" x14ac:dyDescent="0.2">
      <c r="C5333" s="1"/>
      <c r="D5333" s="1"/>
      <c r="F5333" s="6"/>
      <c r="G5333" s="13"/>
      <c r="M5333" s="14"/>
      <c r="O5333" s="13"/>
      <c r="P5333" s="6"/>
      <c r="Q5333" s="7"/>
    </row>
    <row r="5334" spans="3:17" x14ac:dyDescent="0.2">
      <c r="C5334" s="1"/>
      <c r="D5334" s="1"/>
      <c r="F5334" s="6"/>
      <c r="G5334" s="13"/>
      <c r="M5334" s="14"/>
      <c r="O5334" s="13"/>
      <c r="P5334" s="6"/>
      <c r="Q5334" s="7"/>
    </row>
    <row r="5335" spans="3:17" x14ac:dyDescent="0.2">
      <c r="C5335" s="1"/>
      <c r="D5335" s="1"/>
      <c r="F5335" s="6"/>
      <c r="G5335" s="13"/>
      <c r="M5335" s="14"/>
      <c r="O5335" s="13"/>
      <c r="P5335" s="6"/>
      <c r="Q5335" s="7"/>
    </row>
    <row r="5336" spans="3:17" x14ac:dyDescent="0.2">
      <c r="C5336" s="1"/>
      <c r="D5336" s="1"/>
      <c r="F5336" s="6"/>
      <c r="G5336" s="13"/>
      <c r="M5336" s="14"/>
      <c r="O5336" s="13"/>
      <c r="P5336" s="6"/>
      <c r="Q5336" s="7"/>
    </row>
    <row r="5337" spans="3:17" x14ac:dyDescent="0.2">
      <c r="C5337" s="1"/>
      <c r="D5337" s="1"/>
      <c r="F5337" s="6"/>
      <c r="G5337" s="13"/>
      <c r="M5337" s="14"/>
      <c r="O5337" s="13"/>
      <c r="P5337" s="6"/>
      <c r="Q5337" s="7"/>
    </row>
    <row r="5338" spans="3:17" x14ac:dyDescent="0.2">
      <c r="C5338" s="1"/>
      <c r="D5338" s="1"/>
      <c r="F5338" s="6"/>
      <c r="G5338" s="13"/>
      <c r="M5338" s="14"/>
      <c r="O5338" s="13"/>
      <c r="P5338" s="6"/>
      <c r="Q5338" s="7"/>
    </row>
    <row r="5339" spans="3:17" x14ac:dyDescent="0.2">
      <c r="C5339" s="1"/>
      <c r="D5339" s="1"/>
      <c r="F5339" s="6"/>
      <c r="G5339" s="13"/>
      <c r="M5339" s="14"/>
      <c r="O5339" s="13"/>
      <c r="P5339" s="6"/>
      <c r="Q5339" s="7"/>
    </row>
    <row r="5340" spans="3:17" x14ac:dyDescent="0.2">
      <c r="C5340" s="1"/>
      <c r="D5340" s="1"/>
      <c r="F5340" s="6"/>
      <c r="G5340" s="13"/>
      <c r="M5340" s="14"/>
      <c r="O5340" s="13"/>
      <c r="P5340" s="6"/>
      <c r="Q5340" s="7"/>
    </row>
    <row r="5341" spans="3:17" x14ac:dyDescent="0.2">
      <c r="C5341" s="1"/>
      <c r="D5341" s="1"/>
      <c r="F5341" s="6"/>
      <c r="G5341" s="13"/>
      <c r="M5341" s="14"/>
      <c r="O5341" s="13"/>
      <c r="P5341" s="6"/>
      <c r="Q5341" s="7"/>
    </row>
    <row r="5342" spans="3:17" x14ac:dyDescent="0.2">
      <c r="C5342" s="1"/>
      <c r="D5342" s="1"/>
      <c r="F5342" s="6"/>
      <c r="G5342" s="13"/>
      <c r="M5342" s="14"/>
      <c r="O5342" s="13"/>
      <c r="P5342" s="6"/>
      <c r="Q5342" s="7"/>
    </row>
    <row r="5343" spans="3:17" x14ac:dyDescent="0.2">
      <c r="C5343" s="1"/>
      <c r="D5343" s="1"/>
      <c r="F5343" s="6"/>
      <c r="G5343" s="13"/>
      <c r="M5343" s="14"/>
      <c r="O5343" s="13"/>
      <c r="P5343" s="6"/>
      <c r="Q5343" s="7"/>
    </row>
    <row r="5344" spans="3:17" x14ac:dyDescent="0.2">
      <c r="C5344" s="1"/>
      <c r="D5344" s="1"/>
      <c r="F5344" s="6"/>
      <c r="G5344" s="13"/>
      <c r="M5344" s="14"/>
      <c r="O5344" s="13"/>
      <c r="P5344" s="6"/>
      <c r="Q5344" s="7"/>
    </row>
    <row r="5345" spans="3:17" x14ac:dyDescent="0.2">
      <c r="C5345" s="1"/>
      <c r="D5345" s="1"/>
      <c r="F5345" s="6"/>
      <c r="G5345" s="13"/>
      <c r="M5345" s="14"/>
      <c r="O5345" s="13"/>
      <c r="P5345" s="6"/>
      <c r="Q5345" s="7"/>
    </row>
    <row r="5346" spans="3:17" x14ac:dyDescent="0.2">
      <c r="C5346" s="1"/>
      <c r="D5346" s="1"/>
      <c r="F5346" s="6"/>
      <c r="G5346" s="13"/>
      <c r="M5346" s="14"/>
      <c r="O5346" s="13"/>
      <c r="P5346" s="6"/>
      <c r="Q5346" s="7"/>
    </row>
    <row r="5347" spans="3:17" x14ac:dyDescent="0.2">
      <c r="C5347" s="1"/>
      <c r="D5347" s="1"/>
      <c r="F5347" s="6"/>
      <c r="G5347" s="13"/>
      <c r="M5347" s="14"/>
      <c r="O5347" s="13"/>
      <c r="P5347" s="6"/>
      <c r="Q5347" s="7"/>
    </row>
    <row r="5348" spans="3:17" x14ac:dyDescent="0.2">
      <c r="C5348" s="1"/>
      <c r="D5348" s="1"/>
      <c r="F5348" s="6"/>
      <c r="G5348" s="13"/>
      <c r="M5348" s="14"/>
      <c r="O5348" s="13"/>
      <c r="P5348" s="6"/>
      <c r="Q5348" s="7"/>
    </row>
    <row r="5349" spans="3:17" x14ac:dyDescent="0.2">
      <c r="C5349" s="1"/>
      <c r="D5349" s="1"/>
      <c r="F5349" s="6"/>
      <c r="G5349" s="13"/>
      <c r="M5349" s="14"/>
      <c r="O5349" s="13"/>
      <c r="P5349" s="6"/>
      <c r="Q5349" s="7"/>
    </row>
    <row r="5350" spans="3:17" x14ac:dyDescent="0.2">
      <c r="C5350" s="1"/>
      <c r="D5350" s="1"/>
      <c r="F5350" s="6"/>
      <c r="G5350" s="13"/>
      <c r="M5350" s="14"/>
      <c r="O5350" s="13"/>
      <c r="P5350" s="6"/>
      <c r="Q5350" s="7"/>
    </row>
    <row r="5351" spans="3:17" x14ac:dyDescent="0.2">
      <c r="C5351" s="1"/>
      <c r="D5351" s="1"/>
      <c r="F5351" s="6"/>
      <c r="G5351" s="13"/>
      <c r="M5351" s="14"/>
      <c r="O5351" s="13"/>
      <c r="P5351" s="6"/>
      <c r="Q5351" s="7"/>
    </row>
    <row r="5352" spans="3:17" x14ac:dyDescent="0.2">
      <c r="C5352" s="1"/>
      <c r="D5352" s="1"/>
      <c r="F5352" s="6"/>
      <c r="G5352" s="13"/>
      <c r="M5352" s="14"/>
      <c r="O5352" s="13"/>
      <c r="P5352" s="6"/>
      <c r="Q5352" s="7"/>
    </row>
    <row r="5353" spans="3:17" x14ac:dyDescent="0.2">
      <c r="C5353" s="1"/>
      <c r="D5353" s="1"/>
      <c r="F5353" s="6"/>
      <c r="G5353" s="13"/>
      <c r="M5353" s="14"/>
      <c r="O5353" s="13"/>
      <c r="P5353" s="6"/>
      <c r="Q5353" s="7"/>
    </row>
    <row r="5354" spans="3:17" x14ac:dyDescent="0.2">
      <c r="C5354" s="1"/>
      <c r="D5354" s="1"/>
      <c r="F5354" s="6"/>
      <c r="G5354" s="13"/>
      <c r="M5354" s="14"/>
      <c r="O5354" s="13"/>
      <c r="P5354" s="6"/>
      <c r="Q5354" s="7"/>
    </row>
    <row r="5355" spans="3:17" x14ac:dyDescent="0.2">
      <c r="C5355" s="1"/>
      <c r="D5355" s="1"/>
      <c r="F5355" s="6"/>
      <c r="G5355" s="13"/>
      <c r="M5355" s="14"/>
      <c r="O5355" s="13"/>
      <c r="P5355" s="6"/>
      <c r="Q5355" s="7"/>
    </row>
    <row r="5356" spans="3:17" x14ac:dyDescent="0.2">
      <c r="C5356" s="1"/>
      <c r="D5356" s="1"/>
      <c r="F5356" s="6"/>
      <c r="G5356" s="13"/>
      <c r="M5356" s="14"/>
      <c r="O5356" s="13"/>
      <c r="P5356" s="6"/>
      <c r="Q5356" s="7"/>
    </row>
    <row r="5357" spans="3:17" x14ac:dyDescent="0.2">
      <c r="C5357" s="1"/>
      <c r="D5357" s="1"/>
      <c r="F5357" s="6"/>
      <c r="G5357" s="13"/>
      <c r="M5357" s="14"/>
      <c r="O5357" s="13"/>
      <c r="P5357" s="6"/>
      <c r="Q5357" s="7"/>
    </row>
    <row r="5358" spans="3:17" x14ac:dyDescent="0.2">
      <c r="C5358" s="1"/>
      <c r="D5358" s="1"/>
      <c r="F5358" s="6"/>
      <c r="G5358" s="13"/>
      <c r="M5358" s="14"/>
      <c r="O5358" s="13"/>
      <c r="P5358" s="6"/>
      <c r="Q5358" s="7"/>
    </row>
    <row r="5359" spans="3:17" x14ac:dyDescent="0.2">
      <c r="C5359" s="1"/>
      <c r="D5359" s="1"/>
      <c r="F5359" s="6"/>
      <c r="G5359" s="13"/>
      <c r="M5359" s="14"/>
      <c r="O5359" s="13"/>
      <c r="P5359" s="6"/>
      <c r="Q5359" s="7"/>
    </row>
    <row r="5360" spans="3:17" x14ac:dyDescent="0.2">
      <c r="C5360" s="1"/>
      <c r="D5360" s="1"/>
      <c r="F5360" s="6"/>
      <c r="G5360" s="13"/>
      <c r="M5360" s="14"/>
      <c r="O5360" s="13"/>
      <c r="P5360" s="6"/>
      <c r="Q5360" s="7"/>
    </row>
    <row r="5361" spans="3:17" x14ac:dyDescent="0.2">
      <c r="C5361" s="1"/>
      <c r="D5361" s="1"/>
      <c r="F5361" s="6"/>
      <c r="G5361" s="13"/>
      <c r="M5361" s="14"/>
      <c r="O5361" s="13"/>
      <c r="P5361" s="6"/>
      <c r="Q5361" s="7"/>
    </row>
    <row r="5362" spans="3:17" x14ac:dyDescent="0.2">
      <c r="C5362" s="1"/>
      <c r="D5362" s="1"/>
      <c r="F5362" s="6"/>
      <c r="G5362" s="13"/>
      <c r="M5362" s="14"/>
      <c r="O5362" s="13"/>
      <c r="P5362" s="6"/>
      <c r="Q5362" s="7"/>
    </row>
    <row r="5363" spans="3:17" x14ac:dyDescent="0.2">
      <c r="C5363" s="1"/>
      <c r="D5363" s="1"/>
      <c r="F5363" s="6"/>
      <c r="G5363" s="13"/>
      <c r="M5363" s="14"/>
      <c r="O5363" s="13"/>
      <c r="P5363" s="6"/>
      <c r="Q5363" s="7"/>
    </row>
    <row r="5364" spans="3:17" x14ac:dyDescent="0.2">
      <c r="C5364" s="1"/>
      <c r="D5364" s="1"/>
      <c r="F5364" s="6"/>
      <c r="G5364" s="13"/>
      <c r="M5364" s="14"/>
      <c r="O5364" s="13"/>
      <c r="P5364" s="6"/>
      <c r="Q5364" s="7"/>
    </row>
    <row r="5365" spans="3:17" x14ac:dyDescent="0.2">
      <c r="C5365" s="1"/>
      <c r="D5365" s="1"/>
      <c r="F5365" s="6"/>
      <c r="G5365" s="13"/>
      <c r="M5365" s="14"/>
      <c r="O5365" s="13"/>
      <c r="P5365" s="6"/>
      <c r="Q5365" s="7"/>
    </row>
    <row r="5366" spans="3:17" x14ac:dyDescent="0.2">
      <c r="C5366" s="1"/>
      <c r="D5366" s="1"/>
      <c r="F5366" s="6"/>
      <c r="G5366" s="13"/>
      <c r="M5366" s="14"/>
      <c r="O5366" s="13"/>
      <c r="P5366" s="6"/>
      <c r="Q5366" s="7"/>
    </row>
    <row r="5367" spans="3:17" x14ac:dyDescent="0.2">
      <c r="C5367" s="1"/>
      <c r="D5367" s="1"/>
      <c r="F5367" s="6"/>
      <c r="G5367" s="13"/>
      <c r="M5367" s="14"/>
      <c r="O5367" s="13"/>
      <c r="P5367" s="6"/>
      <c r="Q5367" s="7"/>
    </row>
    <row r="5368" spans="3:17" x14ac:dyDescent="0.2">
      <c r="C5368" s="1"/>
      <c r="D5368" s="1"/>
      <c r="F5368" s="6"/>
      <c r="G5368" s="13"/>
      <c r="M5368" s="14"/>
      <c r="O5368" s="13"/>
      <c r="P5368" s="6"/>
      <c r="Q5368" s="7"/>
    </row>
    <row r="5369" spans="3:17" x14ac:dyDescent="0.2">
      <c r="C5369" s="1"/>
      <c r="D5369" s="1"/>
      <c r="F5369" s="6"/>
      <c r="G5369" s="13"/>
      <c r="M5369" s="14"/>
      <c r="O5369" s="13"/>
      <c r="P5369" s="6"/>
      <c r="Q5369" s="7"/>
    </row>
    <row r="5370" spans="3:17" x14ac:dyDescent="0.2">
      <c r="C5370" s="1"/>
      <c r="D5370" s="1"/>
      <c r="F5370" s="6"/>
      <c r="G5370" s="13"/>
      <c r="M5370" s="14"/>
      <c r="O5370" s="13"/>
      <c r="P5370" s="6"/>
      <c r="Q5370" s="7"/>
    </row>
    <row r="5371" spans="3:17" x14ac:dyDescent="0.2">
      <c r="C5371" s="1"/>
      <c r="D5371" s="1"/>
      <c r="F5371" s="6"/>
      <c r="G5371" s="13"/>
      <c r="M5371" s="14"/>
      <c r="O5371" s="13"/>
      <c r="P5371" s="6"/>
      <c r="Q5371" s="7"/>
    </row>
    <row r="5372" spans="3:17" x14ac:dyDescent="0.2">
      <c r="C5372" s="1"/>
      <c r="D5372" s="1"/>
      <c r="F5372" s="6"/>
      <c r="G5372" s="13"/>
      <c r="M5372" s="14"/>
      <c r="O5372" s="13"/>
      <c r="P5372" s="6"/>
      <c r="Q5372" s="7"/>
    </row>
    <row r="5373" spans="3:17" x14ac:dyDescent="0.2">
      <c r="C5373" s="1"/>
      <c r="D5373" s="1"/>
      <c r="F5373" s="6"/>
      <c r="G5373" s="13"/>
      <c r="M5373" s="14"/>
      <c r="O5373" s="13"/>
      <c r="P5373" s="6"/>
      <c r="Q5373" s="7"/>
    </row>
    <row r="5374" spans="3:17" x14ac:dyDescent="0.2">
      <c r="C5374" s="1"/>
      <c r="D5374" s="1"/>
      <c r="F5374" s="6"/>
      <c r="G5374" s="13"/>
      <c r="M5374" s="14"/>
      <c r="O5374" s="13"/>
      <c r="P5374" s="6"/>
      <c r="Q5374" s="7"/>
    </row>
    <row r="5375" spans="3:17" x14ac:dyDescent="0.2">
      <c r="C5375" s="1"/>
      <c r="D5375" s="1"/>
      <c r="F5375" s="6"/>
      <c r="G5375" s="13"/>
      <c r="M5375" s="14"/>
      <c r="O5375" s="13"/>
      <c r="P5375" s="6"/>
      <c r="Q5375" s="7"/>
    </row>
    <row r="5376" spans="3:17" x14ac:dyDescent="0.2">
      <c r="C5376" s="1"/>
      <c r="D5376" s="1"/>
      <c r="F5376" s="6"/>
      <c r="G5376" s="13"/>
      <c r="M5376" s="14"/>
      <c r="O5376" s="13"/>
      <c r="P5376" s="6"/>
      <c r="Q5376" s="7"/>
    </row>
    <row r="5377" spans="3:17" x14ac:dyDescent="0.2">
      <c r="C5377" s="1"/>
      <c r="D5377" s="1"/>
      <c r="F5377" s="6"/>
      <c r="G5377" s="13"/>
      <c r="M5377" s="14"/>
      <c r="O5377" s="13"/>
      <c r="P5377" s="6"/>
      <c r="Q5377" s="7"/>
    </row>
    <row r="5378" spans="3:17" x14ac:dyDescent="0.2">
      <c r="C5378" s="1"/>
      <c r="D5378" s="1"/>
      <c r="F5378" s="6"/>
      <c r="G5378" s="13"/>
      <c r="M5378" s="14"/>
      <c r="O5378" s="13"/>
      <c r="P5378" s="6"/>
      <c r="Q5378" s="7"/>
    </row>
    <row r="5379" spans="3:17" x14ac:dyDescent="0.2">
      <c r="C5379" s="1"/>
      <c r="D5379" s="1"/>
      <c r="F5379" s="6"/>
      <c r="G5379" s="13"/>
      <c r="M5379" s="14"/>
      <c r="O5379" s="13"/>
      <c r="P5379" s="6"/>
      <c r="Q5379" s="7"/>
    </row>
    <row r="5380" spans="3:17" x14ac:dyDescent="0.2">
      <c r="C5380" s="1"/>
      <c r="D5380" s="1"/>
      <c r="F5380" s="6"/>
      <c r="G5380" s="13"/>
      <c r="M5380" s="14"/>
      <c r="O5380" s="13"/>
      <c r="P5380" s="6"/>
      <c r="Q5380" s="7"/>
    </row>
    <row r="5381" spans="3:17" x14ac:dyDescent="0.2">
      <c r="C5381" s="1"/>
      <c r="D5381" s="1"/>
      <c r="F5381" s="6"/>
      <c r="G5381" s="13"/>
      <c r="M5381" s="14"/>
      <c r="O5381" s="13"/>
      <c r="P5381" s="6"/>
      <c r="Q5381" s="7"/>
    </row>
    <row r="5382" spans="3:17" x14ac:dyDescent="0.2">
      <c r="C5382" s="1"/>
      <c r="D5382" s="1"/>
      <c r="F5382" s="6"/>
      <c r="G5382" s="13"/>
      <c r="M5382" s="14"/>
      <c r="O5382" s="13"/>
      <c r="P5382" s="6"/>
      <c r="Q5382" s="7"/>
    </row>
    <row r="5383" spans="3:17" x14ac:dyDescent="0.2">
      <c r="C5383" s="1"/>
      <c r="D5383" s="1"/>
      <c r="F5383" s="6"/>
      <c r="G5383" s="13"/>
      <c r="M5383" s="14"/>
      <c r="O5383" s="13"/>
      <c r="P5383" s="6"/>
      <c r="Q5383" s="7"/>
    </row>
    <row r="5384" spans="3:17" x14ac:dyDescent="0.2">
      <c r="C5384" s="1"/>
      <c r="D5384" s="1"/>
      <c r="F5384" s="6"/>
      <c r="G5384" s="13"/>
      <c r="M5384" s="14"/>
      <c r="O5384" s="13"/>
      <c r="P5384" s="6"/>
      <c r="Q5384" s="7"/>
    </row>
    <row r="5385" spans="3:17" x14ac:dyDescent="0.2">
      <c r="C5385" s="1"/>
      <c r="D5385" s="1"/>
      <c r="F5385" s="6"/>
      <c r="G5385" s="13"/>
      <c r="M5385" s="14"/>
      <c r="O5385" s="13"/>
      <c r="P5385" s="6"/>
      <c r="Q5385" s="7"/>
    </row>
    <row r="5386" spans="3:17" x14ac:dyDescent="0.2">
      <c r="C5386" s="1"/>
      <c r="D5386" s="1"/>
      <c r="F5386" s="6"/>
      <c r="G5386" s="13"/>
      <c r="M5386" s="14"/>
      <c r="O5386" s="13"/>
      <c r="P5386" s="6"/>
      <c r="Q5386" s="7"/>
    </row>
    <row r="5387" spans="3:17" x14ac:dyDescent="0.2">
      <c r="C5387" s="1"/>
      <c r="D5387" s="1"/>
      <c r="F5387" s="6"/>
      <c r="G5387" s="13"/>
      <c r="M5387" s="14"/>
      <c r="O5387" s="13"/>
      <c r="P5387" s="6"/>
      <c r="Q5387" s="7"/>
    </row>
    <row r="5388" spans="3:17" x14ac:dyDescent="0.2">
      <c r="C5388" s="1"/>
      <c r="D5388" s="1"/>
      <c r="F5388" s="6"/>
      <c r="G5388" s="13"/>
      <c r="M5388" s="14"/>
      <c r="O5388" s="13"/>
      <c r="P5388" s="6"/>
      <c r="Q5388" s="7"/>
    </row>
    <row r="5389" spans="3:17" x14ac:dyDescent="0.2">
      <c r="C5389" s="1"/>
      <c r="D5389" s="1"/>
      <c r="F5389" s="6"/>
      <c r="G5389" s="13"/>
      <c r="M5389" s="14"/>
      <c r="O5389" s="13"/>
      <c r="P5389" s="6"/>
      <c r="Q5389" s="7"/>
    </row>
    <row r="5390" spans="3:17" x14ac:dyDescent="0.2">
      <c r="C5390" s="1"/>
      <c r="D5390" s="1"/>
      <c r="F5390" s="6"/>
      <c r="G5390" s="13"/>
      <c r="M5390" s="14"/>
      <c r="O5390" s="13"/>
      <c r="P5390" s="6"/>
      <c r="Q5390" s="7"/>
    </row>
    <row r="5391" spans="3:17" x14ac:dyDescent="0.2">
      <c r="C5391" s="1"/>
      <c r="D5391" s="1"/>
      <c r="F5391" s="6"/>
      <c r="G5391" s="13"/>
      <c r="M5391" s="14"/>
      <c r="O5391" s="13"/>
      <c r="P5391" s="6"/>
      <c r="Q5391" s="7"/>
    </row>
    <row r="5392" spans="3:17" x14ac:dyDescent="0.2">
      <c r="C5392" s="1"/>
      <c r="D5392" s="1"/>
      <c r="F5392" s="6"/>
      <c r="G5392" s="13"/>
      <c r="M5392" s="14"/>
      <c r="O5392" s="13"/>
      <c r="P5392" s="6"/>
      <c r="Q5392" s="7"/>
    </row>
    <row r="5393" spans="3:17" x14ac:dyDescent="0.2">
      <c r="C5393" s="1"/>
      <c r="D5393" s="1"/>
      <c r="F5393" s="6"/>
      <c r="G5393" s="13"/>
      <c r="M5393" s="14"/>
      <c r="O5393" s="13"/>
      <c r="P5393" s="6"/>
      <c r="Q5393" s="7"/>
    </row>
    <row r="5394" spans="3:17" x14ac:dyDescent="0.2">
      <c r="C5394" s="1"/>
      <c r="D5394" s="1"/>
      <c r="F5394" s="6"/>
      <c r="G5394" s="13"/>
      <c r="M5394" s="14"/>
      <c r="O5394" s="13"/>
      <c r="P5394" s="6"/>
      <c r="Q5394" s="7"/>
    </row>
    <row r="5395" spans="3:17" x14ac:dyDescent="0.2">
      <c r="C5395" s="1"/>
      <c r="D5395" s="1"/>
      <c r="F5395" s="6"/>
      <c r="G5395" s="13"/>
      <c r="M5395" s="14"/>
      <c r="O5395" s="13"/>
      <c r="P5395" s="6"/>
      <c r="Q5395" s="7"/>
    </row>
    <row r="5396" spans="3:17" x14ac:dyDescent="0.2">
      <c r="C5396" s="1"/>
      <c r="D5396" s="1"/>
      <c r="F5396" s="6"/>
      <c r="G5396" s="13"/>
      <c r="M5396" s="14"/>
      <c r="O5396" s="13"/>
      <c r="P5396" s="6"/>
      <c r="Q5396" s="7"/>
    </row>
    <row r="5397" spans="3:17" x14ac:dyDescent="0.2">
      <c r="C5397" s="1"/>
      <c r="D5397" s="1"/>
      <c r="F5397" s="6"/>
      <c r="G5397" s="13"/>
      <c r="M5397" s="14"/>
      <c r="O5397" s="13"/>
      <c r="P5397" s="6"/>
      <c r="Q5397" s="7"/>
    </row>
    <row r="5398" spans="3:17" x14ac:dyDescent="0.2">
      <c r="C5398" s="1"/>
      <c r="D5398" s="1"/>
      <c r="F5398" s="6"/>
      <c r="G5398" s="13"/>
      <c r="M5398" s="14"/>
      <c r="O5398" s="13"/>
      <c r="P5398" s="6"/>
      <c r="Q5398" s="7"/>
    </row>
    <row r="5399" spans="3:17" x14ac:dyDescent="0.2">
      <c r="C5399" s="1"/>
      <c r="D5399" s="1"/>
      <c r="F5399" s="6"/>
      <c r="G5399" s="13"/>
      <c r="M5399" s="14"/>
      <c r="O5399" s="13"/>
      <c r="P5399" s="6"/>
      <c r="Q5399" s="7"/>
    </row>
    <row r="5400" spans="3:17" x14ac:dyDescent="0.2">
      <c r="C5400" s="1"/>
      <c r="D5400" s="1"/>
      <c r="F5400" s="6"/>
      <c r="G5400" s="13"/>
      <c r="M5400" s="14"/>
      <c r="O5400" s="13"/>
      <c r="P5400" s="6"/>
      <c r="Q5400" s="7"/>
    </row>
    <row r="5401" spans="3:17" x14ac:dyDescent="0.2">
      <c r="C5401" s="1"/>
      <c r="D5401" s="1"/>
      <c r="F5401" s="6"/>
      <c r="G5401" s="13"/>
      <c r="M5401" s="14"/>
      <c r="O5401" s="13"/>
      <c r="P5401" s="6"/>
      <c r="Q5401" s="7"/>
    </row>
    <row r="5402" spans="3:17" x14ac:dyDescent="0.2">
      <c r="C5402" s="1"/>
      <c r="D5402" s="1"/>
      <c r="F5402" s="6"/>
      <c r="G5402" s="13"/>
      <c r="M5402" s="14"/>
      <c r="O5402" s="13"/>
      <c r="P5402" s="6"/>
      <c r="Q5402" s="7"/>
    </row>
    <row r="5403" spans="3:17" x14ac:dyDescent="0.2">
      <c r="C5403" s="1"/>
      <c r="D5403" s="1"/>
      <c r="F5403" s="6"/>
      <c r="G5403" s="13"/>
      <c r="M5403" s="14"/>
      <c r="O5403" s="13"/>
      <c r="P5403" s="6"/>
      <c r="Q5403" s="7"/>
    </row>
    <row r="5404" spans="3:17" x14ac:dyDescent="0.2">
      <c r="C5404" s="1"/>
      <c r="D5404" s="1"/>
      <c r="F5404" s="6"/>
      <c r="G5404" s="13"/>
      <c r="M5404" s="14"/>
      <c r="O5404" s="13"/>
      <c r="P5404" s="6"/>
      <c r="Q5404" s="7"/>
    </row>
    <row r="5405" spans="3:17" x14ac:dyDescent="0.2">
      <c r="C5405" s="1"/>
      <c r="D5405" s="1"/>
      <c r="F5405" s="6"/>
      <c r="G5405" s="13"/>
      <c r="M5405" s="14"/>
      <c r="O5405" s="13"/>
      <c r="P5405" s="6"/>
      <c r="Q5405" s="7"/>
    </row>
    <row r="5406" spans="3:17" x14ac:dyDescent="0.2">
      <c r="C5406" s="1"/>
      <c r="D5406" s="1"/>
      <c r="F5406" s="6"/>
      <c r="G5406" s="13"/>
      <c r="M5406" s="14"/>
      <c r="O5406" s="13"/>
      <c r="P5406" s="6"/>
      <c r="Q5406" s="7"/>
    </row>
    <row r="5407" spans="3:17" x14ac:dyDescent="0.2">
      <c r="C5407" s="1"/>
      <c r="D5407" s="1"/>
      <c r="F5407" s="6"/>
      <c r="G5407" s="13"/>
      <c r="M5407" s="14"/>
      <c r="O5407" s="13"/>
      <c r="P5407" s="6"/>
      <c r="Q5407" s="7"/>
    </row>
    <row r="5408" spans="3:17" x14ac:dyDescent="0.2">
      <c r="C5408" s="1"/>
      <c r="D5408" s="1"/>
      <c r="F5408" s="6"/>
      <c r="G5408" s="13"/>
      <c r="M5408" s="14"/>
      <c r="O5408" s="13"/>
      <c r="P5408" s="6"/>
      <c r="Q5408" s="7"/>
    </row>
    <row r="5409" spans="3:17" x14ac:dyDescent="0.2">
      <c r="C5409" s="1"/>
      <c r="D5409" s="1"/>
      <c r="F5409" s="6"/>
      <c r="G5409" s="13"/>
      <c r="M5409" s="14"/>
      <c r="O5409" s="13"/>
      <c r="P5409" s="6"/>
      <c r="Q5409" s="7"/>
    </row>
    <row r="5410" spans="3:17" x14ac:dyDescent="0.2">
      <c r="C5410" s="1"/>
      <c r="D5410" s="1"/>
      <c r="F5410" s="6"/>
      <c r="G5410" s="13"/>
      <c r="M5410" s="14"/>
      <c r="O5410" s="13"/>
      <c r="P5410" s="6"/>
      <c r="Q5410" s="7"/>
    </row>
    <row r="5411" spans="3:17" x14ac:dyDescent="0.2">
      <c r="C5411" s="1"/>
      <c r="D5411" s="1"/>
      <c r="F5411" s="6"/>
      <c r="G5411" s="13"/>
      <c r="M5411" s="14"/>
      <c r="O5411" s="13"/>
      <c r="P5411" s="6"/>
      <c r="Q5411" s="7"/>
    </row>
    <row r="5412" spans="3:17" x14ac:dyDescent="0.2">
      <c r="C5412" s="1"/>
      <c r="D5412" s="1"/>
      <c r="F5412" s="6"/>
      <c r="G5412" s="13"/>
      <c r="M5412" s="14"/>
      <c r="O5412" s="13"/>
      <c r="P5412" s="6"/>
      <c r="Q5412" s="7"/>
    </row>
    <row r="5413" spans="3:17" x14ac:dyDescent="0.2">
      <c r="C5413" s="1"/>
      <c r="D5413" s="1"/>
      <c r="F5413" s="6"/>
      <c r="G5413" s="13"/>
      <c r="M5413" s="14"/>
      <c r="O5413" s="13"/>
      <c r="P5413" s="6"/>
      <c r="Q5413" s="7"/>
    </row>
    <row r="5414" spans="3:17" x14ac:dyDescent="0.2">
      <c r="C5414" s="1"/>
      <c r="D5414" s="1"/>
      <c r="F5414" s="6"/>
      <c r="G5414" s="13"/>
      <c r="M5414" s="14"/>
      <c r="O5414" s="13"/>
      <c r="P5414" s="6"/>
      <c r="Q5414" s="7"/>
    </row>
    <row r="5415" spans="3:17" x14ac:dyDescent="0.2">
      <c r="C5415" s="1"/>
      <c r="D5415" s="1"/>
      <c r="F5415" s="6"/>
      <c r="G5415" s="13"/>
      <c r="M5415" s="14"/>
      <c r="O5415" s="13"/>
      <c r="P5415" s="6"/>
      <c r="Q5415" s="7"/>
    </row>
    <row r="5416" spans="3:17" x14ac:dyDescent="0.2">
      <c r="C5416" s="1"/>
      <c r="D5416" s="1"/>
      <c r="F5416" s="6"/>
      <c r="G5416" s="13"/>
      <c r="M5416" s="14"/>
      <c r="O5416" s="13"/>
      <c r="P5416" s="6"/>
      <c r="Q5416" s="7"/>
    </row>
    <row r="5417" spans="3:17" x14ac:dyDescent="0.2">
      <c r="C5417" s="1"/>
      <c r="D5417" s="1"/>
      <c r="F5417" s="6"/>
      <c r="G5417" s="13"/>
      <c r="M5417" s="14"/>
      <c r="O5417" s="13"/>
      <c r="P5417" s="6"/>
      <c r="Q5417" s="7"/>
    </row>
    <row r="5418" spans="3:17" x14ac:dyDescent="0.2">
      <c r="C5418" s="1"/>
      <c r="D5418" s="1"/>
      <c r="F5418" s="6"/>
      <c r="G5418" s="13"/>
      <c r="M5418" s="14"/>
      <c r="O5418" s="13"/>
      <c r="P5418" s="6"/>
      <c r="Q5418" s="7"/>
    </row>
    <row r="5419" spans="3:17" x14ac:dyDescent="0.2">
      <c r="C5419" s="1"/>
      <c r="D5419" s="1"/>
      <c r="F5419" s="6"/>
      <c r="G5419" s="13"/>
      <c r="M5419" s="14"/>
      <c r="O5419" s="13"/>
      <c r="P5419" s="6"/>
      <c r="Q5419" s="7"/>
    </row>
    <row r="5420" spans="3:17" x14ac:dyDescent="0.2">
      <c r="C5420" s="1"/>
      <c r="D5420" s="1"/>
      <c r="F5420" s="6"/>
      <c r="G5420" s="13"/>
      <c r="M5420" s="14"/>
      <c r="O5420" s="13"/>
      <c r="P5420" s="6"/>
      <c r="Q5420" s="7"/>
    </row>
    <row r="5421" spans="3:17" x14ac:dyDescent="0.2">
      <c r="C5421" s="1"/>
      <c r="D5421" s="1"/>
      <c r="F5421" s="6"/>
      <c r="G5421" s="13"/>
      <c r="M5421" s="14"/>
      <c r="O5421" s="13"/>
      <c r="P5421" s="6"/>
      <c r="Q5421" s="7"/>
    </row>
    <row r="5422" spans="3:17" x14ac:dyDescent="0.2">
      <c r="C5422" s="1"/>
      <c r="D5422" s="1"/>
      <c r="F5422" s="6"/>
      <c r="G5422" s="13"/>
      <c r="M5422" s="14"/>
      <c r="O5422" s="13"/>
      <c r="P5422" s="6"/>
      <c r="Q5422" s="7"/>
    </row>
    <row r="5423" spans="3:17" x14ac:dyDescent="0.2">
      <c r="C5423" s="1"/>
      <c r="D5423" s="1"/>
      <c r="F5423" s="6"/>
      <c r="G5423" s="13"/>
      <c r="M5423" s="14"/>
      <c r="O5423" s="13"/>
      <c r="P5423" s="6"/>
      <c r="Q5423" s="7"/>
    </row>
    <row r="5424" spans="3:17" x14ac:dyDescent="0.2">
      <c r="C5424" s="1"/>
      <c r="D5424" s="1"/>
      <c r="F5424" s="6"/>
      <c r="G5424" s="13"/>
      <c r="M5424" s="14"/>
      <c r="O5424" s="13"/>
      <c r="P5424" s="6"/>
      <c r="Q5424" s="7"/>
    </row>
    <row r="5425" spans="3:17" x14ac:dyDescent="0.2">
      <c r="C5425" s="1"/>
      <c r="D5425" s="1"/>
      <c r="F5425" s="6"/>
      <c r="G5425" s="13"/>
      <c r="M5425" s="14"/>
      <c r="O5425" s="13"/>
      <c r="P5425" s="6"/>
      <c r="Q5425" s="7"/>
    </row>
    <row r="5426" spans="3:17" x14ac:dyDescent="0.2">
      <c r="C5426" s="1"/>
      <c r="D5426" s="1"/>
      <c r="F5426" s="6"/>
      <c r="G5426" s="13"/>
      <c r="M5426" s="14"/>
      <c r="O5426" s="13"/>
      <c r="P5426" s="6"/>
      <c r="Q5426" s="7"/>
    </row>
    <row r="5427" spans="3:17" x14ac:dyDescent="0.2">
      <c r="C5427" s="1"/>
      <c r="D5427" s="1"/>
      <c r="F5427" s="6"/>
      <c r="G5427" s="13"/>
      <c r="M5427" s="14"/>
      <c r="O5427" s="13"/>
      <c r="P5427" s="6"/>
      <c r="Q5427" s="7"/>
    </row>
    <row r="5428" spans="3:17" x14ac:dyDescent="0.2">
      <c r="C5428" s="1"/>
      <c r="D5428" s="1"/>
      <c r="F5428" s="6"/>
      <c r="G5428" s="13"/>
      <c r="M5428" s="14"/>
      <c r="O5428" s="13"/>
      <c r="P5428" s="6"/>
      <c r="Q5428" s="7"/>
    </row>
    <row r="5429" spans="3:17" x14ac:dyDescent="0.2">
      <c r="C5429" s="1"/>
      <c r="D5429" s="1"/>
      <c r="F5429" s="6"/>
      <c r="G5429" s="13"/>
      <c r="M5429" s="14"/>
      <c r="O5429" s="13"/>
      <c r="P5429" s="6"/>
      <c r="Q5429" s="7"/>
    </row>
    <row r="5430" spans="3:17" x14ac:dyDescent="0.2">
      <c r="C5430" s="1"/>
      <c r="D5430" s="1"/>
      <c r="F5430" s="6"/>
      <c r="G5430" s="13"/>
      <c r="M5430" s="14"/>
      <c r="O5430" s="13"/>
      <c r="P5430" s="6"/>
      <c r="Q5430" s="7"/>
    </row>
    <row r="5431" spans="3:17" x14ac:dyDescent="0.2">
      <c r="C5431" s="1"/>
      <c r="D5431" s="1"/>
      <c r="F5431" s="6"/>
      <c r="G5431" s="13"/>
      <c r="M5431" s="14"/>
      <c r="O5431" s="13"/>
      <c r="P5431" s="6"/>
      <c r="Q5431" s="7"/>
    </row>
    <row r="5432" spans="3:17" x14ac:dyDescent="0.2">
      <c r="C5432" s="1"/>
      <c r="D5432" s="1"/>
      <c r="F5432" s="6"/>
      <c r="G5432" s="13"/>
      <c r="M5432" s="14"/>
      <c r="O5432" s="13"/>
      <c r="P5432" s="6"/>
      <c r="Q5432" s="7"/>
    </row>
    <row r="5433" spans="3:17" x14ac:dyDescent="0.2">
      <c r="C5433" s="1"/>
      <c r="D5433" s="1"/>
      <c r="F5433" s="6"/>
      <c r="G5433" s="13"/>
      <c r="M5433" s="14"/>
      <c r="O5433" s="13"/>
      <c r="P5433" s="6"/>
      <c r="Q5433" s="7"/>
    </row>
    <row r="5434" spans="3:17" x14ac:dyDescent="0.2">
      <c r="C5434" s="1"/>
      <c r="D5434" s="1"/>
      <c r="F5434" s="6"/>
      <c r="G5434" s="13"/>
      <c r="M5434" s="14"/>
      <c r="O5434" s="13"/>
      <c r="P5434" s="6"/>
      <c r="Q5434" s="7"/>
    </row>
    <row r="5435" spans="3:17" x14ac:dyDescent="0.2">
      <c r="C5435" s="1"/>
      <c r="D5435" s="1"/>
      <c r="F5435" s="6"/>
      <c r="G5435" s="13"/>
      <c r="M5435" s="14"/>
      <c r="O5435" s="13"/>
      <c r="P5435" s="6"/>
      <c r="Q5435" s="7"/>
    </row>
    <row r="5436" spans="3:17" x14ac:dyDescent="0.2">
      <c r="C5436" s="1"/>
      <c r="D5436" s="1"/>
      <c r="F5436" s="6"/>
      <c r="G5436" s="13"/>
      <c r="M5436" s="14"/>
      <c r="O5436" s="13"/>
      <c r="P5436" s="6"/>
      <c r="Q5436" s="7"/>
    </row>
    <row r="5437" spans="3:17" x14ac:dyDescent="0.2">
      <c r="C5437" s="1"/>
      <c r="D5437" s="1"/>
      <c r="F5437" s="6"/>
      <c r="G5437" s="13"/>
      <c r="M5437" s="14"/>
      <c r="O5437" s="13"/>
      <c r="P5437" s="6"/>
      <c r="Q5437" s="7"/>
    </row>
    <row r="5438" spans="3:17" x14ac:dyDescent="0.2">
      <c r="C5438" s="1"/>
      <c r="D5438" s="1"/>
      <c r="F5438" s="6"/>
      <c r="G5438" s="13"/>
      <c r="M5438" s="14"/>
      <c r="O5438" s="13"/>
      <c r="P5438" s="6"/>
      <c r="Q5438" s="7"/>
    </row>
    <row r="5439" spans="3:17" x14ac:dyDescent="0.2">
      <c r="C5439" s="1"/>
      <c r="D5439" s="1"/>
      <c r="F5439" s="6"/>
      <c r="G5439" s="13"/>
      <c r="M5439" s="14"/>
      <c r="O5439" s="13"/>
      <c r="P5439" s="6"/>
      <c r="Q5439" s="7"/>
    </row>
    <row r="5440" spans="3:17" x14ac:dyDescent="0.2">
      <c r="C5440" s="1"/>
      <c r="D5440" s="1"/>
      <c r="F5440" s="6"/>
      <c r="G5440" s="13"/>
      <c r="M5440" s="14"/>
      <c r="O5440" s="13"/>
      <c r="P5440" s="6"/>
      <c r="Q5440" s="7"/>
    </row>
    <row r="5441" spans="3:17" x14ac:dyDescent="0.2">
      <c r="C5441" s="1"/>
      <c r="D5441" s="1"/>
      <c r="F5441" s="6"/>
      <c r="G5441" s="13"/>
      <c r="M5441" s="14"/>
      <c r="O5441" s="13"/>
      <c r="P5441" s="6"/>
      <c r="Q5441" s="7"/>
    </row>
    <row r="5442" spans="3:17" x14ac:dyDescent="0.2">
      <c r="C5442" s="1"/>
      <c r="D5442" s="1"/>
      <c r="F5442" s="6"/>
      <c r="G5442" s="13"/>
      <c r="M5442" s="14"/>
      <c r="O5442" s="13"/>
      <c r="P5442" s="6"/>
      <c r="Q5442" s="7"/>
    </row>
    <row r="5443" spans="3:17" x14ac:dyDescent="0.2">
      <c r="C5443" s="1"/>
      <c r="D5443" s="1"/>
      <c r="F5443" s="6"/>
      <c r="G5443" s="13"/>
      <c r="M5443" s="14"/>
      <c r="O5443" s="13"/>
      <c r="P5443" s="6"/>
      <c r="Q5443" s="7"/>
    </row>
    <row r="5444" spans="3:17" x14ac:dyDescent="0.2">
      <c r="C5444" s="1"/>
      <c r="D5444" s="1"/>
      <c r="F5444" s="6"/>
      <c r="G5444" s="13"/>
      <c r="M5444" s="14"/>
      <c r="O5444" s="13"/>
      <c r="P5444" s="6"/>
      <c r="Q5444" s="7"/>
    </row>
    <row r="5445" spans="3:17" x14ac:dyDescent="0.2">
      <c r="C5445" s="1"/>
      <c r="D5445" s="1"/>
      <c r="F5445" s="6"/>
      <c r="G5445" s="13"/>
      <c r="M5445" s="14"/>
      <c r="O5445" s="13"/>
      <c r="P5445" s="6"/>
      <c r="Q5445" s="7"/>
    </row>
    <row r="5446" spans="3:17" x14ac:dyDescent="0.2">
      <c r="C5446" s="1"/>
      <c r="D5446" s="1"/>
      <c r="F5446" s="6"/>
      <c r="G5446" s="13"/>
      <c r="M5446" s="14"/>
      <c r="O5446" s="13"/>
      <c r="P5446" s="6"/>
      <c r="Q5446" s="7"/>
    </row>
    <row r="5447" spans="3:17" x14ac:dyDescent="0.2">
      <c r="C5447" s="1"/>
      <c r="D5447" s="1"/>
      <c r="F5447" s="6"/>
      <c r="G5447" s="13"/>
      <c r="M5447" s="14"/>
      <c r="O5447" s="13"/>
      <c r="P5447" s="6"/>
      <c r="Q5447" s="7"/>
    </row>
    <row r="5448" spans="3:17" x14ac:dyDescent="0.2">
      <c r="C5448" s="1"/>
      <c r="D5448" s="1"/>
      <c r="F5448" s="6"/>
      <c r="G5448" s="13"/>
      <c r="M5448" s="14"/>
      <c r="O5448" s="13"/>
      <c r="P5448" s="6"/>
      <c r="Q5448" s="7"/>
    </row>
    <row r="5449" spans="3:17" x14ac:dyDescent="0.2">
      <c r="C5449" s="1"/>
      <c r="D5449" s="1"/>
      <c r="F5449" s="6"/>
      <c r="G5449" s="13"/>
      <c r="M5449" s="14"/>
      <c r="O5449" s="13"/>
      <c r="P5449" s="6"/>
      <c r="Q5449" s="7"/>
    </row>
    <row r="5450" spans="3:17" x14ac:dyDescent="0.2">
      <c r="C5450" s="1"/>
      <c r="D5450" s="1"/>
      <c r="F5450" s="6"/>
      <c r="G5450" s="13"/>
      <c r="M5450" s="14"/>
      <c r="O5450" s="13"/>
      <c r="P5450" s="6"/>
      <c r="Q5450" s="7"/>
    </row>
    <row r="5451" spans="3:17" x14ac:dyDescent="0.2">
      <c r="C5451" s="1"/>
      <c r="D5451" s="1"/>
      <c r="F5451" s="6"/>
      <c r="G5451" s="13"/>
      <c r="M5451" s="14"/>
      <c r="O5451" s="13"/>
      <c r="P5451" s="6"/>
      <c r="Q5451" s="7"/>
    </row>
    <row r="5452" spans="3:17" x14ac:dyDescent="0.2">
      <c r="C5452" s="1"/>
      <c r="D5452" s="1"/>
      <c r="F5452" s="6"/>
      <c r="G5452" s="13"/>
      <c r="M5452" s="14"/>
      <c r="O5452" s="13"/>
      <c r="P5452" s="6"/>
      <c r="Q5452" s="7"/>
    </row>
    <row r="5453" spans="3:17" x14ac:dyDescent="0.2">
      <c r="C5453" s="1"/>
      <c r="D5453" s="1"/>
      <c r="F5453" s="6"/>
      <c r="G5453" s="13"/>
      <c r="M5453" s="14"/>
      <c r="O5453" s="13"/>
      <c r="P5453" s="6"/>
      <c r="Q5453" s="7"/>
    </row>
    <row r="5454" spans="3:17" x14ac:dyDescent="0.2">
      <c r="C5454" s="1"/>
      <c r="D5454" s="1"/>
      <c r="F5454" s="6"/>
      <c r="G5454" s="13"/>
      <c r="M5454" s="14"/>
      <c r="O5454" s="13"/>
      <c r="P5454" s="6"/>
      <c r="Q5454" s="7"/>
    </row>
    <row r="5455" spans="3:17" x14ac:dyDescent="0.2">
      <c r="C5455" s="1"/>
      <c r="D5455" s="1"/>
      <c r="F5455" s="6"/>
      <c r="G5455" s="13"/>
      <c r="M5455" s="14"/>
      <c r="O5455" s="13"/>
      <c r="P5455" s="6"/>
      <c r="Q5455" s="7"/>
    </row>
    <row r="5456" spans="3:17" x14ac:dyDescent="0.2">
      <c r="C5456" s="1"/>
      <c r="D5456" s="1"/>
      <c r="F5456" s="6"/>
      <c r="G5456" s="13"/>
      <c r="M5456" s="14"/>
      <c r="O5456" s="13"/>
      <c r="P5456" s="6"/>
      <c r="Q5456" s="7"/>
    </row>
    <row r="5457" spans="3:17" x14ac:dyDescent="0.2">
      <c r="C5457" s="1"/>
      <c r="D5457" s="1"/>
      <c r="F5457" s="6"/>
      <c r="G5457" s="13"/>
      <c r="M5457" s="14"/>
      <c r="O5457" s="13"/>
      <c r="P5457" s="6"/>
      <c r="Q5457" s="7"/>
    </row>
    <row r="5458" spans="3:17" x14ac:dyDescent="0.2">
      <c r="C5458" s="1"/>
      <c r="D5458" s="1"/>
      <c r="F5458" s="6"/>
      <c r="G5458" s="13"/>
      <c r="M5458" s="14"/>
      <c r="O5458" s="13"/>
      <c r="P5458" s="6"/>
      <c r="Q5458" s="7"/>
    </row>
    <row r="5459" spans="3:17" x14ac:dyDescent="0.2">
      <c r="C5459" s="1"/>
      <c r="D5459" s="1"/>
      <c r="F5459" s="6"/>
      <c r="G5459" s="13"/>
      <c r="M5459" s="14"/>
      <c r="O5459" s="13"/>
      <c r="P5459" s="6"/>
      <c r="Q5459" s="7"/>
    </row>
    <row r="5460" spans="3:17" x14ac:dyDescent="0.2">
      <c r="C5460" s="1"/>
      <c r="D5460" s="1"/>
      <c r="F5460" s="6"/>
      <c r="G5460" s="13"/>
      <c r="M5460" s="14"/>
      <c r="O5460" s="13"/>
      <c r="P5460" s="6"/>
      <c r="Q5460" s="7"/>
    </row>
    <row r="5461" spans="3:17" x14ac:dyDescent="0.2">
      <c r="C5461" s="1"/>
      <c r="D5461" s="1"/>
      <c r="F5461" s="6"/>
      <c r="G5461" s="13"/>
      <c r="M5461" s="14"/>
      <c r="O5461" s="13"/>
      <c r="P5461" s="6"/>
      <c r="Q5461" s="7"/>
    </row>
    <row r="5462" spans="3:17" x14ac:dyDescent="0.2">
      <c r="C5462" s="1"/>
      <c r="D5462" s="1"/>
      <c r="F5462" s="6"/>
      <c r="G5462" s="13"/>
      <c r="M5462" s="14"/>
      <c r="O5462" s="13"/>
      <c r="P5462" s="6"/>
      <c r="Q5462" s="7"/>
    </row>
    <row r="5463" spans="3:17" x14ac:dyDescent="0.2">
      <c r="C5463" s="1"/>
      <c r="D5463" s="1"/>
      <c r="F5463" s="6"/>
      <c r="G5463" s="13"/>
      <c r="M5463" s="14"/>
      <c r="O5463" s="13"/>
      <c r="P5463" s="6"/>
      <c r="Q5463" s="7"/>
    </row>
    <row r="5464" spans="3:17" x14ac:dyDescent="0.2">
      <c r="C5464" s="1"/>
      <c r="D5464" s="1"/>
      <c r="F5464" s="6"/>
      <c r="G5464" s="13"/>
      <c r="M5464" s="14"/>
      <c r="O5464" s="13"/>
      <c r="P5464" s="6"/>
      <c r="Q5464" s="7"/>
    </row>
    <row r="5465" spans="3:17" x14ac:dyDescent="0.2">
      <c r="C5465" s="1"/>
      <c r="D5465" s="1"/>
      <c r="F5465" s="6"/>
      <c r="G5465" s="13"/>
      <c r="M5465" s="14"/>
      <c r="O5465" s="13"/>
      <c r="P5465" s="6"/>
      <c r="Q5465" s="7"/>
    </row>
    <row r="5466" spans="3:17" x14ac:dyDescent="0.2">
      <c r="C5466" s="1"/>
      <c r="D5466" s="1"/>
      <c r="F5466" s="6"/>
      <c r="G5466" s="13"/>
      <c r="M5466" s="14"/>
      <c r="O5466" s="13"/>
      <c r="P5466" s="6"/>
      <c r="Q5466" s="7"/>
    </row>
    <row r="5467" spans="3:17" x14ac:dyDescent="0.2">
      <c r="C5467" s="1"/>
      <c r="D5467" s="1"/>
      <c r="F5467" s="6"/>
      <c r="G5467" s="13"/>
      <c r="M5467" s="14"/>
      <c r="O5467" s="13"/>
      <c r="P5467" s="6"/>
      <c r="Q5467" s="7"/>
    </row>
    <row r="5468" spans="3:17" x14ac:dyDescent="0.2">
      <c r="C5468" s="1"/>
      <c r="D5468" s="1"/>
      <c r="F5468" s="6"/>
      <c r="G5468" s="13"/>
      <c r="M5468" s="14"/>
      <c r="O5468" s="13"/>
      <c r="P5468" s="6"/>
      <c r="Q5468" s="7"/>
    </row>
    <row r="5469" spans="3:17" x14ac:dyDescent="0.2">
      <c r="C5469" s="1"/>
      <c r="D5469" s="1"/>
      <c r="F5469" s="6"/>
      <c r="G5469" s="13"/>
      <c r="M5469" s="14"/>
      <c r="O5469" s="13"/>
      <c r="P5469" s="6"/>
      <c r="Q5469" s="7"/>
    </row>
    <row r="5470" spans="3:17" x14ac:dyDescent="0.2">
      <c r="C5470" s="1"/>
      <c r="D5470" s="1"/>
      <c r="F5470" s="6"/>
      <c r="G5470" s="13"/>
      <c r="M5470" s="14"/>
      <c r="O5470" s="13"/>
      <c r="P5470" s="6"/>
      <c r="Q5470" s="7"/>
    </row>
    <row r="5471" spans="3:17" x14ac:dyDescent="0.2">
      <c r="C5471" s="1"/>
      <c r="D5471" s="1"/>
      <c r="F5471" s="6"/>
      <c r="G5471" s="13"/>
      <c r="M5471" s="14"/>
      <c r="O5471" s="13"/>
      <c r="P5471" s="6"/>
      <c r="Q5471" s="7"/>
    </row>
    <row r="5472" spans="3:17" x14ac:dyDescent="0.2">
      <c r="C5472" s="1"/>
      <c r="D5472" s="1"/>
      <c r="F5472" s="6"/>
      <c r="G5472" s="13"/>
      <c r="M5472" s="14"/>
      <c r="O5472" s="13"/>
      <c r="P5472" s="6"/>
      <c r="Q5472" s="7"/>
    </row>
    <row r="5473" spans="3:17" x14ac:dyDescent="0.2">
      <c r="C5473" s="1"/>
      <c r="D5473" s="1"/>
      <c r="F5473" s="6"/>
      <c r="G5473" s="13"/>
      <c r="M5473" s="14"/>
      <c r="O5473" s="13"/>
      <c r="P5473" s="6"/>
      <c r="Q5473" s="7"/>
    </row>
    <row r="5474" spans="3:17" x14ac:dyDescent="0.2">
      <c r="C5474" s="1"/>
      <c r="D5474" s="1"/>
      <c r="F5474" s="6"/>
      <c r="G5474" s="13"/>
      <c r="M5474" s="14"/>
      <c r="O5474" s="13"/>
      <c r="P5474" s="6"/>
      <c r="Q5474" s="7"/>
    </row>
    <row r="5475" spans="3:17" x14ac:dyDescent="0.2">
      <c r="C5475" s="1"/>
      <c r="D5475" s="1"/>
      <c r="F5475" s="6"/>
      <c r="G5475" s="13"/>
      <c r="M5475" s="14"/>
      <c r="O5475" s="13"/>
      <c r="P5475" s="6"/>
      <c r="Q5475" s="7"/>
    </row>
    <row r="5476" spans="3:17" x14ac:dyDescent="0.2">
      <c r="C5476" s="1"/>
      <c r="D5476" s="1"/>
      <c r="F5476" s="6"/>
      <c r="G5476" s="13"/>
      <c r="M5476" s="14"/>
      <c r="O5476" s="13"/>
      <c r="P5476" s="6"/>
      <c r="Q5476" s="7"/>
    </row>
    <row r="5477" spans="3:17" x14ac:dyDescent="0.2">
      <c r="C5477" s="1"/>
      <c r="D5477" s="1"/>
      <c r="F5477" s="6"/>
      <c r="G5477" s="13"/>
      <c r="M5477" s="14"/>
      <c r="O5477" s="13"/>
      <c r="P5477" s="6"/>
      <c r="Q5477" s="7"/>
    </row>
    <row r="5478" spans="3:17" x14ac:dyDescent="0.2">
      <c r="C5478" s="1"/>
      <c r="D5478" s="1"/>
      <c r="F5478" s="6"/>
      <c r="G5478" s="13"/>
      <c r="M5478" s="14"/>
      <c r="O5478" s="13"/>
      <c r="P5478" s="6"/>
      <c r="Q5478" s="7"/>
    </row>
    <row r="5479" spans="3:17" x14ac:dyDescent="0.2">
      <c r="C5479" s="1"/>
      <c r="D5479" s="1"/>
      <c r="F5479" s="6"/>
      <c r="G5479" s="13"/>
      <c r="M5479" s="14"/>
      <c r="O5479" s="13"/>
      <c r="P5479" s="6"/>
      <c r="Q5479" s="7"/>
    </row>
    <row r="5480" spans="3:17" x14ac:dyDescent="0.2">
      <c r="C5480" s="1"/>
      <c r="D5480" s="1"/>
      <c r="F5480" s="6"/>
      <c r="G5480" s="13"/>
      <c r="M5480" s="14"/>
      <c r="O5480" s="13"/>
      <c r="P5480" s="6"/>
      <c r="Q5480" s="7"/>
    </row>
    <row r="5481" spans="3:17" x14ac:dyDescent="0.2">
      <c r="C5481" s="1"/>
      <c r="D5481" s="1"/>
      <c r="F5481" s="6"/>
      <c r="G5481" s="13"/>
      <c r="M5481" s="14"/>
      <c r="O5481" s="13"/>
      <c r="P5481" s="6"/>
      <c r="Q5481" s="7"/>
    </row>
    <row r="5482" spans="3:17" x14ac:dyDescent="0.2">
      <c r="C5482" s="1"/>
      <c r="D5482" s="1"/>
      <c r="F5482" s="6"/>
      <c r="G5482" s="13"/>
      <c r="M5482" s="14"/>
      <c r="O5482" s="13"/>
      <c r="P5482" s="6"/>
      <c r="Q5482" s="7"/>
    </row>
    <row r="5483" spans="3:17" x14ac:dyDescent="0.2">
      <c r="C5483" s="1"/>
      <c r="D5483" s="1"/>
      <c r="F5483" s="6"/>
      <c r="G5483" s="13"/>
      <c r="M5483" s="14"/>
      <c r="O5483" s="13"/>
      <c r="P5483" s="6"/>
      <c r="Q5483" s="7"/>
    </row>
    <row r="5484" spans="3:17" x14ac:dyDescent="0.2">
      <c r="C5484" s="1"/>
      <c r="D5484" s="1"/>
      <c r="F5484" s="6"/>
      <c r="G5484" s="13"/>
      <c r="M5484" s="14"/>
      <c r="O5484" s="13"/>
      <c r="P5484" s="6"/>
      <c r="Q5484" s="7"/>
    </row>
    <row r="5485" spans="3:17" x14ac:dyDescent="0.2">
      <c r="C5485" s="1"/>
      <c r="D5485" s="1"/>
      <c r="F5485" s="6"/>
      <c r="G5485" s="13"/>
      <c r="M5485" s="14"/>
      <c r="O5485" s="13"/>
      <c r="P5485" s="6"/>
      <c r="Q5485" s="7"/>
    </row>
    <row r="5486" spans="3:17" x14ac:dyDescent="0.2">
      <c r="C5486" s="1"/>
      <c r="D5486" s="1"/>
      <c r="F5486" s="6"/>
      <c r="G5486" s="13"/>
      <c r="M5486" s="14"/>
      <c r="O5486" s="13"/>
      <c r="P5486" s="6"/>
      <c r="Q5486" s="7"/>
    </row>
    <row r="5487" spans="3:17" x14ac:dyDescent="0.2">
      <c r="C5487" s="1"/>
      <c r="D5487" s="1"/>
      <c r="F5487" s="6"/>
      <c r="G5487" s="13"/>
      <c r="M5487" s="14"/>
      <c r="O5487" s="13"/>
      <c r="P5487" s="6"/>
      <c r="Q5487" s="7"/>
    </row>
    <row r="5488" spans="3:17" x14ac:dyDescent="0.2">
      <c r="C5488" s="1"/>
      <c r="D5488" s="1"/>
      <c r="F5488" s="6"/>
      <c r="G5488" s="13"/>
      <c r="M5488" s="14"/>
      <c r="O5488" s="13"/>
      <c r="P5488" s="6"/>
      <c r="Q5488" s="7"/>
    </row>
    <row r="5489" spans="3:17" x14ac:dyDescent="0.2">
      <c r="C5489" s="1"/>
      <c r="D5489" s="1"/>
      <c r="F5489" s="6"/>
      <c r="G5489" s="13"/>
      <c r="M5489" s="14"/>
      <c r="O5489" s="13"/>
      <c r="P5489" s="6"/>
      <c r="Q5489" s="7"/>
    </row>
    <row r="5490" spans="3:17" x14ac:dyDescent="0.2">
      <c r="C5490" s="1"/>
      <c r="D5490" s="1"/>
      <c r="F5490" s="6"/>
      <c r="G5490" s="13"/>
      <c r="M5490" s="14"/>
      <c r="O5490" s="13"/>
      <c r="P5490" s="6"/>
      <c r="Q5490" s="7"/>
    </row>
    <row r="5491" spans="3:17" x14ac:dyDescent="0.2">
      <c r="C5491" s="1"/>
      <c r="D5491" s="1"/>
      <c r="F5491" s="6"/>
      <c r="G5491" s="13"/>
      <c r="M5491" s="14"/>
      <c r="O5491" s="13"/>
      <c r="P5491" s="6"/>
      <c r="Q5491" s="7"/>
    </row>
    <row r="5492" spans="3:17" x14ac:dyDescent="0.2">
      <c r="C5492" s="1"/>
      <c r="D5492" s="1"/>
      <c r="F5492" s="6"/>
      <c r="G5492" s="13"/>
      <c r="M5492" s="14"/>
      <c r="O5492" s="13"/>
      <c r="P5492" s="6"/>
      <c r="Q5492" s="7"/>
    </row>
    <row r="5493" spans="3:17" x14ac:dyDescent="0.2">
      <c r="C5493" s="1"/>
      <c r="D5493" s="1"/>
      <c r="F5493" s="6"/>
      <c r="G5493" s="13"/>
      <c r="M5493" s="14"/>
      <c r="O5493" s="13"/>
      <c r="P5493" s="6"/>
      <c r="Q5493" s="7"/>
    </row>
    <row r="5494" spans="3:17" x14ac:dyDescent="0.2">
      <c r="C5494" s="1"/>
      <c r="D5494" s="1"/>
      <c r="F5494" s="6"/>
      <c r="G5494" s="13"/>
      <c r="M5494" s="14"/>
      <c r="O5494" s="13"/>
      <c r="P5494" s="6"/>
      <c r="Q5494" s="7"/>
    </row>
    <row r="5495" spans="3:17" x14ac:dyDescent="0.2">
      <c r="C5495" s="1"/>
      <c r="D5495" s="1"/>
      <c r="F5495" s="6"/>
      <c r="G5495" s="13"/>
      <c r="M5495" s="14"/>
      <c r="O5495" s="13"/>
      <c r="P5495" s="6"/>
      <c r="Q5495" s="7"/>
    </row>
    <row r="5496" spans="3:17" x14ac:dyDescent="0.2">
      <c r="C5496" s="1"/>
      <c r="D5496" s="1"/>
      <c r="F5496" s="6"/>
      <c r="G5496" s="13"/>
      <c r="M5496" s="14"/>
      <c r="O5496" s="13"/>
      <c r="P5496" s="6"/>
      <c r="Q5496" s="7"/>
    </row>
    <row r="5497" spans="3:17" x14ac:dyDescent="0.2">
      <c r="C5497" s="1"/>
      <c r="D5497" s="1"/>
      <c r="F5497" s="6"/>
      <c r="G5497" s="13"/>
      <c r="M5497" s="14"/>
      <c r="O5497" s="13"/>
      <c r="P5497" s="6"/>
      <c r="Q5497" s="7"/>
    </row>
    <row r="5498" spans="3:17" x14ac:dyDescent="0.2">
      <c r="C5498" s="1"/>
      <c r="D5498" s="1"/>
      <c r="F5498" s="6"/>
      <c r="G5498" s="13"/>
      <c r="M5498" s="14"/>
      <c r="O5498" s="13"/>
      <c r="P5498" s="6"/>
      <c r="Q5498" s="7"/>
    </row>
    <row r="5499" spans="3:17" x14ac:dyDescent="0.2">
      <c r="C5499" s="1"/>
      <c r="D5499" s="1"/>
      <c r="F5499" s="6"/>
      <c r="G5499" s="13"/>
      <c r="M5499" s="14"/>
      <c r="O5499" s="13"/>
      <c r="P5499" s="6"/>
      <c r="Q5499" s="7"/>
    </row>
    <row r="5500" spans="3:17" x14ac:dyDescent="0.2">
      <c r="C5500" s="1"/>
      <c r="D5500" s="1"/>
      <c r="F5500" s="6"/>
      <c r="G5500" s="13"/>
      <c r="M5500" s="14"/>
      <c r="O5500" s="13"/>
      <c r="P5500" s="6"/>
      <c r="Q5500" s="7"/>
    </row>
    <row r="5501" spans="3:17" x14ac:dyDescent="0.2">
      <c r="C5501" s="1"/>
      <c r="D5501" s="1"/>
      <c r="F5501" s="6"/>
      <c r="G5501" s="13"/>
      <c r="M5501" s="14"/>
      <c r="O5501" s="13"/>
      <c r="P5501" s="6"/>
      <c r="Q5501" s="7"/>
    </row>
    <row r="5502" spans="3:17" x14ac:dyDescent="0.2">
      <c r="C5502" s="1"/>
      <c r="D5502" s="1"/>
      <c r="F5502" s="6"/>
      <c r="G5502" s="13"/>
      <c r="M5502" s="14"/>
      <c r="O5502" s="13"/>
      <c r="P5502" s="6"/>
      <c r="Q5502" s="7"/>
    </row>
    <row r="5503" spans="3:17" x14ac:dyDescent="0.2">
      <c r="C5503" s="1"/>
      <c r="D5503" s="1"/>
      <c r="F5503" s="6"/>
      <c r="G5503" s="13"/>
      <c r="M5503" s="14"/>
      <c r="O5503" s="13"/>
      <c r="P5503" s="6"/>
      <c r="Q5503" s="7"/>
    </row>
    <row r="5504" spans="3:17" x14ac:dyDescent="0.2">
      <c r="C5504" s="1"/>
      <c r="D5504" s="1"/>
      <c r="F5504" s="6"/>
      <c r="G5504" s="13"/>
      <c r="M5504" s="14"/>
      <c r="O5504" s="13"/>
      <c r="P5504" s="6"/>
      <c r="Q5504" s="7"/>
    </row>
    <row r="5505" spans="3:17" x14ac:dyDescent="0.2">
      <c r="C5505" s="1"/>
      <c r="D5505" s="1"/>
      <c r="F5505" s="6"/>
      <c r="G5505" s="13"/>
      <c r="M5505" s="14"/>
      <c r="O5505" s="13"/>
      <c r="P5505" s="6"/>
      <c r="Q5505" s="7"/>
    </row>
    <row r="5506" spans="3:17" x14ac:dyDescent="0.2">
      <c r="C5506" s="1"/>
      <c r="D5506" s="1"/>
      <c r="F5506" s="6"/>
      <c r="G5506" s="13"/>
      <c r="M5506" s="14"/>
      <c r="O5506" s="13"/>
      <c r="P5506" s="6"/>
      <c r="Q5506" s="7"/>
    </row>
    <row r="5507" spans="3:17" x14ac:dyDescent="0.2">
      <c r="C5507" s="1"/>
      <c r="D5507" s="1"/>
      <c r="F5507" s="6"/>
      <c r="G5507" s="13"/>
      <c r="M5507" s="14"/>
      <c r="O5507" s="13"/>
      <c r="P5507" s="6"/>
      <c r="Q5507" s="7"/>
    </row>
    <row r="5508" spans="3:17" x14ac:dyDescent="0.2">
      <c r="C5508" s="1"/>
      <c r="D5508" s="1"/>
      <c r="F5508" s="6"/>
      <c r="G5508" s="13"/>
      <c r="M5508" s="14"/>
      <c r="O5508" s="13"/>
      <c r="P5508" s="6"/>
      <c r="Q5508" s="7"/>
    </row>
    <row r="5509" spans="3:17" x14ac:dyDescent="0.2">
      <c r="C5509" s="1"/>
      <c r="D5509" s="1"/>
      <c r="F5509" s="6"/>
      <c r="G5509" s="13"/>
      <c r="M5509" s="14"/>
      <c r="O5509" s="13"/>
      <c r="P5509" s="6"/>
      <c r="Q5509" s="7"/>
    </row>
    <row r="5510" spans="3:17" x14ac:dyDescent="0.2">
      <c r="C5510" s="1"/>
      <c r="D5510" s="1"/>
      <c r="F5510" s="6"/>
      <c r="G5510" s="13"/>
      <c r="M5510" s="14"/>
      <c r="O5510" s="13"/>
      <c r="P5510" s="6"/>
      <c r="Q5510" s="7"/>
    </row>
    <row r="5511" spans="3:17" x14ac:dyDescent="0.2">
      <c r="C5511" s="1"/>
      <c r="D5511" s="1"/>
      <c r="F5511" s="6"/>
      <c r="G5511" s="13"/>
      <c r="M5511" s="14"/>
      <c r="O5511" s="13"/>
      <c r="P5511" s="6"/>
      <c r="Q5511" s="7"/>
    </row>
    <row r="5512" spans="3:17" x14ac:dyDescent="0.2">
      <c r="C5512" s="1"/>
      <c r="D5512" s="1"/>
      <c r="F5512" s="6"/>
      <c r="G5512" s="13"/>
      <c r="M5512" s="14"/>
      <c r="O5512" s="13"/>
      <c r="P5512" s="6"/>
      <c r="Q5512" s="7"/>
    </row>
    <row r="5513" spans="3:17" x14ac:dyDescent="0.2">
      <c r="C5513" s="1"/>
      <c r="D5513" s="1"/>
      <c r="F5513" s="6"/>
      <c r="G5513" s="13"/>
      <c r="M5513" s="14"/>
      <c r="O5513" s="13"/>
      <c r="P5513" s="6"/>
      <c r="Q5513" s="7"/>
    </row>
    <row r="5514" spans="3:17" x14ac:dyDescent="0.2">
      <c r="C5514" s="1"/>
      <c r="D5514" s="1"/>
      <c r="F5514" s="6"/>
      <c r="G5514" s="13"/>
      <c r="M5514" s="14"/>
      <c r="O5514" s="13"/>
      <c r="P5514" s="6"/>
      <c r="Q5514" s="7"/>
    </row>
    <row r="5515" spans="3:17" x14ac:dyDescent="0.2">
      <c r="C5515" s="1"/>
      <c r="D5515" s="1"/>
      <c r="F5515" s="6"/>
      <c r="G5515" s="13"/>
      <c r="M5515" s="14"/>
      <c r="O5515" s="13"/>
      <c r="P5515" s="6"/>
      <c r="Q5515" s="7"/>
    </row>
    <row r="5516" spans="3:17" x14ac:dyDescent="0.2">
      <c r="C5516" s="1"/>
      <c r="D5516" s="1"/>
      <c r="F5516" s="6"/>
      <c r="G5516" s="13"/>
      <c r="M5516" s="14"/>
      <c r="O5516" s="13"/>
      <c r="P5516" s="6"/>
      <c r="Q5516" s="7"/>
    </row>
    <row r="5517" spans="3:17" x14ac:dyDescent="0.2">
      <c r="C5517" s="1"/>
      <c r="D5517" s="1"/>
      <c r="F5517" s="6"/>
      <c r="G5517" s="13"/>
      <c r="M5517" s="14"/>
      <c r="O5517" s="13"/>
      <c r="P5517" s="6"/>
      <c r="Q5517" s="7"/>
    </row>
    <row r="5518" spans="3:17" x14ac:dyDescent="0.2">
      <c r="C5518" s="1"/>
      <c r="D5518" s="1"/>
      <c r="F5518" s="6"/>
      <c r="G5518" s="13"/>
      <c r="M5518" s="14"/>
      <c r="O5518" s="13"/>
      <c r="P5518" s="6"/>
      <c r="Q5518" s="7"/>
    </row>
    <row r="5519" spans="3:17" x14ac:dyDescent="0.2">
      <c r="C5519" s="1"/>
      <c r="D5519" s="1"/>
      <c r="F5519" s="6"/>
      <c r="G5519" s="13"/>
      <c r="M5519" s="14"/>
      <c r="O5519" s="13"/>
      <c r="P5519" s="6"/>
      <c r="Q5519" s="7"/>
    </row>
    <row r="5520" spans="3:17" x14ac:dyDescent="0.2">
      <c r="C5520" s="1"/>
      <c r="D5520" s="1"/>
      <c r="F5520" s="6"/>
      <c r="G5520" s="13"/>
      <c r="M5520" s="14"/>
      <c r="O5520" s="13"/>
      <c r="P5520" s="6"/>
      <c r="Q5520" s="7"/>
    </row>
    <row r="5521" spans="3:17" x14ac:dyDescent="0.2">
      <c r="C5521" s="1"/>
      <c r="D5521" s="1"/>
      <c r="F5521" s="6"/>
      <c r="G5521" s="13"/>
      <c r="M5521" s="14"/>
      <c r="O5521" s="13"/>
      <c r="P5521" s="6"/>
      <c r="Q5521" s="7"/>
    </row>
    <row r="5522" spans="3:17" x14ac:dyDescent="0.2">
      <c r="C5522" s="1"/>
      <c r="D5522" s="1"/>
      <c r="F5522" s="6"/>
      <c r="G5522" s="13"/>
      <c r="M5522" s="14"/>
      <c r="O5522" s="13"/>
      <c r="P5522" s="6"/>
      <c r="Q5522" s="7"/>
    </row>
    <row r="5523" spans="3:17" x14ac:dyDescent="0.2">
      <c r="C5523" s="1"/>
      <c r="D5523" s="1"/>
      <c r="F5523" s="6"/>
      <c r="G5523" s="13"/>
      <c r="M5523" s="14"/>
      <c r="O5523" s="13"/>
      <c r="P5523" s="6"/>
      <c r="Q5523" s="7"/>
    </row>
    <row r="5524" spans="3:17" x14ac:dyDescent="0.2">
      <c r="C5524" s="1"/>
      <c r="D5524" s="1"/>
      <c r="F5524" s="6"/>
      <c r="G5524" s="13"/>
      <c r="M5524" s="14"/>
      <c r="O5524" s="13"/>
      <c r="P5524" s="6"/>
      <c r="Q5524" s="7"/>
    </row>
    <row r="5525" spans="3:17" x14ac:dyDescent="0.2">
      <c r="C5525" s="1"/>
      <c r="D5525" s="1"/>
      <c r="F5525" s="6"/>
      <c r="G5525" s="13"/>
      <c r="M5525" s="14"/>
      <c r="O5525" s="13"/>
      <c r="P5525" s="6"/>
      <c r="Q5525" s="7"/>
    </row>
    <row r="5526" spans="3:17" x14ac:dyDescent="0.2">
      <c r="C5526" s="1"/>
      <c r="D5526" s="1"/>
      <c r="F5526" s="6"/>
      <c r="G5526" s="13"/>
      <c r="M5526" s="14"/>
      <c r="O5526" s="13"/>
      <c r="P5526" s="6"/>
      <c r="Q5526" s="7"/>
    </row>
    <row r="5527" spans="3:17" x14ac:dyDescent="0.2">
      <c r="C5527" s="1"/>
      <c r="D5527" s="1"/>
      <c r="F5527" s="6"/>
      <c r="G5527" s="13"/>
      <c r="M5527" s="14"/>
      <c r="O5527" s="13"/>
      <c r="P5527" s="6"/>
      <c r="Q5527" s="7"/>
    </row>
    <row r="5528" spans="3:17" x14ac:dyDescent="0.2">
      <c r="C5528" s="1"/>
      <c r="D5528" s="1"/>
      <c r="F5528" s="6"/>
      <c r="G5528" s="13"/>
      <c r="M5528" s="14"/>
      <c r="O5528" s="13"/>
      <c r="P5528" s="6"/>
      <c r="Q5528" s="7"/>
    </row>
    <row r="5529" spans="3:17" x14ac:dyDescent="0.2">
      <c r="C5529" s="1"/>
      <c r="D5529" s="1"/>
      <c r="F5529" s="6"/>
      <c r="G5529" s="13"/>
      <c r="M5529" s="14"/>
      <c r="O5529" s="13"/>
      <c r="P5529" s="6"/>
      <c r="Q5529" s="7"/>
    </row>
    <row r="5530" spans="3:17" x14ac:dyDescent="0.2">
      <c r="C5530" s="1"/>
      <c r="D5530" s="1"/>
      <c r="F5530" s="6"/>
      <c r="G5530" s="13"/>
      <c r="M5530" s="14"/>
      <c r="O5530" s="13"/>
      <c r="P5530" s="6"/>
      <c r="Q5530" s="7"/>
    </row>
    <row r="5531" spans="3:17" x14ac:dyDescent="0.2">
      <c r="C5531" s="1"/>
      <c r="D5531" s="1"/>
      <c r="F5531" s="6"/>
      <c r="G5531" s="13"/>
      <c r="M5531" s="14"/>
      <c r="O5531" s="13"/>
      <c r="P5531" s="6"/>
      <c r="Q5531" s="7"/>
    </row>
    <row r="5532" spans="3:17" x14ac:dyDescent="0.2">
      <c r="C5532" s="1"/>
      <c r="D5532" s="1"/>
      <c r="F5532" s="6"/>
      <c r="G5532" s="13"/>
      <c r="M5532" s="14"/>
      <c r="O5532" s="13"/>
      <c r="P5532" s="6"/>
      <c r="Q5532" s="7"/>
    </row>
    <row r="5533" spans="3:17" x14ac:dyDescent="0.2">
      <c r="C5533" s="1"/>
      <c r="D5533" s="1"/>
      <c r="F5533" s="6"/>
      <c r="G5533" s="13"/>
      <c r="M5533" s="14"/>
      <c r="O5533" s="13"/>
      <c r="P5533" s="6"/>
      <c r="Q5533" s="7"/>
    </row>
    <row r="5534" spans="3:17" x14ac:dyDescent="0.2">
      <c r="C5534" s="1"/>
      <c r="D5534" s="1"/>
      <c r="F5534" s="6"/>
      <c r="G5534" s="13"/>
      <c r="M5534" s="14"/>
      <c r="O5534" s="13"/>
      <c r="P5534" s="6"/>
      <c r="Q5534" s="7"/>
    </row>
    <row r="5535" spans="3:17" x14ac:dyDescent="0.2">
      <c r="C5535" s="1"/>
      <c r="D5535" s="1"/>
      <c r="F5535" s="6"/>
      <c r="G5535" s="13"/>
      <c r="M5535" s="14"/>
      <c r="O5535" s="13"/>
      <c r="P5535" s="6"/>
      <c r="Q5535" s="7"/>
    </row>
    <row r="5536" spans="3:17" x14ac:dyDescent="0.2">
      <c r="C5536" s="1"/>
      <c r="D5536" s="1"/>
      <c r="F5536" s="6"/>
      <c r="G5536" s="13"/>
      <c r="M5536" s="14"/>
      <c r="O5536" s="13"/>
      <c r="P5536" s="6"/>
      <c r="Q5536" s="7"/>
    </row>
    <row r="5537" spans="3:17" x14ac:dyDescent="0.2">
      <c r="C5537" s="1"/>
      <c r="D5537" s="1"/>
      <c r="F5537" s="6"/>
      <c r="G5537" s="13"/>
      <c r="M5537" s="14"/>
      <c r="O5537" s="13"/>
      <c r="P5537" s="6"/>
      <c r="Q5537" s="7"/>
    </row>
    <row r="5538" spans="3:17" x14ac:dyDescent="0.2">
      <c r="C5538" s="1"/>
      <c r="D5538" s="1"/>
      <c r="F5538" s="6"/>
      <c r="G5538" s="13"/>
      <c r="M5538" s="14"/>
      <c r="O5538" s="13"/>
      <c r="P5538" s="6"/>
      <c r="Q5538" s="7"/>
    </row>
    <row r="5539" spans="3:17" x14ac:dyDescent="0.2">
      <c r="C5539" s="1"/>
      <c r="D5539" s="1"/>
      <c r="F5539" s="6"/>
      <c r="G5539" s="13"/>
      <c r="M5539" s="14"/>
      <c r="O5539" s="13"/>
      <c r="P5539" s="6"/>
      <c r="Q5539" s="7"/>
    </row>
    <row r="5540" spans="3:17" x14ac:dyDescent="0.2">
      <c r="C5540" s="1"/>
      <c r="D5540" s="1"/>
      <c r="F5540" s="6"/>
      <c r="G5540" s="13"/>
      <c r="M5540" s="14"/>
      <c r="O5540" s="13"/>
      <c r="P5540" s="6"/>
      <c r="Q5540" s="7"/>
    </row>
    <row r="5541" spans="3:17" x14ac:dyDescent="0.2">
      <c r="C5541" s="1"/>
      <c r="D5541" s="1"/>
      <c r="F5541" s="6"/>
      <c r="G5541" s="13"/>
      <c r="M5541" s="14"/>
      <c r="O5541" s="13"/>
      <c r="P5541" s="6"/>
      <c r="Q5541" s="7"/>
    </row>
    <row r="5542" spans="3:17" x14ac:dyDescent="0.2">
      <c r="C5542" s="1"/>
      <c r="D5542" s="1"/>
      <c r="F5542" s="6"/>
      <c r="G5542" s="13"/>
      <c r="M5542" s="14"/>
      <c r="O5542" s="13"/>
      <c r="P5542" s="6"/>
      <c r="Q5542" s="7"/>
    </row>
    <row r="5543" spans="3:17" x14ac:dyDescent="0.2">
      <c r="C5543" s="1"/>
      <c r="D5543" s="1"/>
      <c r="F5543" s="6"/>
      <c r="G5543" s="13"/>
      <c r="M5543" s="14"/>
      <c r="O5543" s="13"/>
      <c r="P5543" s="6"/>
      <c r="Q5543" s="7"/>
    </row>
    <row r="5544" spans="3:17" x14ac:dyDescent="0.2">
      <c r="C5544" s="1"/>
      <c r="D5544" s="1"/>
      <c r="F5544" s="6"/>
      <c r="G5544" s="13"/>
      <c r="M5544" s="14"/>
      <c r="O5544" s="13"/>
      <c r="P5544" s="6"/>
      <c r="Q5544" s="7"/>
    </row>
    <row r="5545" spans="3:17" x14ac:dyDescent="0.2">
      <c r="C5545" s="1"/>
      <c r="D5545" s="1"/>
      <c r="F5545" s="6"/>
      <c r="G5545" s="13"/>
      <c r="M5545" s="14"/>
      <c r="O5545" s="13"/>
      <c r="P5545" s="6"/>
      <c r="Q5545" s="7"/>
    </row>
    <row r="5546" spans="3:17" x14ac:dyDescent="0.2">
      <c r="C5546" s="1"/>
      <c r="D5546" s="1"/>
      <c r="F5546" s="6"/>
      <c r="G5546" s="13"/>
      <c r="M5546" s="14"/>
      <c r="O5546" s="13"/>
      <c r="P5546" s="6"/>
      <c r="Q5546" s="7"/>
    </row>
    <row r="5547" spans="3:17" x14ac:dyDescent="0.2">
      <c r="C5547" s="1"/>
      <c r="D5547" s="1"/>
      <c r="F5547" s="6"/>
      <c r="G5547" s="13"/>
      <c r="M5547" s="14"/>
      <c r="O5547" s="13"/>
      <c r="P5547" s="6"/>
      <c r="Q5547" s="7"/>
    </row>
    <row r="5548" spans="3:17" x14ac:dyDescent="0.2">
      <c r="C5548" s="1"/>
      <c r="D5548" s="1"/>
      <c r="F5548" s="6"/>
      <c r="G5548" s="13"/>
      <c r="M5548" s="14"/>
      <c r="O5548" s="13"/>
      <c r="P5548" s="6"/>
      <c r="Q5548" s="7"/>
    </row>
    <row r="5549" spans="3:17" x14ac:dyDescent="0.2">
      <c r="C5549" s="1"/>
      <c r="D5549" s="1"/>
      <c r="F5549" s="6"/>
      <c r="G5549" s="13"/>
      <c r="M5549" s="14"/>
      <c r="O5549" s="13"/>
      <c r="P5549" s="6"/>
      <c r="Q5549" s="7"/>
    </row>
    <row r="5550" spans="3:17" x14ac:dyDescent="0.2">
      <c r="C5550" s="1"/>
      <c r="D5550" s="1"/>
      <c r="F5550" s="6"/>
      <c r="G5550" s="13"/>
      <c r="M5550" s="14"/>
      <c r="O5550" s="13"/>
      <c r="P5550" s="6"/>
      <c r="Q5550" s="7"/>
    </row>
    <row r="5551" spans="3:17" x14ac:dyDescent="0.2">
      <c r="C5551" s="1"/>
      <c r="D5551" s="1"/>
      <c r="F5551" s="6"/>
      <c r="G5551" s="13"/>
      <c r="M5551" s="14"/>
      <c r="O5551" s="13"/>
      <c r="P5551" s="6"/>
      <c r="Q5551" s="7"/>
    </row>
    <row r="5552" spans="3:17" x14ac:dyDescent="0.2">
      <c r="C5552" s="1"/>
      <c r="D5552" s="1"/>
      <c r="F5552" s="6"/>
      <c r="G5552" s="13"/>
      <c r="M5552" s="14"/>
      <c r="O5552" s="13"/>
      <c r="P5552" s="6"/>
      <c r="Q5552" s="7"/>
    </row>
    <row r="5553" spans="3:17" x14ac:dyDescent="0.2">
      <c r="C5553" s="1"/>
      <c r="D5553" s="1"/>
      <c r="F5553" s="6"/>
      <c r="G5553" s="13"/>
      <c r="M5553" s="14"/>
      <c r="O5553" s="13"/>
      <c r="P5553" s="6"/>
      <c r="Q5553" s="7"/>
    </row>
    <row r="5554" spans="3:17" x14ac:dyDescent="0.2">
      <c r="C5554" s="1"/>
      <c r="D5554" s="1"/>
      <c r="F5554" s="6"/>
      <c r="G5554" s="13"/>
      <c r="M5554" s="14"/>
      <c r="O5554" s="13"/>
      <c r="P5554" s="6"/>
      <c r="Q5554" s="7"/>
    </row>
    <row r="5555" spans="3:17" x14ac:dyDescent="0.2">
      <c r="C5555" s="1"/>
      <c r="D5555" s="1"/>
      <c r="F5555" s="6"/>
      <c r="G5555" s="13"/>
      <c r="M5555" s="14"/>
      <c r="O5555" s="13"/>
      <c r="P5555" s="6"/>
      <c r="Q5555" s="7"/>
    </row>
    <row r="5556" spans="3:17" x14ac:dyDescent="0.2">
      <c r="C5556" s="1"/>
      <c r="D5556" s="1"/>
      <c r="F5556" s="6"/>
      <c r="G5556" s="13"/>
      <c r="M5556" s="14"/>
      <c r="O5556" s="13"/>
      <c r="P5556" s="6"/>
      <c r="Q5556" s="7"/>
    </row>
    <row r="5557" spans="3:17" x14ac:dyDescent="0.2">
      <c r="C5557" s="1"/>
      <c r="D5557" s="1"/>
      <c r="F5557" s="6"/>
      <c r="G5557" s="13"/>
      <c r="M5557" s="14"/>
      <c r="O5557" s="13"/>
      <c r="P5557" s="6"/>
      <c r="Q5557" s="7"/>
    </row>
    <row r="5558" spans="3:17" x14ac:dyDescent="0.2">
      <c r="C5558" s="1"/>
      <c r="D5558" s="1"/>
      <c r="F5558" s="6"/>
      <c r="G5558" s="13"/>
      <c r="M5558" s="14"/>
      <c r="O5558" s="13"/>
      <c r="P5558" s="6"/>
      <c r="Q5558" s="7"/>
    </row>
    <row r="5559" spans="3:17" x14ac:dyDescent="0.2">
      <c r="C5559" s="1"/>
      <c r="D5559" s="1"/>
      <c r="F5559" s="6"/>
      <c r="G5559" s="13"/>
      <c r="M5559" s="14"/>
      <c r="O5559" s="13"/>
      <c r="P5559" s="6"/>
      <c r="Q5559" s="7"/>
    </row>
    <row r="5560" spans="3:17" x14ac:dyDescent="0.2">
      <c r="C5560" s="1"/>
      <c r="D5560" s="1"/>
      <c r="F5560" s="6"/>
      <c r="G5560" s="13"/>
      <c r="M5560" s="14"/>
      <c r="O5560" s="13"/>
      <c r="P5560" s="6"/>
      <c r="Q5560" s="7"/>
    </row>
    <row r="5561" spans="3:17" x14ac:dyDescent="0.2">
      <c r="C5561" s="1"/>
      <c r="D5561" s="1"/>
      <c r="F5561" s="6"/>
      <c r="G5561" s="13"/>
      <c r="M5561" s="14"/>
      <c r="O5561" s="13"/>
      <c r="P5561" s="6"/>
      <c r="Q5561" s="7"/>
    </row>
    <row r="5562" spans="3:17" x14ac:dyDescent="0.2">
      <c r="C5562" s="1"/>
      <c r="D5562" s="1"/>
      <c r="F5562" s="6"/>
      <c r="G5562" s="13"/>
      <c r="M5562" s="14"/>
      <c r="O5562" s="13"/>
      <c r="P5562" s="6"/>
      <c r="Q5562" s="7"/>
    </row>
    <row r="5563" spans="3:17" x14ac:dyDescent="0.2">
      <c r="C5563" s="1"/>
      <c r="D5563" s="1"/>
      <c r="F5563" s="6"/>
      <c r="G5563" s="13"/>
      <c r="M5563" s="14"/>
      <c r="O5563" s="13"/>
      <c r="P5563" s="6"/>
      <c r="Q5563" s="7"/>
    </row>
    <row r="5564" spans="3:17" x14ac:dyDescent="0.2">
      <c r="C5564" s="1"/>
      <c r="D5564" s="1"/>
      <c r="F5564" s="6"/>
      <c r="G5564" s="13"/>
      <c r="M5564" s="14"/>
      <c r="O5564" s="13"/>
      <c r="P5564" s="6"/>
      <c r="Q5564" s="7"/>
    </row>
    <row r="5565" spans="3:17" x14ac:dyDescent="0.2">
      <c r="C5565" s="1"/>
      <c r="D5565" s="1"/>
      <c r="F5565" s="6"/>
      <c r="G5565" s="13"/>
      <c r="M5565" s="14"/>
      <c r="O5565" s="13"/>
      <c r="P5565" s="6"/>
      <c r="Q5565" s="7"/>
    </row>
    <row r="5566" spans="3:17" x14ac:dyDescent="0.2">
      <c r="C5566" s="1"/>
      <c r="D5566" s="1"/>
      <c r="F5566" s="6"/>
      <c r="G5566" s="13"/>
      <c r="M5566" s="14"/>
      <c r="O5566" s="13"/>
      <c r="P5566" s="6"/>
      <c r="Q5566" s="7"/>
    </row>
    <row r="5567" spans="3:17" x14ac:dyDescent="0.2">
      <c r="C5567" s="1"/>
      <c r="D5567" s="1"/>
      <c r="F5567" s="6"/>
      <c r="G5567" s="13"/>
      <c r="M5567" s="14"/>
      <c r="O5567" s="13"/>
      <c r="P5567" s="6"/>
      <c r="Q5567" s="7"/>
    </row>
    <row r="5568" spans="3:17" x14ac:dyDescent="0.2">
      <c r="C5568" s="1"/>
      <c r="D5568" s="1"/>
      <c r="F5568" s="6"/>
      <c r="G5568" s="13"/>
      <c r="M5568" s="14"/>
      <c r="O5568" s="13"/>
      <c r="P5568" s="6"/>
      <c r="Q5568" s="7"/>
    </row>
    <row r="5569" spans="3:17" x14ac:dyDescent="0.2">
      <c r="C5569" s="1"/>
      <c r="D5569" s="1"/>
      <c r="F5569" s="6"/>
      <c r="G5569" s="13"/>
      <c r="M5569" s="14"/>
      <c r="O5569" s="13"/>
      <c r="P5569" s="6"/>
      <c r="Q5569" s="7"/>
    </row>
    <row r="5570" spans="3:17" x14ac:dyDescent="0.2">
      <c r="C5570" s="1"/>
      <c r="D5570" s="1"/>
      <c r="F5570" s="6"/>
      <c r="G5570" s="13"/>
      <c r="M5570" s="14"/>
      <c r="O5570" s="13"/>
      <c r="P5570" s="6"/>
      <c r="Q5570" s="7"/>
    </row>
    <row r="5571" spans="3:17" x14ac:dyDescent="0.2">
      <c r="C5571" s="1"/>
      <c r="D5571" s="1"/>
      <c r="F5571" s="6"/>
      <c r="G5571" s="13"/>
      <c r="M5571" s="14"/>
      <c r="O5571" s="13"/>
      <c r="P5571" s="6"/>
      <c r="Q5571" s="7"/>
    </row>
    <row r="5572" spans="3:17" x14ac:dyDescent="0.2">
      <c r="C5572" s="1"/>
      <c r="D5572" s="1"/>
      <c r="F5572" s="6"/>
      <c r="G5572" s="13"/>
      <c r="M5572" s="14"/>
      <c r="O5572" s="13"/>
      <c r="P5572" s="6"/>
      <c r="Q5572" s="7"/>
    </row>
    <row r="5573" spans="3:17" x14ac:dyDescent="0.2">
      <c r="C5573" s="1"/>
      <c r="D5573" s="1"/>
      <c r="F5573" s="6"/>
      <c r="G5573" s="13"/>
      <c r="M5573" s="14"/>
      <c r="O5573" s="13"/>
      <c r="P5573" s="6"/>
      <c r="Q5573" s="7"/>
    </row>
    <row r="5574" spans="3:17" x14ac:dyDescent="0.2">
      <c r="C5574" s="1"/>
      <c r="D5574" s="1"/>
      <c r="F5574" s="6"/>
      <c r="G5574" s="13"/>
      <c r="M5574" s="14"/>
      <c r="O5574" s="13"/>
      <c r="P5574" s="6"/>
      <c r="Q5574" s="7"/>
    </row>
    <row r="5575" spans="3:17" x14ac:dyDescent="0.2">
      <c r="C5575" s="1"/>
      <c r="D5575" s="1"/>
      <c r="F5575" s="6"/>
      <c r="G5575" s="13"/>
      <c r="M5575" s="14"/>
      <c r="O5575" s="13"/>
      <c r="P5575" s="6"/>
      <c r="Q5575" s="7"/>
    </row>
    <row r="5576" spans="3:17" x14ac:dyDescent="0.2">
      <c r="C5576" s="1"/>
      <c r="D5576" s="1"/>
      <c r="F5576" s="6"/>
      <c r="G5576" s="13"/>
      <c r="M5576" s="14"/>
      <c r="O5576" s="13"/>
      <c r="P5576" s="6"/>
      <c r="Q5576" s="7"/>
    </row>
    <row r="5577" spans="3:17" x14ac:dyDescent="0.2">
      <c r="C5577" s="1"/>
      <c r="D5577" s="1"/>
      <c r="F5577" s="6"/>
      <c r="G5577" s="13"/>
      <c r="M5577" s="14"/>
      <c r="O5577" s="13"/>
      <c r="P5577" s="6"/>
      <c r="Q5577" s="7"/>
    </row>
    <row r="5578" spans="3:17" x14ac:dyDescent="0.2">
      <c r="C5578" s="1"/>
      <c r="D5578" s="1"/>
      <c r="F5578" s="6"/>
      <c r="G5578" s="13"/>
      <c r="M5578" s="14"/>
      <c r="O5578" s="13"/>
      <c r="P5578" s="6"/>
      <c r="Q5578" s="7"/>
    </row>
    <row r="5579" spans="3:17" x14ac:dyDescent="0.2">
      <c r="C5579" s="1"/>
      <c r="D5579" s="1"/>
      <c r="F5579" s="6"/>
      <c r="G5579" s="13"/>
      <c r="M5579" s="14"/>
      <c r="O5579" s="13"/>
      <c r="P5579" s="6"/>
      <c r="Q5579" s="7"/>
    </row>
    <row r="5580" spans="3:17" x14ac:dyDescent="0.2">
      <c r="C5580" s="1"/>
      <c r="D5580" s="1"/>
      <c r="F5580" s="6"/>
      <c r="G5580" s="13"/>
      <c r="M5580" s="14"/>
      <c r="O5580" s="13"/>
      <c r="P5580" s="6"/>
      <c r="Q5580" s="7"/>
    </row>
    <row r="5581" spans="3:17" x14ac:dyDescent="0.2">
      <c r="C5581" s="1"/>
      <c r="D5581" s="1"/>
      <c r="F5581" s="6"/>
      <c r="G5581" s="13"/>
      <c r="M5581" s="14"/>
      <c r="O5581" s="13"/>
      <c r="P5581" s="6"/>
      <c r="Q5581" s="7"/>
    </row>
    <row r="5582" spans="3:17" x14ac:dyDescent="0.2">
      <c r="C5582" s="1"/>
      <c r="D5582" s="1"/>
      <c r="F5582" s="6"/>
      <c r="G5582" s="13"/>
      <c r="M5582" s="14"/>
      <c r="O5582" s="13"/>
      <c r="P5582" s="6"/>
      <c r="Q5582" s="7"/>
    </row>
    <row r="5583" spans="3:17" x14ac:dyDescent="0.2">
      <c r="C5583" s="1"/>
      <c r="D5583" s="1"/>
      <c r="F5583" s="6"/>
      <c r="G5583" s="13"/>
      <c r="M5583" s="14"/>
      <c r="O5583" s="13"/>
      <c r="P5583" s="6"/>
      <c r="Q5583" s="7"/>
    </row>
    <row r="5584" spans="3:17" x14ac:dyDescent="0.2">
      <c r="C5584" s="1"/>
      <c r="D5584" s="1"/>
      <c r="F5584" s="6"/>
      <c r="G5584" s="13"/>
      <c r="M5584" s="14"/>
      <c r="O5584" s="13"/>
      <c r="P5584" s="6"/>
      <c r="Q5584" s="7"/>
    </row>
    <row r="5585" spans="3:17" x14ac:dyDescent="0.2">
      <c r="C5585" s="1"/>
      <c r="D5585" s="1"/>
      <c r="F5585" s="6"/>
      <c r="G5585" s="13"/>
      <c r="M5585" s="14"/>
      <c r="O5585" s="13"/>
      <c r="P5585" s="6"/>
      <c r="Q5585" s="7"/>
    </row>
    <row r="5586" spans="3:17" x14ac:dyDescent="0.2">
      <c r="C5586" s="1"/>
      <c r="D5586" s="1"/>
      <c r="F5586" s="6"/>
      <c r="G5586" s="13"/>
      <c r="M5586" s="14"/>
      <c r="O5586" s="13"/>
      <c r="P5586" s="6"/>
      <c r="Q5586" s="7"/>
    </row>
    <row r="5587" spans="3:17" x14ac:dyDescent="0.2">
      <c r="C5587" s="1"/>
      <c r="D5587" s="1"/>
      <c r="F5587" s="6"/>
      <c r="G5587" s="13"/>
      <c r="M5587" s="14"/>
      <c r="O5587" s="13"/>
      <c r="P5587" s="6"/>
      <c r="Q5587" s="7"/>
    </row>
    <row r="5588" spans="3:17" x14ac:dyDescent="0.2">
      <c r="C5588" s="1"/>
      <c r="D5588" s="1"/>
      <c r="F5588" s="6"/>
      <c r="G5588" s="13"/>
      <c r="M5588" s="14"/>
      <c r="O5588" s="13"/>
      <c r="P5588" s="6"/>
      <c r="Q5588" s="7"/>
    </row>
    <row r="5589" spans="3:17" x14ac:dyDescent="0.2">
      <c r="C5589" s="1"/>
      <c r="D5589" s="1"/>
      <c r="F5589" s="6"/>
      <c r="G5589" s="13"/>
      <c r="M5589" s="14"/>
      <c r="O5589" s="13"/>
      <c r="P5589" s="6"/>
      <c r="Q5589" s="7"/>
    </row>
    <row r="5590" spans="3:17" x14ac:dyDescent="0.2">
      <c r="C5590" s="1"/>
      <c r="D5590" s="1"/>
      <c r="F5590" s="6"/>
      <c r="G5590" s="13"/>
      <c r="M5590" s="14"/>
      <c r="O5590" s="13"/>
      <c r="P5590" s="6"/>
      <c r="Q5590" s="7"/>
    </row>
    <row r="5591" spans="3:17" x14ac:dyDescent="0.2">
      <c r="C5591" s="1"/>
      <c r="D5591" s="1"/>
      <c r="F5591" s="6"/>
      <c r="G5591" s="13"/>
      <c r="M5591" s="14"/>
      <c r="O5591" s="13"/>
      <c r="P5591" s="6"/>
      <c r="Q5591" s="7"/>
    </row>
    <row r="5592" spans="3:17" x14ac:dyDescent="0.2">
      <c r="C5592" s="1"/>
      <c r="D5592" s="1"/>
      <c r="F5592" s="6"/>
      <c r="G5592" s="13"/>
      <c r="M5592" s="14"/>
      <c r="O5592" s="13"/>
      <c r="P5592" s="6"/>
      <c r="Q5592" s="7"/>
    </row>
    <row r="5593" spans="3:17" x14ac:dyDescent="0.2">
      <c r="C5593" s="1"/>
      <c r="D5593" s="1"/>
      <c r="F5593" s="6"/>
      <c r="G5593" s="13"/>
      <c r="M5593" s="14"/>
      <c r="O5593" s="13"/>
      <c r="P5593" s="6"/>
      <c r="Q5593" s="7"/>
    </row>
    <row r="5594" spans="3:17" x14ac:dyDescent="0.2">
      <c r="C5594" s="1"/>
      <c r="D5594" s="1"/>
      <c r="F5594" s="6"/>
      <c r="G5594" s="13"/>
      <c r="M5594" s="14"/>
      <c r="O5594" s="13"/>
      <c r="P5594" s="6"/>
      <c r="Q5594" s="7"/>
    </row>
    <row r="5595" spans="3:17" x14ac:dyDescent="0.2">
      <c r="C5595" s="1"/>
      <c r="D5595" s="1"/>
      <c r="F5595" s="6"/>
      <c r="G5595" s="13"/>
      <c r="M5595" s="14"/>
      <c r="O5595" s="13"/>
      <c r="P5595" s="6"/>
      <c r="Q5595" s="7"/>
    </row>
    <row r="5596" spans="3:17" x14ac:dyDescent="0.2">
      <c r="C5596" s="1"/>
      <c r="D5596" s="1"/>
      <c r="F5596" s="6"/>
      <c r="G5596" s="13"/>
      <c r="M5596" s="14"/>
      <c r="O5596" s="13"/>
      <c r="P5596" s="6"/>
      <c r="Q5596" s="7"/>
    </row>
    <row r="5597" spans="3:17" x14ac:dyDescent="0.2">
      <c r="C5597" s="1"/>
      <c r="D5597" s="1"/>
      <c r="F5597" s="6"/>
      <c r="G5597" s="13"/>
      <c r="M5597" s="14"/>
      <c r="O5597" s="13"/>
      <c r="P5597" s="6"/>
      <c r="Q5597" s="7"/>
    </row>
    <row r="5598" spans="3:17" x14ac:dyDescent="0.2">
      <c r="C5598" s="1"/>
      <c r="D5598" s="1"/>
      <c r="F5598" s="6"/>
      <c r="G5598" s="13"/>
      <c r="M5598" s="14"/>
      <c r="O5598" s="13"/>
      <c r="P5598" s="6"/>
      <c r="Q5598" s="7"/>
    </row>
    <row r="5599" spans="3:17" x14ac:dyDescent="0.2">
      <c r="C5599" s="1"/>
      <c r="D5599" s="1"/>
      <c r="F5599" s="6"/>
      <c r="G5599" s="13"/>
      <c r="M5599" s="14"/>
      <c r="O5599" s="13"/>
      <c r="P5599" s="6"/>
      <c r="Q5599" s="7"/>
    </row>
    <row r="5600" spans="3:17" x14ac:dyDescent="0.2">
      <c r="C5600" s="1"/>
      <c r="D5600" s="1"/>
      <c r="F5600" s="6"/>
      <c r="G5600" s="13"/>
      <c r="M5600" s="14"/>
      <c r="O5600" s="13"/>
      <c r="P5600" s="6"/>
      <c r="Q5600" s="7"/>
    </row>
    <row r="5601" spans="3:17" x14ac:dyDescent="0.2">
      <c r="C5601" s="1"/>
      <c r="D5601" s="1"/>
      <c r="F5601" s="6"/>
      <c r="G5601" s="13"/>
      <c r="M5601" s="14"/>
      <c r="O5601" s="13"/>
      <c r="P5601" s="6"/>
      <c r="Q5601" s="7"/>
    </row>
    <row r="5602" spans="3:17" x14ac:dyDescent="0.2">
      <c r="C5602" s="1"/>
      <c r="D5602" s="1"/>
      <c r="F5602" s="6"/>
      <c r="G5602" s="13"/>
      <c r="M5602" s="14"/>
      <c r="O5602" s="13"/>
      <c r="P5602" s="6"/>
      <c r="Q5602" s="7"/>
    </row>
    <row r="5603" spans="3:17" x14ac:dyDescent="0.2">
      <c r="C5603" s="1"/>
      <c r="D5603" s="1"/>
      <c r="F5603" s="6"/>
      <c r="G5603" s="13"/>
      <c r="M5603" s="14"/>
      <c r="O5603" s="13"/>
      <c r="P5603" s="6"/>
      <c r="Q5603" s="7"/>
    </row>
    <row r="5604" spans="3:17" x14ac:dyDescent="0.2">
      <c r="C5604" s="1"/>
      <c r="D5604" s="1"/>
      <c r="F5604" s="6"/>
      <c r="G5604" s="13"/>
      <c r="M5604" s="14"/>
      <c r="O5604" s="13"/>
      <c r="P5604" s="6"/>
      <c r="Q5604" s="7"/>
    </row>
    <row r="5605" spans="3:17" x14ac:dyDescent="0.2">
      <c r="C5605" s="1"/>
      <c r="D5605" s="1"/>
      <c r="F5605" s="6"/>
      <c r="G5605" s="13"/>
      <c r="M5605" s="14"/>
      <c r="O5605" s="13"/>
      <c r="P5605" s="6"/>
      <c r="Q5605" s="7"/>
    </row>
    <row r="5606" spans="3:17" x14ac:dyDescent="0.2">
      <c r="C5606" s="1"/>
      <c r="D5606" s="1"/>
      <c r="F5606" s="6"/>
      <c r="G5606" s="13"/>
      <c r="M5606" s="14"/>
      <c r="O5606" s="13"/>
      <c r="P5606" s="6"/>
      <c r="Q5606" s="7"/>
    </row>
    <row r="5607" spans="3:17" x14ac:dyDescent="0.2">
      <c r="C5607" s="1"/>
      <c r="D5607" s="1"/>
      <c r="F5607" s="6"/>
      <c r="G5607" s="13"/>
      <c r="M5607" s="14"/>
      <c r="O5607" s="13"/>
      <c r="P5607" s="6"/>
      <c r="Q5607" s="7"/>
    </row>
    <row r="5608" spans="3:17" x14ac:dyDescent="0.2">
      <c r="C5608" s="1"/>
      <c r="D5608" s="1"/>
      <c r="F5608" s="6"/>
      <c r="G5608" s="13"/>
      <c r="M5608" s="14"/>
      <c r="O5608" s="13"/>
      <c r="P5608" s="6"/>
      <c r="Q5608" s="7"/>
    </row>
    <row r="5609" spans="3:17" x14ac:dyDescent="0.2">
      <c r="C5609" s="1"/>
      <c r="D5609" s="1"/>
      <c r="F5609" s="6"/>
      <c r="G5609" s="13"/>
      <c r="M5609" s="14"/>
      <c r="O5609" s="13"/>
      <c r="P5609" s="6"/>
      <c r="Q5609" s="7"/>
    </row>
    <row r="5610" spans="3:17" x14ac:dyDescent="0.2">
      <c r="C5610" s="1"/>
      <c r="D5610" s="1"/>
      <c r="F5610" s="6"/>
      <c r="G5610" s="13"/>
      <c r="M5610" s="14"/>
      <c r="O5610" s="13"/>
      <c r="P5610" s="6"/>
      <c r="Q5610" s="7"/>
    </row>
    <row r="5611" spans="3:17" x14ac:dyDescent="0.2">
      <c r="C5611" s="1"/>
      <c r="D5611" s="1"/>
      <c r="F5611" s="6"/>
      <c r="G5611" s="13"/>
      <c r="M5611" s="14"/>
      <c r="O5611" s="13"/>
      <c r="P5611" s="6"/>
      <c r="Q5611" s="7"/>
    </row>
    <row r="5612" spans="3:17" x14ac:dyDescent="0.2">
      <c r="C5612" s="1"/>
      <c r="D5612" s="1"/>
      <c r="F5612" s="6"/>
      <c r="G5612" s="13"/>
      <c r="M5612" s="14"/>
      <c r="O5612" s="13"/>
      <c r="P5612" s="6"/>
      <c r="Q5612" s="7"/>
    </row>
    <row r="5613" spans="3:17" x14ac:dyDescent="0.2">
      <c r="C5613" s="1"/>
      <c r="D5613" s="1"/>
      <c r="F5613" s="6"/>
      <c r="G5613" s="13"/>
      <c r="M5613" s="14"/>
      <c r="O5613" s="13"/>
      <c r="P5613" s="6"/>
      <c r="Q5613" s="7"/>
    </row>
    <row r="5614" spans="3:17" x14ac:dyDescent="0.2">
      <c r="C5614" s="1"/>
      <c r="D5614" s="1"/>
      <c r="F5614" s="6"/>
      <c r="G5614" s="13"/>
      <c r="M5614" s="14"/>
      <c r="O5614" s="13"/>
      <c r="P5614" s="6"/>
      <c r="Q5614" s="7"/>
    </row>
    <row r="5615" spans="3:17" x14ac:dyDescent="0.2">
      <c r="C5615" s="1"/>
      <c r="D5615" s="1"/>
      <c r="F5615" s="6"/>
      <c r="G5615" s="13"/>
      <c r="M5615" s="14"/>
      <c r="O5615" s="13"/>
      <c r="P5615" s="6"/>
      <c r="Q5615" s="7"/>
    </row>
    <row r="5616" spans="3:17" x14ac:dyDescent="0.2">
      <c r="C5616" s="1"/>
      <c r="D5616" s="1"/>
      <c r="F5616" s="6"/>
      <c r="G5616" s="13"/>
      <c r="M5616" s="14"/>
      <c r="O5616" s="13"/>
      <c r="P5616" s="6"/>
      <c r="Q5616" s="7"/>
    </row>
    <row r="5617" spans="3:17" x14ac:dyDescent="0.2">
      <c r="C5617" s="1"/>
      <c r="D5617" s="1"/>
      <c r="F5617" s="6"/>
      <c r="G5617" s="13"/>
      <c r="M5617" s="14"/>
      <c r="O5617" s="13"/>
      <c r="P5617" s="6"/>
      <c r="Q5617" s="7"/>
    </row>
    <row r="5618" spans="3:17" x14ac:dyDescent="0.2">
      <c r="C5618" s="1"/>
      <c r="D5618" s="1"/>
      <c r="F5618" s="6"/>
      <c r="G5618" s="13"/>
      <c r="M5618" s="14"/>
      <c r="O5618" s="13"/>
      <c r="P5618" s="6"/>
      <c r="Q5618" s="7"/>
    </row>
    <row r="5619" spans="3:17" x14ac:dyDescent="0.2">
      <c r="C5619" s="1"/>
      <c r="D5619" s="1"/>
      <c r="F5619" s="6"/>
      <c r="G5619" s="13"/>
      <c r="M5619" s="14"/>
      <c r="O5619" s="13"/>
      <c r="P5619" s="6"/>
      <c r="Q5619" s="7"/>
    </row>
    <row r="5620" spans="3:17" x14ac:dyDescent="0.2">
      <c r="C5620" s="1"/>
      <c r="D5620" s="1"/>
      <c r="F5620" s="6"/>
      <c r="G5620" s="13"/>
      <c r="M5620" s="14"/>
      <c r="O5620" s="13"/>
      <c r="P5620" s="6"/>
      <c r="Q5620" s="7"/>
    </row>
    <row r="5621" spans="3:17" x14ac:dyDescent="0.2">
      <c r="C5621" s="1"/>
      <c r="D5621" s="1"/>
      <c r="F5621" s="6"/>
      <c r="G5621" s="13"/>
      <c r="M5621" s="14"/>
      <c r="O5621" s="13"/>
      <c r="P5621" s="6"/>
      <c r="Q5621" s="7"/>
    </row>
    <row r="5622" spans="3:17" x14ac:dyDescent="0.2">
      <c r="C5622" s="1"/>
      <c r="D5622" s="1"/>
      <c r="F5622" s="6"/>
      <c r="G5622" s="13"/>
      <c r="M5622" s="14"/>
      <c r="O5622" s="13"/>
      <c r="P5622" s="6"/>
      <c r="Q5622" s="7"/>
    </row>
    <row r="5623" spans="3:17" x14ac:dyDescent="0.2">
      <c r="C5623" s="1"/>
      <c r="D5623" s="1"/>
      <c r="F5623" s="6"/>
      <c r="G5623" s="13"/>
      <c r="M5623" s="14"/>
      <c r="O5623" s="13"/>
      <c r="P5623" s="6"/>
      <c r="Q5623" s="7"/>
    </row>
    <row r="5624" spans="3:17" x14ac:dyDescent="0.2">
      <c r="C5624" s="1"/>
      <c r="D5624" s="1"/>
      <c r="F5624" s="6"/>
      <c r="G5624" s="13"/>
      <c r="M5624" s="14"/>
      <c r="O5624" s="13"/>
      <c r="P5624" s="6"/>
      <c r="Q5624" s="7"/>
    </row>
    <row r="5625" spans="3:17" x14ac:dyDescent="0.2">
      <c r="C5625" s="1"/>
      <c r="D5625" s="1"/>
      <c r="F5625" s="6"/>
      <c r="G5625" s="13"/>
      <c r="M5625" s="14"/>
      <c r="O5625" s="13"/>
      <c r="P5625" s="6"/>
      <c r="Q5625" s="7"/>
    </row>
    <row r="5626" spans="3:17" x14ac:dyDescent="0.2">
      <c r="C5626" s="1"/>
      <c r="D5626" s="1"/>
      <c r="F5626" s="6"/>
      <c r="G5626" s="13"/>
      <c r="M5626" s="14"/>
      <c r="O5626" s="13"/>
      <c r="P5626" s="6"/>
      <c r="Q5626" s="7"/>
    </row>
    <row r="5627" spans="3:17" x14ac:dyDescent="0.2">
      <c r="C5627" s="1"/>
      <c r="D5627" s="1"/>
      <c r="F5627" s="6"/>
      <c r="G5627" s="13"/>
      <c r="M5627" s="14"/>
      <c r="O5627" s="13"/>
      <c r="P5627" s="6"/>
      <c r="Q5627" s="7"/>
    </row>
    <row r="5628" spans="3:17" x14ac:dyDescent="0.2">
      <c r="C5628" s="1"/>
      <c r="D5628" s="1"/>
      <c r="F5628" s="6"/>
      <c r="G5628" s="13"/>
      <c r="M5628" s="14"/>
      <c r="O5628" s="13"/>
      <c r="P5628" s="6"/>
      <c r="Q5628" s="7"/>
    </row>
    <row r="5629" spans="3:17" x14ac:dyDescent="0.2">
      <c r="C5629" s="1"/>
      <c r="D5629" s="1"/>
      <c r="F5629" s="6"/>
      <c r="G5629" s="13"/>
      <c r="M5629" s="14"/>
      <c r="O5629" s="13"/>
      <c r="P5629" s="6"/>
      <c r="Q5629" s="7"/>
    </row>
    <row r="5630" spans="3:17" x14ac:dyDescent="0.2">
      <c r="C5630" s="1"/>
      <c r="D5630" s="1"/>
      <c r="F5630" s="6"/>
      <c r="G5630" s="13"/>
      <c r="M5630" s="14"/>
      <c r="O5630" s="13"/>
      <c r="P5630" s="6"/>
      <c r="Q5630" s="7"/>
    </row>
    <row r="5631" spans="3:17" x14ac:dyDescent="0.2">
      <c r="C5631" s="1"/>
      <c r="D5631" s="1"/>
      <c r="F5631" s="6"/>
      <c r="G5631" s="13"/>
      <c r="M5631" s="14"/>
      <c r="O5631" s="13"/>
      <c r="P5631" s="6"/>
      <c r="Q5631" s="7"/>
    </row>
    <row r="5632" spans="3:17" x14ac:dyDescent="0.2">
      <c r="C5632" s="1"/>
      <c r="D5632" s="1"/>
      <c r="F5632" s="6"/>
      <c r="G5632" s="13"/>
      <c r="M5632" s="14"/>
      <c r="O5632" s="13"/>
      <c r="P5632" s="6"/>
      <c r="Q5632" s="7"/>
    </row>
    <row r="5633" spans="3:17" x14ac:dyDescent="0.2">
      <c r="C5633" s="1"/>
      <c r="D5633" s="1"/>
      <c r="F5633" s="6"/>
      <c r="G5633" s="13"/>
      <c r="M5633" s="14"/>
      <c r="O5633" s="13"/>
      <c r="P5633" s="6"/>
      <c r="Q5633" s="7"/>
    </row>
    <row r="5634" spans="3:17" x14ac:dyDescent="0.2">
      <c r="C5634" s="1"/>
      <c r="D5634" s="1"/>
      <c r="F5634" s="6"/>
      <c r="G5634" s="13"/>
      <c r="M5634" s="14"/>
      <c r="O5634" s="13"/>
      <c r="P5634" s="6"/>
      <c r="Q5634" s="7"/>
    </row>
    <row r="5635" spans="3:17" x14ac:dyDescent="0.2">
      <c r="C5635" s="1"/>
      <c r="D5635" s="1"/>
      <c r="F5635" s="6"/>
      <c r="G5635" s="13"/>
      <c r="M5635" s="14"/>
      <c r="O5635" s="13"/>
      <c r="P5635" s="6"/>
      <c r="Q5635" s="7"/>
    </row>
    <row r="5636" spans="3:17" x14ac:dyDescent="0.2">
      <c r="C5636" s="1"/>
      <c r="D5636" s="1"/>
      <c r="F5636" s="6"/>
      <c r="G5636" s="13"/>
      <c r="M5636" s="14"/>
      <c r="O5636" s="13"/>
      <c r="P5636" s="6"/>
      <c r="Q5636" s="7"/>
    </row>
    <row r="5637" spans="3:17" x14ac:dyDescent="0.2">
      <c r="C5637" s="1"/>
      <c r="D5637" s="1"/>
      <c r="F5637" s="6"/>
      <c r="G5637" s="13"/>
      <c r="M5637" s="14"/>
      <c r="O5637" s="13"/>
      <c r="P5637" s="6"/>
      <c r="Q5637" s="7"/>
    </row>
    <row r="5638" spans="3:17" x14ac:dyDescent="0.2">
      <c r="C5638" s="1"/>
      <c r="D5638" s="1"/>
      <c r="F5638" s="6"/>
      <c r="G5638" s="13"/>
      <c r="M5638" s="14"/>
      <c r="O5638" s="13"/>
      <c r="P5638" s="6"/>
      <c r="Q5638" s="7"/>
    </row>
    <row r="5639" spans="3:17" x14ac:dyDescent="0.2">
      <c r="C5639" s="1"/>
      <c r="D5639" s="1"/>
      <c r="F5639" s="6"/>
      <c r="G5639" s="13"/>
      <c r="M5639" s="14"/>
      <c r="O5639" s="13"/>
      <c r="P5639" s="6"/>
      <c r="Q5639" s="7"/>
    </row>
    <row r="5640" spans="3:17" x14ac:dyDescent="0.2">
      <c r="C5640" s="1"/>
      <c r="D5640" s="1"/>
      <c r="F5640" s="6"/>
      <c r="G5640" s="13"/>
      <c r="M5640" s="14"/>
      <c r="O5640" s="13"/>
      <c r="P5640" s="6"/>
      <c r="Q5640" s="7"/>
    </row>
    <row r="5641" spans="3:17" x14ac:dyDescent="0.2">
      <c r="C5641" s="1"/>
      <c r="D5641" s="1"/>
      <c r="F5641" s="6"/>
      <c r="G5641" s="13"/>
      <c r="M5641" s="14"/>
      <c r="O5641" s="13"/>
      <c r="P5641" s="6"/>
      <c r="Q5641" s="7"/>
    </row>
    <row r="5642" spans="3:17" x14ac:dyDescent="0.2">
      <c r="C5642" s="1"/>
      <c r="D5642" s="1"/>
      <c r="F5642" s="6"/>
      <c r="G5642" s="13"/>
      <c r="M5642" s="14"/>
      <c r="O5642" s="13"/>
      <c r="P5642" s="6"/>
      <c r="Q5642" s="7"/>
    </row>
    <row r="5643" spans="3:17" x14ac:dyDescent="0.2">
      <c r="C5643" s="1"/>
      <c r="D5643" s="1"/>
      <c r="F5643" s="6"/>
      <c r="G5643" s="13"/>
      <c r="M5643" s="14"/>
      <c r="O5643" s="13"/>
      <c r="P5643" s="6"/>
      <c r="Q5643" s="7"/>
    </row>
    <row r="5644" spans="3:17" x14ac:dyDescent="0.2">
      <c r="C5644" s="1"/>
      <c r="D5644" s="1"/>
      <c r="F5644" s="6"/>
      <c r="G5644" s="13"/>
      <c r="M5644" s="14"/>
      <c r="O5644" s="13"/>
      <c r="P5644" s="6"/>
      <c r="Q5644" s="7"/>
    </row>
    <row r="5645" spans="3:17" x14ac:dyDescent="0.2">
      <c r="C5645" s="1"/>
      <c r="D5645" s="1"/>
      <c r="F5645" s="6"/>
      <c r="G5645" s="13"/>
      <c r="M5645" s="14"/>
      <c r="O5645" s="13"/>
      <c r="P5645" s="6"/>
      <c r="Q5645" s="7"/>
    </row>
    <row r="5646" spans="3:17" x14ac:dyDescent="0.2">
      <c r="C5646" s="1"/>
      <c r="D5646" s="1"/>
      <c r="F5646" s="6"/>
      <c r="G5646" s="13"/>
      <c r="M5646" s="14"/>
      <c r="O5646" s="13"/>
      <c r="P5646" s="6"/>
      <c r="Q5646" s="7"/>
    </row>
    <row r="5647" spans="3:17" x14ac:dyDescent="0.2">
      <c r="C5647" s="1"/>
      <c r="D5647" s="1"/>
      <c r="F5647" s="6"/>
      <c r="G5647" s="13"/>
      <c r="M5647" s="14"/>
      <c r="O5647" s="13"/>
      <c r="P5647" s="6"/>
      <c r="Q5647" s="7"/>
    </row>
    <row r="5648" spans="3:17" x14ac:dyDescent="0.2">
      <c r="C5648" s="1"/>
      <c r="D5648" s="1"/>
      <c r="F5648" s="6"/>
      <c r="G5648" s="13"/>
      <c r="M5648" s="14"/>
      <c r="O5648" s="13"/>
      <c r="P5648" s="6"/>
      <c r="Q5648" s="7"/>
    </row>
    <row r="5649" spans="3:17" x14ac:dyDescent="0.2">
      <c r="C5649" s="1"/>
      <c r="D5649" s="1"/>
      <c r="F5649" s="6"/>
      <c r="G5649" s="13"/>
      <c r="M5649" s="14"/>
      <c r="O5649" s="13"/>
      <c r="P5649" s="6"/>
      <c r="Q5649" s="7"/>
    </row>
    <row r="5650" spans="3:17" x14ac:dyDescent="0.2">
      <c r="C5650" s="1"/>
      <c r="D5650" s="1"/>
      <c r="F5650" s="6"/>
      <c r="G5650" s="13"/>
      <c r="M5650" s="14"/>
      <c r="O5650" s="13"/>
      <c r="P5650" s="6"/>
      <c r="Q5650" s="7"/>
    </row>
    <row r="5651" spans="3:17" x14ac:dyDescent="0.2">
      <c r="C5651" s="1"/>
      <c r="D5651" s="1"/>
      <c r="F5651" s="6"/>
      <c r="G5651" s="13"/>
      <c r="M5651" s="14"/>
      <c r="O5651" s="13"/>
      <c r="P5651" s="6"/>
      <c r="Q5651" s="7"/>
    </row>
    <row r="5652" spans="3:17" x14ac:dyDescent="0.2">
      <c r="C5652" s="1"/>
      <c r="D5652" s="1"/>
      <c r="F5652" s="6"/>
      <c r="G5652" s="13"/>
      <c r="M5652" s="14"/>
      <c r="O5652" s="13"/>
      <c r="P5652" s="6"/>
      <c r="Q5652" s="7"/>
    </row>
    <row r="5653" spans="3:17" x14ac:dyDescent="0.2">
      <c r="C5653" s="1"/>
      <c r="D5653" s="1"/>
      <c r="F5653" s="6"/>
      <c r="G5653" s="13"/>
      <c r="M5653" s="14"/>
      <c r="O5653" s="13"/>
      <c r="P5653" s="6"/>
      <c r="Q5653" s="7"/>
    </row>
    <row r="5654" spans="3:17" x14ac:dyDescent="0.2">
      <c r="C5654" s="1"/>
      <c r="D5654" s="1"/>
      <c r="F5654" s="6"/>
      <c r="G5654" s="13"/>
      <c r="M5654" s="14"/>
      <c r="O5654" s="13"/>
      <c r="P5654" s="6"/>
      <c r="Q5654" s="7"/>
    </row>
    <row r="5655" spans="3:17" x14ac:dyDescent="0.2">
      <c r="C5655" s="1"/>
      <c r="D5655" s="1"/>
      <c r="F5655" s="6"/>
      <c r="G5655" s="13"/>
      <c r="M5655" s="14"/>
      <c r="O5655" s="13"/>
      <c r="P5655" s="6"/>
      <c r="Q5655" s="7"/>
    </row>
    <row r="5656" spans="3:17" x14ac:dyDescent="0.2">
      <c r="C5656" s="1"/>
      <c r="D5656" s="1"/>
      <c r="F5656" s="6"/>
      <c r="G5656" s="13"/>
      <c r="M5656" s="14"/>
      <c r="O5656" s="13"/>
      <c r="P5656" s="6"/>
      <c r="Q5656" s="7"/>
    </row>
    <row r="5657" spans="3:17" x14ac:dyDescent="0.2">
      <c r="C5657" s="1"/>
      <c r="D5657" s="1"/>
      <c r="F5657" s="6"/>
      <c r="G5657" s="13"/>
      <c r="M5657" s="14"/>
      <c r="O5657" s="13"/>
      <c r="P5657" s="6"/>
      <c r="Q5657" s="7"/>
    </row>
    <row r="5658" spans="3:17" x14ac:dyDescent="0.2">
      <c r="C5658" s="1"/>
      <c r="D5658" s="1"/>
      <c r="F5658" s="6"/>
      <c r="G5658" s="13"/>
      <c r="M5658" s="14"/>
      <c r="O5658" s="13"/>
      <c r="P5658" s="6"/>
      <c r="Q5658" s="7"/>
    </row>
    <row r="5659" spans="3:17" x14ac:dyDescent="0.2">
      <c r="C5659" s="1"/>
      <c r="D5659" s="1"/>
      <c r="F5659" s="6"/>
      <c r="G5659" s="13"/>
      <c r="M5659" s="14"/>
      <c r="O5659" s="13"/>
      <c r="P5659" s="6"/>
      <c r="Q5659" s="7"/>
    </row>
    <row r="5660" spans="3:17" x14ac:dyDescent="0.2">
      <c r="C5660" s="1"/>
      <c r="D5660" s="1"/>
      <c r="F5660" s="6"/>
      <c r="G5660" s="13"/>
      <c r="M5660" s="14"/>
      <c r="O5660" s="13"/>
      <c r="P5660" s="6"/>
      <c r="Q5660" s="7"/>
    </row>
    <row r="5661" spans="3:17" x14ac:dyDescent="0.2">
      <c r="C5661" s="1"/>
      <c r="D5661" s="1"/>
      <c r="F5661" s="6"/>
      <c r="G5661" s="13"/>
      <c r="M5661" s="14"/>
      <c r="O5661" s="13"/>
      <c r="P5661" s="6"/>
      <c r="Q5661" s="7"/>
    </row>
    <row r="5662" spans="3:17" x14ac:dyDescent="0.2">
      <c r="C5662" s="1"/>
      <c r="D5662" s="1"/>
      <c r="F5662" s="6"/>
      <c r="G5662" s="13"/>
      <c r="M5662" s="14"/>
      <c r="O5662" s="13"/>
      <c r="P5662" s="6"/>
      <c r="Q5662" s="7"/>
    </row>
    <row r="5663" spans="3:17" x14ac:dyDescent="0.2">
      <c r="C5663" s="1"/>
      <c r="D5663" s="1"/>
      <c r="F5663" s="6"/>
      <c r="G5663" s="13"/>
      <c r="M5663" s="14"/>
      <c r="O5663" s="13"/>
      <c r="P5663" s="6"/>
      <c r="Q5663" s="7"/>
    </row>
    <row r="5664" spans="3:17" x14ac:dyDescent="0.2">
      <c r="C5664" s="1"/>
      <c r="D5664" s="1"/>
      <c r="F5664" s="6"/>
      <c r="G5664" s="13"/>
      <c r="M5664" s="14"/>
      <c r="O5664" s="13"/>
      <c r="P5664" s="6"/>
      <c r="Q5664" s="7"/>
    </row>
    <row r="5665" spans="3:17" x14ac:dyDescent="0.2">
      <c r="C5665" s="1"/>
      <c r="D5665" s="1"/>
      <c r="F5665" s="6"/>
      <c r="G5665" s="13"/>
      <c r="M5665" s="14"/>
      <c r="O5665" s="13"/>
      <c r="P5665" s="6"/>
      <c r="Q5665" s="7"/>
    </row>
    <row r="5666" spans="3:17" x14ac:dyDescent="0.2">
      <c r="C5666" s="1"/>
      <c r="D5666" s="1"/>
      <c r="F5666" s="6"/>
      <c r="G5666" s="13"/>
      <c r="M5666" s="14"/>
      <c r="O5666" s="13"/>
      <c r="P5666" s="6"/>
      <c r="Q5666" s="7"/>
    </row>
    <row r="5667" spans="3:17" x14ac:dyDescent="0.2">
      <c r="C5667" s="1"/>
      <c r="D5667" s="1"/>
      <c r="F5667" s="6"/>
      <c r="G5667" s="13"/>
      <c r="M5667" s="14"/>
      <c r="O5667" s="13"/>
      <c r="P5667" s="6"/>
      <c r="Q5667" s="7"/>
    </row>
    <row r="5668" spans="3:17" x14ac:dyDescent="0.2">
      <c r="C5668" s="1"/>
      <c r="D5668" s="1"/>
      <c r="F5668" s="6"/>
      <c r="G5668" s="13"/>
      <c r="M5668" s="14"/>
      <c r="O5668" s="13"/>
      <c r="P5668" s="6"/>
      <c r="Q5668" s="7"/>
    </row>
    <row r="5669" spans="3:17" x14ac:dyDescent="0.2">
      <c r="C5669" s="1"/>
      <c r="D5669" s="1"/>
      <c r="F5669" s="6"/>
      <c r="G5669" s="13"/>
      <c r="M5669" s="14"/>
      <c r="O5669" s="13"/>
      <c r="P5669" s="6"/>
      <c r="Q5669" s="7"/>
    </row>
    <row r="5670" spans="3:17" x14ac:dyDescent="0.2">
      <c r="C5670" s="1"/>
      <c r="D5670" s="1"/>
      <c r="F5670" s="6"/>
      <c r="G5670" s="13"/>
      <c r="M5670" s="14"/>
      <c r="O5670" s="13"/>
      <c r="P5670" s="6"/>
      <c r="Q5670" s="7"/>
    </row>
    <row r="5671" spans="3:17" x14ac:dyDescent="0.2">
      <c r="C5671" s="1"/>
      <c r="D5671" s="1"/>
      <c r="F5671" s="6"/>
      <c r="G5671" s="13"/>
      <c r="M5671" s="14"/>
      <c r="O5671" s="13"/>
      <c r="P5671" s="6"/>
      <c r="Q5671" s="7"/>
    </row>
    <row r="5672" spans="3:17" x14ac:dyDescent="0.2">
      <c r="C5672" s="1"/>
      <c r="D5672" s="1"/>
      <c r="F5672" s="6"/>
      <c r="G5672" s="13"/>
      <c r="M5672" s="14"/>
      <c r="O5672" s="13"/>
      <c r="P5672" s="6"/>
      <c r="Q5672" s="7"/>
    </row>
    <row r="5673" spans="3:17" x14ac:dyDescent="0.2">
      <c r="C5673" s="1"/>
      <c r="D5673" s="1"/>
      <c r="F5673" s="6"/>
      <c r="G5673" s="13"/>
      <c r="M5673" s="14"/>
      <c r="O5673" s="13"/>
      <c r="P5673" s="6"/>
      <c r="Q5673" s="7"/>
    </row>
    <row r="5674" spans="3:17" x14ac:dyDescent="0.2">
      <c r="C5674" s="1"/>
      <c r="D5674" s="1"/>
      <c r="F5674" s="6"/>
      <c r="G5674" s="13"/>
      <c r="M5674" s="14"/>
      <c r="O5674" s="13"/>
      <c r="P5674" s="6"/>
      <c r="Q5674" s="7"/>
    </row>
    <row r="5675" spans="3:17" x14ac:dyDescent="0.2">
      <c r="C5675" s="1"/>
      <c r="D5675" s="1"/>
      <c r="F5675" s="6"/>
      <c r="G5675" s="13"/>
      <c r="M5675" s="14"/>
      <c r="O5675" s="13"/>
      <c r="P5675" s="6"/>
      <c r="Q5675" s="7"/>
    </row>
    <row r="5676" spans="3:17" x14ac:dyDescent="0.2">
      <c r="C5676" s="1"/>
      <c r="D5676" s="1"/>
      <c r="F5676" s="6"/>
      <c r="G5676" s="13"/>
      <c r="M5676" s="14"/>
      <c r="O5676" s="13"/>
      <c r="P5676" s="6"/>
      <c r="Q5676" s="7"/>
    </row>
    <row r="5677" spans="3:17" x14ac:dyDescent="0.2">
      <c r="C5677" s="1"/>
      <c r="D5677" s="1"/>
      <c r="F5677" s="6"/>
      <c r="G5677" s="13"/>
      <c r="M5677" s="14"/>
      <c r="O5677" s="13"/>
      <c r="P5677" s="6"/>
      <c r="Q5677" s="7"/>
    </row>
    <row r="5678" spans="3:17" x14ac:dyDescent="0.2">
      <c r="C5678" s="1"/>
      <c r="D5678" s="1"/>
      <c r="F5678" s="6"/>
      <c r="G5678" s="13"/>
      <c r="M5678" s="14"/>
      <c r="O5678" s="13"/>
      <c r="P5678" s="6"/>
      <c r="Q5678" s="7"/>
    </row>
    <row r="5679" spans="3:17" x14ac:dyDescent="0.2">
      <c r="C5679" s="1"/>
      <c r="D5679" s="1"/>
      <c r="F5679" s="6"/>
      <c r="G5679" s="13"/>
      <c r="M5679" s="14"/>
      <c r="O5679" s="13"/>
      <c r="P5679" s="6"/>
      <c r="Q5679" s="7"/>
    </row>
    <row r="5680" spans="3:17" x14ac:dyDescent="0.2">
      <c r="C5680" s="1"/>
      <c r="D5680" s="1"/>
      <c r="F5680" s="6"/>
      <c r="G5680" s="13"/>
      <c r="M5680" s="14"/>
      <c r="O5680" s="13"/>
      <c r="P5680" s="6"/>
      <c r="Q5680" s="7"/>
    </row>
    <row r="5681" spans="3:17" x14ac:dyDescent="0.2">
      <c r="C5681" s="1"/>
      <c r="D5681" s="1"/>
      <c r="F5681" s="6"/>
      <c r="G5681" s="13"/>
      <c r="M5681" s="14"/>
      <c r="O5681" s="13"/>
      <c r="P5681" s="6"/>
      <c r="Q5681" s="7"/>
    </row>
    <row r="5682" spans="3:17" x14ac:dyDescent="0.2">
      <c r="C5682" s="1"/>
      <c r="D5682" s="1"/>
      <c r="F5682" s="6"/>
      <c r="G5682" s="13"/>
      <c r="M5682" s="14"/>
      <c r="O5682" s="13"/>
      <c r="P5682" s="6"/>
      <c r="Q5682" s="7"/>
    </row>
    <row r="5683" spans="3:17" x14ac:dyDescent="0.2">
      <c r="C5683" s="1"/>
      <c r="D5683" s="1"/>
      <c r="F5683" s="6"/>
      <c r="G5683" s="13"/>
      <c r="M5683" s="14"/>
      <c r="O5683" s="13"/>
      <c r="P5683" s="6"/>
      <c r="Q5683" s="7"/>
    </row>
    <row r="5684" spans="3:17" x14ac:dyDescent="0.2">
      <c r="C5684" s="1"/>
      <c r="D5684" s="1"/>
      <c r="F5684" s="6"/>
      <c r="G5684" s="13"/>
      <c r="M5684" s="14"/>
      <c r="O5684" s="13"/>
      <c r="P5684" s="6"/>
      <c r="Q5684" s="7"/>
    </row>
    <row r="5685" spans="3:17" x14ac:dyDescent="0.2">
      <c r="C5685" s="1"/>
      <c r="D5685" s="1"/>
      <c r="F5685" s="6"/>
      <c r="G5685" s="13"/>
      <c r="M5685" s="14"/>
      <c r="O5685" s="13"/>
      <c r="P5685" s="6"/>
      <c r="Q5685" s="7"/>
    </row>
    <row r="5686" spans="3:17" x14ac:dyDescent="0.2">
      <c r="C5686" s="1"/>
      <c r="D5686" s="1"/>
      <c r="F5686" s="6"/>
      <c r="G5686" s="13"/>
      <c r="M5686" s="14"/>
      <c r="O5686" s="13"/>
      <c r="P5686" s="6"/>
      <c r="Q5686" s="7"/>
    </row>
    <row r="5687" spans="3:17" x14ac:dyDescent="0.2">
      <c r="C5687" s="1"/>
      <c r="D5687" s="1"/>
      <c r="F5687" s="6"/>
      <c r="G5687" s="13"/>
      <c r="M5687" s="14"/>
      <c r="O5687" s="13"/>
      <c r="P5687" s="6"/>
      <c r="Q5687" s="7"/>
    </row>
    <row r="5688" spans="3:17" x14ac:dyDescent="0.2">
      <c r="C5688" s="1"/>
      <c r="D5688" s="1"/>
      <c r="F5688" s="6"/>
      <c r="G5688" s="13"/>
      <c r="M5688" s="14"/>
      <c r="O5688" s="13"/>
      <c r="P5688" s="6"/>
      <c r="Q5688" s="7"/>
    </row>
    <row r="5689" spans="3:17" x14ac:dyDescent="0.2">
      <c r="C5689" s="1"/>
      <c r="D5689" s="1"/>
      <c r="F5689" s="6"/>
      <c r="G5689" s="13"/>
      <c r="M5689" s="14"/>
      <c r="O5689" s="13"/>
      <c r="P5689" s="6"/>
      <c r="Q5689" s="7"/>
    </row>
    <row r="5690" spans="3:17" x14ac:dyDescent="0.2">
      <c r="C5690" s="1"/>
      <c r="D5690" s="1"/>
      <c r="F5690" s="6"/>
      <c r="G5690" s="13"/>
      <c r="M5690" s="14"/>
      <c r="O5690" s="13"/>
      <c r="P5690" s="6"/>
      <c r="Q5690" s="7"/>
    </row>
    <row r="5691" spans="3:17" x14ac:dyDescent="0.2">
      <c r="C5691" s="1"/>
      <c r="D5691" s="1"/>
      <c r="F5691" s="6"/>
      <c r="G5691" s="13"/>
      <c r="M5691" s="14"/>
      <c r="O5691" s="13"/>
      <c r="P5691" s="6"/>
      <c r="Q5691" s="7"/>
    </row>
    <row r="5692" spans="3:17" x14ac:dyDescent="0.2">
      <c r="C5692" s="1"/>
      <c r="D5692" s="1"/>
      <c r="F5692" s="6"/>
      <c r="G5692" s="13"/>
      <c r="M5692" s="14"/>
      <c r="O5692" s="13"/>
      <c r="P5692" s="6"/>
      <c r="Q5692" s="7"/>
    </row>
    <row r="5693" spans="3:17" x14ac:dyDescent="0.2">
      <c r="C5693" s="1"/>
      <c r="D5693" s="1"/>
      <c r="F5693" s="6"/>
      <c r="G5693" s="13"/>
      <c r="M5693" s="14"/>
      <c r="O5693" s="13"/>
      <c r="P5693" s="6"/>
      <c r="Q5693" s="7"/>
    </row>
    <row r="5694" spans="3:17" x14ac:dyDescent="0.2">
      <c r="C5694" s="1"/>
      <c r="D5694" s="1"/>
      <c r="F5694" s="6"/>
      <c r="G5694" s="13"/>
      <c r="M5694" s="14"/>
      <c r="O5694" s="13"/>
      <c r="P5694" s="6"/>
      <c r="Q5694" s="7"/>
    </row>
    <row r="5695" spans="3:17" x14ac:dyDescent="0.2">
      <c r="C5695" s="1"/>
      <c r="D5695" s="1"/>
      <c r="F5695" s="6"/>
      <c r="G5695" s="13"/>
      <c r="M5695" s="14"/>
      <c r="O5695" s="13"/>
      <c r="P5695" s="6"/>
      <c r="Q5695" s="7"/>
    </row>
    <row r="5696" spans="3:17" x14ac:dyDescent="0.2">
      <c r="C5696" s="1"/>
      <c r="D5696" s="1"/>
      <c r="F5696" s="6"/>
      <c r="G5696" s="13"/>
      <c r="M5696" s="14"/>
      <c r="O5696" s="13"/>
      <c r="P5696" s="6"/>
      <c r="Q5696" s="7"/>
    </row>
    <row r="5697" spans="3:17" x14ac:dyDescent="0.2">
      <c r="C5697" s="1"/>
      <c r="D5697" s="1"/>
      <c r="F5697" s="6"/>
      <c r="G5697" s="13"/>
      <c r="M5697" s="14"/>
      <c r="O5697" s="13"/>
      <c r="P5697" s="6"/>
      <c r="Q5697" s="7"/>
    </row>
    <row r="5698" spans="3:17" x14ac:dyDescent="0.2">
      <c r="C5698" s="1"/>
      <c r="D5698" s="1"/>
      <c r="F5698" s="6"/>
      <c r="G5698" s="13"/>
      <c r="M5698" s="14"/>
      <c r="O5698" s="13"/>
      <c r="P5698" s="6"/>
      <c r="Q5698" s="7"/>
    </row>
    <row r="5699" spans="3:17" x14ac:dyDescent="0.2">
      <c r="C5699" s="1"/>
      <c r="D5699" s="1"/>
      <c r="F5699" s="6"/>
      <c r="G5699" s="13"/>
      <c r="M5699" s="14"/>
      <c r="O5699" s="13"/>
      <c r="P5699" s="6"/>
      <c r="Q5699" s="7"/>
    </row>
    <row r="5700" spans="3:17" x14ac:dyDescent="0.2">
      <c r="C5700" s="1"/>
      <c r="D5700" s="1"/>
      <c r="F5700" s="6"/>
      <c r="G5700" s="13"/>
      <c r="M5700" s="14"/>
      <c r="O5700" s="13"/>
      <c r="P5700" s="6"/>
      <c r="Q5700" s="7"/>
    </row>
    <row r="5701" spans="3:17" x14ac:dyDescent="0.2">
      <c r="C5701" s="1"/>
      <c r="D5701" s="1"/>
      <c r="F5701" s="6"/>
      <c r="G5701" s="13"/>
      <c r="M5701" s="14"/>
      <c r="O5701" s="13"/>
      <c r="P5701" s="6"/>
      <c r="Q5701" s="7"/>
    </row>
    <row r="5702" spans="3:17" x14ac:dyDescent="0.2">
      <c r="C5702" s="1"/>
      <c r="D5702" s="1"/>
      <c r="F5702" s="6"/>
      <c r="G5702" s="13"/>
      <c r="M5702" s="14"/>
      <c r="O5702" s="13"/>
      <c r="P5702" s="6"/>
      <c r="Q5702" s="7"/>
    </row>
    <row r="5703" spans="3:17" x14ac:dyDescent="0.2">
      <c r="C5703" s="1"/>
      <c r="D5703" s="1"/>
      <c r="F5703" s="6"/>
      <c r="G5703" s="13"/>
      <c r="M5703" s="14"/>
      <c r="O5703" s="13"/>
      <c r="P5703" s="6"/>
      <c r="Q5703" s="7"/>
    </row>
    <row r="5704" spans="3:17" x14ac:dyDescent="0.2">
      <c r="C5704" s="1"/>
      <c r="D5704" s="1"/>
      <c r="F5704" s="6"/>
      <c r="G5704" s="13"/>
      <c r="M5704" s="14"/>
      <c r="O5704" s="13"/>
      <c r="P5704" s="6"/>
      <c r="Q5704" s="7"/>
    </row>
    <row r="5705" spans="3:17" x14ac:dyDescent="0.2">
      <c r="C5705" s="1"/>
      <c r="D5705" s="1"/>
      <c r="F5705" s="6"/>
      <c r="G5705" s="13"/>
      <c r="M5705" s="14"/>
      <c r="O5705" s="13"/>
      <c r="P5705" s="6"/>
      <c r="Q5705" s="7"/>
    </row>
    <row r="5706" spans="3:17" x14ac:dyDescent="0.2">
      <c r="C5706" s="1"/>
      <c r="D5706" s="1"/>
      <c r="F5706" s="6"/>
      <c r="G5706" s="13"/>
      <c r="M5706" s="14"/>
      <c r="O5706" s="13"/>
      <c r="P5706" s="6"/>
      <c r="Q5706" s="7"/>
    </row>
    <row r="5707" spans="3:17" x14ac:dyDescent="0.2">
      <c r="C5707" s="1"/>
      <c r="D5707" s="1"/>
      <c r="F5707" s="6"/>
      <c r="G5707" s="13"/>
      <c r="M5707" s="14"/>
      <c r="O5707" s="13"/>
      <c r="P5707" s="6"/>
      <c r="Q5707" s="7"/>
    </row>
    <row r="5708" spans="3:17" x14ac:dyDescent="0.2">
      <c r="C5708" s="1"/>
      <c r="D5708" s="1"/>
      <c r="F5708" s="6"/>
      <c r="G5708" s="13"/>
      <c r="M5708" s="14"/>
      <c r="O5708" s="13"/>
      <c r="P5708" s="6"/>
      <c r="Q5708" s="7"/>
    </row>
    <row r="5709" spans="3:17" x14ac:dyDescent="0.2">
      <c r="C5709" s="1"/>
      <c r="D5709" s="1"/>
      <c r="F5709" s="6"/>
      <c r="G5709" s="13"/>
      <c r="M5709" s="14"/>
      <c r="O5709" s="13"/>
      <c r="P5709" s="6"/>
      <c r="Q5709" s="7"/>
    </row>
    <row r="5710" spans="3:17" x14ac:dyDescent="0.2">
      <c r="C5710" s="1"/>
      <c r="D5710" s="1"/>
      <c r="F5710" s="6"/>
      <c r="G5710" s="13"/>
      <c r="M5710" s="14"/>
      <c r="O5710" s="13"/>
      <c r="P5710" s="6"/>
      <c r="Q5710" s="7"/>
    </row>
    <row r="5711" spans="3:17" x14ac:dyDescent="0.2">
      <c r="C5711" s="1"/>
      <c r="D5711" s="1"/>
      <c r="F5711" s="6"/>
      <c r="G5711" s="13"/>
      <c r="M5711" s="14"/>
      <c r="O5711" s="13"/>
      <c r="P5711" s="6"/>
      <c r="Q5711" s="7"/>
    </row>
    <row r="5712" spans="3:17" x14ac:dyDescent="0.2">
      <c r="C5712" s="1"/>
      <c r="D5712" s="1"/>
      <c r="F5712" s="6"/>
      <c r="G5712" s="13"/>
      <c r="M5712" s="14"/>
      <c r="O5712" s="13"/>
      <c r="P5712" s="6"/>
      <c r="Q5712" s="7"/>
    </row>
    <row r="5713" spans="3:17" x14ac:dyDescent="0.2">
      <c r="C5713" s="1"/>
      <c r="D5713" s="1"/>
      <c r="F5713" s="6"/>
      <c r="G5713" s="13"/>
      <c r="M5713" s="14"/>
      <c r="O5713" s="13"/>
      <c r="P5713" s="6"/>
      <c r="Q5713" s="7"/>
    </row>
    <row r="5714" spans="3:17" x14ac:dyDescent="0.2">
      <c r="C5714" s="1"/>
      <c r="D5714" s="1"/>
      <c r="F5714" s="6"/>
      <c r="G5714" s="13"/>
      <c r="M5714" s="14"/>
      <c r="O5714" s="13"/>
      <c r="P5714" s="6"/>
      <c r="Q5714" s="7"/>
    </row>
    <row r="5715" spans="3:17" x14ac:dyDescent="0.2">
      <c r="C5715" s="1"/>
      <c r="D5715" s="1"/>
      <c r="F5715" s="6"/>
      <c r="G5715" s="13"/>
      <c r="M5715" s="14"/>
      <c r="O5715" s="13"/>
      <c r="P5715" s="6"/>
      <c r="Q5715" s="7"/>
    </row>
    <row r="5716" spans="3:17" x14ac:dyDescent="0.2">
      <c r="C5716" s="1"/>
      <c r="D5716" s="1"/>
      <c r="F5716" s="6"/>
      <c r="G5716" s="13"/>
      <c r="M5716" s="14"/>
      <c r="O5716" s="13"/>
      <c r="P5716" s="6"/>
      <c r="Q5716" s="7"/>
    </row>
    <row r="5717" spans="3:17" x14ac:dyDescent="0.2">
      <c r="C5717" s="1"/>
      <c r="D5717" s="1"/>
      <c r="F5717" s="6"/>
      <c r="G5717" s="13"/>
      <c r="M5717" s="14"/>
      <c r="O5717" s="13"/>
      <c r="P5717" s="6"/>
      <c r="Q5717" s="7"/>
    </row>
    <row r="5718" spans="3:17" x14ac:dyDescent="0.2">
      <c r="C5718" s="1"/>
      <c r="D5718" s="1"/>
      <c r="F5718" s="6"/>
      <c r="G5718" s="13"/>
      <c r="M5718" s="14"/>
      <c r="O5718" s="13"/>
      <c r="P5718" s="6"/>
      <c r="Q5718" s="7"/>
    </row>
    <row r="5719" spans="3:17" x14ac:dyDescent="0.2">
      <c r="C5719" s="1"/>
      <c r="D5719" s="1"/>
      <c r="F5719" s="6"/>
      <c r="G5719" s="13"/>
      <c r="M5719" s="14"/>
      <c r="O5719" s="13"/>
      <c r="P5719" s="6"/>
      <c r="Q5719" s="7"/>
    </row>
    <row r="5720" spans="3:17" x14ac:dyDescent="0.2">
      <c r="C5720" s="1"/>
      <c r="D5720" s="1"/>
      <c r="F5720" s="6"/>
      <c r="G5720" s="13"/>
      <c r="M5720" s="14"/>
      <c r="O5720" s="13"/>
      <c r="P5720" s="6"/>
      <c r="Q5720" s="7"/>
    </row>
    <row r="5721" spans="3:17" x14ac:dyDescent="0.2">
      <c r="C5721" s="1"/>
      <c r="D5721" s="1"/>
      <c r="F5721" s="6"/>
      <c r="G5721" s="13"/>
      <c r="M5721" s="14"/>
      <c r="O5721" s="13"/>
      <c r="P5721" s="6"/>
      <c r="Q5721" s="7"/>
    </row>
    <row r="5722" spans="3:17" x14ac:dyDescent="0.2">
      <c r="C5722" s="1"/>
      <c r="D5722" s="1"/>
      <c r="F5722" s="6"/>
      <c r="G5722" s="13"/>
      <c r="M5722" s="14"/>
      <c r="O5722" s="13"/>
      <c r="P5722" s="6"/>
      <c r="Q5722" s="7"/>
    </row>
    <row r="5723" spans="3:17" x14ac:dyDescent="0.2">
      <c r="C5723" s="1"/>
      <c r="D5723" s="1"/>
      <c r="F5723" s="6"/>
      <c r="G5723" s="13"/>
      <c r="M5723" s="14"/>
      <c r="O5723" s="13"/>
      <c r="P5723" s="6"/>
      <c r="Q5723" s="7"/>
    </row>
    <row r="5724" spans="3:17" x14ac:dyDescent="0.2">
      <c r="C5724" s="1"/>
      <c r="D5724" s="1"/>
      <c r="F5724" s="6"/>
      <c r="G5724" s="13"/>
      <c r="M5724" s="14"/>
      <c r="O5724" s="13"/>
      <c r="P5724" s="6"/>
      <c r="Q5724" s="7"/>
    </row>
    <row r="5725" spans="3:17" x14ac:dyDescent="0.2">
      <c r="C5725" s="1"/>
      <c r="D5725" s="1"/>
      <c r="F5725" s="6"/>
      <c r="G5725" s="13"/>
      <c r="M5725" s="14"/>
      <c r="O5725" s="13"/>
      <c r="P5725" s="6"/>
      <c r="Q5725" s="7"/>
    </row>
    <row r="5726" spans="3:17" x14ac:dyDescent="0.2">
      <c r="C5726" s="1"/>
      <c r="D5726" s="1"/>
      <c r="F5726" s="6"/>
      <c r="G5726" s="13"/>
      <c r="M5726" s="14"/>
      <c r="O5726" s="13"/>
      <c r="P5726" s="6"/>
      <c r="Q5726" s="7"/>
    </row>
    <row r="5727" spans="3:17" x14ac:dyDescent="0.2">
      <c r="C5727" s="1"/>
      <c r="D5727" s="1"/>
      <c r="F5727" s="6"/>
      <c r="G5727" s="13"/>
      <c r="M5727" s="14"/>
      <c r="O5727" s="13"/>
      <c r="P5727" s="6"/>
      <c r="Q5727" s="7"/>
    </row>
    <row r="5728" spans="3:17" x14ac:dyDescent="0.2">
      <c r="C5728" s="1"/>
      <c r="D5728" s="1"/>
      <c r="F5728" s="6"/>
      <c r="G5728" s="13"/>
      <c r="M5728" s="14"/>
      <c r="O5728" s="13"/>
      <c r="P5728" s="6"/>
      <c r="Q5728" s="7"/>
    </row>
    <row r="5729" spans="3:17" x14ac:dyDescent="0.2">
      <c r="C5729" s="1"/>
      <c r="D5729" s="1"/>
      <c r="F5729" s="6"/>
      <c r="G5729" s="13"/>
      <c r="M5729" s="14"/>
      <c r="O5729" s="13"/>
      <c r="P5729" s="6"/>
      <c r="Q5729" s="7"/>
    </row>
    <row r="5730" spans="3:17" x14ac:dyDescent="0.2">
      <c r="C5730" s="1"/>
      <c r="D5730" s="1"/>
      <c r="F5730" s="6"/>
      <c r="G5730" s="13"/>
      <c r="M5730" s="14"/>
      <c r="O5730" s="13"/>
      <c r="P5730" s="6"/>
      <c r="Q5730" s="7"/>
    </row>
    <row r="5731" spans="3:17" x14ac:dyDescent="0.2">
      <c r="C5731" s="1"/>
      <c r="D5731" s="1"/>
      <c r="F5731" s="6"/>
      <c r="G5731" s="13"/>
      <c r="M5731" s="14"/>
      <c r="O5731" s="13"/>
      <c r="P5731" s="6"/>
      <c r="Q5731" s="7"/>
    </row>
    <row r="5732" spans="3:17" x14ac:dyDescent="0.2">
      <c r="C5732" s="1"/>
      <c r="D5732" s="1"/>
      <c r="F5732" s="6"/>
      <c r="G5732" s="13"/>
      <c r="M5732" s="14"/>
      <c r="O5732" s="13"/>
      <c r="P5732" s="6"/>
      <c r="Q5732" s="7"/>
    </row>
    <row r="5733" spans="3:17" x14ac:dyDescent="0.2">
      <c r="C5733" s="1"/>
      <c r="D5733" s="1"/>
      <c r="F5733" s="6"/>
      <c r="G5733" s="13"/>
      <c r="M5733" s="14"/>
      <c r="O5733" s="13"/>
      <c r="P5733" s="6"/>
      <c r="Q5733" s="7"/>
    </row>
    <row r="5734" spans="3:17" x14ac:dyDescent="0.2">
      <c r="C5734" s="1"/>
      <c r="D5734" s="1"/>
      <c r="F5734" s="6"/>
      <c r="G5734" s="13"/>
      <c r="M5734" s="14"/>
      <c r="O5734" s="13"/>
      <c r="P5734" s="6"/>
      <c r="Q5734" s="7"/>
    </row>
    <row r="5735" spans="3:17" x14ac:dyDescent="0.2">
      <c r="C5735" s="1"/>
      <c r="D5735" s="1"/>
      <c r="F5735" s="6"/>
      <c r="G5735" s="13"/>
      <c r="M5735" s="14"/>
      <c r="O5735" s="13"/>
      <c r="P5735" s="6"/>
      <c r="Q5735" s="7"/>
    </row>
    <row r="5736" spans="3:17" x14ac:dyDescent="0.2">
      <c r="C5736" s="1"/>
      <c r="D5736" s="1"/>
      <c r="F5736" s="6"/>
      <c r="G5736" s="13"/>
      <c r="M5736" s="14"/>
      <c r="O5736" s="13"/>
      <c r="P5736" s="6"/>
      <c r="Q5736" s="7"/>
    </row>
    <row r="5737" spans="3:17" x14ac:dyDescent="0.2">
      <c r="C5737" s="1"/>
      <c r="D5737" s="1"/>
      <c r="F5737" s="6"/>
      <c r="G5737" s="13"/>
      <c r="M5737" s="14"/>
      <c r="O5737" s="13"/>
      <c r="P5737" s="6"/>
      <c r="Q5737" s="7"/>
    </row>
    <row r="5738" spans="3:17" x14ac:dyDescent="0.2">
      <c r="C5738" s="1"/>
      <c r="D5738" s="1"/>
      <c r="F5738" s="6"/>
      <c r="G5738" s="13"/>
      <c r="M5738" s="14"/>
      <c r="O5738" s="13"/>
      <c r="P5738" s="6"/>
      <c r="Q5738" s="7"/>
    </row>
    <row r="5739" spans="3:17" x14ac:dyDescent="0.2">
      <c r="C5739" s="1"/>
      <c r="D5739" s="1"/>
      <c r="F5739" s="6"/>
      <c r="G5739" s="13"/>
      <c r="M5739" s="14"/>
      <c r="O5739" s="13"/>
      <c r="P5739" s="6"/>
      <c r="Q5739" s="7"/>
    </row>
    <row r="5740" spans="3:17" x14ac:dyDescent="0.2">
      <c r="C5740" s="1"/>
      <c r="D5740" s="1"/>
      <c r="F5740" s="6"/>
      <c r="G5740" s="13"/>
      <c r="M5740" s="14"/>
      <c r="O5740" s="13"/>
      <c r="P5740" s="6"/>
      <c r="Q5740" s="7"/>
    </row>
    <row r="5741" spans="3:17" x14ac:dyDescent="0.2">
      <c r="C5741" s="1"/>
      <c r="D5741" s="1"/>
      <c r="F5741" s="6"/>
      <c r="G5741" s="13"/>
      <c r="M5741" s="14"/>
      <c r="O5741" s="13"/>
      <c r="P5741" s="6"/>
      <c r="Q5741" s="7"/>
    </row>
    <row r="5742" spans="3:17" x14ac:dyDescent="0.2">
      <c r="C5742" s="1"/>
      <c r="D5742" s="1"/>
      <c r="F5742" s="6"/>
      <c r="G5742" s="13"/>
      <c r="M5742" s="14"/>
      <c r="O5742" s="13"/>
      <c r="P5742" s="6"/>
      <c r="Q5742" s="7"/>
    </row>
    <row r="5743" spans="3:17" x14ac:dyDescent="0.2">
      <c r="C5743" s="1"/>
      <c r="D5743" s="1"/>
      <c r="F5743" s="6"/>
      <c r="G5743" s="13"/>
      <c r="M5743" s="14"/>
      <c r="O5743" s="13"/>
      <c r="P5743" s="6"/>
      <c r="Q5743" s="7"/>
    </row>
    <row r="5744" spans="3:17" x14ac:dyDescent="0.2">
      <c r="C5744" s="1"/>
      <c r="D5744" s="1"/>
      <c r="F5744" s="6"/>
      <c r="G5744" s="13"/>
      <c r="M5744" s="14"/>
      <c r="O5744" s="13"/>
      <c r="P5744" s="6"/>
      <c r="Q5744" s="7"/>
    </row>
    <row r="5745" spans="3:17" x14ac:dyDescent="0.2">
      <c r="C5745" s="1"/>
      <c r="D5745" s="1"/>
      <c r="F5745" s="6"/>
      <c r="G5745" s="13"/>
      <c r="M5745" s="14"/>
      <c r="O5745" s="13"/>
      <c r="P5745" s="6"/>
      <c r="Q5745" s="7"/>
    </row>
    <row r="5746" spans="3:17" x14ac:dyDescent="0.2">
      <c r="C5746" s="1"/>
      <c r="D5746" s="1"/>
      <c r="F5746" s="6"/>
      <c r="G5746" s="13"/>
      <c r="M5746" s="14"/>
      <c r="O5746" s="13"/>
      <c r="P5746" s="6"/>
      <c r="Q5746" s="7"/>
    </row>
    <row r="5747" spans="3:17" x14ac:dyDescent="0.2">
      <c r="C5747" s="1"/>
      <c r="D5747" s="1"/>
      <c r="F5747" s="6"/>
      <c r="G5747" s="13"/>
      <c r="M5747" s="14"/>
      <c r="O5747" s="13"/>
      <c r="P5747" s="6"/>
      <c r="Q5747" s="7"/>
    </row>
    <row r="5748" spans="3:17" x14ac:dyDescent="0.2">
      <c r="C5748" s="1"/>
      <c r="D5748" s="1"/>
      <c r="F5748" s="6"/>
      <c r="G5748" s="13"/>
      <c r="M5748" s="14"/>
      <c r="O5748" s="13"/>
      <c r="P5748" s="6"/>
      <c r="Q5748" s="7"/>
    </row>
    <row r="5749" spans="3:17" x14ac:dyDescent="0.2">
      <c r="C5749" s="1"/>
      <c r="D5749" s="1"/>
      <c r="F5749" s="6"/>
      <c r="G5749" s="13"/>
      <c r="M5749" s="14"/>
      <c r="O5749" s="13"/>
      <c r="P5749" s="6"/>
      <c r="Q5749" s="7"/>
    </row>
    <row r="5750" spans="3:17" x14ac:dyDescent="0.2">
      <c r="C5750" s="1"/>
      <c r="D5750" s="1"/>
      <c r="F5750" s="6"/>
      <c r="G5750" s="13"/>
      <c r="M5750" s="14"/>
      <c r="O5750" s="13"/>
      <c r="P5750" s="6"/>
      <c r="Q5750" s="7"/>
    </row>
    <row r="5751" spans="3:17" x14ac:dyDescent="0.2">
      <c r="C5751" s="1"/>
      <c r="D5751" s="1"/>
      <c r="F5751" s="6"/>
      <c r="G5751" s="13"/>
      <c r="M5751" s="14"/>
      <c r="O5751" s="13"/>
      <c r="P5751" s="6"/>
      <c r="Q5751" s="7"/>
    </row>
    <row r="5752" spans="3:17" x14ac:dyDescent="0.2">
      <c r="C5752" s="1"/>
      <c r="D5752" s="1"/>
      <c r="F5752" s="6"/>
      <c r="G5752" s="13"/>
      <c r="M5752" s="14"/>
      <c r="O5752" s="13"/>
      <c r="P5752" s="6"/>
      <c r="Q5752" s="7"/>
    </row>
    <row r="5753" spans="3:17" x14ac:dyDescent="0.2">
      <c r="C5753" s="1"/>
      <c r="D5753" s="1"/>
      <c r="F5753" s="6"/>
      <c r="G5753" s="13"/>
      <c r="M5753" s="14"/>
      <c r="O5753" s="13"/>
      <c r="P5753" s="6"/>
      <c r="Q5753" s="7"/>
    </row>
    <row r="5754" spans="3:17" x14ac:dyDescent="0.2">
      <c r="C5754" s="1"/>
      <c r="D5754" s="1"/>
      <c r="F5754" s="6"/>
      <c r="G5754" s="13"/>
      <c r="M5754" s="14"/>
      <c r="O5754" s="13"/>
      <c r="P5754" s="6"/>
      <c r="Q5754" s="7"/>
    </row>
    <row r="5755" spans="3:17" x14ac:dyDescent="0.2">
      <c r="C5755" s="1"/>
      <c r="D5755" s="1"/>
      <c r="F5755" s="6"/>
      <c r="G5755" s="13"/>
      <c r="M5755" s="14"/>
      <c r="O5755" s="13"/>
      <c r="P5755" s="6"/>
      <c r="Q5755" s="7"/>
    </row>
    <row r="5756" spans="3:17" x14ac:dyDescent="0.2">
      <c r="C5756" s="1"/>
      <c r="D5756" s="1"/>
      <c r="F5756" s="6"/>
      <c r="G5756" s="13"/>
      <c r="M5756" s="14"/>
      <c r="O5756" s="13"/>
      <c r="P5756" s="6"/>
      <c r="Q5756" s="7"/>
    </row>
    <row r="5757" spans="3:17" x14ac:dyDescent="0.2">
      <c r="C5757" s="1"/>
      <c r="D5757" s="1"/>
      <c r="F5757" s="6"/>
      <c r="G5757" s="13"/>
      <c r="M5757" s="14"/>
      <c r="O5757" s="13"/>
      <c r="P5757" s="6"/>
      <c r="Q5757" s="7"/>
    </row>
    <row r="5758" spans="3:17" x14ac:dyDescent="0.2">
      <c r="C5758" s="1"/>
      <c r="D5758" s="1"/>
      <c r="F5758" s="6"/>
      <c r="G5758" s="13"/>
      <c r="M5758" s="14"/>
      <c r="O5758" s="13"/>
      <c r="P5758" s="6"/>
      <c r="Q5758" s="7"/>
    </row>
    <row r="5759" spans="3:17" x14ac:dyDescent="0.2">
      <c r="C5759" s="1"/>
      <c r="D5759" s="1"/>
      <c r="F5759" s="6"/>
      <c r="G5759" s="13"/>
      <c r="M5759" s="14"/>
      <c r="O5759" s="13"/>
      <c r="P5759" s="6"/>
      <c r="Q5759" s="7"/>
    </row>
    <row r="5760" spans="3:17" x14ac:dyDescent="0.2">
      <c r="C5760" s="1"/>
      <c r="D5760" s="1"/>
      <c r="F5760" s="6"/>
      <c r="G5760" s="13"/>
      <c r="M5760" s="14"/>
      <c r="O5760" s="13"/>
      <c r="P5760" s="6"/>
      <c r="Q5760" s="7"/>
    </row>
    <row r="5761" spans="3:17" x14ac:dyDescent="0.2">
      <c r="C5761" s="1"/>
      <c r="D5761" s="1"/>
      <c r="F5761" s="6"/>
      <c r="G5761" s="13"/>
      <c r="M5761" s="14"/>
      <c r="O5761" s="13"/>
      <c r="P5761" s="6"/>
      <c r="Q5761" s="7"/>
    </row>
    <row r="5762" spans="3:17" x14ac:dyDescent="0.2">
      <c r="C5762" s="1"/>
      <c r="D5762" s="1"/>
      <c r="F5762" s="6"/>
      <c r="G5762" s="13"/>
      <c r="M5762" s="14"/>
      <c r="O5762" s="13"/>
      <c r="P5762" s="6"/>
      <c r="Q5762" s="7"/>
    </row>
    <row r="5763" spans="3:17" x14ac:dyDescent="0.2">
      <c r="C5763" s="1"/>
      <c r="D5763" s="1"/>
      <c r="F5763" s="6"/>
      <c r="G5763" s="13"/>
      <c r="M5763" s="14"/>
      <c r="O5763" s="13"/>
      <c r="P5763" s="6"/>
      <c r="Q5763" s="7"/>
    </row>
    <row r="5764" spans="3:17" x14ac:dyDescent="0.2">
      <c r="C5764" s="1"/>
      <c r="D5764" s="1"/>
      <c r="F5764" s="6"/>
      <c r="G5764" s="13"/>
      <c r="M5764" s="14"/>
      <c r="O5764" s="13"/>
      <c r="P5764" s="6"/>
      <c r="Q5764" s="7"/>
    </row>
    <row r="5765" spans="3:17" x14ac:dyDescent="0.2">
      <c r="C5765" s="1"/>
      <c r="D5765" s="1"/>
      <c r="F5765" s="6"/>
      <c r="G5765" s="13"/>
      <c r="M5765" s="14"/>
      <c r="O5765" s="13"/>
      <c r="P5765" s="6"/>
      <c r="Q5765" s="7"/>
    </row>
    <row r="5766" spans="3:17" x14ac:dyDescent="0.2">
      <c r="C5766" s="1"/>
      <c r="D5766" s="1"/>
      <c r="F5766" s="6"/>
      <c r="G5766" s="13"/>
      <c r="M5766" s="14"/>
      <c r="O5766" s="13"/>
      <c r="P5766" s="6"/>
      <c r="Q5766" s="7"/>
    </row>
    <row r="5767" spans="3:17" x14ac:dyDescent="0.2">
      <c r="C5767" s="1"/>
      <c r="D5767" s="1"/>
      <c r="F5767" s="6"/>
      <c r="G5767" s="13"/>
      <c r="M5767" s="14"/>
      <c r="O5767" s="13"/>
      <c r="P5767" s="6"/>
      <c r="Q5767" s="7"/>
    </row>
    <row r="5768" spans="3:17" x14ac:dyDescent="0.2">
      <c r="C5768" s="1"/>
      <c r="D5768" s="1"/>
      <c r="F5768" s="6"/>
      <c r="G5768" s="13"/>
      <c r="M5768" s="14"/>
      <c r="O5768" s="13"/>
      <c r="P5768" s="6"/>
      <c r="Q5768" s="7"/>
    </row>
    <row r="5769" spans="3:17" x14ac:dyDescent="0.2">
      <c r="C5769" s="1"/>
      <c r="D5769" s="1"/>
      <c r="F5769" s="6"/>
      <c r="G5769" s="13"/>
      <c r="M5769" s="14"/>
      <c r="O5769" s="13"/>
      <c r="P5769" s="6"/>
      <c r="Q5769" s="7"/>
    </row>
    <row r="5770" spans="3:17" x14ac:dyDescent="0.2">
      <c r="C5770" s="1"/>
      <c r="D5770" s="1"/>
      <c r="F5770" s="6"/>
      <c r="G5770" s="13"/>
      <c r="M5770" s="14"/>
      <c r="O5770" s="13"/>
      <c r="P5770" s="6"/>
      <c r="Q5770" s="7"/>
    </row>
    <row r="5771" spans="3:17" x14ac:dyDescent="0.2">
      <c r="C5771" s="1"/>
      <c r="D5771" s="1"/>
      <c r="F5771" s="6"/>
      <c r="G5771" s="13"/>
      <c r="M5771" s="14"/>
      <c r="O5771" s="13"/>
      <c r="P5771" s="6"/>
      <c r="Q5771" s="7"/>
    </row>
    <row r="5772" spans="3:17" x14ac:dyDescent="0.2">
      <c r="C5772" s="1"/>
      <c r="D5772" s="1"/>
      <c r="F5772" s="6"/>
      <c r="G5772" s="13"/>
      <c r="M5772" s="14"/>
      <c r="O5772" s="13"/>
      <c r="P5772" s="6"/>
      <c r="Q5772" s="7"/>
    </row>
    <row r="5773" spans="3:17" x14ac:dyDescent="0.2">
      <c r="C5773" s="1"/>
      <c r="D5773" s="1"/>
      <c r="F5773" s="6"/>
      <c r="G5773" s="13"/>
      <c r="M5773" s="14"/>
      <c r="O5773" s="13"/>
      <c r="P5773" s="6"/>
      <c r="Q5773" s="7"/>
    </row>
    <row r="5774" spans="3:17" x14ac:dyDescent="0.2">
      <c r="C5774" s="1"/>
      <c r="D5774" s="1"/>
      <c r="F5774" s="6"/>
      <c r="G5774" s="13"/>
      <c r="M5774" s="14"/>
      <c r="O5774" s="13"/>
      <c r="P5774" s="6"/>
      <c r="Q5774" s="7"/>
    </row>
    <row r="5775" spans="3:17" x14ac:dyDescent="0.2">
      <c r="C5775" s="1"/>
      <c r="D5775" s="1"/>
      <c r="F5775" s="6"/>
      <c r="G5775" s="13"/>
      <c r="M5775" s="14"/>
      <c r="O5775" s="13"/>
      <c r="P5775" s="6"/>
      <c r="Q5775" s="7"/>
    </row>
    <row r="5776" spans="3:17" x14ac:dyDescent="0.2">
      <c r="C5776" s="1"/>
      <c r="D5776" s="1"/>
      <c r="F5776" s="6"/>
      <c r="G5776" s="13"/>
      <c r="M5776" s="14"/>
      <c r="O5776" s="13"/>
      <c r="P5776" s="6"/>
      <c r="Q5776" s="7"/>
    </row>
    <row r="5777" spans="3:17" x14ac:dyDescent="0.2">
      <c r="C5777" s="1"/>
      <c r="D5777" s="1"/>
      <c r="F5777" s="6"/>
      <c r="G5777" s="13"/>
      <c r="M5777" s="14"/>
      <c r="O5777" s="13"/>
      <c r="P5777" s="6"/>
      <c r="Q5777" s="7"/>
    </row>
    <row r="5778" spans="3:17" x14ac:dyDescent="0.2">
      <c r="C5778" s="1"/>
      <c r="D5778" s="1"/>
      <c r="F5778" s="6"/>
      <c r="G5778" s="13"/>
      <c r="M5778" s="14"/>
      <c r="O5778" s="13"/>
      <c r="P5778" s="6"/>
      <c r="Q5778" s="7"/>
    </row>
    <row r="5779" spans="3:17" x14ac:dyDescent="0.2">
      <c r="C5779" s="1"/>
      <c r="D5779" s="1"/>
      <c r="F5779" s="6"/>
      <c r="G5779" s="13"/>
      <c r="M5779" s="14"/>
      <c r="O5779" s="13"/>
      <c r="P5779" s="6"/>
      <c r="Q5779" s="7"/>
    </row>
    <row r="5780" spans="3:17" x14ac:dyDescent="0.2">
      <c r="C5780" s="1"/>
      <c r="D5780" s="1"/>
      <c r="F5780" s="6"/>
      <c r="G5780" s="13"/>
      <c r="M5780" s="14"/>
      <c r="O5780" s="13"/>
      <c r="P5780" s="6"/>
      <c r="Q5780" s="7"/>
    </row>
    <row r="5781" spans="3:17" x14ac:dyDescent="0.2">
      <c r="C5781" s="1"/>
      <c r="D5781" s="1"/>
      <c r="F5781" s="6"/>
      <c r="G5781" s="13"/>
      <c r="M5781" s="14"/>
      <c r="O5781" s="13"/>
      <c r="P5781" s="6"/>
      <c r="Q5781" s="7"/>
    </row>
    <row r="5782" spans="3:17" x14ac:dyDescent="0.2">
      <c r="C5782" s="1"/>
      <c r="D5782" s="1"/>
      <c r="F5782" s="6"/>
      <c r="G5782" s="13"/>
      <c r="M5782" s="14"/>
      <c r="O5782" s="13"/>
      <c r="P5782" s="6"/>
      <c r="Q5782" s="7"/>
    </row>
    <row r="5783" spans="3:17" x14ac:dyDescent="0.2">
      <c r="C5783" s="1"/>
      <c r="D5783" s="1"/>
      <c r="F5783" s="6"/>
      <c r="G5783" s="13"/>
      <c r="M5783" s="14"/>
      <c r="O5783" s="13"/>
      <c r="P5783" s="6"/>
      <c r="Q5783" s="7"/>
    </row>
    <row r="5784" spans="3:17" x14ac:dyDescent="0.2">
      <c r="C5784" s="1"/>
      <c r="D5784" s="1"/>
      <c r="F5784" s="6"/>
      <c r="G5784" s="13"/>
      <c r="M5784" s="14"/>
      <c r="O5784" s="13"/>
      <c r="P5784" s="6"/>
      <c r="Q5784" s="7"/>
    </row>
    <row r="5785" spans="3:17" x14ac:dyDescent="0.2">
      <c r="C5785" s="1"/>
      <c r="D5785" s="1"/>
      <c r="F5785" s="6"/>
      <c r="G5785" s="13"/>
      <c r="M5785" s="14"/>
      <c r="O5785" s="13"/>
      <c r="P5785" s="6"/>
      <c r="Q5785" s="7"/>
    </row>
    <row r="5786" spans="3:17" x14ac:dyDescent="0.2">
      <c r="C5786" s="1"/>
      <c r="D5786" s="1"/>
      <c r="F5786" s="6"/>
      <c r="G5786" s="13"/>
      <c r="M5786" s="14"/>
      <c r="O5786" s="13"/>
      <c r="P5786" s="6"/>
      <c r="Q5786" s="7"/>
    </row>
    <row r="5787" spans="3:17" x14ac:dyDescent="0.2">
      <c r="C5787" s="1"/>
      <c r="D5787" s="1"/>
      <c r="F5787" s="6"/>
      <c r="G5787" s="13"/>
      <c r="M5787" s="14"/>
      <c r="O5787" s="13"/>
      <c r="P5787" s="6"/>
      <c r="Q5787" s="7"/>
    </row>
    <row r="5788" spans="3:17" x14ac:dyDescent="0.2">
      <c r="C5788" s="1"/>
      <c r="D5788" s="1"/>
      <c r="F5788" s="6"/>
      <c r="G5788" s="13"/>
      <c r="M5788" s="14"/>
      <c r="O5788" s="13"/>
      <c r="P5788" s="6"/>
      <c r="Q5788" s="7"/>
    </row>
    <row r="5789" spans="3:17" x14ac:dyDescent="0.2">
      <c r="C5789" s="1"/>
      <c r="D5789" s="1"/>
      <c r="F5789" s="6"/>
      <c r="G5789" s="13"/>
      <c r="M5789" s="14"/>
      <c r="O5789" s="13"/>
      <c r="P5789" s="6"/>
      <c r="Q5789" s="7"/>
    </row>
    <row r="5790" spans="3:17" x14ac:dyDescent="0.2">
      <c r="C5790" s="1"/>
      <c r="D5790" s="1"/>
      <c r="F5790" s="6"/>
      <c r="G5790" s="13"/>
      <c r="M5790" s="14"/>
      <c r="O5790" s="13"/>
      <c r="P5790" s="6"/>
      <c r="Q5790" s="7"/>
    </row>
    <row r="5791" spans="3:17" x14ac:dyDescent="0.2">
      <c r="C5791" s="1"/>
      <c r="D5791" s="1"/>
      <c r="F5791" s="6"/>
      <c r="G5791" s="13"/>
      <c r="M5791" s="14"/>
      <c r="O5791" s="13"/>
      <c r="P5791" s="6"/>
      <c r="Q5791" s="7"/>
    </row>
    <row r="5792" spans="3:17" x14ac:dyDescent="0.2">
      <c r="C5792" s="1"/>
      <c r="D5792" s="1"/>
      <c r="F5792" s="6"/>
      <c r="G5792" s="13"/>
      <c r="M5792" s="14"/>
      <c r="O5792" s="13"/>
      <c r="P5792" s="6"/>
      <c r="Q5792" s="7"/>
    </row>
    <row r="5793" spans="3:17" x14ac:dyDescent="0.2">
      <c r="C5793" s="1"/>
      <c r="D5793" s="1"/>
      <c r="F5793" s="6"/>
      <c r="G5793" s="13"/>
      <c r="M5793" s="14"/>
      <c r="O5793" s="13"/>
      <c r="P5793" s="6"/>
      <c r="Q5793" s="7"/>
    </row>
    <row r="5794" spans="3:17" x14ac:dyDescent="0.2">
      <c r="C5794" s="1"/>
      <c r="D5794" s="1"/>
      <c r="F5794" s="6"/>
      <c r="G5794" s="13"/>
      <c r="M5794" s="14"/>
      <c r="O5794" s="13"/>
      <c r="P5794" s="6"/>
      <c r="Q5794" s="7"/>
    </row>
    <row r="5795" spans="3:17" x14ac:dyDescent="0.2">
      <c r="C5795" s="1"/>
      <c r="D5795" s="1"/>
      <c r="F5795" s="6"/>
      <c r="G5795" s="13"/>
      <c r="M5795" s="14"/>
      <c r="O5795" s="13"/>
      <c r="P5795" s="6"/>
      <c r="Q5795" s="7"/>
    </row>
    <row r="5796" spans="3:17" x14ac:dyDescent="0.2">
      <c r="C5796" s="1"/>
      <c r="D5796" s="1"/>
      <c r="F5796" s="6"/>
      <c r="G5796" s="13"/>
      <c r="M5796" s="14"/>
      <c r="O5796" s="13"/>
      <c r="P5796" s="6"/>
      <c r="Q5796" s="7"/>
    </row>
    <row r="5797" spans="3:17" x14ac:dyDescent="0.2">
      <c r="C5797" s="1"/>
      <c r="D5797" s="1"/>
      <c r="F5797" s="6"/>
      <c r="G5797" s="13"/>
      <c r="M5797" s="14"/>
      <c r="O5797" s="13"/>
      <c r="P5797" s="6"/>
      <c r="Q5797" s="7"/>
    </row>
    <row r="5798" spans="3:17" x14ac:dyDescent="0.2">
      <c r="C5798" s="1"/>
      <c r="D5798" s="1"/>
      <c r="F5798" s="6"/>
      <c r="G5798" s="13"/>
      <c r="M5798" s="14"/>
      <c r="O5798" s="13"/>
      <c r="P5798" s="6"/>
      <c r="Q5798" s="7"/>
    </row>
    <row r="5799" spans="3:17" x14ac:dyDescent="0.2">
      <c r="C5799" s="1"/>
      <c r="D5799" s="1"/>
      <c r="F5799" s="6"/>
      <c r="G5799" s="13"/>
      <c r="M5799" s="14"/>
      <c r="O5799" s="13"/>
      <c r="P5799" s="6"/>
      <c r="Q5799" s="7"/>
    </row>
    <row r="5800" spans="3:17" x14ac:dyDescent="0.2">
      <c r="C5800" s="1"/>
      <c r="D5800" s="1"/>
      <c r="F5800" s="6"/>
      <c r="G5800" s="13"/>
      <c r="M5800" s="14"/>
      <c r="O5800" s="13"/>
      <c r="P5800" s="6"/>
      <c r="Q5800" s="7"/>
    </row>
    <row r="5801" spans="3:17" x14ac:dyDescent="0.2">
      <c r="C5801" s="1"/>
      <c r="D5801" s="1"/>
      <c r="F5801" s="6"/>
      <c r="G5801" s="13"/>
      <c r="M5801" s="14"/>
      <c r="O5801" s="13"/>
      <c r="P5801" s="6"/>
      <c r="Q5801" s="7"/>
    </row>
    <row r="5802" spans="3:17" x14ac:dyDescent="0.2">
      <c r="C5802" s="1"/>
      <c r="D5802" s="1"/>
      <c r="F5802" s="6"/>
      <c r="G5802" s="13"/>
      <c r="M5802" s="14"/>
      <c r="O5802" s="13"/>
      <c r="P5802" s="6"/>
      <c r="Q5802" s="7"/>
    </row>
    <row r="5803" spans="3:17" x14ac:dyDescent="0.2">
      <c r="C5803" s="1"/>
      <c r="D5803" s="1"/>
      <c r="F5803" s="6"/>
      <c r="G5803" s="13"/>
      <c r="M5803" s="14"/>
      <c r="O5803" s="13"/>
      <c r="P5803" s="6"/>
      <c r="Q5803" s="7"/>
    </row>
    <row r="5804" spans="3:17" x14ac:dyDescent="0.2">
      <c r="C5804" s="1"/>
      <c r="D5804" s="1"/>
      <c r="F5804" s="6"/>
      <c r="G5804" s="13"/>
      <c r="M5804" s="14"/>
      <c r="O5804" s="13"/>
      <c r="P5804" s="6"/>
      <c r="Q5804" s="7"/>
    </row>
    <row r="5805" spans="3:17" x14ac:dyDescent="0.2">
      <c r="C5805" s="1"/>
      <c r="D5805" s="1"/>
      <c r="F5805" s="6"/>
      <c r="G5805" s="13"/>
      <c r="M5805" s="14"/>
      <c r="O5805" s="13"/>
      <c r="P5805" s="6"/>
      <c r="Q5805" s="7"/>
    </row>
    <row r="5806" spans="3:17" x14ac:dyDescent="0.2">
      <c r="C5806" s="1"/>
      <c r="D5806" s="1"/>
      <c r="F5806" s="6"/>
      <c r="G5806" s="13"/>
      <c r="M5806" s="14"/>
      <c r="O5806" s="13"/>
      <c r="P5806" s="6"/>
      <c r="Q5806" s="7"/>
    </row>
    <row r="5807" spans="3:17" x14ac:dyDescent="0.2">
      <c r="C5807" s="1"/>
      <c r="D5807" s="1"/>
      <c r="F5807" s="6"/>
      <c r="G5807" s="13"/>
      <c r="M5807" s="14"/>
      <c r="O5807" s="13"/>
      <c r="P5807" s="6"/>
      <c r="Q5807" s="7"/>
    </row>
    <row r="5808" spans="3:17" x14ac:dyDescent="0.2">
      <c r="C5808" s="1"/>
      <c r="D5808" s="1"/>
      <c r="F5808" s="6"/>
      <c r="G5808" s="13"/>
      <c r="M5808" s="14"/>
      <c r="O5808" s="13"/>
      <c r="P5808" s="6"/>
      <c r="Q5808" s="7"/>
    </row>
    <row r="5809" spans="3:17" x14ac:dyDescent="0.2">
      <c r="C5809" s="1"/>
      <c r="D5809" s="1"/>
      <c r="F5809" s="6"/>
      <c r="G5809" s="13"/>
      <c r="M5809" s="14"/>
      <c r="O5809" s="13"/>
      <c r="P5809" s="6"/>
      <c r="Q5809" s="7"/>
    </row>
    <row r="5810" spans="3:17" x14ac:dyDescent="0.2">
      <c r="C5810" s="1"/>
      <c r="D5810" s="1"/>
      <c r="F5810" s="6"/>
      <c r="G5810" s="13"/>
      <c r="M5810" s="14"/>
      <c r="O5810" s="13"/>
      <c r="P5810" s="6"/>
      <c r="Q5810" s="7"/>
    </row>
    <row r="5811" spans="3:17" x14ac:dyDescent="0.2">
      <c r="C5811" s="1"/>
      <c r="D5811" s="1"/>
      <c r="F5811" s="6"/>
      <c r="G5811" s="13"/>
      <c r="M5811" s="14"/>
      <c r="O5811" s="13"/>
      <c r="P5811" s="6"/>
      <c r="Q5811" s="7"/>
    </row>
    <row r="5812" spans="3:17" x14ac:dyDescent="0.2">
      <c r="C5812" s="1"/>
      <c r="D5812" s="1"/>
      <c r="F5812" s="6"/>
      <c r="G5812" s="13"/>
      <c r="M5812" s="14"/>
      <c r="O5812" s="13"/>
      <c r="P5812" s="6"/>
      <c r="Q5812" s="7"/>
    </row>
    <row r="5813" spans="3:17" x14ac:dyDescent="0.2">
      <c r="C5813" s="1"/>
      <c r="D5813" s="1"/>
      <c r="F5813" s="6"/>
      <c r="G5813" s="13"/>
      <c r="M5813" s="14"/>
      <c r="O5813" s="13"/>
      <c r="P5813" s="6"/>
      <c r="Q5813" s="7"/>
    </row>
    <row r="5814" spans="3:17" x14ac:dyDescent="0.2">
      <c r="C5814" s="1"/>
      <c r="D5814" s="1"/>
      <c r="F5814" s="6"/>
      <c r="G5814" s="13"/>
      <c r="M5814" s="14"/>
      <c r="O5814" s="13"/>
      <c r="P5814" s="6"/>
      <c r="Q5814" s="7"/>
    </row>
    <row r="5815" spans="3:17" x14ac:dyDescent="0.2">
      <c r="C5815" s="1"/>
      <c r="D5815" s="1"/>
      <c r="F5815" s="6"/>
      <c r="G5815" s="13"/>
      <c r="M5815" s="14"/>
      <c r="O5815" s="13"/>
      <c r="P5815" s="6"/>
      <c r="Q5815" s="7"/>
    </row>
    <row r="5816" spans="3:17" x14ac:dyDescent="0.2">
      <c r="C5816" s="1"/>
      <c r="D5816" s="1"/>
      <c r="F5816" s="6"/>
      <c r="G5816" s="13"/>
      <c r="M5816" s="14"/>
      <c r="O5816" s="13"/>
      <c r="P5816" s="6"/>
      <c r="Q5816" s="7"/>
    </row>
    <row r="5817" spans="3:17" x14ac:dyDescent="0.2">
      <c r="C5817" s="1"/>
      <c r="D5817" s="1"/>
      <c r="F5817" s="6"/>
      <c r="G5817" s="13"/>
      <c r="M5817" s="14"/>
      <c r="O5817" s="13"/>
      <c r="P5817" s="6"/>
      <c r="Q5817" s="7"/>
    </row>
    <row r="5818" spans="3:17" x14ac:dyDescent="0.2">
      <c r="C5818" s="1"/>
      <c r="D5818" s="1"/>
      <c r="F5818" s="6"/>
      <c r="G5818" s="13"/>
      <c r="M5818" s="14"/>
      <c r="O5818" s="13"/>
      <c r="P5818" s="6"/>
      <c r="Q5818" s="7"/>
    </row>
    <row r="5819" spans="3:17" x14ac:dyDescent="0.2">
      <c r="C5819" s="1"/>
      <c r="D5819" s="1"/>
      <c r="F5819" s="6"/>
      <c r="G5819" s="13"/>
      <c r="M5819" s="14"/>
      <c r="O5819" s="13"/>
      <c r="P5819" s="6"/>
      <c r="Q5819" s="7"/>
    </row>
    <row r="5820" spans="3:17" x14ac:dyDescent="0.2">
      <c r="C5820" s="1"/>
      <c r="D5820" s="1"/>
      <c r="F5820" s="6"/>
      <c r="G5820" s="13"/>
      <c r="M5820" s="14"/>
      <c r="O5820" s="13"/>
      <c r="P5820" s="6"/>
      <c r="Q5820" s="7"/>
    </row>
    <row r="5821" spans="3:17" x14ac:dyDescent="0.2">
      <c r="C5821" s="1"/>
      <c r="D5821" s="1"/>
      <c r="F5821" s="6"/>
      <c r="G5821" s="13"/>
      <c r="M5821" s="14"/>
      <c r="O5821" s="13"/>
      <c r="P5821" s="6"/>
      <c r="Q5821" s="7"/>
    </row>
    <row r="5822" spans="3:17" x14ac:dyDescent="0.2">
      <c r="C5822" s="1"/>
      <c r="D5822" s="1"/>
      <c r="F5822" s="6"/>
      <c r="G5822" s="13"/>
      <c r="M5822" s="14"/>
      <c r="O5822" s="13"/>
      <c r="P5822" s="6"/>
      <c r="Q5822" s="7"/>
    </row>
    <row r="5823" spans="3:17" x14ac:dyDescent="0.2">
      <c r="C5823" s="1"/>
      <c r="D5823" s="1"/>
      <c r="F5823" s="6"/>
      <c r="G5823" s="13"/>
      <c r="M5823" s="14"/>
      <c r="O5823" s="13"/>
      <c r="P5823" s="6"/>
      <c r="Q5823" s="7"/>
    </row>
    <row r="5824" spans="3:17" x14ac:dyDescent="0.2">
      <c r="C5824" s="1"/>
      <c r="D5824" s="1"/>
      <c r="F5824" s="6"/>
      <c r="G5824" s="13"/>
      <c r="M5824" s="14"/>
      <c r="O5824" s="13"/>
      <c r="P5824" s="6"/>
      <c r="Q5824" s="7"/>
    </row>
    <row r="5825" spans="3:17" x14ac:dyDescent="0.2">
      <c r="C5825" s="1"/>
      <c r="D5825" s="1"/>
      <c r="F5825" s="6"/>
      <c r="G5825" s="13"/>
      <c r="M5825" s="14"/>
      <c r="O5825" s="13"/>
      <c r="P5825" s="6"/>
      <c r="Q5825" s="7"/>
    </row>
    <row r="5826" spans="3:17" x14ac:dyDescent="0.2">
      <c r="C5826" s="1"/>
      <c r="D5826" s="1"/>
      <c r="F5826" s="6"/>
      <c r="G5826" s="13"/>
      <c r="M5826" s="14"/>
      <c r="O5826" s="13"/>
      <c r="P5826" s="6"/>
      <c r="Q5826" s="7"/>
    </row>
    <row r="5827" spans="3:17" x14ac:dyDescent="0.2">
      <c r="C5827" s="1"/>
      <c r="D5827" s="1"/>
      <c r="F5827" s="6"/>
      <c r="G5827" s="13"/>
      <c r="M5827" s="14"/>
      <c r="O5827" s="13"/>
      <c r="P5827" s="6"/>
      <c r="Q5827" s="7"/>
    </row>
    <row r="5828" spans="3:17" x14ac:dyDescent="0.2">
      <c r="C5828" s="1"/>
      <c r="D5828" s="1"/>
      <c r="F5828" s="6"/>
      <c r="G5828" s="13"/>
      <c r="M5828" s="14"/>
      <c r="O5828" s="13"/>
      <c r="P5828" s="6"/>
      <c r="Q5828" s="7"/>
    </row>
    <row r="5829" spans="3:17" x14ac:dyDescent="0.2">
      <c r="C5829" s="1"/>
      <c r="D5829" s="1"/>
      <c r="F5829" s="6"/>
      <c r="G5829" s="13"/>
      <c r="M5829" s="14"/>
      <c r="O5829" s="13"/>
      <c r="P5829" s="6"/>
      <c r="Q5829" s="7"/>
    </row>
    <row r="5830" spans="3:17" x14ac:dyDescent="0.2">
      <c r="C5830" s="1"/>
      <c r="D5830" s="1"/>
      <c r="F5830" s="6"/>
      <c r="G5830" s="13"/>
      <c r="M5830" s="14"/>
      <c r="O5830" s="13"/>
      <c r="P5830" s="6"/>
      <c r="Q5830" s="7"/>
    </row>
    <row r="5831" spans="3:17" x14ac:dyDescent="0.2">
      <c r="C5831" s="1"/>
      <c r="D5831" s="1"/>
      <c r="F5831" s="6"/>
      <c r="G5831" s="13"/>
      <c r="M5831" s="14"/>
      <c r="O5831" s="13"/>
      <c r="P5831" s="6"/>
      <c r="Q5831" s="7"/>
    </row>
    <row r="5832" spans="3:17" x14ac:dyDescent="0.2">
      <c r="C5832" s="1"/>
      <c r="D5832" s="1"/>
      <c r="F5832" s="6"/>
      <c r="G5832" s="13"/>
      <c r="M5832" s="14"/>
      <c r="O5832" s="13"/>
      <c r="P5832" s="6"/>
      <c r="Q5832" s="7"/>
    </row>
    <row r="5833" spans="3:17" x14ac:dyDescent="0.2">
      <c r="C5833" s="1"/>
      <c r="D5833" s="1"/>
      <c r="F5833" s="6"/>
      <c r="G5833" s="13"/>
      <c r="M5833" s="14"/>
      <c r="O5833" s="13"/>
      <c r="P5833" s="6"/>
      <c r="Q5833" s="7"/>
    </row>
    <row r="5834" spans="3:17" x14ac:dyDescent="0.2">
      <c r="C5834" s="1"/>
      <c r="D5834" s="1"/>
      <c r="F5834" s="6"/>
      <c r="G5834" s="13"/>
      <c r="M5834" s="14"/>
      <c r="O5834" s="13"/>
      <c r="P5834" s="6"/>
      <c r="Q5834" s="7"/>
    </row>
    <row r="5835" spans="3:17" x14ac:dyDescent="0.2">
      <c r="C5835" s="1"/>
      <c r="D5835" s="1"/>
      <c r="F5835" s="6"/>
      <c r="G5835" s="13"/>
      <c r="M5835" s="14"/>
      <c r="O5835" s="13"/>
      <c r="P5835" s="6"/>
      <c r="Q5835" s="7"/>
    </row>
    <row r="5836" spans="3:17" x14ac:dyDescent="0.2">
      <c r="C5836" s="1"/>
      <c r="D5836" s="1"/>
      <c r="F5836" s="6"/>
      <c r="G5836" s="13"/>
      <c r="M5836" s="14"/>
      <c r="O5836" s="13"/>
      <c r="P5836" s="6"/>
      <c r="Q5836" s="7"/>
    </row>
    <row r="5837" spans="3:17" x14ac:dyDescent="0.2">
      <c r="C5837" s="1"/>
      <c r="D5837" s="1"/>
      <c r="F5837" s="6"/>
      <c r="G5837" s="13"/>
      <c r="M5837" s="14"/>
      <c r="O5837" s="13"/>
      <c r="P5837" s="6"/>
      <c r="Q5837" s="7"/>
    </row>
    <row r="5838" spans="3:17" x14ac:dyDescent="0.2">
      <c r="C5838" s="1"/>
      <c r="D5838" s="1"/>
      <c r="F5838" s="6"/>
      <c r="G5838" s="13"/>
      <c r="M5838" s="14"/>
      <c r="O5838" s="13"/>
      <c r="P5838" s="6"/>
      <c r="Q5838" s="7"/>
    </row>
    <row r="5839" spans="3:17" x14ac:dyDescent="0.2">
      <c r="C5839" s="1"/>
      <c r="D5839" s="1"/>
      <c r="F5839" s="6"/>
      <c r="G5839" s="13"/>
      <c r="M5839" s="14"/>
      <c r="O5839" s="13"/>
      <c r="P5839" s="6"/>
      <c r="Q5839" s="7"/>
    </row>
    <row r="5840" spans="3:17" x14ac:dyDescent="0.2">
      <c r="C5840" s="1"/>
      <c r="D5840" s="1"/>
      <c r="F5840" s="6"/>
      <c r="G5840" s="13"/>
      <c r="M5840" s="14"/>
      <c r="O5840" s="13"/>
      <c r="P5840" s="6"/>
      <c r="Q5840" s="7"/>
    </row>
    <row r="5841" spans="3:17" x14ac:dyDescent="0.2">
      <c r="C5841" s="1"/>
      <c r="D5841" s="1"/>
      <c r="F5841" s="6"/>
      <c r="G5841" s="13"/>
      <c r="M5841" s="14"/>
      <c r="O5841" s="13"/>
      <c r="P5841" s="6"/>
      <c r="Q5841" s="7"/>
    </row>
    <row r="5842" spans="3:17" x14ac:dyDescent="0.2">
      <c r="C5842" s="1"/>
      <c r="D5842" s="1"/>
      <c r="F5842" s="6"/>
      <c r="G5842" s="13"/>
      <c r="M5842" s="14"/>
      <c r="O5842" s="13"/>
      <c r="P5842" s="6"/>
      <c r="Q5842" s="7"/>
    </row>
    <row r="5843" spans="3:17" x14ac:dyDescent="0.2">
      <c r="C5843" s="1"/>
      <c r="D5843" s="1"/>
      <c r="F5843" s="6"/>
      <c r="G5843" s="13"/>
      <c r="M5843" s="14"/>
      <c r="O5843" s="13"/>
      <c r="P5843" s="6"/>
      <c r="Q5843" s="7"/>
    </row>
    <row r="5844" spans="3:17" x14ac:dyDescent="0.2">
      <c r="C5844" s="1"/>
      <c r="D5844" s="1"/>
      <c r="F5844" s="6"/>
      <c r="G5844" s="13"/>
      <c r="M5844" s="14"/>
      <c r="O5844" s="13"/>
      <c r="P5844" s="6"/>
      <c r="Q5844" s="7"/>
    </row>
    <row r="5845" spans="3:17" x14ac:dyDescent="0.2">
      <c r="C5845" s="1"/>
      <c r="D5845" s="1"/>
      <c r="F5845" s="6"/>
      <c r="G5845" s="13"/>
      <c r="M5845" s="14"/>
      <c r="O5845" s="13"/>
      <c r="P5845" s="6"/>
      <c r="Q5845" s="7"/>
    </row>
    <row r="5846" spans="3:17" x14ac:dyDescent="0.2">
      <c r="C5846" s="1"/>
      <c r="D5846" s="1"/>
      <c r="F5846" s="6"/>
      <c r="G5846" s="13"/>
      <c r="M5846" s="14"/>
      <c r="O5846" s="13"/>
      <c r="P5846" s="6"/>
      <c r="Q5846" s="7"/>
    </row>
    <row r="5847" spans="3:17" x14ac:dyDescent="0.2">
      <c r="C5847" s="1"/>
      <c r="D5847" s="1"/>
      <c r="F5847" s="6"/>
      <c r="G5847" s="13"/>
      <c r="M5847" s="14"/>
      <c r="O5847" s="13"/>
      <c r="P5847" s="6"/>
      <c r="Q5847" s="7"/>
    </row>
    <row r="5848" spans="3:17" x14ac:dyDescent="0.2">
      <c r="C5848" s="1"/>
      <c r="D5848" s="1"/>
      <c r="F5848" s="6"/>
      <c r="G5848" s="13"/>
      <c r="M5848" s="14"/>
      <c r="O5848" s="13"/>
      <c r="P5848" s="6"/>
      <c r="Q5848" s="7"/>
    </row>
    <row r="5849" spans="3:17" x14ac:dyDescent="0.2">
      <c r="C5849" s="1"/>
      <c r="D5849" s="1"/>
      <c r="F5849" s="6"/>
      <c r="G5849" s="13"/>
      <c r="M5849" s="14"/>
      <c r="O5849" s="13"/>
      <c r="P5849" s="6"/>
      <c r="Q5849" s="7"/>
    </row>
    <row r="5850" spans="3:17" x14ac:dyDescent="0.2">
      <c r="C5850" s="1"/>
      <c r="D5850" s="1"/>
      <c r="F5850" s="6"/>
      <c r="G5850" s="13"/>
      <c r="M5850" s="14"/>
      <c r="O5850" s="13"/>
      <c r="P5850" s="6"/>
      <c r="Q5850" s="7"/>
    </row>
    <row r="5851" spans="3:17" x14ac:dyDescent="0.2">
      <c r="C5851" s="1"/>
      <c r="D5851" s="1"/>
      <c r="F5851" s="6"/>
      <c r="G5851" s="13"/>
      <c r="M5851" s="14"/>
      <c r="O5851" s="13"/>
      <c r="P5851" s="6"/>
      <c r="Q5851" s="7"/>
    </row>
    <row r="5852" spans="3:17" x14ac:dyDescent="0.2">
      <c r="C5852" s="1"/>
      <c r="D5852" s="1"/>
      <c r="F5852" s="6"/>
      <c r="G5852" s="13"/>
      <c r="M5852" s="14"/>
      <c r="O5852" s="13"/>
      <c r="P5852" s="6"/>
      <c r="Q5852" s="7"/>
    </row>
    <row r="5853" spans="3:17" x14ac:dyDescent="0.2">
      <c r="C5853" s="1"/>
      <c r="D5853" s="1"/>
      <c r="F5853" s="6"/>
      <c r="G5853" s="13"/>
      <c r="M5853" s="14"/>
      <c r="O5853" s="13"/>
      <c r="P5853" s="6"/>
      <c r="Q5853" s="7"/>
    </row>
    <row r="5854" spans="3:17" x14ac:dyDescent="0.2">
      <c r="C5854" s="1"/>
      <c r="D5854" s="1"/>
      <c r="F5854" s="6"/>
      <c r="G5854" s="13"/>
      <c r="M5854" s="14"/>
      <c r="O5854" s="13"/>
      <c r="P5854" s="6"/>
      <c r="Q5854" s="7"/>
    </row>
    <row r="5855" spans="3:17" x14ac:dyDescent="0.2">
      <c r="C5855" s="1"/>
      <c r="D5855" s="1"/>
      <c r="F5855" s="6"/>
      <c r="G5855" s="13"/>
      <c r="M5855" s="14"/>
      <c r="O5855" s="13"/>
      <c r="P5855" s="6"/>
      <c r="Q5855" s="7"/>
    </row>
    <row r="5856" spans="3:17" x14ac:dyDescent="0.2">
      <c r="C5856" s="1"/>
      <c r="D5856" s="1"/>
      <c r="F5856" s="6"/>
      <c r="G5856" s="13"/>
      <c r="M5856" s="14"/>
      <c r="O5856" s="13"/>
      <c r="P5856" s="6"/>
      <c r="Q5856" s="7"/>
    </row>
    <row r="5857" spans="3:17" x14ac:dyDescent="0.2">
      <c r="C5857" s="1"/>
      <c r="D5857" s="1"/>
      <c r="F5857" s="6"/>
      <c r="G5857" s="13"/>
      <c r="M5857" s="14"/>
      <c r="O5857" s="13"/>
      <c r="P5857" s="6"/>
      <c r="Q5857" s="7"/>
    </row>
    <row r="5858" spans="3:17" x14ac:dyDescent="0.2">
      <c r="C5858" s="1"/>
      <c r="D5858" s="1"/>
      <c r="F5858" s="6"/>
      <c r="G5858" s="13"/>
      <c r="M5858" s="14"/>
      <c r="O5858" s="13"/>
      <c r="P5858" s="6"/>
      <c r="Q5858" s="7"/>
    </row>
    <row r="5859" spans="3:17" x14ac:dyDescent="0.2">
      <c r="C5859" s="1"/>
      <c r="D5859" s="1"/>
      <c r="F5859" s="6"/>
      <c r="G5859" s="13"/>
      <c r="M5859" s="14"/>
      <c r="O5859" s="13"/>
      <c r="P5859" s="6"/>
      <c r="Q5859" s="7"/>
    </row>
    <row r="5860" spans="3:17" x14ac:dyDescent="0.2">
      <c r="C5860" s="1"/>
      <c r="D5860" s="1"/>
      <c r="F5860" s="6"/>
      <c r="G5860" s="13"/>
      <c r="M5860" s="14"/>
      <c r="O5860" s="13"/>
      <c r="P5860" s="6"/>
      <c r="Q5860" s="7"/>
    </row>
    <row r="5861" spans="3:17" x14ac:dyDescent="0.2">
      <c r="C5861" s="1"/>
      <c r="D5861" s="1"/>
      <c r="F5861" s="6"/>
      <c r="G5861" s="13"/>
      <c r="M5861" s="14"/>
      <c r="O5861" s="13"/>
      <c r="P5861" s="6"/>
      <c r="Q5861" s="7"/>
    </row>
    <row r="5862" spans="3:17" x14ac:dyDescent="0.2">
      <c r="C5862" s="1"/>
      <c r="D5862" s="1"/>
      <c r="F5862" s="6"/>
      <c r="G5862" s="13"/>
      <c r="M5862" s="14"/>
      <c r="O5862" s="13"/>
      <c r="P5862" s="6"/>
      <c r="Q5862" s="7"/>
    </row>
    <row r="5863" spans="3:17" x14ac:dyDescent="0.2">
      <c r="C5863" s="1"/>
      <c r="D5863" s="1"/>
      <c r="F5863" s="6"/>
      <c r="G5863" s="13"/>
      <c r="M5863" s="14"/>
      <c r="O5863" s="13"/>
      <c r="P5863" s="6"/>
      <c r="Q5863" s="7"/>
    </row>
    <row r="5864" spans="3:17" x14ac:dyDescent="0.2">
      <c r="C5864" s="1"/>
      <c r="D5864" s="1"/>
      <c r="F5864" s="6"/>
      <c r="G5864" s="13"/>
      <c r="M5864" s="14"/>
      <c r="O5864" s="13"/>
      <c r="P5864" s="6"/>
      <c r="Q5864" s="7"/>
    </row>
    <row r="5865" spans="3:17" x14ac:dyDescent="0.2">
      <c r="C5865" s="1"/>
      <c r="D5865" s="1"/>
      <c r="F5865" s="6"/>
      <c r="G5865" s="13"/>
      <c r="M5865" s="14"/>
      <c r="O5865" s="13"/>
      <c r="P5865" s="6"/>
      <c r="Q5865" s="7"/>
    </row>
    <row r="5866" spans="3:17" x14ac:dyDescent="0.2">
      <c r="C5866" s="1"/>
      <c r="D5866" s="1"/>
      <c r="F5866" s="6"/>
      <c r="G5866" s="13"/>
      <c r="M5866" s="14"/>
      <c r="O5866" s="13"/>
      <c r="P5866" s="6"/>
      <c r="Q5866" s="7"/>
    </row>
    <row r="5867" spans="3:17" x14ac:dyDescent="0.2">
      <c r="C5867" s="1"/>
      <c r="D5867" s="1"/>
      <c r="F5867" s="6"/>
      <c r="G5867" s="13"/>
      <c r="M5867" s="14"/>
      <c r="O5867" s="13"/>
      <c r="P5867" s="6"/>
      <c r="Q5867" s="7"/>
    </row>
    <row r="5868" spans="3:17" x14ac:dyDescent="0.2">
      <c r="C5868" s="1"/>
      <c r="D5868" s="1"/>
      <c r="F5868" s="6"/>
      <c r="G5868" s="13"/>
      <c r="M5868" s="14"/>
      <c r="O5868" s="13"/>
      <c r="P5868" s="6"/>
      <c r="Q5868" s="7"/>
    </row>
    <row r="5869" spans="3:17" x14ac:dyDescent="0.2">
      <c r="C5869" s="1"/>
      <c r="D5869" s="1"/>
      <c r="F5869" s="6"/>
      <c r="G5869" s="13"/>
      <c r="M5869" s="14"/>
      <c r="O5869" s="13"/>
      <c r="P5869" s="6"/>
      <c r="Q5869" s="7"/>
    </row>
    <row r="5870" spans="3:17" x14ac:dyDescent="0.2">
      <c r="C5870" s="1"/>
      <c r="D5870" s="1"/>
      <c r="F5870" s="6"/>
      <c r="G5870" s="13"/>
      <c r="M5870" s="14"/>
      <c r="O5870" s="13"/>
      <c r="P5870" s="6"/>
      <c r="Q5870" s="7"/>
    </row>
    <row r="5871" spans="3:17" x14ac:dyDescent="0.2">
      <c r="C5871" s="1"/>
      <c r="D5871" s="1"/>
      <c r="F5871" s="6"/>
      <c r="G5871" s="13"/>
      <c r="M5871" s="14"/>
      <c r="O5871" s="13"/>
      <c r="P5871" s="6"/>
      <c r="Q5871" s="7"/>
    </row>
    <row r="5872" spans="3:17" x14ac:dyDescent="0.2">
      <c r="C5872" s="1"/>
      <c r="D5872" s="1"/>
      <c r="F5872" s="6"/>
      <c r="G5872" s="13"/>
      <c r="M5872" s="14"/>
      <c r="O5872" s="13"/>
      <c r="P5872" s="6"/>
      <c r="Q5872" s="7"/>
    </row>
    <row r="5873" spans="3:17" x14ac:dyDescent="0.2">
      <c r="C5873" s="1"/>
      <c r="D5873" s="1"/>
      <c r="F5873" s="6"/>
      <c r="G5873" s="13"/>
      <c r="M5873" s="14"/>
      <c r="O5873" s="13"/>
      <c r="P5873" s="6"/>
      <c r="Q5873" s="7"/>
    </row>
    <row r="5874" spans="3:17" x14ac:dyDescent="0.2">
      <c r="C5874" s="1"/>
      <c r="D5874" s="1"/>
      <c r="F5874" s="6"/>
      <c r="G5874" s="13"/>
      <c r="M5874" s="14"/>
      <c r="O5874" s="13"/>
      <c r="P5874" s="6"/>
      <c r="Q5874" s="7"/>
    </row>
    <row r="5875" spans="3:17" x14ac:dyDescent="0.2">
      <c r="C5875" s="1"/>
      <c r="D5875" s="1"/>
      <c r="F5875" s="6"/>
      <c r="G5875" s="13"/>
      <c r="M5875" s="14"/>
      <c r="O5875" s="13"/>
      <c r="P5875" s="6"/>
      <c r="Q5875" s="7"/>
    </row>
    <row r="5876" spans="3:17" x14ac:dyDescent="0.2">
      <c r="C5876" s="1"/>
      <c r="D5876" s="1"/>
      <c r="F5876" s="6"/>
      <c r="G5876" s="13"/>
      <c r="M5876" s="14"/>
      <c r="O5876" s="13"/>
      <c r="P5876" s="6"/>
      <c r="Q5876" s="7"/>
    </row>
    <row r="5877" spans="3:17" x14ac:dyDescent="0.2">
      <c r="C5877" s="1"/>
      <c r="D5877" s="1"/>
      <c r="F5877" s="6"/>
      <c r="G5877" s="13"/>
      <c r="M5877" s="14"/>
      <c r="O5877" s="13"/>
      <c r="P5877" s="6"/>
      <c r="Q5877" s="7"/>
    </row>
    <row r="5878" spans="3:17" x14ac:dyDescent="0.2">
      <c r="C5878" s="1"/>
      <c r="D5878" s="1"/>
      <c r="F5878" s="6"/>
      <c r="G5878" s="13"/>
      <c r="M5878" s="14"/>
      <c r="O5878" s="13"/>
      <c r="P5878" s="6"/>
      <c r="Q5878" s="7"/>
    </row>
    <row r="5879" spans="3:17" x14ac:dyDescent="0.2">
      <c r="C5879" s="1"/>
      <c r="D5879" s="1"/>
      <c r="F5879" s="6"/>
      <c r="G5879" s="13"/>
      <c r="M5879" s="14"/>
      <c r="O5879" s="13"/>
      <c r="P5879" s="6"/>
      <c r="Q5879" s="7"/>
    </row>
    <row r="5880" spans="3:17" x14ac:dyDescent="0.2">
      <c r="C5880" s="1"/>
      <c r="D5880" s="1"/>
      <c r="F5880" s="6"/>
      <c r="G5880" s="13"/>
      <c r="M5880" s="14"/>
      <c r="O5880" s="13"/>
      <c r="P5880" s="6"/>
      <c r="Q5880" s="7"/>
    </row>
    <row r="5881" spans="3:17" x14ac:dyDescent="0.2">
      <c r="C5881" s="1"/>
      <c r="D5881" s="1"/>
      <c r="F5881" s="6"/>
      <c r="G5881" s="13"/>
      <c r="M5881" s="14"/>
      <c r="O5881" s="13"/>
      <c r="P5881" s="6"/>
      <c r="Q5881" s="7"/>
    </row>
    <row r="5882" spans="3:17" x14ac:dyDescent="0.2">
      <c r="C5882" s="1"/>
      <c r="D5882" s="1"/>
      <c r="F5882" s="6"/>
      <c r="G5882" s="13"/>
      <c r="M5882" s="14"/>
      <c r="O5882" s="13"/>
      <c r="P5882" s="6"/>
      <c r="Q5882" s="7"/>
    </row>
    <row r="5883" spans="3:17" x14ac:dyDescent="0.2">
      <c r="C5883" s="1"/>
      <c r="D5883" s="1"/>
      <c r="F5883" s="6"/>
      <c r="G5883" s="13"/>
      <c r="M5883" s="14"/>
      <c r="O5883" s="13"/>
      <c r="P5883" s="6"/>
      <c r="Q5883" s="7"/>
    </row>
    <row r="5884" spans="3:17" x14ac:dyDescent="0.2">
      <c r="C5884" s="1"/>
      <c r="D5884" s="1"/>
      <c r="F5884" s="6"/>
      <c r="G5884" s="13"/>
      <c r="M5884" s="14"/>
      <c r="O5884" s="13"/>
      <c r="P5884" s="6"/>
      <c r="Q5884" s="7"/>
    </row>
    <row r="5885" spans="3:17" x14ac:dyDescent="0.2">
      <c r="C5885" s="1"/>
      <c r="D5885" s="1"/>
      <c r="F5885" s="6"/>
      <c r="G5885" s="13"/>
      <c r="M5885" s="14"/>
      <c r="O5885" s="13"/>
      <c r="P5885" s="6"/>
      <c r="Q5885" s="7"/>
    </row>
    <row r="5886" spans="3:17" x14ac:dyDescent="0.2">
      <c r="C5886" s="1"/>
      <c r="D5886" s="1"/>
      <c r="F5886" s="6"/>
      <c r="G5886" s="13"/>
      <c r="M5886" s="14"/>
      <c r="O5886" s="13"/>
      <c r="P5886" s="6"/>
      <c r="Q5886" s="7"/>
    </row>
    <row r="5887" spans="3:17" x14ac:dyDescent="0.2">
      <c r="C5887" s="1"/>
      <c r="D5887" s="1"/>
      <c r="F5887" s="6"/>
      <c r="G5887" s="13"/>
      <c r="M5887" s="14"/>
      <c r="O5887" s="13"/>
      <c r="P5887" s="6"/>
      <c r="Q5887" s="7"/>
    </row>
    <row r="5888" spans="3:17" x14ac:dyDescent="0.2">
      <c r="C5888" s="1"/>
      <c r="D5888" s="1"/>
      <c r="F5888" s="6"/>
      <c r="G5888" s="13"/>
      <c r="M5888" s="14"/>
      <c r="O5888" s="13"/>
      <c r="P5888" s="6"/>
      <c r="Q5888" s="7"/>
    </row>
    <row r="5889" spans="3:17" x14ac:dyDescent="0.2">
      <c r="C5889" s="1"/>
      <c r="D5889" s="1"/>
      <c r="F5889" s="6"/>
      <c r="G5889" s="13"/>
      <c r="M5889" s="14"/>
      <c r="O5889" s="13"/>
      <c r="P5889" s="6"/>
      <c r="Q5889" s="7"/>
    </row>
    <row r="5890" spans="3:17" x14ac:dyDescent="0.2">
      <c r="C5890" s="1"/>
      <c r="D5890" s="1"/>
      <c r="F5890" s="6"/>
      <c r="G5890" s="13"/>
      <c r="M5890" s="14"/>
      <c r="O5890" s="13"/>
      <c r="P5890" s="6"/>
      <c r="Q5890" s="7"/>
    </row>
    <row r="5891" spans="3:17" x14ac:dyDescent="0.2">
      <c r="C5891" s="1"/>
      <c r="D5891" s="1"/>
      <c r="F5891" s="6"/>
      <c r="G5891" s="13"/>
      <c r="M5891" s="14"/>
      <c r="O5891" s="13"/>
      <c r="P5891" s="6"/>
      <c r="Q5891" s="7"/>
    </row>
    <row r="5892" spans="3:17" x14ac:dyDescent="0.2">
      <c r="C5892" s="1"/>
      <c r="D5892" s="1"/>
      <c r="F5892" s="6"/>
      <c r="G5892" s="13"/>
      <c r="M5892" s="14"/>
      <c r="O5892" s="13"/>
      <c r="P5892" s="6"/>
      <c r="Q5892" s="7"/>
    </row>
    <row r="5893" spans="3:17" x14ac:dyDescent="0.2">
      <c r="C5893" s="1"/>
      <c r="D5893" s="1"/>
      <c r="F5893" s="6"/>
      <c r="G5893" s="13"/>
      <c r="M5893" s="14"/>
      <c r="O5893" s="13"/>
      <c r="P5893" s="6"/>
      <c r="Q5893" s="7"/>
    </row>
    <row r="5894" spans="3:17" x14ac:dyDescent="0.2">
      <c r="C5894" s="1"/>
      <c r="D5894" s="1"/>
      <c r="F5894" s="6"/>
      <c r="G5894" s="13"/>
      <c r="M5894" s="14"/>
      <c r="O5894" s="13"/>
      <c r="P5894" s="6"/>
      <c r="Q5894" s="7"/>
    </row>
    <row r="5895" spans="3:17" x14ac:dyDescent="0.2">
      <c r="C5895" s="1"/>
      <c r="D5895" s="1"/>
      <c r="F5895" s="6"/>
      <c r="G5895" s="13"/>
      <c r="M5895" s="14"/>
      <c r="O5895" s="13"/>
      <c r="P5895" s="6"/>
      <c r="Q5895" s="7"/>
    </row>
    <row r="5896" spans="3:17" x14ac:dyDescent="0.2">
      <c r="C5896" s="1"/>
      <c r="D5896" s="1"/>
      <c r="F5896" s="6"/>
      <c r="G5896" s="13"/>
      <c r="M5896" s="14"/>
      <c r="O5896" s="13"/>
      <c r="P5896" s="6"/>
      <c r="Q5896" s="7"/>
    </row>
    <row r="5897" spans="3:17" x14ac:dyDescent="0.2">
      <c r="C5897" s="1"/>
      <c r="D5897" s="1"/>
      <c r="F5897" s="6"/>
      <c r="G5897" s="13"/>
      <c r="M5897" s="14"/>
      <c r="O5897" s="13"/>
      <c r="P5897" s="6"/>
      <c r="Q5897" s="7"/>
    </row>
    <row r="5898" spans="3:17" x14ac:dyDescent="0.2">
      <c r="C5898" s="1"/>
      <c r="D5898" s="1"/>
      <c r="F5898" s="6"/>
      <c r="G5898" s="13"/>
      <c r="M5898" s="14"/>
      <c r="O5898" s="13"/>
      <c r="P5898" s="6"/>
      <c r="Q5898" s="7"/>
    </row>
    <row r="5899" spans="3:17" x14ac:dyDescent="0.2">
      <c r="C5899" s="1"/>
      <c r="D5899" s="1"/>
      <c r="F5899" s="6"/>
      <c r="G5899" s="13"/>
      <c r="M5899" s="14"/>
      <c r="O5899" s="13"/>
      <c r="P5899" s="6"/>
      <c r="Q5899" s="7"/>
    </row>
    <row r="5900" spans="3:17" x14ac:dyDescent="0.2">
      <c r="C5900" s="1"/>
      <c r="D5900" s="1"/>
      <c r="F5900" s="6"/>
      <c r="G5900" s="13"/>
      <c r="M5900" s="14"/>
      <c r="O5900" s="13"/>
      <c r="P5900" s="6"/>
      <c r="Q5900" s="7"/>
    </row>
    <row r="5901" spans="3:17" x14ac:dyDescent="0.2">
      <c r="C5901" s="1"/>
      <c r="D5901" s="1"/>
      <c r="F5901" s="6"/>
      <c r="G5901" s="13"/>
      <c r="M5901" s="14"/>
      <c r="O5901" s="13"/>
      <c r="P5901" s="6"/>
      <c r="Q5901" s="7"/>
    </row>
    <row r="5902" spans="3:17" x14ac:dyDescent="0.2">
      <c r="C5902" s="1"/>
      <c r="D5902" s="1"/>
      <c r="F5902" s="6"/>
      <c r="G5902" s="13"/>
      <c r="M5902" s="14"/>
      <c r="O5902" s="13"/>
      <c r="P5902" s="6"/>
      <c r="Q5902" s="7"/>
    </row>
    <row r="5903" spans="3:17" x14ac:dyDescent="0.2">
      <c r="C5903" s="1"/>
      <c r="D5903" s="1"/>
      <c r="F5903" s="6"/>
      <c r="G5903" s="13"/>
      <c r="M5903" s="14"/>
      <c r="O5903" s="13"/>
      <c r="P5903" s="6"/>
      <c r="Q5903" s="7"/>
    </row>
    <row r="5904" spans="3:17" x14ac:dyDescent="0.2">
      <c r="C5904" s="1"/>
      <c r="D5904" s="1"/>
      <c r="F5904" s="6"/>
      <c r="G5904" s="13"/>
      <c r="M5904" s="14"/>
      <c r="O5904" s="13"/>
      <c r="P5904" s="6"/>
      <c r="Q5904" s="7"/>
    </row>
    <row r="5905" spans="3:17" x14ac:dyDescent="0.2">
      <c r="C5905" s="1"/>
      <c r="D5905" s="1"/>
      <c r="F5905" s="6"/>
      <c r="G5905" s="13"/>
      <c r="M5905" s="14"/>
      <c r="O5905" s="13"/>
      <c r="P5905" s="6"/>
      <c r="Q5905" s="7"/>
    </row>
    <row r="5906" spans="3:17" x14ac:dyDescent="0.2">
      <c r="C5906" s="1"/>
      <c r="D5906" s="1"/>
      <c r="F5906" s="6"/>
      <c r="G5906" s="13"/>
      <c r="M5906" s="14"/>
      <c r="O5906" s="13"/>
      <c r="P5906" s="6"/>
      <c r="Q5906" s="7"/>
    </row>
    <row r="5907" spans="3:17" x14ac:dyDescent="0.2">
      <c r="C5907" s="1"/>
      <c r="D5907" s="1"/>
      <c r="F5907" s="6"/>
      <c r="G5907" s="13"/>
      <c r="M5907" s="14"/>
      <c r="O5907" s="13"/>
      <c r="P5907" s="6"/>
      <c r="Q5907" s="7"/>
    </row>
    <row r="5908" spans="3:17" x14ac:dyDescent="0.2">
      <c r="C5908" s="1"/>
      <c r="D5908" s="1"/>
      <c r="F5908" s="6"/>
      <c r="G5908" s="13"/>
      <c r="M5908" s="14"/>
      <c r="O5908" s="13"/>
      <c r="P5908" s="6"/>
      <c r="Q5908" s="7"/>
    </row>
    <row r="5909" spans="3:17" x14ac:dyDescent="0.2">
      <c r="C5909" s="1"/>
      <c r="D5909" s="1"/>
      <c r="F5909" s="6"/>
      <c r="G5909" s="13"/>
      <c r="M5909" s="14"/>
      <c r="O5909" s="13"/>
      <c r="P5909" s="6"/>
      <c r="Q5909" s="7"/>
    </row>
    <row r="5910" spans="3:17" x14ac:dyDescent="0.2">
      <c r="C5910" s="1"/>
      <c r="D5910" s="1"/>
      <c r="F5910" s="6"/>
      <c r="G5910" s="13"/>
      <c r="M5910" s="14"/>
      <c r="O5910" s="13"/>
      <c r="P5910" s="6"/>
      <c r="Q5910" s="7"/>
    </row>
    <row r="5911" spans="3:17" x14ac:dyDescent="0.2">
      <c r="C5911" s="1"/>
      <c r="D5911" s="1"/>
      <c r="F5911" s="6"/>
      <c r="G5911" s="13"/>
      <c r="M5911" s="14"/>
      <c r="O5911" s="13"/>
      <c r="P5911" s="6"/>
      <c r="Q5911" s="7"/>
    </row>
    <row r="5912" spans="3:17" x14ac:dyDescent="0.2">
      <c r="C5912" s="1"/>
      <c r="D5912" s="1"/>
      <c r="F5912" s="6"/>
      <c r="G5912" s="13"/>
      <c r="M5912" s="14"/>
      <c r="O5912" s="13"/>
      <c r="P5912" s="6"/>
      <c r="Q5912" s="7"/>
    </row>
    <row r="5913" spans="3:17" x14ac:dyDescent="0.2">
      <c r="C5913" s="1"/>
      <c r="D5913" s="1"/>
      <c r="F5913" s="6"/>
      <c r="G5913" s="13"/>
      <c r="M5913" s="14"/>
      <c r="O5913" s="13"/>
      <c r="P5913" s="6"/>
      <c r="Q5913" s="7"/>
    </row>
    <row r="5914" spans="3:17" x14ac:dyDescent="0.2">
      <c r="C5914" s="1"/>
      <c r="D5914" s="1"/>
      <c r="F5914" s="6"/>
      <c r="G5914" s="13"/>
      <c r="M5914" s="14"/>
      <c r="O5914" s="13"/>
      <c r="P5914" s="6"/>
      <c r="Q5914" s="7"/>
    </row>
    <row r="5915" spans="3:17" x14ac:dyDescent="0.2">
      <c r="C5915" s="1"/>
      <c r="D5915" s="1"/>
      <c r="F5915" s="6"/>
      <c r="G5915" s="13"/>
      <c r="M5915" s="14"/>
      <c r="O5915" s="13"/>
      <c r="P5915" s="6"/>
      <c r="Q5915" s="7"/>
    </row>
    <row r="5916" spans="3:17" x14ac:dyDescent="0.2">
      <c r="C5916" s="1"/>
      <c r="D5916" s="1"/>
      <c r="F5916" s="6"/>
      <c r="G5916" s="13"/>
      <c r="M5916" s="14"/>
      <c r="O5916" s="13"/>
      <c r="P5916" s="6"/>
      <c r="Q5916" s="7"/>
    </row>
    <row r="5917" spans="3:17" x14ac:dyDescent="0.2">
      <c r="C5917" s="1"/>
      <c r="D5917" s="1"/>
      <c r="F5917" s="6"/>
      <c r="G5917" s="13"/>
      <c r="M5917" s="14"/>
      <c r="O5917" s="13"/>
      <c r="P5917" s="6"/>
      <c r="Q5917" s="7"/>
    </row>
    <row r="5918" spans="3:17" x14ac:dyDescent="0.2">
      <c r="C5918" s="1"/>
      <c r="D5918" s="1"/>
      <c r="F5918" s="6"/>
      <c r="G5918" s="13"/>
      <c r="M5918" s="14"/>
      <c r="O5918" s="13"/>
      <c r="P5918" s="6"/>
      <c r="Q5918" s="7"/>
    </row>
    <row r="5919" spans="3:17" x14ac:dyDescent="0.2">
      <c r="C5919" s="1"/>
      <c r="D5919" s="1"/>
      <c r="F5919" s="6"/>
      <c r="G5919" s="13"/>
      <c r="M5919" s="14"/>
      <c r="O5919" s="13"/>
      <c r="P5919" s="6"/>
      <c r="Q5919" s="7"/>
    </row>
    <row r="5920" spans="3:17" x14ac:dyDescent="0.2">
      <c r="C5920" s="1"/>
      <c r="D5920" s="1"/>
      <c r="F5920" s="6"/>
      <c r="G5920" s="13"/>
      <c r="M5920" s="14"/>
      <c r="O5920" s="13"/>
      <c r="P5920" s="6"/>
      <c r="Q5920" s="7"/>
    </row>
    <row r="5921" spans="3:17" x14ac:dyDescent="0.2">
      <c r="C5921" s="1"/>
      <c r="D5921" s="1"/>
      <c r="F5921" s="6"/>
      <c r="G5921" s="13"/>
      <c r="M5921" s="14"/>
      <c r="O5921" s="13"/>
      <c r="P5921" s="6"/>
      <c r="Q5921" s="7"/>
    </row>
    <row r="5922" spans="3:17" x14ac:dyDescent="0.2">
      <c r="C5922" s="1"/>
      <c r="D5922" s="1"/>
      <c r="F5922" s="6"/>
      <c r="G5922" s="13"/>
      <c r="M5922" s="14"/>
      <c r="O5922" s="13"/>
      <c r="P5922" s="6"/>
      <c r="Q5922" s="7"/>
    </row>
    <row r="5923" spans="3:17" x14ac:dyDescent="0.2">
      <c r="C5923" s="1"/>
      <c r="D5923" s="1"/>
      <c r="F5923" s="6"/>
      <c r="G5923" s="13"/>
      <c r="M5923" s="14"/>
      <c r="O5923" s="13"/>
      <c r="P5923" s="6"/>
      <c r="Q5923" s="7"/>
    </row>
    <row r="5924" spans="3:17" x14ac:dyDescent="0.2">
      <c r="C5924" s="1"/>
      <c r="D5924" s="1"/>
      <c r="F5924" s="6"/>
      <c r="G5924" s="13"/>
      <c r="M5924" s="14"/>
      <c r="O5924" s="13"/>
      <c r="P5924" s="6"/>
      <c r="Q5924" s="7"/>
    </row>
    <row r="5925" spans="3:17" x14ac:dyDescent="0.2">
      <c r="C5925" s="1"/>
      <c r="D5925" s="1"/>
      <c r="F5925" s="6"/>
      <c r="G5925" s="13"/>
      <c r="M5925" s="14"/>
      <c r="O5925" s="13"/>
      <c r="P5925" s="6"/>
      <c r="Q5925" s="7"/>
    </row>
    <row r="5926" spans="3:17" x14ac:dyDescent="0.2">
      <c r="C5926" s="1"/>
      <c r="D5926" s="1"/>
      <c r="F5926" s="6"/>
      <c r="G5926" s="13"/>
      <c r="M5926" s="14"/>
      <c r="O5926" s="13"/>
      <c r="P5926" s="6"/>
      <c r="Q5926" s="7"/>
    </row>
    <row r="5927" spans="3:17" x14ac:dyDescent="0.2">
      <c r="C5927" s="1"/>
      <c r="D5927" s="1"/>
      <c r="F5927" s="6"/>
      <c r="G5927" s="13"/>
      <c r="M5927" s="14"/>
      <c r="O5927" s="13"/>
      <c r="P5927" s="6"/>
      <c r="Q5927" s="7"/>
    </row>
    <row r="5928" spans="3:17" x14ac:dyDescent="0.2">
      <c r="C5928" s="1"/>
      <c r="D5928" s="1"/>
      <c r="F5928" s="6"/>
      <c r="G5928" s="13"/>
      <c r="M5928" s="14"/>
      <c r="O5928" s="13"/>
      <c r="P5928" s="6"/>
      <c r="Q5928" s="7"/>
    </row>
    <row r="5929" spans="3:17" x14ac:dyDescent="0.2">
      <c r="C5929" s="1"/>
      <c r="D5929" s="1"/>
      <c r="F5929" s="6"/>
      <c r="G5929" s="13"/>
      <c r="M5929" s="14"/>
      <c r="O5929" s="13"/>
      <c r="P5929" s="6"/>
      <c r="Q5929" s="7"/>
    </row>
    <row r="5930" spans="3:17" x14ac:dyDescent="0.2">
      <c r="C5930" s="1"/>
      <c r="D5930" s="1"/>
      <c r="F5930" s="6"/>
      <c r="G5930" s="13"/>
      <c r="M5930" s="14"/>
      <c r="O5930" s="13"/>
      <c r="P5930" s="6"/>
      <c r="Q5930" s="7"/>
    </row>
    <row r="5931" spans="3:17" x14ac:dyDescent="0.2">
      <c r="C5931" s="1"/>
      <c r="D5931" s="1"/>
      <c r="F5931" s="6"/>
      <c r="G5931" s="13"/>
      <c r="M5931" s="14"/>
      <c r="O5931" s="13"/>
      <c r="P5931" s="6"/>
      <c r="Q5931" s="7"/>
    </row>
    <row r="5932" spans="3:17" x14ac:dyDescent="0.2">
      <c r="C5932" s="1"/>
      <c r="D5932" s="1"/>
      <c r="F5932" s="6"/>
      <c r="G5932" s="13"/>
      <c r="M5932" s="14"/>
      <c r="O5932" s="13"/>
      <c r="P5932" s="6"/>
      <c r="Q5932" s="7"/>
    </row>
    <row r="5933" spans="3:17" x14ac:dyDescent="0.2">
      <c r="C5933" s="1"/>
      <c r="D5933" s="1"/>
      <c r="F5933" s="6"/>
      <c r="G5933" s="13"/>
      <c r="M5933" s="14"/>
      <c r="O5933" s="13"/>
      <c r="P5933" s="6"/>
      <c r="Q5933" s="7"/>
    </row>
    <row r="5934" spans="3:17" x14ac:dyDescent="0.2">
      <c r="C5934" s="1"/>
      <c r="D5934" s="1"/>
      <c r="F5934" s="6"/>
      <c r="G5934" s="13"/>
      <c r="M5934" s="14"/>
      <c r="O5934" s="13"/>
      <c r="P5934" s="6"/>
      <c r="Q5934" s="7"/>
    </row>
    <row r="5935" spans="3:17" x14ac:dyDescent="0.2">
      <c r="C5935" s="1"/>
      <c r="D5935" s="1"/>
      <c r="F5935" s="6"/>
      <c r="G5935" s="13"/>
      <c r="M5935" s="14"/>
      <c r="O5935" s="13"/>
      <c r="P5935" s="6"/>
      <c r="Q5935" s="7"/>
    </row>
    <row r="5936" spans="3:17" x14ac:dyDescent="0.2">
      <c r="C5936" s="1"/>
      <c r="D5936" s="1"/>
      <c r="F5936" s="6"/>
      <c r="G5936" s="13"/>
      <c r="M5936" s="14"/>
      <c r="O5936" s="13"/>
      <c r="P5936" s="6"/>
      <c r="Q5936" s="7"/>
    </row>
    <row r="5937" spans="3:17" x14ac:dyDescent="0.2">
      <c r="C5937" s="1"/>
      <c r="D5937" s="1"/>
      <c r="F5937" s="6"/>
      <c r="G5937" s="13"/>
      <c r="M5937" s="14"/>
      <c r="O5937" s="13"/>
      <c r="P5937" s="6"/>
      <c r="Q5937" s="7"/>
    </row>
    <row r="5938" spans="3:17" x14ac:dyDescent="0.2">
      <c r="C5938" s="1"/>
      <c r="D5938" s="1"/>
      <c r="F5938" s="6"/>
      <c r="G5938" s="13"/>
      <c r="M5938" s="14"/>
      <c r="O5938" s="13"/>
      <c r="P5938" s="6"/>
      <c r="Q5938" s="7"/>
    </row>
    <row r="5939" spans="3:17" x14ac:dyDescent="0.2">
      <c r="C5939" s="1"/>
      <c r="D5939" s="1"/>
      <c r="F5939" s="6"/>
      <c r="G5939" s="13"/>
      <c r="M5939" s="14"/>
      <c r="O5939" s="13"/>
      <c r="P5939" s="6"/>
      <c r="Q5939" s="7"/>
    </row>
    <row r="5940" spans="3:17" x14ac:dyDescent="0.2">
      <c r="C5940" s="1"/>
      <c r="D5940" s="1"/>
      <c r="F5940" s="6"/>
      <c r="G5940" s="13"/>
      <c r="M5940" s="14"/>
      <c r="O5940" s="13"/>
      <c r="P5940" s="6"/>
      <c r="Q5940" s="7"/>
    </row>
    <row r="5941" spans="3:17" x14ac:dyDescent="0.2">
      <c r="C5941" s="1"/>
      <c r="D5941" s="1"/>
      <c r="F5941" s="6"/>
      <c r="G5941" s="13"/>
      <c r="M5941" s="14"/>
      <c r="O5941" s="13"/>
      <c r="P5941" s="6"/>
      <c r="Q5941" s="7"/>
    </row>
    <row r="5942" spans="3:17" x14ac:dyDescent="0.2">
      <c r="C5942" s="1"/>
      <c r="D5942" s="1"/>
      <c r="F5942" s="6"/>
      <c r="G5942" s="13"/>
      <c r="M5942" s="14"/>
      <c r="O5942" s="13"/>
      <c r="P5942" s="6"/>
      <c r="Q5942" s="7"/>
    </row>
    <row r="5943" spans="3:17" x14ac:dyDescent="0.2">
      <c r="C5943" s="1"/>
      <c r="D5943" s="1"/>
      <c r="F5943" s="6"/>
      <c r="G5943" s="13"/>
      <c r="M5943" s="14"/>
      <c r="O5943" s="13"/>
      <c r="P5943" s="6"/>
      <c r="Q5943" s="7"/>
    </row>
    <row r="5944" spans="3:17" x14ac:dyDescent="0.2">
      <c r="C5944" s="1"/>
      <c r="D5944" s="1"/>
      <c r="F5944" s="6"/>
      <c r="G5944" s="13"/>
      <c r="M5944" s="14"/>
      <c r="O5944" s="13"/>
      <c r="P5944" s="6"/>
      <c r="Q5944" s="7"/>
    </row>
    <row r="5945" spans="3:17" x14ac:dyDescent="0.2">
      <c r="C5945" s="1"/>
      <c r="D5945" s="1"/>
      <c r="F5945" s="6"/>
      <c r="G5945" s="13"/>
      <c r="M5945" s="14"/>
      <c r="O5945" s="13"/>
      <c r="P5945" s="6"/>
      <c r="Q5945" s="7"/>
    </row>
    <row r="5946" spans="3:17" x14ac:dyDescent="0.2">
      <c r="C5946" s="1"/>
      <c r="D5946" s="1"/>
      <c r="F5946" s="6"/>
      <c r="G5946" s="13"/>
      <c r="M5946" s="14"/>
      <c r="O5946" s="13"/>
      <c r="P5946" s="6"/>
      <c r="Q5946" s="7"/>
    </row>
    <row r="5947" spans="3:17" x14ac:dyDescent="0.2">
      <c r="C5947" s="1"/>
      <c r="D5947" s="1"/>
      <c r="F5947" s="6"/>
      <c r="G5947" s="13"/>
      <c r="M5947" s="14"/>
      <c r="O5947" s="13"/>
      <c r="P5947" s="6"/>
      <c r="Q5947" s="7"/>
    </row>
    <row r="5948" spans="3:17" x14ac:dyDescent="0.2">
      <c r="C5948" s="1"/>
      <c r="D5948" s="1"/>
      <c r="F5948" s="6"/>
      <c r="G5948" s="13"/>
      <c r="M5948" s="14"/>
      <c r="O5948" s="13"/>
      <c r="P5948" s="6"/>
      <c r="Q5948" s="7"/>
    </row>
    <row r="5949" spans="3:17" x14ac:dyDescent="0.2">
      <c r="C5949" s="1"/>
      <c r="D5949" s="1"/>
      <c r="F5949" s="6"/>
      <c r="G5949" s="13"/>
      <c r="M5949" s="14"/>
      <c r="O5949" s="13"/>
      <c r="P5949" s="6"/>
      <c r="Q5949" s="7"/>
    </row>
    <row r="5950" spans="3:17" x14ac:dyDescent="0.2">
      <c r="C5950" s="1"/>
      <c r="D5950" s="1"/>
      <c r="F5950" s="6"/>
      <c r="G5950" s="13"/>
      <c r="M5950" s="14"/>
      <c r="O5950" s="13"/>
      <c r="P5950" s="6"/>
      <c r="Q5950" s="7"/>
    </row>
    <row r="5951" spans="3:17" x14ac:dyDescent="0.2">
      <c r="C5951" s="1"/>
      <c r="D5951" s="1"/>
      <c r="F5951" s="6"/>
      <c r="G5951" s="13"/>
      <c r="M5951" s="14"/>
      <c r="O5951" s="13"/>
      <c r="P5951" s="6"/>
      <c r="Q5951" s="7"/>
    </row>
    <row r="5952" spans="3:17" x14ac:dyDescent="0.2">
      <c r="C5952" s="1"/>
      <c r="D5952" s="1"/>
      <c r="F5952" s="6"/>
      <c r="G5952" s="13"/>
      <c r="M5952" s="14"/>
      <c r="O5952" s="13"/>
      <c r="P5952" s="6"/>
      <c r="Q5952" s="7"/>
    </row>
    <row r="5953" spans="3:17" x14ac:dyDescent="0.2">
      <c r="C5953" s="1"/>
      <c r="D5953" s="1"/>
      <c r="F5953" s="6"/>
      <c r="G5953" s="13"/>
      <c r="M5953" s="14"/>
      <c r="O5953" s="13"/>
      <c r="P5953" s="6"/>
      <c r="Q5953" s="7"/>
    </row>
    <row r="5954" spans="3:17" x14ac:dyDescent="0.2">
      <c r="C5954" s="1"/>
      <c r="D5954" s="1"/>
      <c r="F5954" s="6"/>
      <c r="G5954" s="13"/>
      <c r="M5954" s="14"/>
      <c r="O5954" s="13"/>
      <c r="P5954" s="6"/>
      <c r="Q5954" s="7"/>
    </row>
    <row r="5955" spans="3:17" x14ac:dyDescent="0.2">
      <c r="C5955" s="1"/>
      <c r="D5955" s="1"/>
      <c r="F5955" s="6"/>
      <c r="G5955" s="13"/>
      <c r="M5955" s="14"/>
      <c r="O5955" s="13"/>
      <c r="P5955" s="6"/>
      <c r="Q5955" s="7"/>
    </row>
    <row r="5956" spans="3:17" x14ac:dyDescent="0.2">
      <c r="C5956" s="1"/>
      <c r="D5956" s="1"/>
      <c r="F5956" s="6"/>
      <c r="G5956" s="13"/>
      <c r="M5956" s="14"/>
      <c r="O5956" s="13"/>
      <c r="P5956" s="6"/>
      <c r="Q5956" s="7"/>
    </row>
    <row r="5957" spans="3:17" x14ac:dyDescent="0.2">
      <c r="C5957" s="1"/>
      <c r="D5957" s="1"/>
      <c r="F5957" s="6"/>
      <c r="G5957" s="13"/>
      <c r="M5957" s="14"/>
      <c r="O5957" s="13"/>
      <c r="P5957" s="6"/>
      <c r="Q5957" s="7"/>
    </row>
    <row r="5958" spans="3:17" x14ac:dyDescent="0.2">
      <c r="C5958" s="1"/>
      <c r="D5958" s="1"/>
      <c r="F5958" s="6"/>
      <c r="G5958" s="13"/>
      <c r="M5958" s="14"/>
      <c r="O5958" s="13"/>
      <c r="P5958" s="6"/>
      <c r="Q5958" s="7"/>
    </row>
    <row r="5959" spans="3:17" x14ac:dyDescent="0.2">
      <c r="C5959" s="1"/>
      <c r="D5959" s="1"/>
      <c r="F5959" s="6"/>
      <c r="G5959" s="13"/>
      <c r="M5959" s="14"/>
      <c r="O5959" s="13"/>
      <c r="P5959" s="6"/>
      <c r="Q5959" s="7"/>
    </row>
    <row r="5960" spans="3:17" x14ac:dyDescent="0.2">
      <c r="C5960" s="1"/>
      <c r="D5960" s="1"/>
      <c r="F5960" s="6"/>
      <c r="G5960" s="13"/>
      <c r="M5960" s="14"/>
      <c r="O5960" s="13"/>
      <c r="P5960" s="6"/>
      <c r="Q5960" s="7"/>
    </row>
    <row r="5961" spans="3:17" x14ac:dyDescent="0.2">
      <c r="C5961" s="1"/>
      <c r="D5961" s="1"/>
      <c r="F5961" s="6"/>
      <c r="G5961" s="13"/>
      <c r="M5961" s="14"/>
      <c r="O5961" s="13"/>
      <c r="P5961" s="6"/>
      <c r="Q5961" s="7"/>
    </row>
    <row r="5962" spans="3:17" x14ac:dyDescent="0.2">
      <c r="C5962" s="1"/>
      <c r="D5962" s="1"/>
      <c r="F5962" s="6"/>
      <c r="G5962" s="13"/>
      <c r="M5962" s="14"/>
      <c r="O5962" s="13"/>
      <c r="P5962" s="6"/>
      <c r="Q5962" s="7"/>
    </row>
    <row r="5963" spans="3:17" x14ac:dyDescent="0.2">
      <c r="C5963" s="1"/>
      <c r="D5963" s="1"/>
      <c r="F5963" s="6"/>
      <c r="G5963" s="13"/>
      <c r="M5963" s="14"/>
      <c r="O5963" s="13"/>
      <c r="P5963" s="6"/>
      <c r="Q5963" s="7"/>
    </row>
    <row r="5964" spans="3:17" x14ac:dyDescent="0.2">
      <c r="C5964" s="1"/>
      <c r="D5964" s="1"/>
      <c r="F5964" s="6"/>
      <c r="G5964" s="13"/>
      <c r="M5964" s="14"/>
      <c r="O5964" s="13"/>
      <c r="P5964" s="6"/>
      <c r="Q5964" s="7"/>
    </row>
    <row r="5965" spans="3:17" x14ac:dyDescent="0.2">
      <c r="C5965" s="1"/>
      <c r="D5965" s="1"/>
      <c r="F5965" s="6"/>
      <c r="G5965" s="13"/>
      <c r="M5965" s="14"/>
      <c r="O5965" s="13"/>
      <c r="P5965" s="6"/>
      <c r="Q5965" s="7"/>
    </row>
    <row r="5966" spans="3:17" x14ac:dyDescent="0.2">
      <c r="C5966" s="1"/>
      <c r="D5966" s="1"/>
      <c r="F5966" s="6"/>
      <c r="G5966" s="13"/>
      <c r="M5966" s="14"/>
      <c r="O5966" s="13"/>
      <c r="P5966" s="6"/>
      <c r="Q5966" s="7"/>
    </row>
    <row r="5967" spans="3:17" x14ac:dyDescent="0.2">
      <c r="C5967" s="1"/>
      <c r="D5967" s="1"/>
      <c r="F5967" s="6"/>
      <c r="G5967" s="13"/>
      <c r="M5967" s="14"/>
      <c r="O5967" s="13"/>
      <c r="P5967" s="6"/>
      <c r="Q5967" s="7"/>
    </row>
    <row r="5968" spans="3:17" x14ac:dyDescent="0.2">
      <c r="C5968" s="1"/>
      <c r="D5968" s="1"/>
      <c r="F5968" s="6"/>
      <c r="G5968" s="13"/>
      <c r="M5968" s="14"/>
      <c r="O5968" s="13"/>
      <c r="P5968" s="6"/>
      <c r="Q5968" s="7"/>
    </row>
    <row r="5969" spans="3:17" x14ac:dyDescent="0.2">
      <c r="C5969" s="1"/>
      <c r="D5969" s="1"/>
      <c r="F5969" s="6"/>
      <c r="G5969" s="13"/>
      <c r="M5969" s="14"/>
      <c r="O5969" s="13"/>
      <c r="P5969" s="6"/>
      <c r="Q5969" s="7"/>
    </row>
    <row r="5970" spans="3:17" x14ac:dyDescent="0.2">
      <c r="C5970" s="1"/>
      <c r="D5970" s="1"/>
      <c r="F5970" s="6"/>
      <c r="G5970" s="13"/>
      <c r="M5970" s="14"/>
      <c r="O5970" s="13"/>
      <c r="P5970" s="6"/>
      <c r="Q5970" s="7"/>
    </row>
    <row r="5971" spans="3:17" x14ac:dyDescent="0.2">
      <c r="C5971" s="1"/>
      <c r="D5971" s="1"/>
      <c r="F5971" s="6"/>
      <c r="G5971" s="13"/>
      <c r="M5971" s="14"/>
      <c r="O5971" s="13"/>
      <c r="P5971" s="6"/>
      <c r="Q5971" s="7"/>
    </row>
    <row r="5972" spans="3:17" x14ac:dyDescent="0.2">
      <c r="C5972" s="1"/>
      <c r="D5972" s="1"/>
      <c r="F5972" s="6"/>
      <c r="G5972" s="13"/>
      <c r="M5972" s="14"/>
      <c r="O5972" s="13"/>
      <c r="P5972" s="6"/>
      <c r="Q5972" s="7"/>
    </row>
    <row r="5973" spans="3:17" x14ac:dyDescent="0.2">
      <c r="C5973" s="1"/>
      <c r="D5973" s="1"/>
      <c r="F5973" s="6"/>
      <c r="G5973" s="13"/>
      <c r="M5973" s="14"/>
      <c r="O5973" s="13"/>
      <c r="P5973" s="6"/>
      <c r="Q5973" s="7"/>
    </row>
    <row r="5974" spans="3:17" x14ac:dyDescent="0.2">
      <c r="C5974" s="1"/>
      <c r="D5974" s="1"/>
      <c r="F5974" s="6"/>
      <c r="G5974" s="13"/>
      <c r="M5974" s="14"/>
      <c r="O5974" s="13"/>
      <c r="P5974" s="6"/>
      <c r="Q5974" s="7"/>
    </row>
    <row r="5975" spans="3:17" x14ac:dyDescent="0.2">
      <c r="C5975" s="1"/>
      <c r="D5975" s="1"/>
      <c r="F5975" s="6"/>
      <c r="G5975" s="13"/>
      <c r="M5975" s="14"/>
      <c r="O5975" s="13"/>
      <c r="P5975" s="6"/>
      <c r="Q5975" s="7"/>
    </row>
    <row r="5976" spans="3:17" x14ac:dyDescent="0.2">
      <c r="C5976" s="1"/>
      <c r="D5976" s="1"/>
      <c r="F5976" s="6"/>
      <c r="G5976" s="13"/>
      <c r="M5976" s="14"/>
      <c r="O5976" s="13"/>
      <c r="P5976" s="6"/>
      <c r="Q5976" s="7"/>
    </row>
    <row r="5977" spans="3:17" x14ac:dyDescent="0.2">
      <c r="C5977" s="1"/>
      <c r="D5977" s="1"/>
      <c r="F5977" s="6"/>
      <c r="G5977" s="13"/>
      <c r="M5977" s="14"/>
      <c r="O5977" s="13"/>
      <c r="P5977" s="6"/>
      <c r="Q5977" s="7"/>
    </row>
    <row r="5978" spans="3:17" x14ac:dyDescent="0.2">
      <c r="C5978" s="1"/>
      <c r="D5978" s="1"/>
      <c r="F5978" s="6"/>
      <c r="G5978" s="13"/>
      <c r="M5978" s="14"/>
      <c r="O5978" s="13"/>
      <c r="P5978" s="6"/>
      <c r="Q5978" s="7"/>
    </row>
    <row r="5979" spans="3:17" x14ac:dyDescent="0.2">
      <c r="C5979" s="1"/>
      <c r="D5979" s="1"/>
      <c r="F5979" s="6"/>
      <c r="G5979" s="13"/>
      <c r="M5979" s="14"/>
      <c r="O5979" s="13"/>
      <c r="P5979" s="6"/>
      <c r="Q5979" s="7"/>
    </row>
    <row r="5980" spans="3:17" x14ac:dyDescent="0.2">
      <c r="C5980" s="1"/>
      <c r="D5980" s="1"/>
      <c r="F5980" s="6"/>
      <c r="G5980" s="13"/>
      <c r="M5980" s="14"/>
      <c r="O5980" s="13"/>
      <c r="P5980" s="6"/>
      <c r="Q5980" s="7"/>
    </row>
    <row r="5981" spans="3:17" x14ac:dyDescent="0.2">
      <c r="C5981" s="1"/>
      <c r="D5981" s="1"/>
      <c r="F5981" s="6"/>
      <c r="G5981" s="13"/>
      <c r="M5981" s="14"/>
      <c r="O5981" s="13"/>
      <c r="P5981" s="6"/>
      <c r="Q5981" s="7"/>
    </row>
    <row r="5982" spans="3:17" x14ac:dyDescent="0.2">
      <c r="C5982" s="1"/>
      <c r="D5982" s="1"/>
      <c r="F5982" s="6"/>
      <c r="G5982" s="13"/>
      <c r="M5982" s="14"/>
      <c r="O5982" s="13"/>
      <c r="P5982" s="6"/>
      <c r="Q5982" s="7"/>
    </row>
    <row r="5983" spans="3:17" x14ac:dyDescent="0.2">
      <c r="C5983" s="1"/>
      <c r="D5983" s="1"/>
      <c r="F5983" s="6"/>
      <c r="G5983" s="13"/>
      <c r="M5983" s="14"/>
      <c r="O5983" s="13"/>
      <c r="P5983" s="6"/>
      <c r="Q5983" s="7"/>
    </row>
    <row r="5984" spans="3:17" x14ac:dyDescent="0.2">
      <c r="C5984" s="1"/>
      <c r="D5984" s="1"/>
      <c r="F5984" s="6"/>
      <c r="G5984" s="13"/>
      <c r="M5984" s="14"/>
      <c r="O5984" s="13"/>
      <c r="P5984" s="6"/>
      <c r="Q5984" s="7"/>
    </row>
    <row r="5985" spans="3:17" x14ac:dyDescent="0.2">
      <c r="C5985" s="1"/>
      <c r="D5985" s="1"/>
      <c r="F5985" s="6"/>
      <c r="G5985" s="13"/>
      <c r="M5985" s="14"/>
      <c r="O5985" s="13"/>
      <c r="P5985" s="6"/>
      <c r="Q5985" s="7"/>
    </row>
    <row r="5986" spans="3:17" x14ac:dyDescent="0.2">
      <c r="C5986" s="1"/>
      <c r="D5986" s="1"/>
      <c r="F5986" s="6"/>
      <c r="G5986" s="13"/>
      <c r="M5986" s="14"/>
      <c r="O5986" s="13"/>
      <c r="P5986" s="6"/>
      <c r="Q5986" s="7"/>
    </row>
    <row r="5987" spans="3:17" x14ac:dyDescent="0.2">
      <c r="C5987" s="1"/>
      <c r="D5987" s="1"/>
      <c r="F5987" s="6"/>
      <c r="G5987" s="13"/>
      <c r="M5987" s="14"/>
      <c r="O5987" s="13"/>
      <c r="P5987" s="6"/>
      <c r="Q5987" s="7"/>
    </row>
    <row r="5988" spans="3:17" x14ac:dyDescent="0.2">
      <c r="C5988" s="1"/>
      <c r="D5988" s="1"/>
      <c r="F5988" s="6"/>
      <c r="G5988" s="13"/>
      <c r="M5988" s="14"/>
      <c r="O5988" s="13"/>
      <c r="P5988" s="6"/>
      <c r="Q5988" s="7"/>
    </row>
    <row r="5989" spans="3:17" x14ac:dyDescent="0.2">
      <c r="C5989" s="1"/>
      <c r="D5989" s="1"/>
      <c r="F5989" s="6"/>
      <c r="G5989" s="13"/>
      <c r="M5989" s="14"/>
      <c r="O5989" s="13"/>
      <c r="P5989" s="6"/>
      <c r="Q5989" s="7"/>
    </row>
    <row r="5990" spans="3:17" x14ac:dyDescent="0.2">
      <c r="C5990" s="1"/>
      <c r="D5990" s="1"/>
      <c r="F5990" s="6"/>
      <c r="G5990" s="13"/>
      <c r="M5990" s="14"/>
      <c r="O5990" s="13"/>
      <c r="P5990" s="6"/>
      <c r="Q5990" s="7"/>
    </row>
    <row r="5991" spans="3:17" x14ac:dyDescent="0.2">
      <c r="C5991" s="1"/>
      <c r="D5991" s="1"/>
      <c r="F5991" s="6"/>
      <c r="G5991" s="13"/>
      <c r="M5991" s="14"/>
      <c r="O5991" s="13"/>
      <c r="P5991" s="6"/>
      <c r="Q5991" s="7"/>
    </row>
    <row r="5992" spans="3:17" x14ac:dyDescent="0.2">
      <c r="C5992" s="1"/>
      <c r="D5992" s="1"/>
      <c r="F5992" s="6"/>
      <c r="G5992" s="13"/>
      <c r="M5992" s="14"/>
      <c r="O5992" s="13"/>
      <c r="P5992" s="6"/>
      <c r="Q5992" s="7"/>
    </row>
    <row r="5993" spans="3:17" x14ac:dyDescent="0.2">
      <c r="C5993" s="1"/>
      <c r="D5993" s="1"/>
      <c r="F5993" s="6"/>
      <c r="G5993" s="13"/>
      <c r="M5993" s="14"/>
      <c r="O5993" s="13"/>
      <c r="P5993" s="6"/>
      <c r="Q5993" s="7"/>
    </row>
    <row r="5994" spans="3:17" x14ac:dyDescent="0.2">
      <c r="C5994" s="1"/>
      <c r="D5994" s="1"/>
      <c r="F5994" s="6"/>
      <c r="G5994" s="13"/>
      <c r="M5994" s="14"/>
      <c r="O5994" s="13"/>
      <c r="P5994" s="6"/>
      <c r="Q5994" s="7"/>
    </row>
    <row r="5995" spans="3:17" x14ac:dyDescent="0.2">
      <c r="C5995" s="1"/>
      <c r="D5995" s="1"/>
      <c r="F5995" s="6"/>
      <c r="G5995" s="13"/>
      <c r="M5995" s="14"/>
      <c r="O5995" s="13"/>
      <c r="P5995" s="6"/>
      <c r="Q5995" s="7"/>
    </row>
    <row r="5996" spans="3:17" x14ac:dyDescent="0.2">
      <c r="C5996" s="1"/>
      <c r="D5996" s="1"/>
      <c r="F5996" s="6"/>
      <c r="G5996" s="13"/>
      <c r="M5996" s="14"/>
      <c r="O5996" s="13"/>
      <c r="P5996" s="6"/>
      <c r="Q5996" s="7"/>
    </row>
    <row r="5997" spans="3:17" x14ac:dyDescent="0.2">
      <c r="C5997" s="1"/>
      <c r="D5997" s="1"/>
      <c r="F5997" s="6"/>
      <c r="G5997" s="13"/>
      <c r="M5997" s="14"/>
      <c r="O5997" s="13"/>
      <c r="P5997" s="6"/>
      <c r="Q5997" s="7"/>
    </row>
    <row r="5998" spans="3:17" x14ac:dyDescent="0.2">
      <c r="C5998" s="1"/>
      <c r="D5998" s="1"/>
      <c r="F5998" s="6"/>
      <c r="G5998" s="13"/>
      <c r="M5998" s="14"/>
      <c r="O5998" s="13"/>
      <c r="P5998" s="6"/>
      <c r="Q5998" s="7"/>
    </row>
    <row r="5999" spans="3:17" x14ac:dyDescent="0.2">
      <c r="C5999" s="1"/>
      <c r="D5999" s="1"/>
      <c r="F5999" s="6"/>
      <c r="G5999" s="13"/>
      <c r="M5999" s="14"/>
      <c r="O5999" s="13"/>
      <c r="P5999" s="6"/>
      <c r="Q5999" s="7"/>
    </row>
    <row r="6000" spans="3:17" x14ac:dyDescent="0.2">
      <c r="C6000" s="1"/>
      <c r="D6000" s="1"/>
      <c r="F6000" s="6"/>
      <c r="G6000" s="13"/>
      <c r="M6000" s="14"/>
      <c r="O6000" s="13"/>
      <c r="P6000" s="6"/>
      <c r="Q6000" s="7"/>
    </row>
    <row r="6001" spans="3:17" x14ac:dyDescent="0.2">
      <c r="C6001" s="1"/>
      <c r="D6001" s="1"/>
      <c r="F6001" s="6"/>
      <c r="G6001" s="13"/>
      <c r="M6001" s="14"/>
      <c r="O6001" s="13"/>
      <c r="P6001" s="6"/>
      <c r="Q6001" s="7"/>
    </row>
    <row r="6002" spans="3:17" x14ac:dyDescent="0.2">
      <c r="C6002" s="1"/>
      <c r="D6002" s="1"/>
      <c r="F6002" s="6"/>
      <c r="G6002" s="13"/>
      <c r="M6002" s="14"/>
      <c r="O6002" s="13"/>
      <c r="P6002" s="6"/>
      <c r="Q6002" s="7"/>
    </row>
    <row r="6003" spans="3:17" x14ac:dyDescent="0.2">
      <c r="C6003" s="1"/>
      <c r="D6003" s="1"/>
      <c r="F6003" s="6"/>
      <c r="G6003" s="13"/>
      <c r="M6003" s="14"/>
      <c r="O6003" s="13"/>
      <c r="P6003" s="6"/>
      <c r="Q6003" s="7"/>
    </row>
    <row r="6004" spans="3:17" x14ac:dyDescent="0.2">
      <c r="C6004" s="1"/>
      <c r="D6004" s="1"/>
      <c r="F6004" s="6"/>
      <c r="G6004" s="13"/>
      <c r="M6004" s="14"/>
      <c r="O6004" s="13"/>
      <c r="P6004" s="6"/>
      <c r="Q6004" s="7"/>
    </row>
    <row r="6005" spans="3:17" x14ac:dyDescent="0.2">
      <c r="C6005" s="1"/>
      <c r="D6005" s="1"/>
      <c r="F6005" s="6"/>
      <c r="G6005" s="13"/>
      <c r="M6005" s="14"/>
      <c r="O6005" s="13"/>
      <c r="P6005" s="6"/>
      <c r="Q6005" s="7"/>
    </row>
    <row r="6006" spans="3:17" x14ac:dyDescent="0.2">
      <c r="C6006" s="1"/>
      <c r="D6006" s="1"/>
      <c r="F6006" s="6"/>
      <c r="G6006" s="13"/>
      <c r="M6006" s="14"/>
      <c r="O6006" s="13"/>
      <c r="P6006" s="6"/>
      <c r="Q6006" s="7"/>
    </row>
    <row r="6007" spans="3:17" x14ac:dyDescent="0.2">
      <c r="C6007" s="1"/>
      <c r="D6007" s="1"/>
      <c r="F6007" s="6"/>
      <c r="G6007" s="13"/>
      <c r="M6007" s="14"/>
      <c r="O6007" s="13"/>
      <c r="P6007" s="6"/>
      <c r="Q6007" s="7"/>
    </row>
    <row r="6008" spans="3:17" x14ac:dyDescent="0.2">
      <c r="C6008" s="1"/>
      <c r="D6008" s="1"/>
      <c r="F6008" s="6"/>
      <c r="G6008" s="13"/>
      <c r="M6008" s="14"/>
      <c r="O6008" s="13"/>
      <c r="P6008" s="6"/>
      <c r="Q6008" s="7"/>
    </row>
    <row r="6009" spans="3:17" x14ac:dyDescent="0.2">
      <c r="C6009" s="1"/>
      <c r="D6009" s="1"/>
      <c r="F6009" s="6"/>
      <c r="G6009" s="13"/>
      <c r="M6009" s="14"/>
      <c r="O6009" s="13"/>
      <c r="P6009" s="6"/>
      <c r="Q6009" s="7"/>
    </row>
    <row r="6010" spans="3:17" x14ac:dyDescent="0.2">
      <c r="C6010" s="1"/>
      <c r="D6010" s="1"/>
      <c r="F6010" s="6"/>
      <c r="G6010" s="13"/>
      <c r="M6010" s="14"/>
      <c r="O6010" s="13"/>
      <c r="P6010" s="6"/>
      <c r="Q6010" s="7"/>
    </row>
    <row r="6011" spans="3:17" x14ac:dyDescent="0.2">
      <c r="C6011" s="1"/>
      <c r="D6011" s="1"/>
      <c r="F6011" s="6"/>
      <c r="G6011" s="13"/>
      <c r="M6011" s="14"/>
      <c r="O6011" s="13"/>
      <c r="P6011" s="6"/>
      <c r="Q6011" s="7"/>
    </row>
    <row r="6012" spans="3:17" x14ac:dyDescent="0.2">
      <c r="C6012" s="1"/>
      <c r="D6012" s="1"/>
      <c r="F6012" s="6"/>
      <c r="G6012" s="13"/>
      <c r="M6012" s="14"/>
      <c r="O6012" s="13"/>
      <c r="P6012" s="6"/>
      <c r="Q6012" s="7"/>
    </row>
    <row r="6013" spans="3:17" x14ac:dyDescent="0.2">
      <c r="C6013" s="1"/>
      <c r="D6013" s="1"/>
      <c r="F6013" s="6"/>
      <c r="G6013" s="13"/>
      <c r="M6013" s="14"/>
      <c r="O6013" s="13"/>
      <c r="P6013" s="6"/>
      <c r="Q6013" s="7"/>
    </row>
    <row r="6014" spans="3:17" x14ac:dyDescent="0.2">
      <c r="C6014" s="1"/>
      <c r="D6014" s="1"/>
      <c r="F6014" s="6"/>
      <c r="G6014" s="13"/>
      <c r="M6014" s="14"/>
      <c r="O6014" s="13"/>
      <c r="P6014" s="6"/>
      <c r="Q6014" s="7"/>
    </row>
    <row r="6015" spans="3:17" x14ac:dyDescent="0.2">
      <c r="C6015" s="1"/>
      <c r="D6015" s="1"/>
      <c r="F6015" s="6"/>
      <c r="G6015" s="13"/>
      <c r="M6015" s="14"/>
      <c r="O6015" s="13"/>
      <c r="P6015" s="6"/>
      <c r="Q6015" s="7"/>
    </row>
    <row r="6016" spans="3:17" x14ac:dyDescent="0.2">
      <c r="C6016" s="1"/>
      <c r="D6016" s="1"/>
      <c r="F6016" s="6"/>
      <c r="G6016" s="13"/>
      <c r="M6016" s="14"/>
      <c r="O6016" s="13"/>
      <c r="P6016" s="6"/>
      <c r="Q6016" s="7"/>
    </row>
    <row r="6017" spans="3:17" x14ac:dyDescent="0.2">
      <c r="C6017" s="1"/>
      <c r="D6017" s="1"/>
      <c r="F6017" s="6"/>
      <c r="G6017" s="13"/>
      <c r="M6017" s="14"/>
      <c r="O6017" s="13"/>
      <c r="P6017" s="6"/>
      <c r="Q6017" s="7"/>
    </row>
    <row r="6018" spans="3:17" x14ac:dyDescent="0.2">
      <c r="C6018" s="1"/>
      <c r="D6018" s="1"/>
      <c r="F6018" s="6"/>
      <c r="G6018" s="13"/>
      <c r="M6018" s="14"/>
      <c r="O6018" s="13"/>
      <c r="P6018" s="6"/>
      <c r="Q6018" s="7"/>
    </row>
    <row r="6019" spans="3:17" x14ac:dyDescent="0.2">
      <c r="C6019" s="1"/>
      <c r="D6019" s="1"/>
      <c r="F6019" s="6"/>
      <c r="G6019" s="13"/>
      <c r="M6019" s="14"/>
      <c r="O6019" s="13"/>
      <c r="P6019" s="6"/>
      <c r="Q6019" s="7"/>
    </row>
    <row r="6020" spans="3:17" x14ac:dyDescent="0.2">
      <c r="C6020" s="1"/>
      <c r="D6020" s="1"/>
      <c r="F6020" s="6"/>
      <c r="G6020" s="13"/>
      <c r="M6020" s="14"/>
      <c r="O6020" s="13"/>
      <c r="P6020" s="6"/>
      <c r="Q6020" s="7"/>
    </row>
    <row r="6021" spans="3:17" x14ac:dyDescent="0.2">
      <c r="C6021" s="1"/>
      <c r="D6021" s="1"/>
      <c r="F6021" s="6"/>
      <c r="G6021" s="13"/>
      <c r="M6021" s="14"/>
      <c r="O6021" s="13"/>
      <c r="P6021" s="6"/>
      <c r="Q6021" s="7"/>
    </row>
    <row r="6022" spans="3:17" x14ac:dyDescent="0.2">
      <c r="C6022" s="1"/>
      <c r="D6022" s="1"/>
      <c r="F6022" s="6"/>
      <c r="G6022" s="13"/>
      <c r="M6022" s="14"/>
      <c r="O6022" s="13"/>
      <c r="P6022" s="6"/>
      <c r="Q6022" s="7"/>
    </row>
    <row r="6023" spans="3:17" x14ac:dyDescent="0.2">
      <c r="C6023" s="1"/>
      <c r="D6023" s="1"/>
      <c r="F6023" s="6"/>
      <c r="G6023" s="13"/>
      <c r="M6023" s="14"/>
      <c r="O6023" s="13"/>
      <c r="P6023" s="6"/>
      <c r="Q6023" s="7"/>
    </row>
    <row r="6024" spans="3:17" x14ac:dyDescent="0.2">
      <c r="C6024" s="1"/>
      <c r="D6024" s="1"/>
      <c r="F6024" s="6"/>
      <c r="G6024" s="13"/>
      <c r="M6024" s="14"/>
      <c r="O6024" s="13"/>
      <c r="P6024" s="6"/>
      <c r="Q6024" s="7"/>
    </row>
    <row r="6025" spans="3:17" x14ac:dyDescent="0.2">
      <c r="C6025" s="1"/>
      <c r="D6025" s="1"/>
      <c r="F6025" s="6"/>
      <c r="G6025" s="13"/>
      <c r="M6025" s="14"/>
      <c r="O6025" s="13"/>
      <c r="P6025" s="6"/>
      <c r="Q6025" s="7"/>
    </row>
    <row r="6026" spans="3:17" x14ac:dyDescent="0.2">
      <c r="C6026" s="1"/>
      <c r="D6026" s="1"/>
      <c r="F6026" s="6"/>
      <c r="G6026" s="13"/>
      <c r="M6026" s="14"/>
      <c r="O6026" s="13"/>
      <c r="P6026" s="6"/>
      <c r="Q6026" s="7"/>
    </row>
    <row r="6027" spans="3:17" x14ac:dyDescent="0.2">
      <c r="C6027" s="1"/>
      <c r="D6027" s="1"/>
      <c r="F6027" s="6"/>
      <c r="G6027" s="13"/>
      <c r="M6027" s="14"/>
      <c r="O6027" s="13"/>
      <c r="P6027" s="6"/>
      <c r="Q6027" s="7"/>
    </row>
    <row r="6028" spans="3:17" x14ac:dyDescent="0.2">
      <c r="C6028" s="1"/>
      <c r="D6028" s="1"/>
      <c r="F6028" s="6"/>
      <c r="G6028" s="13"/>
      <c r="M6028" s="14"/>
      <c r="O6028" s="13"/>
      <c r="P6028" s="6"/>
      <c r="Q6028" s="7"/>
    </row>
    <row r="6029" spans="3:17" x14ac:dyDescent="0.2">
      <c r="C6029" s="1"/>
      <c r="D6029" s="1"/>
      <c r="F6029" s="6"/>
      <c r="G6029" s="13"/>
      <c r="M6029" s="14"/>
      <c r="O6029" s="13"/>
      <c r="P6029" s="6"/>
      <c r="Q6029" s="7"/>
    </row>
    <row r="6030" spans="3:17" x14ac:dyDescent="0.2">
      <c r="C6030" s="1"/>
      <c r="D6030" s="1"/>
      <c r="F6030" s="6"/>
      <c r="G6030" s="13"/>
      <c r="M6030" s="14"/>
      <c r="O6030" s="13"/>
      <c r="P6030" s="6"/>
      <c r="Q6030" s="7"/>
    </row>
    <row r="6031" spans="3:17" x14ac:dyDescent="0.2">
      <c r="C6031" s="1"/>
      <c r="D6031" s="1"/>
      <c r="F6031" s="6"/>
      <c r="G6031" s="13"/>
      <c r="M6031" s="14"/>
      <c r="O6031" s="13"/>
      <c r="P6031" s="6"/>
      <c r="Q6031" s="7"/>
    </row>
    <row r="6032" spans="3:17" x14ac:dyDescent="0.2">
      <c r="C6032" s="1"/>
      <c r="D6032" s="1"/>
      <c r="F6032" s="6"/>
      <c r="G6032" s="13"/>
      <c r="M6032" s="14"/>
      <c r="O6032" s="13"/>
      <c r="P6032" s="6"/>
      <c r="Q6032" s="7"/>
    </row>
    <row r="6033" spans="3:17" x14ac:dyDescent="0.2">
      <c r="C6033" s="1"/>
      <c r="D6033" s="1"/>
      <c r="F6033" s="6"/>
      <c r="G6033" s="13"/>
      <c r="M6033" s="14"/>
      <c r="O6033" s="13"/>
      <c r="P6033" s="6"/>
      <c r="Q6033" s="7"/>
    </row>
    <row r="6034" spans="3:17" x14ac:dyDescent="0.2">
      <c r="C6034" s="1"/>
      <c r="D6034" s="1"/>
      <c r="F6034" s="6"/>
      <c r="G6034" s="13"/>
      <c r="M6034" s="14"/>
      <c r="O6034" s="13"/>
      <c r="P6034" s="6"/>
      <c r="Q6034" s="7"/>
    </row>
    <row r="6035" spans="3:17" x14ac:dyDescent="0.2">
      <c r="C6035" s="1"/>
      <c r="D6035" s="1"/>
      <c r="F6035" s="6"/>
      <c r="G6035" s="13"/>
      <c r="M6035" s="14"/>
      <c r="O6035" s="13"/>
      <c r="P6035" s="6"/>
      <c r="Q6035" s="7"/>
    </row>
    <row r="6036" spans="3:17" x14ac:dyDescent="0.2">
      <c r="C6036" s="1"/>
      <c r="D6036" s="1"/>
      <c r="F6036" s="6"/>
      <c r="G6036" s="13"/>
      <c r="M6036" s="14"/>
      <c r="O6036" s="13"/>
      <c r="P6036" s="6"/>
      <c r="Q6036" s="7"/>
    </row>
    <row r="6037" spans="3:17" x14ac:dyDescent="0.2">
      <c r="C6037" s="1"/>
      <c r="D6037" s="1"/>
      <c r="F6037" s="6"/>
      <c r="G6037" s="13"/>
      <c r="M6037" s="14"/>
      <c r="O6037" s="13"/>
      <c r="P6037" s="6"/>
      <c r="Q6037" s="7"/>
    </row>
    <row r="6038" spans="3:17" x14ac:dyDescent="0.2">
      <c r="C6038" s="1"/>
      <c r="D6038" s="1"/>
      <c r="F6038" s="6"/>
      <c r="G6038" s="13"/>
      <c r="M6038" s="14"/>
      <c r="O6038" s="13"/>
      <c r="P6038" s="6"/>
      <c r="Q6038" s="7"/>
    </row>
    <row r="6039" spans="3:17" x14ac:dyDescent="0.2">
      <c r="C6039" s="1"/>
      <c r="D6039" s="1"/>
      <c r="F6039" s="6"/>
      <c r="G6039" s="13"/>
      <c r="M6039" s="14"/>
      <c r="O6039" s="13"/>
      <c r="P6039" s="6"/>
      <c r="Q6039" s="7"/>
    </row>
    <row r="6040" spans="3:17" x14ac:dyDescent="0.2">
      <c r="C6040" s="1"/>
      <c r="D6040" s="1"/>
      <c r="F6040" s="6"/>
      <c r="G6040" s="13"/>
      <c r="M6040" s="14"/>
      <c r="O6040" s="13"/>
      <c r="P6040" s="6"/>
      <c r="Q6040" s="7"/>
    </row>
    <row r="6041" spans="3:17" x14ac:dyDescent="0.2">
      <c r="C6041" s="1"/>
      <c r="D6041" s="1"/>
      <c r="F6041" s="6"/>
      <c r="G6041" s="13"/>
      <c r="M6041" s="14"/>
      <c r="O6041" s="13"/>
      <c r="P6041" s="6"/>
      <c r="Q6041" s="7"/>
    </row>
    <row r="6042" spans="3:17" x14ac:dyDescent="0.2">
      <c r="C6042" s="1"/>
      <c r="D6042" s="1"/>
      <c r="F6042" s="6"/>
      <c r="G6042" s="13"/>
      <c r="M6042" s="14"/>
      <c r="O6042" s="13"/>
      <c r="P6042" s="6"/>
      <c r="Q6042" s="7"/>
    </row>
    <row r="6043" spans="3:17" x14ac:dyDescent="0.2">
      <c r="C6043" s="1"/>
      <c r="D6043" s="1"/>
      <c r="F6043" s="6"/>
      <c r="G6043" s="13"/>
      <c r="M6043" s="14"/>
      <c r="O6043" s="13"/>
      <c r="P6043" s="6"/>
      <c r="Q6043" s="7"/>
    </row>
    <row r="6044" spans="3:17" x14ac:dyDescent="0.2">
      <c r="C6044" s="1"/>
      <c r="D6044" s="1"/>
      <c r="F6044" s="6"/>
      <c r="G6044" s="13"/>
      <c r="M6044" s="14"/>
      <c r="O6044" s="13"/>
      <c r="P6044" s="6"/>
      <c r="Q6044" s="7"/>
    </row>
    <row r="6045" spans="3:17" x14ac:dyDescent="0.2">
      <c r="C6045" s="1"/>
      <c r="D6045" s="1"/>
      <c r="F6045" s="6"/>
      <c r="G6045" s="13"/>
      <c r="M6045" s="14"/>
      <c r="O6045" s="13"/>
      <c r="P6045" s="6"/>
      <c r="Q6045" s="7"/>
    </row>
    <row r="6046" spans="3:17" x14ac:dyDescent="0.2">
      <c r="C6046" s="1"/>
      <c r="D6046" s="1"/>
      <c r="F6046" s="6"/>
      <c r="G6046" s="13"/>
      <c r="M6046" s="14"/>
      <c r="O6046" s="13"/>
      <c r="P6046" s="6"/>
      <c r="Q6046" s="7"/>
    </row>
    <row r="6047" spans="3:17" x14ac:dyDescent="0.2">
      <c r="C6047" s="1"/>
      <c r="D6047" s="1"/>
      <c r="F6047" s="6"/>
      <c r="G6047" s="13"/>
      <c r="M6047" s="14"/>
      <c r="O6047" s="13"/>
      <c r="P6047" s="6"/>
      <c r="Q6047" s="7"/>
    </row>
    <row r="6048" spans="3:17" x14ac:dyDescent="0.2">
      <c r="C6048" s="1"/>
      <c r="D6048" s="1"/>
      <c r="F6048" s="6"/>
      <c r="G6048" s="13"/>
      <c r="M6048" s="14"/>
      <c r="O6048" s="13"/>
      <c r="P6048" s="6"/>
      <c r="Q6048" s="7"/>
    </row>
    <row r="6049" spans="3:17" x14ac:dyDescent="0.2">
      <c r="C6049" s="1"/>
      <c r="D6049" s="1"/>
      <c r="F6049" s="6"/>
      <c r="G6049" s="13"/>
      <c r="M6049" s="14"/>
      <c r="O6049" s="13"/>
      <c r="P6049" s="6"/>
      <c r="Q6049" s="7"/>
    </row>
    <row r="6050" spans="3:17" x14ac:dyDescent="0.2">
      <c r="C6050" s="1"/>
      <c r="D6050" s="1"/>
      <c r="F6050" s="6"/>
      <c r="G6050" s="13"/>
      <c r="M6050" s="14"/>
      <c r="O6050" s="13"/>
      <c r="P6050" s="6"/>
      <c r="Q6050" s="7"/>
    </row>
    <row r="6051" spans="3:17" x14ac:dyDescent="0.2">
      <c r="C6051" s="1"/>
      <c r="D6051" s="1"/>
      <c r="F6051" s="6"/>
      <c r="G6051" s="13"/>
      <c r="M6051" s="14"/>
      <c r="O6051" s="13"/>
      <c r="P6051" s="6"/>
      <c r="Q6051" s="7"/>
    </row>
    <row r="6052" spans="3:17" x14ac:dyDescent="0.2">
      <c r="C6052" s="1"/>
      <c r="D6052" s="1"/>
      <c r="F6052" s="6"/>
      <c r="G6052" s="13"/>
      <c r="M6052" s="14"/>
      <c r="O6052" s="13"/>
      <c r="P6052" s="6"/>
      <c r="Q6052" s="7"/>
    </row>
    <row r="6053" spans="3:17" x14ac:dyDescent="0.2">
      <c r="C6053" s="1"/>
      <c r="D6053" s="1"/>
      <c r="F6053" s="6"/>
      <c r="G6053" s="13"/>
      <c r="M6053" s="14"/>
      <c r="O6053" s="13"/>
      <c r="P6053" s="6"/>
      <c r="Q6053" s="7"/>
    </row>
    <row r="6054" spans="3:17" x14ac:dyDescent="0.2">
      <c r="C6054" s="1"/>
      <c r="D6054" s="1"/>
      <c r="F6054" s="6"/>
      <c r="G6054" s="13"/>
      <c r="M6054" s="14"/>
      <c r="O6054" s="13"/>
      <c r="P6054" s="6"/>
      <c r="Q6054" s="7"/>
    </row>
    <row r="6055" spans="3:17" x14ac:dyDescent="0.2">
      <c r="C6055" s="1"/>
      <c r="D6055" s="1"/>
      <c r="F6055" s="6"/>
      <c r="G6055" s="13"/>
      <c r="M6055" s="14"/>
      <c r="O6055" s="13"/>
      <c r="P6055" s="6"/>
      <c r="Q6055" s="7"/>
    </row>
    <row r="6056" spans="3:17" x14ac:dyDescent="0.2">
      <c r="C6056" s="1"/>
      <c r="D6056" s="1"/>
      <c r="F6056" s="6"/>
      <c r="G6056" s="13"/>
      <c r="M6056" s="14"/>
      <c r="O6056" s="13"/>
      <c r="P6056" s="6"/>
      <c r="Q6056" s="7"/>
    </row>
    <row r="6057" spans="3:17" x14ac:dyDescent="0.2">
      <c r="C6057" s="1"/>
      <c r="D6057" s="1"/>
      <c r="F6057" s="6"/>
      <c r="G6057" s="13"/>
      <c r="M6057" s="14"/>
      <c r="O6057" s="13"/>
      <c r="P6057" s="6"/>
      <c r="Q6057" s="7"/>
    </row>
    <row r="6058" spans="3:17" x14ac:dyDescent="0.2">
      <c r="C6058" s="1"/>
      <c r="D6058" s="1"/>
      <c r="F6058" s="6"/>
      <c r="G6058" s="13"/>
      <c r="M6058" s="14"/>
      <c r="O6058" s="13"/>
      <c r="P6058" s="6"/>
      <c r="Q6058" s="7"/>
    </row>
    <row r="6059" spans="3:17" x14ac:dyDescent="0.2">
      <c r="C6059" s="1"/>
      <c r="D6059" s="1"/>
      <c r="F6059" s="6"/>
      <c r="G6059" s="13"/>
      <c r="M6059" s="14"/>
      <c r="O6059" s="13"/>
      <c r="P6059" s="6"/>
      <c r="Q6059" s="7"/>
    </row>
    <row r="6060" spans="3:17" x14ac:dyDescent="0.2">
      <c r="C6060" s="1"/>
      <c r="D6060" s="1"/>
      <c r="F6060" s="6"/>
      <c r="G6060" s="13"/>
      <c r="M6060" s="14"/>
      <c r="O6060" s="13"/>
      <c r="P6060" s="6"/>
      <c r="Q6060" s="7"/>
    </row>
    <row r="6061" spans="3:17" x14ac:dyDescent="0.2">
      <c r="C6061" s="1"/>
      <c r="D6061" s="1"/>
      <c r="F6061" s="6"/>
      <c r="G6061" s="13"/>
      <c r="M6061" s="14"/>
      <c r="O6061" s="13"/>
      <c r="P6061" s="6"/>
      <c r="Q6061" s="7"/>
    </row>
    <row r="6062" spans="3:17" x14ac:dyDescent="0.2">
      <c r="C6062" s="1"/>
      <c r="D6062" s="1"/>
      <c r="F6062" s="6"/>
      <c r="G6062" s="13"/>
      <c r="M6062" s="14"/>
      <c r="O6062" s="13"/>
      <c r="P6062" s="6"/>
      <c r="Q6062" s="7"/>
    </row>
    <row r="6063" spans="3:17" x14ac:dyDescent="0.2">
      <c r="C6063" s="1"/>
      <c r="D6063" s="1"/>
      <c r="F6063" s="6"/>
      <c r="G6063" s="13"/>
      <c r="M6063" s="14"/>
      <c r="O6063" s="13"/>
      <c r="P6063" s="6"/>
      <c r="Q6063" s="7"/>
    </row>
    <row r="6064" spans="3:17" x14ac:dyDescent="0.2">
      <c r="C6064" s="1"/>
      <c r="D6064" s="1"/>
      <c r="F6064" s="6"/>
      <c r="G6064" s="13"/>
      <c r="M6064" s="14"/>
      <c r="O6064" s="13"/>
      <c r="P6064" s="6"/>
      <c r="Q6064" s="7"/>
    </row>
    <row r="6065" spans="3:17" x14ac:dyDescent="0.2">
      <c r="C6065" s="1"/>
      <c r="D6065" s="1"/>
      <c r="F6065" s="6"/>
      <c r="G6065" s="13"/>
      <c r="M6065" s="14"/>
      <c r="O6065" s="13"/>
      <c r="P6065" s="6"/>
      <c r="Q6065" s="7"/>
    </row>
    <row r="6066" spans="3:17" x14ac:dyDescent="0.2">
      <c r="C6066" s="1"/>
      <c r="D6066" s="1"/>
      <c r="F6066" s="6"/>
      <c r="G6066" s="13"/>
      <c r="M6066" s="14"/>
      <c r="O6066" s="13"/>
      <c r="P6066" s="6"/>
      <c r="Q6066" s="7"/>
    </row>
    <row r="6067" spans="3:17" x14ac:dyDescent="0.2">
      <c r="C6067" s="1"/>
      <c r="D6067" s="1"/>
      <c r="F6067" s="6"/>
      <c r="G6067" s="13"/>
      <c r="M6067" s="14"/>
      <c r="O6067" s="13"/>
      <c r="P6067" s="6"/>
      <c r="Q6067" s="7"/>
    </row>
    <row r="6068" spans="3:17" x14ac:dyDescent="0.2">
      <c r="C6068" s="1"/>
      <c r="D6068" s="1"/>
      <c r="F6068" s="6"/>
      <c r="G6068" s="13"/>
      <c r="M6068" s="14"/>
      <c r="O6068" s="13"/>
      <c r="P6068" s="6"/>
      <c r="Q6068" s="7"/>
    </row>
    <row r="6069" spans="3:17" x14ac:dyDescent="0.2">
      <c r="C6069" s="1"/>
      <c r="D6069" s="1"/>
      <c r="F6069" s="6"/>
      <c r="G6069" s="13"/>
      <c r="M6069" s="14"/>
      <c r="O6069" s="13"/>
      <c r="P6069" s="6"/>
      <c r="Q6069" s="7"/>
    </row>
    <row r="6070" spans="3:17" x14ac:dyDescent="0.2">
      <c r="C6070" s="1"/>
      <c r="D6070" s="1"/>
      <c r="F6070" s="6"/>
      <c r="G6070" s="13"/>
      <c r="M6070" s="14"/>
      <c r="O6070" s="13"/>
      <c r="P6070" s="6"/>
      <c r="Q6070" s="7"/>
    </row>
    <row r="6071" spans="3:17" x14ac:dyDescent="0.2">
      <c r="C6071" s="1"/>
      <c r="D6071" s="1"/>
      <c r="F6071" s="6"/>
      <c r="G6071" s="13"/>
      <c r="M6071" s="14"/>
      <c r="O6071" s="13"/>
      <c r="P6071" s="6"/>
      <c r="Q6071" s="7"/>
    </row>
    <row r="6072" spans="3:17" x14ac:dyDescent="0.2">
      <c r="C6072" s="1"/>
      <c r="D6072" s="1"/>
      <c r="F6072" s="6"/>
      <c r="G6072" s="13"/>
      <c r="M6072" s="14"/>
      <c r="O6072" s="13"/>
      <c r="P6072" s="6"/>
      <c r="Q6072" s="7"/>
    </row>
    <row r="6073" spans="3:17" x14ac:dyDescent="0.2">
      <c r="C6073" s="1"/>
      <c r="D6073" s="1"/>
      <c r="F6073" s="6"/>
      <c r="G6073" s="13"/>
      <c r="M6073" s="14"/>
      <c r="O6073" s="13"/>
      <c r="P6073" s="6"/>
      <c r="Q6073" s="7"/>
    </row>
    <row r="6074" spans="3:17" x14ac:dyDescent="0.2">
      <c r="C6074" s="1"/>
      <c r="D6074" s="1"/>
      <c r="F6074" s="6"/>
      <c r="G6074" s="13"/>
      <c r="M6074" s="14"/>
      <c r="O6074" s="13"/>
      <c r="P6074" s="6"/>
      <c r="Q6074" s="7"/>
    </row>
    <row r="6075" spans="3:17" x14ac:dyDescent="0.2">
      <c r="C6075" s="1"/>
      <c r="D6075" s="1"/>
      <c r="F6075" s="6"/>
      <c r="G6075" s="13"/>
      <c r="M6075" s="14"/>
      <c r="O6075" s="13"/>
      <c r="P6075" s="6"/>
      <c r="Q6075" s="7"/>
    </row>
    <row r="6076" spans="3:17" x14ac:dyDescent="0.2">
      <c r="C6076" s="1"/>
      <c r="D6076" s="1"/>
      <c r="F6076" s="6"/>
      <c r="G6076" s="13"/>
      <c r="M6076" s="14"/>
      <c r="O6076" s="13"/>
      <c r="P6076" s="6"/>
      <c r="Q6076" s="7"/>
    </row>
    <row r="6077" spans="3:17" x14ac:dyDescent="0.2">
      <c r="C6077" s="1"/>
      <c r="D6077" s="1"/>
      <c r="F6077" s="6"/>
      <c r="G6077" s="13"/>
      <c r="M6077" s="14"/>
      <c r="O6077" s="13"/>
      <c r="P6077" s="6"/>
      <c r="Q6077" s="7"/>
    </row>
    <row r="6078" spans="3:17" x14ac:dyDescent="0.2">
      <c r="C6078" s="1"/>
      <c r="D6078" s="1"/>
      <c r="F6078" s="6"/>
      <c r="G6078" s="13"/>
      <c r="M6078" s="14"/>
      <c r="O6078" s="13"/>
      <c r="P6078" s="6"/>
      <c r="Q6078" s="7"/>
    </row>
    <row r="6079" spans="3:17" x14ac:dyDescent="0.2">
      <c r="C6079" s="1"/>
      <c r="D6079" s="1"/>
      <c r="F6079" s="6"/>
      <c r="G6079" s="13"/>
      <c r="M6079" s="14"/>
      <c r="O6079" s="13"/>
      <c r="P6079" s="6"/>
      <c r="Q6079" s="7"/>
    </row>
    <row r="6080" spans="3:17" x14ac:dyDescent="0.2">
      <c r="C6080" s="1"/>
      <c r="D6080" s="1"/>
      <c r="F6080" s="6"/>
      <c r="G6080" s="13"/>
      <c r="M6080" s="14"/>
      <c r="O6080" s="13"/>
      <c r="P6080" s="6"/>
      <c r="Q6080" s="7"/>
    </row>
    <row r="6081" spans="3:17" x14ac:dyDescent="0.2">
      <c r="C6081" s="1"/>
      <c r="D6081" s="1"/>
      <c r="F6081" s="6"/>
      <c r="G6081" s="13"/>
      <c r="M6081" s="14"/>
      <c r="O6081" s="13"/>
      <c r="P6081" s="6"/>
      <c r="Q6081" s="7"/>
    </row>
    <row r="6082" spans="3:17" x14ac:dyDescent="0.2">
      <c r="C6082" s="1"/>
      <c r="D6082" s="1"/>
      <c r="F6082" s="6"/>
      <c r="G6082" s="13"/>
      <c r="M6082" s="14"/>
      <c r="O6082" s="13"/>
      <c r="P6082" s="6"/>
      <c r="Q6082" s="7"/>
    </row>
    <row r="6083" spans="3:17" x14ac:dyDescent="0.2">
      <c r="C6083" s="1"/>
      <c r="D6083" s="1"/>
      <c r="F6083" s="6"/>
      <c r="G6083" s="13"/>
      <c r="M6083" s="14"/>
      <c r="O6083" s="13"/>
      <c r="P6083" s="6"/>
      <c r="Q6083" s="7"/>
    </row>
    <row r="6084" spans="3:17" x14ac:dyDescent="0.2">
      <c r="C6084" s="1"/>
      <c r="D6084" s="1"/>
      <c r="F6084" s="6"/>
      <c r="G6084" s="13"/>
      <c r="M6084" s="14"/>
      <c r="O6084" s="13"/>
      <c r="P6084" s="6"/>
      <c r="Q6084" s="7"/>
    </row>
    <row r="6085" spans="3:17" x14ac:dyDescent="0.2">
      <c r="C6085" s="1"/>
      <c r="D6085" s="1"/>
      <c r="F6085" s="6"/>
      <c r="G6085" s="13"/>
      <c r="M6085" s="14"/>
      <c r="O6085" s="13"/>
      <c r="P6085" s="6"/>
      <c r="Q6085" s="7"/>
    </row>
    <row r="6086" spans="3:17" x14ac:dyDescent="0.2">
      <c r="C6086" s="1"/>
      <c r="D6086" s="1"/>
      <c r="F6086" s="6"/>
      <c r="G6086" s="13"/>
      <c r="M6086" s="14"/>
      <c r="O6086" s="13"/>
      <c r="P6086" s="6"/>
      <c r="Q6086" s="7"/>
    </row>
    <row r="6087" spans="3:17" x14ac:dyDescent="0.2">
      <c r="C6087" s="1"/>
      <c r="D6087" s="1"/>
      <c r="F6087" s="6"/>
      <c r="G6087" s="13"/>
      <c r="M6087" s="14"/>
      <c r="O6087" s="13"/>
      <c r="P6087" s="6"/>
      <c r="Q6087" s="7"/>
    </row>
    <row r="6088" spans="3:17" x14ac:dyDescent="0.2">
      <c r="C6088" s="1"/>
      <c r="D6088" s="1"/>
      <c r="F6088" s="6"/>
      <c r="G6088" s="13"/>
      <c r="M6088" s="14"/>
      <c r="O6088" s="13"/>
      <c r="P6088" s="6"/>
      <c r="Q6088" s="7"/>
    </row>
    <row r="6089" spans="3:17" x14ac:dyDescent="0.2">
      <c r="C6089" s="1"/>
      <c r="D6089" s="1"/>
      <c r="F6089" s="6"/>
      <c r="G6089" s="13"/>
      <c r="M6089" s="14"/>
      <c r="O6089" s="13"/>
      <c r="P6089" s="6"/>
      <c r="Q6089" s="7"/>
    </row>
    <row r="6090" spans="3:17" x14ac:dyDescent="0.2">
      <c r="C6090" s="1"/>
      <c r="D6090" s="1"/>
      <c r="F6090" s="6"/>
      <c r="G6090" s="13"/>
      <c r="M6090" s="14"/>
      <c r="O6090" s="13"/>
      <c r="P6090" s="6"/>
      <c r="Q6090" s="7"/>
    </row>
    <row r="6091" spans="3:17" x14ac:dyDescent="0.2">
      <c r="C6091" s="1"/>
      <c r="D6091" s="1"/>
      <c r="F6091" s="6"/>
      <c r="G6091" s="13"/>
      <c r="M6091" s="14"/>
      <c r="O6091" s="13"/>
      <c r="P6091" s="6"/>
      <c r="Q6091" s="7"/>
    </row>
    <row r="6092" spans="3:17" x14ac:dyDescent="0.2">
      <c r="C6092" s="1"/>
      <c r="D6092" s="1"/>
      <c r="F6092" s="6"/>
      <c r="G6092" s="13"/>
      <c r="M6092" s="14"/>
      <c r="O6092" s="13"/>
      <c r="P6092" s="6"/>
      <c r="Q6092" s="7"/>
    </row>
    <row r="6093" spans="3:17" x14ac:dyDescent="0.2">
      <c r="C6093" s="1"/>
      <c r="D6093" s="1"/>
      <c r="F6093" s="6"/>
      <c r="G6093" s="13"/>
      <c r="M6093" s="14"/>
      <c r="O6093" s="13"/>
      <c r="P6093" s="6"/>
      <c r="Q6093" s="7"/>
    </row>
    <row r="6094" spans="3:17" x14ac:dyDescent="0.2">
      <c r="C6094" s="1"/>
      <c r="D6094" s="1"/>
      <c r="F6094" s="6"/>
      <c r="G6094" s="13"/>
      <c r="M6094" s="14"/>
      <c r="O6094" s="13"/>
      <c r="P6094" s="6"/>
      <c r="Q6094" s="7"/>
    </row>
    <row r="6095" spans="3:17" x14ac:dyDescent="0.2">
      <c r="C6095" s="1"/>
      <c r="D6095" s="1"/>
      <c r="F6095" s="6"/>
      <c r="G6095" s="13"/>
      <c r="M6095" s="14"/>
      <c r="O6095" s="13"/>
      <c r="P6095" s="6"/>
      <c r="Q6095" s="7"/>
    </row>
    <row r="6096" spans="3:17" x14ac:dyDescent="0.2">
      <c r="C6096" s="1"/>
      <c r="D6096" s="1"/>
      <c r="F6096" s="6"/>
      <c r="G6096" s="13"/>
      <c r="M6096" s="14"/>
      <c r="O6096" s="13"/>
      <c r="P6096" s="6"/>
      <c r="Q6096" s="7"/>
    </row>
    <row r="6097" spans="3:17" x14ac:dyDescent="0.2">
      <c r="C6097" s="1"/>
      <c r="D6097" s="1"/>
      <c r="F6097" s="6"/>
      <c r="G6097" s="13"/>
      <c r="M6097" s="14"/>
      <c r="O6097" s="13"/>
      <c r="P6097" s="6"/>
      <c r="Q6097" s="7"/>
    </row>
    <row r="6098" spans="3:17" x14ac:dyDescent="0.2">
      <c r="C6098" s="1"/>
      <c r="D6098" s="1"/>
      <c r="F6098" s="6"/>
      <c r="G6098" s="13"/>
      <c r="M6098" s="14"/>
      <c r="O6098" s="13"/>
      <c r="P6098" s="6"/>
      <c r="Q6098" s="7"/>
    </row>
    <row r="6099" spans="3:17" x14ac:dyDescent="0.2">
      <c r="C6099" s="1"/>
      <c r="D6099" s="1"/>
      <c r="F6099" s="6"/>
      <c r="G6099" s="13"/>
      <c r="M6099" s="14"/>
      <c r="O6099" s="13"/>
      <c r="P6099" s="6"/>
      <c r="Q6099" s="7"/>
    </row>
    <row r="6100" spans="3:17" x14ac:dyDescent="0.2">
      <c r="C6100" s="1"/>
      <c r="D6100" s="1"/>
      <c r="F6100" s="6"/>
      <c r="G6100" s="13"/>
      <c r="M6100" s="14"/>
      <c r="O6100" s="13"/>
      <c r="P6100" s="6"/>
      <c r="Q6100" s="7"/>
    </row>
    <row r="6101" spans="3:17" x14ac:dyDescent="0.2">
      <c r="C6101" s="1"/>
      <c r="D6101" s="1"/>
      <c r="F6101" s="6"/>
      <c r="G6101" s="13"/>
      <c r="M6101" s="14"/>
      <c r="O6101" s="13"/>
      <c r="P6101" s="6"/>
      <c r="Q6101" s="7"/>
    </row>
    <row r="6102" spans="3:17" x14ac:dyDescent="0.2">
      <c r="C6102" s="1"/>
      <c r="D6102" s="1"/>
      <c r="F6102" s="6"/>
      <c r="G6102" s="13"/>
      <c r="M6102" s="14"/>
      <c r="O6102" s="13"/>
      <c r="P6102" s="6"/>
      <c r="Q6102" s="7"/>
    </row>
    <row r="6103" spans="3:17" x14ac:dyDescent="0.2">
      <c r="C6103" s="1"/>
      <c r="D6103" s="1"/>
      <c r="F6103" s="6"/>
      <c r="G6103" s="13"/>
      <c r="M6103" s="14"/>
      <c r="O6103" s="13"/>
      <c r="P6103" s="6"/>
      <c r="Q6103" s="7"/>
    </row>
    <row r="6104" spans="3:17" x14ac:dyDescent="0.2">
      <c r="C6104" s="1"/>
      <c r="D6104" s="1"/>
      <c r="F6104" s="6"/>
      <c r="G6104" s="13"/>
      <c r="M6104" s="14"/>
      <c r="O6104" s="13"/>
      <c r="P6104" s="6"/>
      <c r="Q6104" s="7"/>
    </row>
    <row r="6105" spans="3:17" x14ac:dyDescent="0.2">
      <c r="C6105" s="1"/>
      <c r="D6105" s="1"/>
      <c r="F6105" s="6"/>
      <c r="G6105" s="13"/>
      <c r="M6105" s="14"/>
      <c r="O6105" s="13"/>
      <c r="P6105" s="6"/>
      <c r="Q6105" s="7"/>
    </row>
    <row r="6106" spans="3:17" x14ac:dyDescent="0.2">
      <c r="C6106" s="1"/>
      <c r="D6106" s="1"/>
      <c r="F6106" s="6"/>
      <c r="G6106" s="13"/>
      <c r="M6106" s="14"/>
      <c r="O6106" s="13"/>
      <c r="P6106" s="6"/>
      <c r="Q6106" s="7"/>
    </row>
    <row r="6107" spans="3:17" x14ac:dyDescent="0.2">
      <c r="C6107" s="1"/>
      <c r="D6107" s="1"/>
      <c r="F6107" s="6"/>
      <c r="G6107" s="13"/>
      <c r="M6107" s="14"/>
      <c r="O6107" s="13"/>
      <c r="P6107" s="6"/>
      <c r="Q6107" s="7"/>
    </row>
    <row r="6108" spans="3:17" x14ac:dyDescent="0.2">
      <c r="C6108" s="1"/>
      <c r="D6108" s="1"/>
      <c r="F6108" s="6"/>
      <c r="G6108" s="13"/>
      <c r="M6108" s="14"/>
      <c r="O6108" s="13"/>
      <c r="P6108" s="6"/>
      <c r="Q6108" s="7"/>
    </row>
    <row r="6109" spans="3:17" x14ac:dyDescent="0.2">
      <c r="C6109" s="1"/>
      <c r="D6109" s="1"/>
      <c r="F6109" s="6"/>
      <c r="G6109" s="13"/>
      <c r="M6109" s="14"/>
      <c r="O6109" s="13"/>
      <c r="P6109" s="6"/>
      <c r="Q6109" s="7"/>
    </row>
    <row r="6110" spans="3:17" x14ac:dyDescent="0.2">
      <c r="C6110" s="1"/>
      <c r="D6110" s="1"/>
      <c r="F6110" s="6"/>
      <c r="G6110" s="13"/>
      <c r="M6110" s="14"/>
      <c r="O6110" s="13"/>
      <c r="P6110" s="6"/>
      <c r="Q6110" s="7"/>
    </row>
    <row r="6111" spans="3:17" x14ac:dyDescent="0.2">
      <c r="C6111" s="1"/>
      <c r="D6111" s="1"/>
      <c r="F6111" s="6"/>
      <c r="G6111" s="13"/>
      <c r="M6111" s="14"/>
      <c r="O6111" s="13"/>
      <c r="P6111" s="6"/>
      <c r="Q6111" s="7"/>
    </row>
    <row r="6112" spans="3:17" x14ac:dyDescent="0.2">
      <c r="C6112" s="1"/>
      <c r="D6112" s="1"/>
      <c r="F6112" s="6"/>
      <c r="G6112" s="13"/>
      <c r="M6112" s="14"/>
      <c r="O6112" s="13"/>
      <c r="P6112" s="6"/>
      <c r="Q6112" s="7"/>
    </row>
    <row r="6113" spans="3:17" x14ac:dyDescent="0.2">
      <c r="C6113" s="1"/>
      <c r="D6113" s="1"/>
      <c r="F6113" s="6"/>
      <c r="G6113" s="13"/>
      <c r="M6113" s="14"/>
      <c r="O6113" s="13"/>
      <c r="P6113" s="6"/>
      <c r="Q6113" s="7"/>
    </row>
    <row r="6114" spans="3:17" x14ac:dyDescent="0.2">
      <c r="C6114" s="1"/>
      <c r="D6114" s="1"/>
      <c r="F6114" s="6"/>
      <c r="G6114" s="13"/>
      <c r="M6114" s="14"/>
      <c r="O6114" s="13"/>
      <c r="P6114" s="6"/>
      <c r="Q6114" s="7"/>
    </row>
    <row r="6115" spans="3:17" x14ac:dyDescent="0.2">
      <c r="C6115" s="1"/>
      <c r="D6115" s="1"/>
      <c r="F6115" s="6"/>
      <c r="G6115" s="13"/>
      <c r="M6115" s="14"/>
      <c r="O6115" s="13"/>
      <c r="P6115" s="6"/>
      <c r="Q6115" s="7"/>
    </row>
    <row r="6116" spans="3:17" x14ac:dyDescent="0.2">
      <c r="C6116" s="1"/>
      <c r="D6116" s="1"/>
      <c r="F6116" s="6"/>
      <c r="G6116" s="13"/>
      <c r="M6116" s="14"/>
      <c r="O6116" s="13"/>
      <c r="P6116" s="6"/>
      <c r="Q6116" s="7"/>
    </row>
    <row r="6117" spans="3:17" x14ac:dyDescent="0.2">
      <c r="C6117" s="1"/>
      <c r="D6117" s="1"/>
      <c r="F6117" s="6"/>
      <c r="G6117" s="13"/>
      <c r="M6117" s="14"/>
      <c r="O6117" s="13"/>
      <c r="P6117" s="6"/>
      <c r="Q6117" s="7"/>
    </row>
    <row r="6118" spans="3:17" x14ac:dyDescent="0.2">
      <c r="C6118" s="1"/>
      <c r="D6118" s="1"/>
      <c r="F6118" s="6"/>
      <c r="G6118" s="13"/>
      <c r="M6118" s="14"/>
      <c r="O6118" s="13"/>
      <c r="P6118" s="6"/>
      <c r="Q6118" s="7"/>
    </row>
    <row r="6119" spans="3:17" x14ac:dyDescent="0.2">
      <c r="C6119" s="1"/>
      <c r="D6119" s="1"/>
      <c r="F6119" s="6"/>
      <c r="G6119" s="13"/>
      <c r="M6119" s="14"/>
      <c r="O6119" s="13"/>
      <c r="P6119" s="6"/>
      <c r="Q6119" s="7"/>
    </row>
    <row r="6120" spans="3:17" x14ac:dyDescent="0.2">
      <c r="C6120" s="1"/>
      <c r="D6120" s="1"/>
      <c r="F6120" s="6"/>
      <c r="G6120" s="13"/>
      <c r="M6120" s="14"/>
      <c r="O6120" s="13"/>
      <c r="P6120" s="6"/>
      <c r="Q6120" s="7"/>
    </row>
    <row r="6121" spans="3:17" x14ac:dyDescent="0.2">
      <c r="C6121" s="1"/>
      <c r="D6121" s="1"/>
      <c r="F6121" s="6"/>
      <c r="G6121" s="13"/>
      <c r="M6121" s="14"/>
      <c r="O6121" s="13"/>
      <c r="P6121" s="6"/>
      <c r="Q6121" s="7"/>
    </row>
    <row r="6122" spans="3:17" x14ac:dyDescent="0.2">
      <c r="C6122" s="1"/>
      <c r="D6122" s="1"/>
      <c r="F6122" s="6"/>
      <c r="G6122" s="13"/>
      <c r="M6122" s="14"/>
      <c r="O6122" s="13"/>
      <c r="P6122" s="6"/>
      <c r="Q6122" s="7"/>
    </row>
    <row r="6123" spans="3:17" x14ac:dyDescent="0.2">
      <c r="C6123" s="1"/>
      <c r="D6123" s="1"/>
      <c r="F6123" s="6"/>
      <c r="G6123" s="13"/>
      <c r="M6123" s="14"/>
      <c r="O6123" s="13"/>
      <c r="P6123" s="6"/>
      <c r="Q6123" s="7"/>
    </row>
    <row r="6124" spans="3:17" x14ac:dyDescent="0.2">
      <c r="C6124" s="1"/>
      <c r="D6124" s="1"/>
      <c r="F6124" s="6"/>
      <c r="G6124" s="13"/>
      <c r="M6124" s="14"/>
      <c r="O6124" s="13"/>
      <c r="P6124" s="6"/>
      <c r="Q6124" s="7"/>
    </row>
    <row r="6125" spans="3:17" x14ac:dyDescent="0.2">
      <c r="C6125" s="1"/>
      <c r="D6125" s="1"/>
      <c r="F6125" s="6"/>
      <c r="G6125" s="13"/>
      <c r="M6125" s="14"/>
      <c r="O6125" s="13"/>
      <c r="P6125" s="6"/>
      <c r="Q6125" s="7"/>
    </row>
    <row r="6126" spans="3:17" x14ac:dyDescent="0.2">
      <c r="C6126" s="1"/>
      <c r="D6126" s="1"/>
      <c r="F6126" s="6"/>
      <c r="G6126" s="13"/>
      <c r="M6126" s="14"/>
      <c r="O6126" s="13"/>
      <c r="P6126" s="6"/>
      <c r="Q6126" s="7"/>
    </row>
    <row r="6127" spans="3:17" x14ac:dyDescent="0.2">
      <c r="C6127" s="1"/>
      <c r="D6127" s="1"/>
      <c r="F6127" s="6"/>
      <c r="G6127" s="13"/>
      <c r="M6127" s="14"/>
      <c r="O6127" s="13"/>
      <c r="P6127" s="6"/>
      <c r="Q6127" s="7"/>
    </row>
    <row r="6128" spans="3:17" x14ac:dyDescent="0.2">
      <c r="C6128" s="1"/>
      <c r="D6128" s="1"/>
      <c r="F6128" s="6"/>
      <c r="G6128" s="13"/>
      <c r="M6128" s="14"/>
      <c r="O6128" s="13"/>
      <c r="P6128" s="6"/>
      <c r="Q6128" s="7"/>
    </row>
    <row r="6129" spans="3:17" x14ac:dyDescent="0.2">
      <c r="C6129" s="1"/>
      <c r="D6129" s="1"/>
      <c r="F6129" s="6"/>
      <c r="G6129" s="13"/>
      <c r="M6129" s="14"/>
      <c r="O6129" s="13"/>
      <c r="P6129" s="6"/>
      <c r="Q6129" s="7"/>
    </row>
    <row r="6130" spans="3:17" x14ac:dyDescent="0.2">
      <c r="C6130" s="1"/>
      <c r="D6130" s="1"/>
      <c r="F6130" s="6"/>
      <c r="G6130" s="13"/>
      <c r="M6130" s="14"/>
      <c r="O6130" s="13"/>
      <c r="P6130" s="6"/>
      <c r="Q6130" s="7"/>
    </row>
    <row r="6131" spans="3:17" x14ac:dyDescent="0.2">
      <c r="C6131" s="1"/>
      <c r="D6131" s="1"/>
      <c r="F6131" s="6"/>
      <c r="G6131" s="13"/>
      <c r="M6131" s="14"/>
      <c r="O6131" s="13"/>
      <c r="P6131" s="6"/>
      <c r="Q6131" s="7"/>
    </row>
    <row r="6132" spans="3:17" x14ac:dyDescent="0.2">
      <c r="C6132" s="1"/>
      <c r="D6132" s="1"/>
      <c r="F6132" s="6"/>
      <c r="G6132" s="13"/>
      <c r="M6132" s="14"/>
      <c r="O6132" s="13"/>
      <c r="P6132" s="6"/>
      <c r="Q6132" s="7"/>
    </row>
    <row r="6133" spans="3:17" x14ac:dyDescent="0.2">
      <c r="C6133" s="1"/>
      <c r="D6133" s="1"/>
      <c r="F6133" s="6"/>
      <c r="G6133" s="13"/>
      <c r="M6133" s="14"/>
      <c r="O6133" s="13"/>
      <c r="P6133" s="6"/>
      <c r="Q6133" s="7"/>
    </row>
    <row r="6134" spans="3:17" x14ac:dyDescent="0.2">
      <c r="C6134" s="1"/>
      <c r="D6134" s="1"/>
      <c r="F6134" s="6"/>
      <c r="G6134" s="13"/>
      <c r="M6134" s="14"/>
      <c r="O6134" s="13"/>
      <c r="P6134" s="6"/>
      <c r="Q6134" s="7"/>
    </row>
    <row r="6135" spans="3:17" x14ac:dyDescent="0.2">
      <c r="C6135" s="1"/>
      <c r="D6135" s="1"/>
      <c r="F6135" s="6"/>
      <c r="G6135" s="13"/>
      <c r="M6135" s="14"/>
      <c r="O6135" s="13"/>
      <c r="P6135" s="6"/>
      <c r="Q6135" s="7"/>
    </row>
    <row r="6136" spans="3:17" x14ac:dyDescent="0.2">
      <c r="C6136" s="1"/>
      <c r="D6136" s="1"/>
      <c r="F6136" s="6"/>
      <c r="G6136" s="13"/>
      <c r="M6136" s="14"/>
      <c r="O6136" s="13"/>
      <c r="P6136" s="6"/>
      <c r="Q6136" s="7"/>
    </row>
    <row r="6137" spans="3:17" x14ac:dyDescent="0.2">
      <c r="C6137" s="1"/>
      <c r="D6137" s="1"/>
      <c r="F6137" s="6"/>
      <c r="G6137" s="13"/>
      <c r="M6137" s="14"/>
      <c r="O6137" s="13"/>
      <c r="P6137" s="6"/>
      <c r="Q6137" s="7"/>
    </row>
    <row r="6138" spans="3:17" x14ac:dyDescent="0.2">
      <c r="C6138" s="1"/>
      <c r="D6138" s="1"/>
      <c r="F6138" s="6"/>
      <c r="G6138" s="13"/>
      <c r="M6138" s="14"/>
      <c r="O6138" s="13"/>
      <c r="P6138" s="6"/>
      <c r="Q6138" s="7"/>
    </row>
    <row r="6139" spans="3:17" x14ac:dyDescent="0.2">
      <c r="C6139" s="1"/>
      <c r="D6139" s="1"/>
      <c r="F6139" s="6"/>
      <c r="G6139" s="13"/>
      <c r="M6139" s="14"/>
      <c r="O6139" s="13"/>
      <c r="P6139" s="6"/>
      <c r="Q6139" s="7"/>
    </row>
    <row r="6140" spans="3:17" x14ac:dyDescent="0.2">
      <c r="C6140" s="1"/>
      <c r="D6140" s="1"/>
      <c r="F6140" s="6"/>
      <c r="G6140" s="13"/>
      <c r="M6140" s="14"/>
      <c r="O6140" s="13"/>
      <c r="P6140" s="6"/>
      <c r="Q6140" s="7"/>
    </row>
    <row r="6141" spans="3:17" x14ac:dyDescent="0.2">
      <c r="C6141" s="1"/>
      <c r="D6141" s="1"/>
      <c r="F6141" s="6"/>
      <c r="G6141" s="13"/>
      <c r="M6141" s="14"/>
      <c r="O6141" s="13"/>
      <c r="P6141" s="6"/>
      <c r="Q6141" s="7"/>
    </row>
    <row r="6142" spans="3:17" x14ac:dyDescent="0.2">
      <c r="C6142" s="1"/>
      <c r="D6142" s="1"/>
      <c r="F6142" s="6"/>
      <c r="G6142" s="13"/>
      <c r="M6142" s="14"/>
      <c r="O6142" s="13"/>
      <c r="P6142" s="6"/>
      <c r="Q6142" s="7"/>
    </row>
    <row r="6143" spans="3:17" x14ac:dyDescent="0.2">
      <c r="C6143" s="1"/>
      <c r="D6143" s="1"/>
      <c r="F6143" s="6"/>
      <c r="G6143" s="13"/>
      <c r="M6143" s="14"/>
      <c r="O6143" s="13"/>
      <c r="P6143" s="6"/>
      <c r="Q6143" s="7"/>
    </row>
    <row r="6144" spans="3:17" x14ac:dyDescent="0.2">
      <c r="C6144" s="1"/>
      <c r="D6144" s="1"/>
      <c r="F6144" s="6"/>
      <c r="G6144" s="13"/>
      <c r="M6144" s="14"/>
      <c r="O6144" s="13"/>
      <c r="P6144" s="6"/>
      <c r="Q6144" s="7"/>
    </row>
    <row r="6145" spans="3:17" x14ac:dyDescent="0.2">
      <c r="C6145" s="1"/>
      <c r="D6145" s="1"/>
      <c r="F6145" s="6"/>
      <c r="G6145" s="13"/>
      <c r="M6145" s="14"/>
      <c r="O6145" s="13"/>
      <c r="P6145" s="6"/>
      <c r="Q6145" s="7"/>
    </row>
    <row r="6146" spans="3:17" x14ac:dyDescent="0.2">
      <c r="C6146" s="1"/>
      <c r="D6146" s="1"/>
      <c r="F6146" s="6"/>
      <c r="G6146" s="13"/>
      <c r="M6146" s="14"/>
      <c r="O6146" s="13"/>
      <c r="P6146" s="6"/>
      <c r="Q6146" s="7"/>
    </row>
    <row r="6147" spans="3:17" x14ac:dyDescent="0.2">
      <c r="C6147" s="1"/>
      <c r="D6147" s="1"/>
      <c r="F6147" s="6"/>
      <c r="G6147" s="13"/>
      <c r="M6147" s="14"/>
      <c r="O6147" s="13"/>
      <c r="P6147" s="6"/>
      <c r="Q6147" s="7"/>
    </row>
    <row r="6148" spans="3:17" x14ac:dyDescent="0.2">
      <c r="C6148" s="1"/>
      <c r="D6148" s="1"/>
      <c r="F6148" s="6"/>
      <c r="G6148" s="13"/>
      <c r="M6148" s="14"/>
      <c r="O6148" s="13"/>
      <c r="P6148" s="6"/>
      <c r="Q6148" s="7"/>
    </row>
    <row r="6149" spans="3:17" x14ac:dyDescent="0.2">
      <c r="C6149" s="1"/>
      <c r="D6149" s="1"/>
      <c r="F6149" s="6"/>
      <c r="G6149" s="13"/>
      <c r="M6149" s="14"/>
      <c r="O6149" s="13"/>
      <c r="P6149" s="6"/>
      <c r="Q6149" s="7"/>
    </row>
    <row r="6150" spans="3:17" x14ac:dyDescent="0.2">
      <c r="C6150" s="1"/>
      <c r="D6150" s="1"/>
      <c r="F6150" s="6"/>
      <c r="G6150" s="13"/>
      <c r="M6150" s="14"/>
      <c r="O6150" s="13"/>
      <c r="P6150" s="6"/>
      <c r="Q6150" s="7"/>
    </row>
    <row r="6151" spans="3:17" x14ac:dyDescent="0.2">
      <c r="C6151" s="1"/>
      <c r="D6151" s="1"/>
      <c r="F6151" s="6"/>
      <c r="G6151" s="13"/>
      <c r="M6151" s="14"/>
      <c r="O6151" s="13"/>
      <c r="P6151" s="6"/>
      <c r="Q6151" s="7"/>
    </row>
    <row r="6152" spans="3:17" x14ac:dyDescent="0.2">
      <c r="C6152" s="1"/>
      <c r="D6152" s="1"/>
      <c r="F6152" s="6"/>
      <c r="G6152" s="13"/>
      <c r="M6152" s="14"/>
      <c r="O6152" s="13"/>
      <c r="P6152" s="6"/>
      <c r="Q6152" s="7"/>
    </row>
    <row r="6153" spans="3:17" x14ac:dyDescent="0.2">
      <c r="C6153" s="1"/>
      <c r="D6153" s="1"/>
      <c r="F6153" s="6"/>
      <c r="G6153" s="13"/>
      <c r="M6153" s="14"/>
      <c r="O6153" s="13"/>
      <c r="P6153" s="6"/>
      <c r="Q6153" s="7"/>
    </row>
    <row r="6154" spans="3:17" x14ac:dyDescent="0.2">
      <c r="C6154" s="1"/>
      <c r="D6154" s="1"/>
      <c r="F6154" s="6"/>
      <c r="G6154" s="13"/>
      <c r="M6154" s="14"/>
      <c r="O6154" s="13"/>
      <c r="P6154" s="6"/>
      <c r="Q6154" s="7"/>
    </row>
    <row r="6155" spans="3:17" x14ac:dyDescent="0.2">
      <c r="C6155" s="1"/>
      <c r="D6155" s="1"/>
      <c r="F6155" s="6"/>
      <c r="G6155" s="13"/>
      <c r="M6155" s="14"/>
      <c r="O6155" s="13"/>
      <c r="P6155" s="6"/>
      <c r="Q6155" s="7"/>
    </row>
    <row r="6156" spans="3:17" x14ac:dyDescent="0.2">
      <c r="C6156" s="1"/>
      <c r="D6156" s="1"/>
      <c r="F6156" s="6"/>
      <c r="G6156" s="13"/>
      <c r="M6156" s="14"/>
      <c r="O6156" s="13"/>
      <c r="P6156" s="6"/>
      <c r="Q6156" s="7"/>
    </row>
    <row r="6157" spans="3:17" x14ac:dyDescent="0.2">
      <c r="C6157" s="1"/>
      <c r="D6157" s="1"/>
      <c r="F6157" s="6"/>
      <c r="G6157" s="13"/>
      <c r="M6157" s="14"/>
      <c r="O6157" s="13"/>
      <c r="P6157" s="6"/>
      <c r="Q6157" s="7"/>
    </row>
    <row r="6158" spans="3:17" x14ac:dyDescent="0.2">
      <c r="C6158" s="1"/>
      <c r="D6158" s="1"/>
      <c r="F6158" s="6"/>
      <c r="G6158" s="13"/>
      <c r="M6158" s="14"/>
      <c r="O6158" s="13"/>
      <c r="P6158" s="6"/>
      <c r="Q6158" s="7"/>
    </row>
    <row r="6159" spans="3:17" x14ac:dyDescent="0.2">
      <c r="C6159" s="1"/>
      <c r="D6159" s="1"/>
      <c r="F6159" s="6"/>
      <c r="G6159" s="13"/>
      <c r="M6159" s="14"/>
      <c r="O6159" s="13"/>
      <c r="P6159" s="6"/>
      <c r="Q6159" s="7"/>
    </row>
    <row r="6160" spans="3:17" x14ac:dyDescent="0.2">
      <c r="C6160" s="1"/>
      <c r="D6160" s="1"/>
      <c r="F6160" s="6"/>
      <c r="G6160" s="13"/>
      <c r="M6160" s="14"/>
      <c r="O6160" s="13"/>
      <c r="P6160" s="6"/>
      <c r="Q6160" s="7"/>
    </row>
    <row r="6161" spans="3:17" x14ac:dyDescent="0.2">
      <c r="C6161" s="1"/>
      <c r="D6161" s="1"/>
      <c r="F6161" s="6"/>
      <c r="G6161" s="13"/>
      <c r="M6161" s="14"/>
      <c r="O6161" s="13"/>
      <c r="P6161" s="6"/>
      <c r="Q6161" s="7"/>
    </row>
    <row r="6162" spans="3:17" x14ac:dyDescent="0.2">
      <c r="C6162" s="1"/>
      <c r="D6162" s="1"/>
      <c r="F6162" s="6"/>
      <c r="G6162" s="13"/>
      <c r="M6162" s="14"/>
      <c r="O6162" s="13"/>
      <c r="P6162" s="6"/>
      <c r="Q6162" s="7"/>
    </row>
    <row r="6163" spans="3:17" x14ac:dyDescent="0.2">
      <c r="C6163" s="1"/>
      <c r="D6163" s="1"/>
      <c r="F6163" s="6"/>
      <c r="G6163" s="13"/>
      <c r="M6163" s="14"/>
      <c r="O6163" s="13"/>
      <c r="P6163" s="6"/>
      <c r="Q6163" s="7"/>
    </row>
    <row r="6164" spans="3:17" x14ac:dyDescent="0.2">
      <c r="C6164" s="1"/>
      <c r="D6164" s="1"/>
      <c r="F6164" s="6"/>
      <c r="G6164" s="13"/>
      <c r="M6164" s="14"/>
      <c r="O6164" s="13"/>
      <c r="P6164" s="6"/>
      <c r="Q6164" s="7"/>
    </row>
    <row r="6165" spans="3:17" x14ac:dyDescent="0.2">
      <c r="C6165" s="1"/>
      <c r="D6165" s="1"/>
      <c r="F6165" s="6"/>
      <c r="G6165" s="13"/>
      <c r="M6165" s="14"/>
      <c r="O6165" s="13"/>
      <c r="P6165" s="6"/>
      <c r="Q6165" s="7"/>
    </row>
    <row r="6166" spans="3:17" x14ac:dyDescent="0.2">
      <c r="C6166" s="1"/>
      <c r="D6166" s="1"/>
      <c r="F6166" s="6"/>
      <c r="G6166" s="13"/>
      <c r="M6166" s="14"/>
      <c r="O6166" s="13"/>
      <c r="P6166" s="6"/>
      <c r="Q6166" s="7"/>
    </row>
    <row r="6167" spans="3:17" x14ac:dyDescent="0.2">
      <c r="C6167" s="1"/>
      <c r="D6167" s="1"/>
      <c r="F6167" s="6"/>
      <c r="G6167" s="13"/>
      <c r="M6167" s="14"/>
      <c r="O6167" s="13"/>
      <c r="P6167" s="6"/>
      <c r="Q6167" s="7"/>
    </row>
    <row r="6168" spans="3:17" x14ac:dyDescent="0.2">
      <c r="C6168" s="1"/>
      <c r="D6168" s="1"/>
      <c r="F6168" s="6"/>
      <c r="G6168" s="13"/>
      <c r="M6168" s="14"/>
      <c r="O6168" s="13"/>
      <c r="P6168" s="6"/>
      <c r="Q6168" s="7"/>
    </row>
    <row r="6169" spans="3:17" x14ac:dyDescent="0.2">
      <c r="C6169" s="1"/>
      <c r="D6169" s="1"/>
      <c r="F6169" s="6"/>
      <c r="G6169" s="13"/>
      <c r="M6169" s="14"/>
      <c r="O6169" s="13"/>
      <c r="P6169" s="6"/>
      <c r="Q6169" s="7"/>
    </row>
    <row r="6170" spans="3:17" x14ac:dyDescent="0.2">
      <c r="C6170" s="1"/>
      <c r="D6170" s="1"/>
      <c r="F6170" s="6"/>
      <c r="G6170" s="13"/>
      <c r="M6170" s="14"/>
      <c r="O6170" s="13"/>
      <c r="P6170" s="6"/>
      <c r="Q6170" s="7"/>
    </row>
    <row r="6171" spans="3:17" x14ac:dyDescent="0.2">
      <c r="C6171" s="1"/>
      <c r="D6171" s="1"/>
      <c r="F6171" s="6"/>
      <c r="G6171" s="13"/>
      <c r="M6171" s="14"/>
      <c r="O6171" s="13"/>
      <c r="P6171" s="6"/>
      <c r="Q6171" s="7"/>
    </row>
    <row r="6172" spans="3:17" x14ac:dyDescent="0.2">
      <c r="C6172" s="1"/>
      <c r="D6172" s="1"/>
      <c r="F6172" s="6"/>
      <c r="G6172" s="13"/>
      <c r="M6172" s="14"/>
      <c r="O6172" s="13"/>
      <c r="P6172" s="6"/>
      <c r="Q6172" s="7"/>
    </row>
    <row r="6173" spans="3:17" x14ac:dyDescent="0.2">
      <c r="C6173" s="1"/>
      <c r="D6173" s="1"/>
      <c r="F6173" s="6"/>
      <c r="G6173" s="13"/>
      <c r="M6173" s="14"/>
      <c r="O6173" s="13"/>
      <c r="P6173" s="6"/>
      <c r="Q6173" s="7"/>
    </row>
    <row r="6174" spans="3:17" x14ac:dyDescent="0.2">
      <c r="C6174" s="1"/>
      <c r="D6174" s="1"/>
      <c r="F6174" s="6"/>
      <c r="G6174" s="13"/>
      <c r="M6174" s="14"/>
      <c r="O6174" s="13"/>
      <c r="P6174" s="6"/>
      <c r="Q6174" s="7"/>
    </row>
    <row r="6175" spans="3:17" x14ac:dyDescent="0.2">
      <c r="C6175" s="1"/>
      <c r="D6175" s="1"/>
      <c r="F6175" s="6"/>
      <c r="G6175" s="13"/>
      <c r="M6175" s="14"/>
      <c r="O6175" s="13"/>
      <c r="P6175" s="6"/>
      <c r="Q6175" s="7"/>
    </row>
    <row r="6176" spans="3:17" x14ac:dyDescent="0.2">
      <c r="C6176" s="1"/>
      <c r="D6176" s="1"/>
      <c r="F6176" s="6"/>
      <c r="G6176" s="13"/>
      <c r="M6176" s="14"/>
      <c r="O6176" s="13"/>
      <c r="P6176" s="6"/>
      <c r="Q6176" s="7"/>
    </row>
    <row r="6177" spans="3:17" x14ac:dyDescent="0.2">
      <c r="C6177" s="1"/>
      <c r="D6177" s="1"/>
      <c r="F6177" s="6"/>
      <c r="G6177" s="13"/>
      <c r="M6177" s="14"/>
      <c r="O6177" s="13"/>
      <c r="P6177" s="6"/>
      <c r="Q6177" s="7"/>
    </row>
    <row r="6178" spans="3:17" x14ac:dyDescent="0.2">
      <c r="C6178" s="1"/>
      <c r="D6178" s="1"/>
      <c r="F6178" s="6"/>
      <c r="G6178" s="13"/>
      <c r="M6178" s="14"/>
      <c r="O6178" s="13"/>
      <c r="P6178" s="6"/>
      <c r="Q6178" s="7"/>
    </row>
    <row r="6179" spans="3:17" x14ac:dyDescent="0.2">
      <c r="C6179" s="1"/>
      <c r="D6179" s="1"/>
      <c r="F6179" s="6"/>
      <c r="G6179" s="13"/>
      <c r="M6179" s="14"/>
      <c r="O6179" s="13"/>
      <c r="P6179" s="6"/>
      <c r="Q6179" s="7"/>
    </row>
    <row r="6180" spans="3:17" x14ac:dyDescent="0.2">
      <c r="C6180" s="1"/>
      <c r="D6180" s="1"/>
      <c r="F6180" s="6"/>
      <c r="G6180" s="13"/>
      <c r="M6180" s="14"/>
      <c r="O6180" s="13"/>
      <c r="P6180" s="6"/>
      <c r="Q6180" s="7"/>
    </row>
    <row r="6181" spans="3:17" x14ac:dyDescent="0.2">
      <c r="C6181" s="1"/>
      <c r="D6181" s="1"/>
      <c r="F6181" s="6"/>
      <c r="G6181" s="13"/>
      <c r="M6181" s="14"/>
      <c r="O6181" s="13"/>
      <c r="P6181" s="6"/>
      <c r="Q6181" s="7"/>
    </row>
    <row r="6182" spans="3:17" x14ac:dyDescent="0.2">
      <c r="C6182" s="1"/>
      <c r="D6182" s="1"/>
      <c r="F6182" s="6"/>
      <c r="G6182" s="13"/>
      <c r="M6182" s="14"/>
      <c r="O6182" s="13"/>
      <c r="P6182" s="6"/>
      <c r="Q6182" s="7"/>
    </row>
    <row r="6183" spans="3:17" x14ac:dyDescent="0.2">
      <c r="C6183" s="1"/>
      <c r="D6183" s="1"/>
      <c r="F6183" s="6"/>
      <c r="G6183" s="13"/>
      <c r="M6183" s="14"/>
      <c r="O6183" s="13"/>
      <c r="P6183" s="6"/>
      <c r="Q6183" s="7"/>
    </row>
    <row r="6184" spans="3:17" x14ac:dyDescent="0.2">
      <c r="C6184" s="1"/>
      <c r="D6184" s="1"/>
      <c r="F6184" s="6"/>
      <c r="G6184" s="13"/>
      <c r="M6184" s="14"/>
      <c r="O6184" s="13"/>
      <c r="P6184" s="6"/>
      <c r="Q6184" s="7"/>
    </row>
    <row r="6185" spans="3:17" x14ac:dyDescent="0.2">
      <c r="C6185" s="1"/>
      <c r="D6185" s="1"/>
      <c r="F6185" s="6"/>
      <c r="G6185" s="13"/>
      <c r="M6185" s="14"/>
      <c r="O6185" s="13"/>
      <c r="P6185" s="6"/>
      <c r="Q6185" s="7"/>
    </row>
    <row r="6186" spans="3:17" x14ac:dyDescent="0.2">
      <c r="C6186" s="1"/>
      <c r="D6186" s="1"/>
      <c r="F6186" s="6"/>
      <c r="G6186" s="13"/>
      <c r="M6186" s="14"/>
      <c r="O6186" s="13"/>
      <c r="P6186" s="6"/>
      <c r="Q6186" s="7"/>
    </row>
    <row r="6187" spans="3:17" x14ac:dyDescent="0.2">
      <c r="C6187" s="1"/>
      <c r="D6187" s="1"/>
      <c r="F6187" s="6"/>
      <c r="G6187" s="13"/>
      <c r="M6187" s="14"/>
      <c r="O6187" s="13"/>
      <c r="P6187" s="6"/>
      <c r="Q6187" s="7"/>
    </row>
    <row r="6188" spans="3:17" x14ac:dyDescent="0.2">
      <c r="C6188" s="1"/>
      <c r="D6188" s="1"/>
      <c r="F6188" s="6"/>
      <c r="G6188" s="13"/>
      <c r="M6188" s="14"/>
      <c r="O6188" s="13"/>
      <c r="P6188" s="6"/>
      <c r="Q6188" s="7"/>
    </row>
    <row r="6189" spans="3:17" x14ac:dyDescent="0.2">
      <c r="C6189" s="1"/>
      <c r="D6189" s="1"/>
      <c r="F6189" s="6"/>
      <c r="G6189" s="13"/>
      <c r="M6189" s="14"/>
      <c r="O6189" s="13"/>
      <c r="P6189" s="6"/>
      <c r="Q6189" s="7"/>
    </row>
    <row r="6190" spans="3:17" x14ac:dyDescent="0.2">
      <c r="C6190" s="1"/>
      <c r="D6190" s="1"/>
      <c r="F6190" s="6"/>
      <c r="G6190" s="13"/>
      <c r="M6190" s="14"/>
      <c r="O6190" s="13"/>
      <c r="P6190" s="6"/>
      <c r="Q6190" s="7"/>
    </row>
    <row r="6191" spans="3:17" x14ac:dyDescent="0.2">
      <c r="C6191" s="1"/>
      <c r="D6191" s="1"/>
      <c r="F6191" s="6"/>
      <c r="G6191" s="13"/>
      <c r="M6191" s="14"/>
      <c r="O6191" s="13"/>
      <c r="P6191" s="6"/>
      <c r="Q6191" s="7"/>
    </row>
    <row r="6192" spans="3:17" x14ac:dyDescent="0.2">
      <c r="C6192" s="1"/>
      <c r="D6192" s="1"/>
      <c r="F6192" s="6"/>
      <c r="G6192" s="13"/>
      <c r="M6192" s="14"/>
      <c r="O6192" s="13"/>
      <c r="P6192" s="6"/>
      <c r="Q6192" s="7"/>
    </row>
    <row r="6193" spans="3:17" x14ac:dyDescent="0.2">
      <c r="C6193" s="1"/>
      <c r="D6193" s="1"/>
      <c r="F6193" s="6"/>
      <c r="G6193" s="13"/>
      <c r="M6193" s="14"/>
      <c r="O6193" s="13"/>
      <c r="P6193" s="6"/>
      <c r="Q6193" s="7"/>
    </row>
    <row r="6194" spans="3:17" x14ac:dyDescent="0.2">
      <c r="C6194" s="1"/>
      <c r="D6194" s="1"/>
      <c r="F6194" s="6"/>
      <c r="G6194" s="13"/>
      <c r="M6194" s="14"/>
      <c r="O6194" s="13"/>
      <c r="P6194" s="6"/>
      <c r="Q6194" s="7"/>
    </row>
    <row r="6195" spans="3:17" x14ac:dyDescent="0.2">
      <c r="C6195" s="1"/>
      <c r="D6195" s="1"/>
      <c r="F6195" s="6"/>
      <c r="G6195" s="13"/>
      <c r="M6195" s="14"/>
      <c r="O6195" s="13"/>
      <c r="P6195" s="6"/>
      <c r="Q6195" s="7"/>
    </row>
    <row r="6196" spans="3:17" x14ac:dyDescent="0.2">
      <c r="C6196" s="1"/>
      <c r="D6196" s="1"/>
      <c r="F6196" s="6"/>
      <c r="G6196" s="13"/>
      <c r="M6196" s="14"/>
      <c r="O6196" s="13"/>
      <c r="P6196" s="6"/>
      <c r="Q6196" s="7"/>
    </row>
    <row r="6197" spans="3:17" x14ac:dyDescent="0.2">
      <c r="C6197" s="1"/>
      <c r="D6197" s="1"/>
      <c r="F6197" s="6"/>
      <c r="G6197" s="13"/>
      <c r="M6197" s="14"/>
      <c r="O6197" s="13"/>
      <c r="P6197" s="6"/>
      <c r="Q6197" s="7"/>
    </row>
    <row r="6198" spans="3:17" x14ac:dyDescent="0.2">
      <c r="C6198" s="1"/>
      <c r="D6198" s="1"/>
      <c r="F6198" s="6"/>
      <c r="G6198" s="13"/>
      <c r="M6198" s="14"/>
      <c r="O6198" s="13"/>
      <c r="P6198" s="6"/>
      <c r="Q6198" s="7"/>
    </row>
    <row r="6199" spans="3:17" x14ac:dyDescent="0.2">
      <c r="C6199" s="1"/>
      <c r="D6199" s="1"/>
      <c r="F6199" s="6"/>
      <c r="G6199" s="13"/>
      <c r="M6199" s="14"/>
      <c r="O6199" s="13"/>
      <c r="P6199" s="6"/>
      <c r="Q6199" s="7"/>
    </row>
    <row r="6200" spans="3:17" x14ac:dyDescent="0.2">
      <c r="C6200" s="1"/>
      <c r="D6200" s="1"/>
      <c r="F6200" s="6"/>
      <c r="G6200" s="13"/>
      <c r="M6200" s="14"/>
      <c r="O6200" s="13"/>
      <c r="P6200" s="6"/>
      <c r="Q6200" s="7"/>
    </row>
    <row r="6201" spans="3:17" x14ac:dyDescent="0.2">
      <c r="C6201" s="1"/>
      <c r="D6201" s="1"/>
      <c r="F6201" s="6"/>
      <c r="G6201" s="13"/>
      <c r="M6201" s="14"/>
      <c r="O6201" s="13"/>
      <c r="P6201" s="6"/>
      <c r="Q6201" s="7"/>
    </row>
    <row r="6202" spans="3:17" x14ac:dyDescent="0.2">
      <c r="C6202" s="1"/>
      <c r="D6202" s="1"/>
      <c r="F6202" s="6"/>
      <c r="G6202" s="13"/>
      <c r="M6202" s="14"/>
      <c r="O6202" s="13"/>
      <c r="P6202" s="6"/>
      <c r="Q6202" s="7"/>
    </row>
    <row r="6203" spans="3:17" x14ac:dyDescent="0.2">
      <c r="C6203" s="1"/>
      <c r="D6203" s="1"/>
      <c r="F6203" s="6"/>
      <c r="G6203" s="13"/>
      <c r="M6203" s="14"/>
      <c r="O6203" s="13"/>
      <c r="P6203" s="6"/>
      <c r="Q6203" s="7"/>
    </row>
    <row r="6204" spans="3:17" x14ac:dyDescent="0.2">
      <c r="C6204" s="1"/>
      <c r="D6204" s="1"/>
      <c r="F6204" s="6"/>
      <c r="G6204" s="13"/>
      <c r="M6204" s="14"/>
      <c r="O6204" s="13"/>
      <c r="P6204" s="6"/>
      <c r="Q6204" s="7"/>
    </row>
    <row r="6205" spans="3:17" x14ac:dyDescent="0.2">
      <c r="C6205" s="1"/>
      <c r="D6205" s="1"/>
      <c r="F6205" s="6"/>
      <c r="G6205" s="13"/>
      <c r="M6205" s="14"/>
      <c r="O6205" s="13"/>
      <c r="P6205" s="6"/>
      <c r="Q6205" s="7"/>
    </row>
    <row r="6206" spans="3:17" x14ac:dyDescent="0.2">
      <c r="C6206" s="1"/>
      <c r="D6206" s="1"/>
      <c r="F6206" s="6"/>
      <c r="G6206" s="13"/>
      <c r="M6206" s="14"/>
      <c r="O6206" s="13"/>
      <c r="P6206" s="6"/>
      <c r="Q6206" s="7"/>
    </row>
    <row r="6207" spans="3:17" x14ac:dyDescent="0.2">
      <c r="C6207" s="1"/>
      <c r="D6207" s="1"/>
      <c r="F6207" s="6"/>
      <c r="G6207" s="13"/>
      <c r="M6207" s="14"/>
      <c r="O6207" s="13"/>
      <c r="P6207" s="6"/>
      <c r="Q6207" s="7"/>
    </row>
    <row r="6208" spans="3:17" x14ac:dyDescent="0.2">
      <c r="C6208" s="1"/>
      <c r="D6208" s="1"/>
      <c r="F6208" s="6"/>
      <c r="G6208" s="13"/>
      <c r="M6208" s="14"/>
      <c r="O6208" s="13"/>
      <c r="P6208" s="6"/>
      <c r="Q6208" s="7"/>
    </row>
    <row r="6209" spans="3:17" x14ac:dyDescent="0.2">
      <c r="C6209" s="1"/>
      <c r="D6209" s="1"/>
      <c r="F6209" s="6"/>
      <c r="G6209" s="13"/>
      <c r="M6209" s="14"/>
      <c r="O6209" s="13"/>
      <c r="P6209" s="6"/>
      <c r="Q6209" s="7"/>
    </row>
    <row r="6210" spans="3:17" x14ac:dyDescent="0.2">
      <c r="C6210" s="1"/>
      <c r="D6210" s="1"/>
      <c r="F6210" s="6"/>
      <c r="G6210" s="13"/>
      <c r="M6210" s="14"/>
      <c r="O6210" s="13"/>
      <c r="P6210" s="6"/>
      <c r="Q6210" s="7"/>
    </row>
    <row r="6211" spans="3:17" x14ac:dyDescent="0.2">
      <c r="C6211" s="1"/>
      <c r="D6211" s="1"/>
      <c r="F6211" s="6"/>
      <c r="G6211" s="13"/>
      <c r="M6211" s="14"/>
      <c r="O6211" s="13"/>
      <c r="P6211" s="6"/>
      <c r="Q6211" s="7"/>
    </row>
    <row r="6212" spans="3:17" x14ac:dyDescent="0.2">
      <c r="C6212" s="1"/>
      <c r="D6212" s="1"/>
      <c r="F6212" s="6"/>
      <c r="G6212" s="13"/>
      <c r="M6212" s="14"/>
      <c r="O6212" s="13"/>
      <c r="P6212" s="6"/>
      <c r="Q6212" s="7"/>
    </row>
    <row r="6213" spans="3:17" x14ac:dyDescent="0.2">
      <c r="C6213" s="1"/>
      <c r="D6213" s="1"/>
      <c r="F6213" s="6"/>
      <c r="G6213" s="13"/>
      <c r="M6213" s="14"/>
      <c r="O6213" s="13"/>
      <c r="P6213" s="6"/>
      <c r="Q6213" s="7"/>
    </row>
    <row r="6214" spans="3:17" x14ac:dyDescent="0.2">
      <c r="C6214" s="1"/>
      <c r="D6214" s="1"/>
      <c r="F6214" s="6"/>
      <c r="G6214" s="13"/>
      <c r="M6214" s="14"/>
      <c r="O6214" s="13"/>
      <c r="P6214" s="6"/>
      <c r="Q6214" s="7"/>
    </row>
    <row r="6215" spans="3:17" x14ac:dyDescent="0.2">
      <c r="C6215" s="1"/>
      <c r="D6215" s="1"/>
      <c r="F6215" s="6"/>
      <c r="G6215" s="13"/>
      <c r="M6215" s="14"/>
      <c r="O6215" s="13"/>
      <c r="P6215" s="6"/>
      <c r="Q6215" s="7"/>
    </row>
    <row r="6216" spans="3:17" x14ac:dyDescent="0.2">
      <c r="C6216" s="1"/>
      <c r="D6216" s="1"/>
      <c r="F6216" s="6"/>
      <c r="G6216" s="13"/>
      <c r="M6216" s="14"/>
      <c r="O6216" s="13"/>
      <c r="P6216" s="6"/>
      <c r="Q6216" s="7"/>
    </row>
    <row r="6217" spans="3:17" x14ac:dyDescent="0.2">
      <c r="C6217" s="1"/>
      <c r="D6217" s="1"/>
      <c r="F6217" s="6"/>
      <c r="G6217" s="13"/>
      <c r="M6217" s="14"/>
      <c r="O6217" s="13"/>
      <c r="P6217" s="6"/>
      <c r="Q6217" s="7"/>
    </row>
    <row r="6218" spans="3:17" x14ac:dyDescent="0.2">
      <c r="C6218" s="1"/>
      <c r="D6218" s="1"/>
      <c r="F6218" s="6"/>
      <c r="G6218" s="13"/>
      <c r="M6218" s="14"/>
      <c r="O6218" s="13"/>
      <c r="P6218" s="6"/>
      <c r="Q6218" s="7"/>
    </row>
    <row r="6219" spans="3:17" x14ac:dyDescent="0.2">
      <c r="C6219" s="1"/>
      <c r="D6219" s="1"/>
      <c r="F6219" s="6"/>
      <c r="G6219" s="13"/>
      <c r="M6219" s="14"/>
      <c r="O6219" s="13"/>
      <c r="P6219" s="6"/>
      <c r="Q6219" s="7"/>
    </row>
    <row r="6220" spans="3:17" x14ac:dyDescent="0.2">
      <c r="C6220" s="1"/>
      <c r="D6220" s="1"/>
      <c r="F6220" s="6"/>
      <c r="G6220" s="13"/>
      <c r="M6220" s="14"/>
      <c r="O6220" s="13"/>
      <c r="P6220" s="6"/>
      <c r="Q6220" s="7"/>
    </row>
    <row r="6221" spans="3:17" x14ac:dyDescent="0.2">
      <c r="C6221" s="1"/>
      <c r="D6221" s="1"/>
      <c r="F6221" s="6"/>
      <c r="G6221" s="13"/>
      <c r="M6221" s="14"/>
      <c r="O6221" s="13"/>
      <c r="P6221" s="6"/>
      <c r="Q6221" s="7"/>
    </row>
    <row r="6222" spans="3:17" x14ac:dyDescent="0.2">
      <c r="C6222" s="1"/>
      <c r="D6222" s="1"/>
      <c r="F6222" s="6"/>
      <c r="G6222" s="13"/>
      <c r="M6222" s="14"/>
      <c r="O6222" s="13"/>
      <c r="P6222" s="6"/>
      <c r="Q6222" s="7"/>
    </row>
    <row r="6223" spans="3:17" x14ac:dyDescent="0.2">
      <c r="C6223" s="1"/>
      <c r="D6223" s="1"/>
      <c r="F6223" s="6"/>
      <c r="G6223" s="13"/>
      <c r="M6223" s="14"/>
      <c r="O6223" s="13"/>
      <c r="P6223" s="6"/>
      <c r="Q6223" s="7"/>
    </row>
    <row r="6224" spans="3:17" x14ac:dyDescent="0.2">
      <c r="C6224" s="1"/>
      <c r="D6224" s="1"/>
      <c r="F6224" s="6"/>
      <c r="G6224" s="13"/>
      <c r="M6224" s="14"/>
      <c r="O6224" s="13"/>
      <c r="P6224" s="6"/>
      <c r="Q6224" s="7"/>
    </row>
    <row r="6225" spans="3:17" x14ac:dyDescent="0.2">
      <c r="C6225" s="1"/>
      <c r="D6225" s="1"/>
      <c r="F6225" s="6"/>
      <c r="G6225" s="13"/>
      <c r="M6225" s="14"/>
      <c r="O6225" s="13"/>
      <c r="P6225" s="6"/>
      <c r="Q6225" s="7"/>
    </row>
    <row r="6226" spans="3:17" x14ac:dyDescent="0.2">
      <c r="C6226" s="1"/>
      <c r="D6226" s="1"/>
      <c r="F6226" s="6"/>
      <c r="G6226" s="13"/>
      <c r="M6226" s="14"/>
      <c r="O6226" s="13"/>
      <c r="P6226" s="6"/>
      <c r="Q6226" s="7"/>
    </row>
    <row r="6227" spans="3:17" x14ac:dyDescent="0.2">
      <c r="C6227" s="1"/>
      <c r="D6227" s="1"/>
      <c r="F6227" s="6"/>
      <c r="G6227" s="13"/>
      <c r="M6227" s="14"/>
      <c r="O6227" s="13"/>
      <c r="P6227" s="6"/>
      <c r="Q6227" s="7"/>
    </row>
    <row r="6228" spans="3:17" x14ac:dyDescent="0.2">
      <c r="C6228" s="1"/>
      <c r="D6228" s="1"/>
      <c r="F6228" s="6"/>
      <c r="G6228" s="13"/>
      <c r="M6228" s="14"/>
      <c r="O6228" s="13"/>
      <c r="P6228" s="6"/>
      <c r="Q6228" s="7"/>
    </row>
    <row r="6229" spans="3:17" x14ac:dyDescent="0.2">
      <c r="C6229" s="1"/>
      <c r="D6229" s="1"/>
      <c r="F6229" s="6"/>
      <c r="G6229" s="13"/>
      <c r="M6229" s="14"/>
      <c r="O6229" s="13"/>
      <c r="P6229" s="6"/>
      <c r="Q6229" s="7"/>
    </row>
    <row r="6230" spans="3:17" x14ac:dyDescent="0.2">
      <c r="C6230" s="1"/>
      <c r="D6230" s="1"/>
      <c r="F6230" s="6"/>
      <c r="G6230" s="13"/>
      <c r="M6230" s="14"/>
      <c r="O6230" s="13"/>
      <c r="P6230" s="6"/>
      <c r="Q6230" s="7"/>
    </row>
    <row r="6231" spans="3:17" x14ac:dyDescent="0.2">
      <c r="C6231" s="1"/>
      <c r="D6231" s="1"/>
      <c r="F6231" s="6"/>
      <c r="G6231" s="13"/>
      <c r="M6231" s="14"/>
      <c r="O6231" s="13"/>
      <c r="P6231" s="6"/>
      <c r="Q6231" s="7"/>
    </row>
    <row r="6232" spans="3:17" x14ac:dyDescent="0.2">
      <c r="C6232" s="1"/>
      <c r="D6232" s="1"/>
      <c r="F6232" s="6"/>
      <c r="G6232" s="13"/>
      <c r="M6232" s="14"/>
      <c r="O6232" s="13"/>
      <c r="P6232" s="6"/>
      <c r="Q6232" s="7"/>
    </row>
    <row r="6233" spans="3:17" x14ac:dyDescent="0.2">
      <c r="C6233" s="1"/>
      <c r="D6233" s="1"/>
      <c r="F6233" s="6"/>
      <c r="G6233" s="13"/>
      <c r="M6233" s="14"/>
      <c r="O6233" s="13"/>
      <c r="P6233" s="6"/>
      <c r="Q6233" s="7"/>
    </row>
    <row r="6234" spans="3:17" x14ac:dyDescent="0.2">
      <c r="C6234" s="1"/>
      <c r="D6234" s="1"/>
      <c r="F6234" s="6"/>
      <c r="G6234" s="13"/>
      <c r="M6234" s="14"/>
      <c r="O6234" s="13"/>
      <c r="P6234" s="6"/>
      <c r="Q6234" s="7"/>
    </row>
    <row r="6235" spans="3:17" x14ac:dyDescent="0.2">
      <c r="C6235" s="1"/>
      <c r="D6235" s="1"/>
      <c r="F6235" s="6"/>
      <c r="G6235" s="13"/>
      <c r="M6235" s="14"/>
      <c r="O6235" s="13"/>
      <c r="P6235" s="6"/>
      <c r="Q6235" s="7"/>
    </row>
    <row r="6236" spans="3:17" x14ac:dyDescent="0.2">
      <c r="C6236" s="1"/>
      <c r="D6236" s="1"/>
      <c r="F6236" s="6"/>
      <c r="G6236" s="13"/>
      <c r="M6236" s="14"/>
      <c r="O6236" s="13"/>
      <c r="P6236" s="6"/>
      <c r="Q6236" s="7"/>
    </row>
    <row r="6237" spans="3:17" x14ac:dyDescent="0.2">
      <c r="C6237" s="1"/>
      <c r="D6237" s="1"/>
      <c r="F6237" s="6"/>
      <c r="G6237" s="13"/>
      <c r="M6237" s="14"/>
      <c r="O6237" s="13"/>
      <c r="P6237" s="6"/>
      <c r="Q6237" s="7"/>
    </row>
    <row r="6238" spans="3:17" x14ac:dyDescent="0.2">
      <c r="C6238" s="1"/>
      <c r="D6238" s="1"/>
      <c r="F6238" s="6"/>
      <c r="G6238" s="13"/>
      <c r="M6238" s="14"/>
      <c r="O6238" s="13"/>
      <c r="P6238" s="6"/>
      <c r="Q6238" s="7"/>
    </row>
    <row r="6239" spans="3:17" x14ac:dyDescent="0.2">
      <c r="C6239" s="1"/>
      <c r="D6239" s="1"/>
      <c r="F6239" s="6"/>
      <c r="G6239" s="13"/>
      <c r="M6239" s="14"/>
      <c r="O6239" s="13"/>
      <c r="P6239" s="6"/>
      <c r="Q6239" s="7"/>
    </row>
    <row r="6240" spans="3:17" x14ac:dyDescent="0.2">
      <c r="C6240" s="1"/>
      <c r="D6240" s="1"/>
      <c r="F6240" s="6"/>
      <c r="G6240" s="13"/>
      <c r="M6240" s="14"/>
      <c r="O6240" s="13"/>
      <c r="P6240" s="6"/>
      <c r="Q6240" s="7"/>
    </row>
    <row r="6241" spans="3:17" x14ac:dyDescent="0.2">
      <c r="C6241" s="1"/>
      <c r="D6241" s="1"/>
      <c r="F6241" s="6"/>
      <c r="G6241" s="13"/>
      <c r="M6241" s="14"/>
      <c r="O6241" s="13"/>
      <c r="P6241" s="6"/>
      <c r="Q6241" s="7"/>
    </row>
    <row r="6242" spans="3:17" x14ac:dyDescent="0.2">
      <c r="C6242" s="1"/>
      <c r="D6242" s="1"/>
      <c r="F6242" s="6"/>
      <c r="G6242" s="13"/>
      <c r="M6242" s="14"/>
      <c r="O6242" s="13"/>
      <c r="P6242" s="6"/>
      <c r="Q6242" s="7"/>
    </row>
    <row r="6243" spans="3:17" x14ac:dyDescent="0.2">
      <c r="C6243" s="1"/>
      <c r="D6243" s="1"/>
      <c r="F6243" s="6"/>
      <c r="G6243" s="13"/>
      <c r="M6243" s="14"/>
      <c r="O6243" s="13"/>
      <c r="P6243" s="6"/>
      <c r="Q6243" s="7"/>
    </row>
    <row r="6244" spans="3:17" x14ac:dyDescent="0.2">
      <c r="C6244" s="1"/>
      <c r="D6244" s="1"/>
      <c r="F6244" s="6"/>
      <c r="G6244" s="13"/>
      <c r="M6244" s="14"/>
      <c r="O6244" s="13"/>
      <c r="P6244" s="6"/>
      <c r="Q6244" s="7"/>
    </row>
    <row r="6245" spans="3:17" x14ac:dyDescent="0.2">
      <c r="C6245" s="1"/>
      <c r="D6245" s="1"/>
      <c r="F6245" s="6"/>
      <c r="G6245" s="13"/>
      <c r="M6245" s="14"/>
      <c r="O6245" s="13"/>
      <c r="P6245" s="6"/>
      <c r="Q6245" s="7"/>
    </row>
    <row r="6246" spans="3:17" x14ac:dyDescent="0.2">
      <c r="C6246" s="1"/>
      <c r="D6246" s="1"/>
      <c r="F6246" s="6"/>
      <c r="G6246" s="13"/>
      <c r="M6246" s="14"/>
      <c r="O6246" s="13"/>
      <c r="P6246" s="6"/>
      <c r="Q6246" s="7"/>
    </row>
    <row r="6247" spans="3:17" x14ac:dyDescent="0.2">
      <c r="C6247" s="1"/>
      <c r="D6247" s="1"/>
      <c r="F6247" s="6"/>
      <c r="G6247" s="13"/>
      <c r="M6247" s="14"/>
      <c r="O6247" s="13"/>
      <c r="P6247" s="6"/>
      <c r="Q6247" s="7"/>
    </row>
    <row r="6248" spans="3:17" x14ac:dyDescent="0.2">
      <c r="C6248" s="1"/>
      <c r="D6248" s="1"/>
      <c r="F6248" s="6"/>
      <c r="G6248" s="13"/>
      <c r="M6248" s="14"/>
      <c r="O6248" s="13"/>
      <c r="P6248" s="6"/>
      <c r="Q6248" s="7"/>
    </row>
    <row r="6249" spans="3:17" x14ac:dyDescent="0.2">
      <c r="C6249" s="1"/>
      <c r="D6249" s="1"/>
      <c r="F6249" s="6"/>
      <c r="G6249" s="13"/>
      <c r="M6249" s="14"/>
      <c r="O6249" s="13"/>
      <c r="P6249" s="6"/>
      <c r="Q6249" s="7"/>
    </row>
    <row r="6250" spans="3:17" x14ac:dyDescent="0.2">
      <c r="C6250" s="1"/>
      <c r="D6250" s="1"/>
      <c r="F6250" s="6"/>
      <c r="G6250" s="13"/>
      <c r="M6250" s="14"/>
      <c r="O6250" s="13"/>
      <c r="P6250" s="6"/>
      <c r="Q6250" s="7"/>
    </row>
    <row r="6251" spans="3:17" x14ac:dyDescent="0.2">
      <c r="C6251" s="1"/>
      <c r="D6251" s="1"/>
      <c r="F6251" s="6"/>
      <c r="G6251" s="13"/>
      <c r="M6251" s="14"/>
      <c r="O6251" s="13"/>
      <c r="P6251" s="6"/>
      <c r="Q6251" s="7"/>
    </row>
    <row r="6252" spans="3:17" x14ac:dyDescent="0.2">
      <c r="C6252" s="1"/>
      <c r="D6252" s="1"/>
      <c r="F6252" s="6"/>
      <c r="G6252" s="13"/>
      <c r="M6252" s="14"/>
      <c r="O6252" s="13"/>
      <c r="P6252" s="6"/>
      <c r="Q6252" s="7"/>
    </row>
    <row r="6253" spans="3:17" x14ac:dyDescent="0.2">
      <c r="C6253" s="1"/>
      <c r="D6253" s="1"/>
      <c r="F6253" s="6"/>
      <c r="G6253" s="13"/>
      <c r="M6253" s="14"/>
      <c r="O6253" s="13"/>
      <c r="P6253" s="6"/>
      <c r="Q6253" s="7"/>
    </row>
    <row r="6254" spans="3:17" x14ac:dyDescent="0.2">
      <c r="C6254" s="1"/>
      <c r="D6254" s="1"/>
      <c r="F6254" s="6"/>
      <c r="G6254" s="13"/>
      <c r="M6254" s="14"/>
      <c r="O6254" s="13"/>
      <c r="P6254" s="6"/>
      <c r="Q6254" s="7"/>
    </row>
    <row r="6255" spans="3:17" x14ac:dyDescent="0.2">
      <c r="C6255" s="1"/>
      <c r="D6255" s="1"/>
      <c r="F6255" s="6"/>
      <c r="G6255" s="13"/>
      <c r="M6255" s="14"/>
      <c r="O6255" s="13"/>
      <c r="P6255" s="6"/>
      <c r="Q6255" s="7"/>
    </row>
    <row r="6256" spans="3:17" x14ac:dyDescent="0.2">
      <c r="C6256" s="1"/>
      <c r="D6256" s="1"/>
      <c r="F6256" s="6"/>
      <c r="G6256" s="13"/>
      <c r="M6256" s="14"/>
      <c r="O6256" s="13"/>
      <c r="P6256" s="6"/>
      <c r="Q6256" s="7"/>
    </row>
    <row r="6257" spans="3:17" x14ac:dyDescent="0.2">
      <c r="C6257" s="1"/>
      <c r="D6257" s="1"/>
      <c r="F6257" s="6"/>
      <c r="G6257" s="13"/>
      <c r="M6257" s="14"/>
      <c r="O6257" s="13"/>
      <c r="P6257" s="6"/>
      <c r="Q6257" s="7"/>
    </row>
    <row r="6258" spans="3:17" x14ac:dyDescent="0.2">
      <c r="C6258" s="1"/>
      <c r="D6258" s="1"/>
      <c r="F6258" s="6"/>
      <c r="G6258" s="13"/>
      <c r="M6258" s="14"/>
      <c r="O6258" s="13"/>
      <c r="P6258" s="6"/>
      <c r="Q6258" s="7"/>
    </row>
    <row r="6259" spans="3:17" x14ac:dyDescent="0.2">
      <c r="C6259" s="1"/>
      <c r="D6259" s="1"/>
      <c r="F6259" s="6"/>
      <c r="G6259" s="13"/>
      <c r="M6259" s="14"/>
      <c r="O6259" s="13"/>
      <c r="P6259" s="6"/>
      <c r="Q6259" s="7"/>
    </row>
    <row r="6260" spans="3:17" x14ac:dyDescent="0.2">
      <c r="C6260" s="1"/>
      <c r="D6260" s="1"/>
      <c r="F6260" s="6"/>
      <c r="G6260" s="13"/>
      <c r="M6260" s="14"/>
      <c r="O6260" s="13"/>
      <c r="P6260" s="6"/>
      <c r="Q6260" s="7"/>
    </row>
    <row r="6261" spans="3:17" x14ac:dyDescent="0.2">
      <c r="C6261" s="1"/>
      <c r="D6261" s="1"/>
      <c r="F6261" s="6"/>
      <c r="G6261" s="13"/>
      <c r="M6261" s="14"/>
      <c r="O6261" s="13"/>
      <c r="P6261" s="6"/>
      <c r="Q6261" s="7"/>
    </row>
    <row r="6262" spans="3:17" x14ac:dyDescent="0.2">
      <c r="C6262" s="1"/>
      <c r="D6262" s="1"/>
      <c r="F6262" s="6"/>
      <c r="G6262" s="13"/>
      <c r="M6262" s="14"/>
      <c r="O6262" s="13"/>
      <c r="P6262" s="6"/>
      <c r="Q6262" s="7"/>
    </row>
    <row r="6263" spans="3:17" x14ac:dyDescent="0.2">
      <c r="C6263" s="1"/>
      <c r="D6263" s="1"/>
      <c r="F6263" s="6"/>
      <c r="G6263" s="13"/>
      <c r="M6263" s="14"/>
      <c r="O6263" s="13"/>
      <c r="P6263" s="6"/>
      <c r="Q6263" s="7"/>
    </row>
    <row r="6264" spans="3:17" x14ac:dyDescent="0.2">
      <c r="C6264" s="1"/>
      <c r="D6264" s="1"/>
      <c r="F6264" s="6"/>
      <c r="G6264" s="13"/>
      <c r="M6264" s="14"/>
      <c r="O6264" s="13"/>
      <c r="P6264" s="6"/>
      <c r="Q6264" s="7"/>
    </row>
    <row r="6265" spans="3:17" x14ac:dyDescent="0.2">
      <c r="C6265" s="1"/>
      <c r="D6265" s="1"/>
      <c r="F6265" s="6"/>
      <c r="G6265" s="13"/>
      <c r="M6265" s="14"/>
      <c r="O6265" s="13"/>
      <c r="P6265" s="6"/>
      <c r="Q6265" s="7"/>
    </row>
    <row r="6266" spans="3:17" x14ac:dyDescent="0.2">
      <c r="C6266" s="1"/>
      <c r="D6266" s="1"/>
      <c r="F6266" s="6"/>
      <c r="G6266" s="13"/>
      <c r="M6266" s="14"/>
      <c r="O6266" s="13"/>
      <c r="P6266" s="6"/>
      <c r="Q6266" s="7"/>
    </row>
    <row r="6267" spans="3:17" x14ac:dyDescent="0.2">
      <c r="C6267" s="1"/>
      <c r="D6267" s="1"/>
      <c r="F6267" s="6"/>
      <c r="G6267" s="13"/>
      <c r="M6267" s="14"/>
      <c r="O6267" s="13"/>
      <c r="P6267" s="6"/>
      <c r="Q6267" s="7"/>
    </row>
    <row r="6268" spans="3:17" x14ac:dyDescent="0.2">
      <c r="C6268" s="1"/>
      <c r="D6268" s="1"/>
      <c r="F6268" s="6"/>
      <c r="G6268" s="13"/>
      <c r="M6268" s="14"/>
      <c r="O6268" s="13"/>
      <c r="P6268" s="6"/>
      <c r="Q6268" s="7"/>
    </row>
    <row r="6269" spans="3:17" x14ac:dyDescent="0.2">
      <c r="C6269" s="1"/>
      <c r="D6269" s="1"/>
      <c r="F6269" s="6"/>
      <c r="G6269" s="13"/>
      <c r="M6269" s="14"/>
      <c r="O6269" s="13"/>
      <c r="P6269" s="6"/>
      <c r="Q6269" s="7"/>
    </row>
    <row r="6270" spans="3:17" x14ac:dyDescent="0.2">
      <c r="C6270" s="1"/>
      <c r="D6270" s="1"/>
      <c r="F6270" s="6"/>
      <c r="G6270" s="13"/>
      <c r="M6270" s="14"/>
      <c r="O6270" s="13"/>
      <c r="P6270" s="6"/>
      <c r="Q6270" s="7"/>
    </row>
    <row r="6271" spans="3:17" x14ac:dyDescent="0.2">
      <c r="C6271" s="1"/>
      <c r="D6271" s="1"/>
      <c r="F6271" s="6"/>
      <c r="G6271" s="13"/>
      <c r="M6271" s="14"/>
      <c r="O6271" s="13"/>
      <c r="P6271" s="6"/>
      <c r="Q6271" s="7"/>
    </row>
    <row r="6272" spans="3:17" x14ac:dyDescent="0.2">
      <c r="C6272" s="1"/>
      <c r="D6272" s="1"/>
      <c r="F6272" s="6"/>
      <c r="G6272" s="13"/>
      <c r="M6272" s="14"/>
      <c r="O6272" s="13"/>
      <c r="P6272" s="6"/>
      <c r="Q6272" s="7"/>
    </row>
    <row r="6273" spans="3:17" x14ac:dyDescent="0.2">
      <c r="C6273" s="1"/>
      <c r="D6273" s="1"/>
      <c r="F6273" s="6"/>
      <c r="G6273" s="13"/>
      <c r="M6273" s="14"/>
      <c r="O6273" s="13"/>
      <c r="P6273" s="6"/>
      <c r="Q6273" s="7"/>
    </row>
    <row r="6274" spans="3:17" x14ac:dyDescent="0.2">
      <c r="C6274" s="1"/>
      <c r="D6274" s="1"/>
      <c r="F6274" s="6"/>
      <c r="G6274" s="13"/>
      <c r="M6274" s="14"/>
      <c r="O6274" s="13"/>
      <c r="P6274" s="6"/>
      <c r="Q6274" s="7"/>
    </row>
    <row r="6275" spans="3:17" x14ac:dyDescent="0.2">
      <c r="C6275" s="1"/>
      <c r="D6275" s="1"/>
      <c r="F6275" s="6"/>
      <c r="G6275" s="13"/>
      <c r="M6275" s="14"/>
      <c r="O6275" s="13"/>
      <c r="P6275" s="6"/>
      <c r="Q6275" s="7"/>
    </row>
    <row r="6276" spans="3:17" x14ac:dyDescent="0.2">
      <c r="C6276" s="1"/>
      <c r="D6276" s="1"/>
      <c r="F6276" s="6"/>
      <c r="G6276" s="13"/>
      <c r="M6276" s="14"/>
      <c r="O6276" s="13"/>
      <c r="P6276" s="6"/>
      <c r="Q6276" s="7"/>
    </row>
    <row r="6277" spans="3:17" x14ac:dyDescent="0.2">
      <c r="C6277" s="1"/>
      <c r="D6277" s="1"/>
      <c r="F6277" s="6"/>
      <c r="G6277" s="13"/>
      <c r="M6277" s="14"/>
      <c r="O6277" s="13"/>
      <c r="P6277" s="6"/>
      <c r="Q6277" s="7"/>
    </row>
    <row r="6278" spans="3:17" x14ac:dyDescent="0.2">
      <c r="C6278" s="1"/>
      <c r="D6278" s="1"/>
      <c r="F6278" s="6"/>
      <c r="G6278" s="13"/>
      <c r="M6278" s="14"/>
      <c r="O6278" s="13"/>
      <c r="P6278" s="6"/>
      <c r="Q6278" s="7"/>
    </row>
    <row r="6279" spans="3:17" x14ac:dyDescent="0.2">
      <c r="C6279" s="1"/>
      <c r="D6279" s="1"/>
      <c r="F6279" s="6"/>
      <c r="G6279" s="13"/>
      <c r="M6279" s="14"/>
      <c r="O6279" s="13"/>
      <c r="P6279" s="6"/>
      <c r="Q6279" s="7"/>
    </row>
    <row r="6280" spans="3:17" x14ac:dyDescent="0.2">
      <c r="C6280" s="1"/>
      <c r="D6280" s="1"/>
      <c r="F6280" s="6"/>
      <c r="G6280" s="13"/>
      <c r="M6280" s="14"/>
      <c r="O6280" s="13"/>
      <c r="P6280" s="6"/>
      <c r="Q6280" s="7"/>
    </row>
    <row r="6281" spans="3:17" x14ac:dyDescent="0.2">
      <c r="C6281" s="1"/>
      <c r="D6281" s="1"/>
      <c r="F6281" s="6"/>
      <c r="G6281" s="13"/>
      <c r="M6281" s="14"/>
      <c r="O6281" s="13"/>
      <c r="P6281" s="6"/>
      <c r="Q6281" s="7"/>
    </row>
    <row r="6282" spans="3:17" x14ac:dyDescent="0.2">
      <c r="C6282" s="1"/>
      <c r="D6282" s="1"/>
      <c r="F6282" s="6"/>
      <c r="G6282" s="13"/>
      <c r="M6282" s="14"/>
      <c r="O6282" s="13"/>
      <c r="P6282" s="6"/>
      <c r="Q6282" s="7"/>
    </row>
    <row r="6283" spans="3:17" x14ac:dyDescent="0.2">
      <c r="C6283" s="1"/>
      <c r="D6283" s="1"/>
      <c r="F6283" s="6"/>
      <c r="G6283" s="13"/>
      <c r="M6283" s="14"/>
      <c r="O6283" s="13"/>
      <c r="P6283" s="6"/>
      <c r="Q6283" s="7"/>
    </row>
    <row r="6284" spans="3:17" x14ac:dyDescent="0.2">
      <c r="C6284" s="1"/>
      <c r="D6284" s="1"/>
      <c r="F6284" s="6"/>
      <c r="G6284" s="13"/>
      <c r="M6284" s="14"/>
      <c r="O6284" s="13"/>
      <c r="P6284" s="6"/>
      <c r="Q6284" s="7"/>
    </row>
    <row r="6285" spans="3:17" x14ac:dyDescent="0.2">
      <c r="C6285" s="1"/>
      <c r="D6285" s="1"/>
      <c r="F6285" s="6"/>
      <c r="G6285" s="13"/>
      <c r="M6285" s="14"/>
      <c r="O6285" s="13"/>
      <c r="P6285" s="6"/>
      <c r="Q6285" s="7"/>
    </row>
    <row r="6286" spans="3:17" x14ac:dyDescent="0.2">
      <c r="C6286" s="1"/>
      <c r="D6286" s="1"/>
      <c r="F6286" s="6"/>
      <c r="G6286" s="13"/>
      <c r="M6286" s="14"/>
      <c r="O6286" s="13"/>
      <c r="P6286" s="6"/>
      <c r="Q6286" s="7"/>
    </row>
    <row r="6287" spans="3:17" x14ac:dyDescent="0.2">
      <c r="C6287" s="1"/>
      <c r="D6287" s="1"/>
      <c r="F6287" s="6"/>
      <c r="G6287" s="13"/>
      <c r="M6287" s="14"/>
      <c r="O6287" s="13"/>
      <c r="P6287" s="6"/>
      <c r="Q6287" s="7"/>
    </row>
    <row r="6288" spans="3:17" x14ac:dyDescent="0.2">
      <c r="C6288" s="1"/>
      <c r="D6288" s="1"/>
      <c r="F6288" s="6"/>
      <c r="G6288" s="13"/>
      <c r="M6288" s="14"/>
      <c r="O6288" s="13"/>
      <c r="P6288" s="6"/>
      <c r="Q6288" s="7"/>
    </row>
    <row r="6289" spans="3:17" x14ac:dyDescent="0.2">
      <c r="C6289" s="1"/>
      <c r="D6289" s="1"/>
      <c r="F6289" s="6"/>
      <c r="G6289" s="13"/>
      <c r="M6289" s="14"/>
      <c r="O6289" s="13"/>
      <c r="P6289" s="6"/>
      <c r="Q6289" s="7"/>
    </row>
    <row r="6290" spans="3:17" x14ac:dyDescent="0.2">
      <c r="C6290" s="1"/>
      <c r="D6290" s="1"/>
      <c r="F6290" s="6"/>
      <c r="G6290" s="13"/>
      <c r="M6290" s="14"/>
      <c r="O6290" s="13"/>
      <c r="P6290" s="6"/>
      <c r="Q6290" s="7"/>
    </row>
    <row r="6291" spans="3:17" x14ac:dyDescent="0.2">
      <c r="C6291" s="1"/>
      <c r="D6291" s="1"/>
      <c r="F6291" s="6"/>
      <c r="G6291" s="13"/>
      <c r="M6291" s="14"/>
      <c r="O6291" s="13"/>
      <c r="P6291" s="6"/>
      <c r="Q6291" s="7"/>
    </row>
    <row r="6292" spans="3:17" x14ac:dyDescent="0.2">
      <c r="C6292" s="1"/>
      <c r="D6292" s="1"/>
      <c r="F6292" s="6"/>
      <c r="G6292" s="13"/>
      <c r="M6292" s="14"/>
      <c r="O6292" s="13"/>
      <c r="P6292" s="6"/>
      <c r="Q6292" s="7"/>
    </row>
    <row r="6293" spans="3:17" x14ac:dyDescent="0.2">
      <c r="C6293" s="1"/>
      <c r="D6293" s="1"/>
      <c r="F6293" s="6"/>
      <c r="G6293" s="13"/>
      <c r="M6293" s="14"/>
      <c r="O6293" s="13"/>
      <c r="P6293" s="6"/>
      <c r="Q6293" s="7"/>
    </row>
    <row r="6294" spans="3:17" x14ac:dyDescent="0.2">
      <c r="C6294" s="1"/>
      <c r="D6294" s="1"/>
      <c r="F6294" s="6"/>
      <c r="G6294" s="13"/>
      <c r="M6294" s="14"/>
      <c r="O6294" s="13"/>
      <c r="P6294" s="6"/>
      <c r="Q6294" s="7"/>
    </row>
    <row r="6295" spans="3:17" x14ac:dyDescent="0.2">
      <c r="C6295" s="1"/>
      <c r="D6295" s="1"/>
      <c r="F6295" s="6"/>
      <c r="G6295" s="13"/>
      <c r="M6295" s="14"/>
      <c r="O6295" s="13"/>
      <c r="P6295" s="6"/>
      <c r="Q6295" s="7"/>
    </row>
    <row r="6296" spans="3:17" x14ac:dyDescent="0.2">
      <c r="C6296" s="1"/>
      <c r="D6296" s="1"/>
      <c r="F6296" s="6"/>
      <c r="G6296" s="13"/>
      <c r="M6296" s="14"/>
      <c r="O6296" s="13"/>
      <c r="P6296" s="6"/>
      <c r="Q6296" s="7"/>
    </row>
    <row r="6297" spans="3:17" x14ac:dyDescent="0.2">
      <c r="C6297" s="1"/>
      <c r="D6297" s="1"/>
      <c r="F6297" s="6"/>
      <c r="G6297" s="13"/>
      <c r="M6297" s="14"/>
      <c r="O6297" s="13"/>
      <c r="P6297" s="6"/>
      <c r="Q6297" s="7"/>
    </row>
    <row r="6298" spans="3:17" x14ac:dyDescent="0.2">
      <c r="C6298" s="1"/>
      <c r="D6298" s="1"/>
      <c r="F6298" s="6"/>
      <c r="G6298" s="13"/>
      <c r="M6298" s="14"/>
      <c r="O6298" s="13"/>
      <c r="P6298" s="6"/>
      <c r="Q6298" s="7"/>
    </row>
    <row r="6299" spans="3:17" x14ac:dyDescent="0.2">
      <c r="C6299" s="1"/>
      <c r="D6299" s="1"/>
      <c r="F6299" s="6"/>
      <c r="G6299" s="13"/>
      <c r="M6299" s="14"/>
      <c r="O6299" s="13"/>
      <c r="P6299" s="6"/>
      <c r="Q6299" s="7"/>
    </row>
    <row r="6300" spans="3:17" x14ac:dyDescent="0.2">
      <c r="C6300" s="1"/>
      <c r="D6300" s="1"/>
      <c r="F6300" s="6"/>
      <c r="G6300" s="13"/>
      <c r="M6300" s="14"/>
      <c r="O6300" s="13"/>
      <c r="P6300" s="6"/>
      <c r="Q6300" s="7"/>
    </row>
    <row r="6301" spans="3:17" x14ac:dyDescent="0.2">
      <c r="C6301" s="1"/>
      <c r="D6301" s="1"/>
      <c r="F6301" s="6"/>
      <c r="G6301" s="13"/>
      <c r="M6301" s="14"/>
      <c r="O6301" s="13"/>
      <c r="P6301" s="6"/>
      <c r="Q6301" s="7"/>
    </row>
    <row r="6302" spans="3:17" x14ac:dyDescent="0.2">
      <c r="C6302" s="1"/>
      <c r="D6302" s="1"/>
      <c r="F6302" s="6"/>
      <c r="G6302" s="13"/>
      <c r="M6302" s="14"/>
      <c r="O6302" s="13"/>
      <c r="P6302" s="6"/>
      <c r="Q6302" s="7"/>
    </row>
    <row r="6303" spans="3:17" x14ac:dyDescent="0.2">
      <c r="C6303" s="1"/>
      <c r="D6303" s="1"/>
      <c r="F6303" s="6"/>
      <c r="G6303" s="13"/>
      <c r="M6303" s="14"/>
      <c r="O6303" s="13"/>
      <c r="P6303" s="6"/>
      <c r="Q6303" s="7"/>
    </row>
    <row r="6304" spans="3:17" x14ac:dyDescent="0.2">
      <c r="C6304" s="1"/>
      <c r="D6304" s="1"/>
      <c r="F6304" s="6"/>
      <c r="G6304" s="13"/>
      <c r="M6304" s="14"/>
      <c r="O6304" s="13"/>
      <c r="P6304" s="6"/>
      <c r="Q6304" s="7"/>
    </row>
    <row r="6305" spans="3:17" x14ac:dyDescent="0.2">
      <c r="C6305" s="1"/>
      <c r="D6305" s="1"/>
      <c r="F6305" s="6"/>
      <c r="G6305" s="13"/>
      <c r="M6305" s="14"/>
      <c r="O6305" s="13"/>
      <c r="P6305" s="6"/>
      <c r="Q6305" s="7"/>
    </row>
    <row r="6306" spans="3:17" x14ac:dyDescent="0.2">
      <c r="C6306" s="1"/>
      <c r="D6306" s="1"/>
      <c r="F6306" s="6"/>
      <c r="G6306" s="13"/>
      <c r="M6306" s="14"/>
      <c r="O6306" s="13"/>
      <c r="P6306" s="6"/>
      <c r="Q6306" s="7"/>
    </row>
    <row r="6307" spans="3:17" x14ac:dyDescent="0.2">
      <c r="C6307" s="1"/>
      <c r="D6307" s="1"/>
      <c r="F6307" s="6"/>
      <c r="G6307" s="13"/>
      <c r="M6307" s="14"/>
      <c r="O6307" s="13"/>
      <c r="P6307" s="6"/>
      <c r="Q6307" s="7"/>
    </row>
    <row r="6308" spans="3:17" x14ac:dyDescent="0.2">
      <c r="C6308" s="1"/>
      <c r="D6308" s="1"/>
      <c r="F6308" s="6"/>
      <c r="G6308" s="13"/>
      <c r="M6308" s="14"/>
      <c r="O6308" s="13"/>
      <c r="P6308" s="6"/>
      <c r="Q6308" s="7"/>
    </row>
    <row r="6309" spans="3:17" x14ac:dyDescent="0.2">
      <c r="C6309" s="1"/>
      <c r="D6309" s="1"/>
      <c r="F6309" s="6"/>
      <c r="G6309" s="13"/>
      <c r="M6309" s="14"/>
      <c r="O6309" s="13"/>
      <c r="P6309" s="6"/>
      <c r="Q6309" s="7"/>
    </row>
    <row r="6310" spans="3:17" x14ac:dyDescent="0.2">
      <c r="C6310" s="1"/>
      <c r="D6310" s="1"/>
      <c r="F6310" s="6"/>
      <c r="G6310" s="13"/>
      <c r="M6310" s="14"/>
      <c r="O6310" s="13"/>
      <c r="P6310" s="6"/>
      <c r="Q6310" s="7"/>
    </row>
    <row r="6311" spans="3:17" x14ac:dyDescent="0.2">
      <c r="C6311" s="1"/>
      <c r="D6311" s="1"/>
      <c r="F6311" s="6"/>
      <c r="G6311" s="13"/>
      <c r="M6311" s="14"/>
      <c r="O6311" s="13"/>
      <c r="P6311" s="6"/>
      <c r="Q6311" s="7"/>
    </row>
    <row r="6312" spans="3:17" x14ac:dyDescent="0.2">
      <c r="C6312" s="1"/>
      <c r="D6312" s="1"/>
      <c r="F6312" s="6"/>
      <c r="G6312" s="13"/>
      <c r="M6312" s="14"/>
      <c r="O6312" s="13"/>
      <c r="P6312" s="6"/>
      <c r="Q6312" s="7"/>
    </row>
    <row r="6313" spans="3:17" x14ac:dyDescent="0.2">
      <c r="C6313" s="1"/>
      <c r="D6313" s="1"/>
      <c r="F6313" s="6"/>
      <c r="G6313" s="13"/>
      <c r="M6313" s="14"/>
      <c r="O6313" s="13"/>
      <c r="P6313" s="6"/>
      <c r="Q6313" s="7"/>
    </row>
    <row r="6314" spans="3:17" x14ac:dyDescent="0.2">
      <c r="C6314" s="1"/>
      <c r="D6314" s="1"/>
      <c r="F6314" s="6"/>
      <c r="G6314" s="13"/>
      <c r="M6314" s="14"/>
      <c r="O6314" s="13"/>
      <c r="P6314" s="6"/>
      <c r="Q6314" s="7"/>
    </row>
    <row r="6315" spans="3:17" x14ac:dyDescent="0.2">
      <c r="C6315" s="1"/>
      <c r="D6315" s="1"/>
      <c r="F6315" s="6"/>
      <c r="G6315" s="13"/>
      <c r="M6315" s="14"/>
      <c r="O6315" s="13"/>
      <c r="P6315" s="6"/>
      <c r="Q6315" s="7"/>
    </row>
    <row r="6316" spans="3:17" x14ac:dyDescent="0.2">
      <c r="C6316" s="1"/>
      <c r="D6316" s="1"/>
      <c r="F6316" s="6"/>
      <c r="G6316" s="13"/>
      <c r="M6316" s="14"/>
      <c r="O6316" s="13"/>
      <c r="P6316" s="6"/>
      <c r="Q6316" s="7"/>
    </row>
    <row r="6317" spans="3:17" x14ac:dyDescent="0.2">
      <c r="C6317" s="1"/>
      <c r="D6317" s="1"/>
      <c r="F6317" s="6"/>
      <c r="G6317" s="13"/>
      <c r="M6317" s="14"/>
      <c r="O6317" s="13"/>
      <c r="P6317" s="6"/>
      <c r="Q6317" s="7"/>
    </row>
    <row r="6318" spans="3:17" x14ac:dyDescent="0.2">
      <c r="C6318" s="1"/>
      <c r="D6318" s="1"/>
      <c r="F6318" s="6"/>
      <c r="G6318" s="13"/>
      <c r="M6318" s="14"/>
      <c r="O6318" s="13"/>
      <c r="P6318" s="6"/>
      <c r="Q6318" s="7"/>
    </row>
    <row r="6319" spans="3:17" x14ac:dyDescent="0.2">
      <c r="C6319" s="1"/>
      <c r="D6319" s="1"/>
      <c r="F6319" s="6"/>
      <c r="G6319" s="13"/>
      <c r="M6319" s="14"/>
      <c r="O6319" s="13"/>
      <c r="P6319" s="6"/>
      <c r="Q6319" s="7"/>
    </row>
    <row r="6320" spans="3:17" x14ac:dyDescent="0.2">
      <c r="C6320" s="1"/>
      <c r="D6320" s="1"/>
      <c r="F6320" s="6"/>
      <c r="G6320" s="13"/>
      <c r="M6320" s="14"/>
      <c r="O6320" s="13"/>
      <c r="P6320" s="6"/>
      <c r="Q6320" s="7"/>
    </row>
    <row r="6321" spans="3:17" x14ac:dyDescent="0.2">
      <c r="C6321" s="1"/>
      <c r="D6321" s="1"/>
      <c r="F6321" s="6"/>
      <c r="G6321" s="13"/>
      <c r="M6321" s="14"/>
      <c r="O6321" s="13"/>
      <c r="P6321" s="6"/>
      <c r="Q6321" s="7"/>
    </row>
    <row r="6322" spans="3:17" x14ac:dyDescent="0.2">
      <c r="C6322" s="1"/>
      <c r="D6322" s="1"/>
      <c r="F6322" s="6"/>
      <c r="G6322" s="13"/>
      <c r="M6322" s="14"/>
      <c r="O6322" s="13"/>
      <c r="P6322" s="6"/>
      <c r="Q6322" s="7"/>
    </row>
    <row r="6323" spans="3:17" x14ac:dyDescent="0.2">
      <c r="C6323" s="1"/>
      <c r="D6323" s="1"/>
      <c r="F6323" s="6"/>
      <c r="G6323" s="13"/>
      <c r="M6323" s="14"/>
      <c r="O6323" s="13"/>
      <c r="P6323" s="6"/>
      <c r="Q6323" s="7"/>
    </row>
    <row r="6324" spans="3:17" x14ac:dyDescent="0.2">
      <c r="C6324" s="1"/>
      <c r="D6324" s="1"/>
      <c r="F6324" s="6"/>
      <c r="G6324" s="13"/>
      <c r="M6324" s="14"/>
      <c r="O6324" s="13"/>
      <c r="P6324" s="6"/>
      <c r="Q6324" s="7"/>
    </row>
    <row r="6325" spans="3:17" x14ac:dyDescent="0.2">
      <c r="C6325" s="1"/>
      <c r="D6325" s="1"/>
      <c r="F6325" s="6"/>
      <c r="G6325" s="13"/>
      <c r="M6325" s="14"/>
      <c r="O6325" s="13"/>
      <c r="P6325" s="6"/>
      <c r="Q6325" s="7"/>
    </row>
    <row r="6326" spans="3:17" x14ac:dyDescent="0.2">
      <c r="C6326" s="1"/>
      <c r="D6326" s="1"/>
      <c r="F6326" s="6"/>
      <c r="G6326" s="13"/>
      <c r="M6326" s="14"/>
      <c r="O6326" s="13"/>
      <c r="P6326" s="6"/>
      <c r="Q6326" s="7"/>
    </row>
    <row r="6327" spans="3:17" x14ac:dyDescent="0.2">
      <c r="C6327" s="1"/>
      <c r="D6327" s="1"/>
      <c r="F6327" s="6"/>
      <c r="G6327" s="13"/>
      <c r="M6327" s="14"/>
      <c r="O6327" s="13"/>
      <c r="P6327" s="6"/>
      <c r="Q6327" s="7"/>
    </row>
    <row r="6328" spans="3:17" x14ac:dyDescent="0.2">
      <c r="C6328" s="1"/>
      <c r="D6328" s="1"/>
      <c r="F6328" s="6"/>
      <c r="G6328" s="13"/>
      <c r="M6328" s="14"/>
      <c r="O6328" s="13"/>
      <c r="P6328" s="6"/>
      <c r="Q6328" s="7"/>
    </row>
    <row r="6329" spans="3:17" x14ac:dyDescent="0.2">
      <c r="C6329" s="1"/>
      <c r="D6329" s="1"/>
      <c r="F6329" s="6"/>
      <c r="G6329" s="13"/>
      <c r="M6329" s="14"/>
      <c r="O6329" s="13"/>
      <c r="P6329" s="6"/>
      <c r="Q6329" s="7"/>
    </row>
    <row r="6330" spans="3:17" x14ac:dyDescent="0.2">
      <c r="C6330" s="1"/>
      <c r="D6330" s="1"/>
      <c r="F6330" s="6"/>
      <c r="G6330" s="13"/>
      <c r="M6330" s="14"/>
      <c r="O6330" s="13"/>
      <c r="P6330" s="6"/>
      <c r="Q6330" s="7"/>
    </row>
    <row r="6331" spans="3:17" x14ac:dyDescent="0.2">
      <c r="C6331" s="1"/>
      <c r="D6331" s="1"/>
      <c r="F6331" s="6"/>
      <c r="G6331" s="13"/>
      <c r="M6331" s="14"/>
      <c r="O6331" s="13"/>
      <c r="P6331" s="6"/>
      <c r="Q6331" s="7"/>
    </row>
    <row r="6332" spans="3:17" x14ac:dyDescent="0.2">
      <c r="C6332" s="1"/>
      <c r="D6332" s="1"/>
      <c r="F6332" s="6"/>
      <c r="G6332" s="13"/>
      <c r="M6332" s="14"/>
      <c r="O6332" s="13"/>
      <c r="P6332" s="6"/>
      <c r="Q6332" s="7"/>
    </row>
    <row r="6333" spans="3:17" x14ac:dyDescent="0.2">
      <c r="C6333" s="1"/>
      <c r="D6333" s="1"/>
      <c r="F6333" s="6"/>
      <c r="G6333" s="13"/>
      <c r="M6333" s="14"/>
      <c r="O6333" s="13"/>
      <c r="P6333" s="6"/>
      <c r="Q6333" s="7"/>
    </row>
    <row r="6334" spans="3:17" x14ac:dyDescent="0.2">
      <c r="C6334" s="1"/>
      <c r="D6334" s="1"/>
      <c r="F6334" s="6"/>
      <c r="G6334" s="13"/>
      <c r="M6334" s="14"/>
      <c r="O6334" s="13"/>
      <c r="P6334" s="6"/>
      <c r="Q6334" s="7"/>
    </row>
    <row r="6335" spans="3:17" x14ac:dyDescent="0.2">
      <c r="C6335" s="1"/>
      <c r="D6335" s="1"/>
      <c r="F6335" s="6"/>
      <c r="G6335" s="13"/>
      <c r="M6335" s="14"/>
      <c r="O6335" s="13"/>
      <c r="P6335" s="6"/>
      <c r="Q6335" s="7"/>
    </row>
    <row r="6336" spans="3:17" x14ac:dyDescent="0.2">
      <c r="C6336" s="1"/>
      <c r="D6336" s="1"/>
      <c r="F6336" s="6"/>
      <c r="G6336" s="13"/>
      <c r="M6336" s="14"/>
      <c r="O6336" s="13"/>
      <c r="P6336" s="6"/>
      <c r="Q6336" s="7"/>
    </row>
    <row r="6337" spans="3:17" x14ac:dyDescent="0.2">
      <c r="C6337" s="1"/>
      <c r="D6337" s="1"/>
      <c r="F6337" s="6"/>
      <c r="G6337" s="13"/>
      <c r="M6337" s="14"/>
      <c r="O6337" s="13"/>
      <c r="P6337" s="6"/>
      <c r="Q6337" s="7"/>
    </row>
    <row r="6338" spans="3:17" x14ac:dyDescent="0.2">
      <c r="C6338" s="1"/>
      <c r="D6338" s="1"/>
      <c r="F6338" s="6"/>
      <c r="G6338" s="13"/>
      <c r="M6338" s="14"/>
      <c r="O6338" s="13"/>
      <c r="P6338" s="6"/>
      <c r="Q6338" s="7"/>
    </row>
    <row r="6339" spans="3:17" x14ac:dyDescent="0.2">
      <c r="C6339" s="1"/>
      <c r="D6339" s="1"/>
      <c r="F6339" s="6"/>
      <c r="G6339" s="13"/>
      <c r="M6339" s="14"/>
      <c r="O6339" s="13"/>
      <c r="P6339" s="6"/>
      <c r="Q6339" s="7"/>
    </row>
    <row r="6340" spans="3:17" x14ac:dyDescent="0.2">
      <c r="C6340" s="1"/>
      <c r="D6340" s="1"/>
      <c r="F6340" s="6"/>
      <c r="G6340" s="13"/>
      <c r="M6340" s="14"/>
      <c r="O6340" s="13"/>
      <c r="P6340" s="6"/>
      <c r="Q6340" s="7"/>
    </row>
    <row r="6341" spans="3:17" x14ac:dyDescent="0.2">
      <c r="C6341" s="1"/>
      <c r="D6341" s="1"/>
      <c r="F6341" s="6"/>
      <c r="G6341" s="13"/>
      <c r="M6341" s="14"/>
      <c r="O6341" s="13"/>
      <c r="P6341" s="6"/>
      <c r="Q6341" s="7"/>
    </row>
    <row r="6342" spans="3:17" x14ac:dyDescent="0.2">
      <c r="C6342" s="1"/>
      <c r="D6342" s="1"/>
      <c r="F6342" s="6"/>
      <c r="G6342" s="13"/>
      <c r="M6342" s="14"/>
      <c r="O6342" s="13"/>
      <c r="P6342" s="6"/>
      <c r="Q6342" s="7"/>
    </row>
    <row r="6343" spans="3:17" x14ac:dyDescent="0.2">
      <c r="C6343" s="1"/>
      <c r="D6343" s="1"/>
      <c r="F6343" s="6"/>
      <c r="G6343" s="13"/>
      <c r="M6343" s="14"/>
      <c r="O6343" s="13"/>
      <c r="P6343" s="6"/>
      <c r="Q6343" s="7"/>
    </row>
    <row r="6344" spans="3:17" x14ac:dyDescent="0.2">
      <c r="C6344" s="1"/>
      <c r="D6344" s="1"/>
      <c r="F6344" s="6"/>
      <c r="G6344" s="13"/>
      <c r="M6344" s="14"/>
      <c r="O6344" s="13"/>
      <c r="P6344" s="6"/>
      <c r="Q6344" s="7"/>
    </row>
    <row r="6345" spans="3:17" x14ac:dyDescent="0.2">
      <c r="C6345" s="1"/>
      <c r="D6345" s="1"/>
      <c r="F6345" s="6"/>
      <c r="G6345" s="13"/>
      <c r="M6345" s="14"/>
      <c r="O6345" s="13"/>
      <c r="P6345" s="6"/>
      <c r="Q6345" s="7"/>
    </row>
    <row r="6346" spans="3:17" x14ac:dyDescent="0.2">
      <c r="C6346" s="1"/>
      <c r="D6346" s="1"/>
      <c r="F6346" s="6"/>
      <c r="G6346" s="13"/>
      <c r="M6346" s="14"/>
      <c r="O6346" s="13"/>
      <c r="P6346" s="6"/>
      <c r="Q6346" s="7"/>
    </row>
    <row r="6347" spans="3:17" x14ac:dyDescent="0.2">
      <c r="C6347" s="1"/>
      <c r="D6347" s="1"/>
      <c r="F6347" s="6"/>
      <c r="G6347" s="13"/>
      <c r="M6347" s="14"/>
      <c r="O6347" s="13"/>
      <c r="P6347" s="6"/>
      <c r="Q6347" s="7"/>
    </row>
    <row r="6348" spans="3:17" x14ac:dyDescent="0.2">
      <c r="C6348" s="1"/>
      <c r="D6348" s="1"/>
      <c r="F6348" s="6"/>
      <c r="G6348" s="13"/>
      <c r="M6348" s="14"/>
      <c r="O6348" s="13"/>
      <c r="P6348" s="6"/>
      <c r="Q6348" s="7"/>
    </row>
    <row r="6349" spans="3:17" x14ac:dyDescent="0.2">
      <c r="C6349" s="1"/>
      <c r="D6349" s="1"/>
      <c r="F6349" s="6"/>
      <c r="G6349" s="13"/>
      <c r="M6349" s="14"/>
      <c r="O6349" s="13"/>
      <c r="P6349" s="6"/>
      <c r="Q6349" s="7"/>
    </row>
    <row r="6350" spans="3:17" x14ac:dyDescent="0.2">
      <c r="C6350" s="1"/>
      <c r="D6350" s="1"/>
      <c r="F6350" s="6"/>
      <c r="G6350" s="13"/>
      <c r="M6350" s="14"/>
      <c r="O6350" s="13"/>
      <c r="P6350" s="6"/>
      <c r="Q6350" s="7"/>
    </row>
    <row r="6351" spans="3:17" x14ac:dyDescent="0.2">
      <c r="C6351" s="1"/>
      <c r="D6351" s="1"/>
      <c r="F6351" s="6"/>
      <c r="G6351" s="13"/>
      <c r="M6351" s="14"/>
      <c r="O6351" s="13"/>
      <c r="P6351" s="6"/>
      <c r="Q6351" s="7"/>
    </row>
    <row r="6352" spans="3:17" x14ac:dyDescent="0.2">
      <c r="C6352" s="1"/>
      <c r="D6352" s="1"/>
      <c r="F6352" s="6"/>
      <c r="G6352" s="13"/>
      <c r="M6352" s="14"/>
      <c r="O6352" s="13"/>
      <c r="P6352" s="6"/>
      <c r="Q6352" s="7"/>
    </row>
    <row r="6353" spans="3:17" x14ac:dyDescent="0.2">
      <c r="C6353" s="1"/>
      <c r="D6353" s="1"/>
      <c r="F6353" s="6"/>
      <c r="G6353" s="13"/>
      <c r="M6353" s="14"/>
      <c r="O6353" s="13"/>
      <c r="P6353" s="6"/>
      <c r="Q6353" s="7"/>
    </row>
    <row r="6354" spans="3:17" x14ac:dyDescent="0.2">
      <c r="C6354" s="1"/>
      <c r="D6354" s="1"/>
      <c r="F6354" s="6"/>
      <c r="G6354" s="13"/>
      <c r="M6354" s="14"/>
      <c r="O6354" s="13"/>
      <c r="P6354" s="6"/>
      <c r="Q6354" s="7"/>
    </row>
    <row r="6355" spans="3:17" x14ac:dyDescent="0.2">
      <c r="C6355" s="1"/>
      <c r="D6355" s="1"/>
      <c r="F6355" s="6"/>
      <c r="G6355" s="13"/>
      <c r="M6355" s="14"/>
      <c r="O6355" s="13"/>
      <c r="P6355" s="6"/>
      <c r="Q6355" s="7"/>
    </row>
    <row r="6356" spans="3:17" x14ac:dyDescent="0.2">
      <c r="C6356" s="1"/>
      <c r="D6356" s="1"/>
      <c r="F6356" s="6"/>
      <c r="G6356" s="13"/>
      <c r="M6356" s="14"/>
      <c r="O6356" s="13"/>
      <c r="P6356" s="6"/>
      <c r="Q6356" s="7"/>
    </row>
    <row r="6357" spans="3:17" x14ac:dyDescent="0.2">
      <c r="C6357" s="1"/>
      <c r="D6357" s="1"/>
      <c r="F6357" s="6"/>
      <c r="G6357" s="13"/>
      <c r="M6357" s="14"/>
      <c r="O6357" s="13"/>
      <c r="P6357" s="6"/>
      <c r="Q6357" s="7"/>
    </row>
    <row r="6358" spans="3:17" x14ac:dyDescent="0.2">
      <c r="C6358" s="1"/>
      <c r="D6358" s="1"/>
      <c r="F6358" s="6"/>
      <c r="G6358" s="13"/>
      <c r="M6358" s="14"/>
      <c r="O6358" s="13"/>
      <c r="P6358" s="6"/>
      <c r="Q6358" s="7"/>
    </row>
    <row r="6359" spans="3:17" x14ac:dyDescent="0.2">
      <c r="C6359" s="1"/>
      <c r="D6359" s="1"/>
      <c r="F6359" s="6"/>
      <c r="G6359" s="13"/>
      <c r="M6359" s="14"/>
      <c r="O6359" s="13"/>
      <c r="P6359" s="6"/>
      <c r="Q6359" s="7"/>
    </row>
    <row r="6360" spans="3:17" x14ac:dyDescent="0.2">
      <c r="C6360" s="1"/>
      <c r="D6360" s="1"/>
      <c r="F6360" s="6"/>
      <c r="G6360" s="13"/>
      <c r="M6360" s="14"/>
      <c r="O6360" s="13"/>
      <c r="P6360" s="6"/>
      <c r="Q6360" s="7"/>
    </row>
    <row r="6361" spans="3:17" x14ac:dyDescent="0.2">
      <c r="C6361" s="1"/>
      <c r="D6361" s="1"/>
      <c r="F6361" s="6"/>
      <c r="G6361" s="13"/>
      <c r="M6361" s="14"/>
      <c r="O6361" s="13"/>
      <c r="P6361" s="6"/>
      <c r="Q6361" s="7"/>
    </row>
    <row r="6362" spans="3:17" x14ac:dyDescent="0.2">
      <c r="C6362" s="1"/>
      <c r="D6362" s="1"/>
      <c r="F6362" s="6"/>
      <c r="G6362" s="13"/>
      <c r="M6362" s="14"/>
      <c r="O6362" s="13"/>
      <c r="P6362" s="6"/>
      <c r="Q6362" s="7"/>
    </row>
    <row r="6363" spans="3:17" x14ac:dyDescent="0.2">
      <c r="C6363" s="1"/>
      <c r="D6363" s="1"/>
      <c r="F6363" s="6"/>
      <c r="G6363" s="13"/>
      <c r="M6363" s="14"/>
      <c r="O6363" s="13"/>
      <c r="P6363" s="6"/>
      <c r="Q6363" s="7"/>
    </row>
    <row r="6364" spans="3:17" x14ac:dyDescent="0.2">
      <c r="C6364" s="1"/>
      <c r="D6364" s="1"/>
      <c r="F6364" s="6"/>
      <c r="G6364" s="13"/>
      <c r="M6364" s="14"/>
      <c r="O6364" s="13"/>
      <c r="P6364" s="6"/>
      <c r="Q6364" s="7"/>
    </row>
    <row r="6365" spans="3:17" x14ac:dyDescent="0.2">
      <c r="C6365" s="1"/>
      <c r="D6365" s="1"/>
      <c r="F6365" s="6"/>
      <c r="G6365" s="13"/>
      <c r="M6365" s="14"/>
      <c r="O6365" s="13"/>
      <c r="P6365" s="6"/>
      <c r="Q6365" s="7"/>
    </row>
    <row r="6366" spans="3:17" x14ac:dyDescent="0.2">
      <c r="C6366" s="1"/>
      <c r="D6366" s="1"/>
      <c r="F6366" s="6"/>
      <c r="G6366" s="13"/>
      <c r="M6366" s="14"/>
      <c r="O6366" s="13"/>
      <c r="P6366" s="6"/>
      <c r="Q6366" s="7"/>
    </row>
    <row r="6367" spans="3:17" x14ac:dyDescent="0.2">
      <c r="C6367" s="1"/>
      <c r="D6367" s="1"/>
      <c r="F6367" s="6"/>
      <c r="G6367" s="13"/>
      <c r="M6367" s="14"/>
      <c r="O6367" s="13"/>
      <c r="P6367" s="6"/>
      <c r="Q6367" s="7"/>
    </row>
    <row r="6368" spans="3:17" x14ac:dyDescent="0.2">
      <c r="C6368" s="1"/>
      <c r="D6368" s="1"/>
      <c r="F6368" s="6"/>
      <c r="G6368" s="13"/>
      <c r="M6368" s="14"/>
      <c r="O6368" s="13"/>
      <c r="P6368" s="6"/>
      <c r="Q6368" s="7"/>
    </row>
    <row r="6369" spans="3:17" x14ac:dyDescent="0.2">
      <c r="C6369" s="1"/>
      <c r="D6369" s="1"/>
      <c r="F6369" s="6"/>
      <c r="G6369" s="13"/>
      <c r="M6369" s="14"/>
      <c r="O6369" s="13"/>
      <c r="P6369" s="6"/>
      <c r="Q6369" s="7"/>
    </row>
    <row r="6370" spans="3:17" x14ac:dyDescent="0.2">
      <c r="C6370" s="1"/>
      <c r="D6370" s="1"/>
      <c r="F6370" s="6"/>
      <c r="G6370" s="13"/>
      <c r="M6370" s="14"/>
      <c r="O6370" s="13"/>
      <c r="P6370" s="6"/>
      <c r="Q6370" s="7"/>
    </row>
    <row r="6371" spans="3:17" x14ac:dyDescent="0.2">
      <c r="C6371" s="1"/>
      <c r="D6371" s="1"/>
      <c r="F6371" s="6"/>
      <c r="G6371" s="13"/>
      <c r="M6371" s="14"/>
      <c r="O6371" s="13"/>
      <c r="P6371" s="6"/>
      <c r="Q6371" s="7"/>
    </row>
    <row r="6372" spans="3:17" x14ac:dyDescent="0.2">
      <c r="C6372" s="1"/>
      <c r="D6372" s="1"/>
      <c r="F6372" s="6"/>
      <c r="G6372" s="13"/>
      <c r="M6372" s="14"/>
      <c r="O6372" s="13"/>
      <c r="P6372" s="6"/>
      <c r="Q6372" s="7"/>
    </row>
    <row r="6373" spans="3:17" x14ac:dyDescent="0.2">
      <c r="C6373" s="1"/>
      <c r="D6373" s="1"/>
      <c r="F6373" s="6"/>
      <c r="G6373" s="13"/>
      <c r="M6373" s="14"/>
      <c r="O6373" s="13"/>
      <c r="P6373" s="6"/>
      <c r="Q6373" s="7"/>
    </row>
    <row r="6374" spans="3:17" x14ac:dyDescent="0.2">
      <c r="C6374" s="1"/>
      <c r="D6374" s="1"/>
      <c r="F6374" s="6"/>
      <c r="G6374" s="13"/>
      <c r="M6374" s="14"/>
      <c r="O6374" s="13"/>
      <c r="P6374" s="6"/>
      <c r="Q6374" s="7"/>
    </row>
    <row r="6375" spans="3:17" x14ac:dyDescent="0.2">
      <c r="C6375" s="1"/>
      <c r="D6375" s="1"/>
      <c r="F6375" s="6"/>
      <c r="G6375" s="13"/>
      <c r="M6375" s="14"/>
      <c r="O6375" s="13"/>
      <c r="P6375" s="6"/>
      <c r="Q6375" s="7"/>
    </row>
    <row r="6376" spans="3:17" x14ac:dyDescent="0.2">
      <c r="C6376" s="1"/>
      <c r="D6376" s="1"/>
      <c r="F6376" s="6"/>
      <c r="G6376" s="13"/>
      <c r="M6376" s="14"/>
      <c r="O6376" s="13"/>
      <c r="P6376" s="6"/>
      <c r="Q6376" s="7"/>
    </row>
    <row r="6377" spans="3:17" x14ac:dyDescent="0.2">
      <c r="C6377" s="1"/>
      <c r="D6377" s="1"/>
      <c r="F6377" s="6"/>
      <c r="G6377" s="13"/>
      <c r="M6377" s="14"/>
      <c r="O6377" s="13"/>
      <c r="P6377" s="6"/>
      <c r="Q6377" s="7"/>
    </row>
    <row r="6378" spans="3:17" x14ac:dyDescent="0.2">
      <c r="C6378" s="1"/>
      <c r="D6378" s="1"/>
      <c r="F6378" s="6"/>
      <c r="G6378" s="13"/>
      <c r="M6378" s="14"/>
      <c r="O6378" s="13"/>
      <c r="P6378" s="6"/>
      <c r="Q6378" s="7"/>
    </row>
    <row r="6379" spans="3:17" x14ac:dyDescent="0.2">
      <c r="C6379" s="1"/>
      <c r="D6379" s="1"/>
      <c r="F6379" s="6"/>
      <c r="G6379" s="13"/>
      <c r="M6379" s="14"/>
      <c r="O6379" s="13"/>
      <c r="P6379" s="6"/>
      <c r="Q6379" s="7"/>
    </row>
    <row r="6380" spans="3:17" x14ac:dyDescent="0.2">
      <c r="C6380" s="1"/>
      <c r="D6380" s="1"/>
      <c r="F6380" s="6"/>
      <c r="G6380" s="13"/>
      <c r="M6380" s="14"/>
      <c r="O6380" s="13"/>
      <c r="P6380" s="6"/>
      <c r="Q6380" s="7"/>
    </row>
    <row r="6381" spans="3:17" x14ac:dyDescent="0.2">
      <c r="C6381" s="1"/>
      <c r="D6381" s="1"/>
      <c r="F6381" s="6"/>
      <c r="G6381" s="13"/>
      <c r="M6381" s="14"/>
      <c r="O6381" s="13"/>
      <c r="P6381" s="6"/>
      <c r="Q6381" s="7"/>
    </row>
    <row r="6382" spans="3:17" x14ac:dyDescent="0.2">
      <c r="C6382" s="1"/>
      <c r="D6382" s="1"/>
      <c r="F6382" s="6"/>
      <c r="G6382" s="13"/>
      <c r="M6382" s="14"/>
      <c r="O6382" s="13"/>
      <c r="P6382" s="6"/>
      <c r="Q6382" s="7"/>
    </row>
    <row r="6383" spans="3:17" x14ac:dyDescent="0.2">
      <c r="C6383" s="1"/>
      <c r="D6383" s="1"/>
      <c r="F6383" s="6"/>
      <c r="G6383" s="13"/>
      <c r="M6383" s="14"/>
      <c r="O6383" s="13"/>
      <c r="P6383" s="6"/>
      <c r="Q6383" s="7"/>
    </row>
    <row r="6384" spans="3:17" x14ac:dyDescent="0.2">
      <c r="C6384" s="1"/>
      <c r="D6384" s="1"/>
      <c r="F6384" s="6"/>
      <c r="G6384" s="13"/>
      <c r="M6384" s="14"/>
      <c r="O6384" s="13"/>
      <c r="P6384" s="6"/>
      <c r="Q6384" s="7"/>
    </row>
    <row r="6385" spans="3:17" x14ac:dyDescent="0.2">
      <c r="C6385" s="1"/>
      <c r="D6385" s="1"/>
      <c r="F6385" s="6"/>
      <c r="G6385" s="13"/>
      <c r="M6385" s="14"/>
      <c r="O6385" s="13"/>
      <c r="P6385" s="6"/>
      <c r="Q6385" s="7"/>
    </row>
    <row r="6386" spans="3:17" x14ac:dyDescent="0.2">
      <c r="C6386" s="1"/>
      <c r="D6386" s="1"/>
      <c r="F6386" s="6"/>
      <c r="G6386" s="13"/>
      <c r="M6386" s="14"/>
      <c r="O6386" s="13"/>
      <c r="P6386" s="6"/>
      <c r="Q6386" s="7"/>
    </row>
    <row r="6387" spans="3:17" x14ac:dyDescent="0.2">
      <c r="C6387" s="1"/>
      <c r="D6387" s="1"/>
      <c r="F6387" s="6"/>
      <c r="G6387" s="13"/>
      <c r="M6387" s="14"/>
      <c r="O6387" s="13"/>
      <c r="P6387" s="6"/>
      <c r="Q6387" s="7"/>
    </row>
    <row r="6388" spans="3:17" x14ac:dyDescent="0.2">
      <c r="C6388" s="1"/>
      <c r="D6388" s="1"/>
      <c r="F6388" s="6"/>
      <c r="G6388" s="13"/>
      <c r="M6388" s="14"/>
      <c r="O6388" s="13"/>
      <c r="P6388" s="6"/>
      <c r="Q6388" s="7"/>
    </row>
    <row r="6389" spans="3:17" x14ac:dyDescent="0.2">
      <c r="C6389" s="1"/>
      <c r="D6389" s="1"/>
      <c r="F6389" s="6"/>
      <c r="G6389" s="13"/>
      <c r="M6389" s="14"/>
      <c r="O6389" s="13"/>
      <c r="P6389" s="6"/>
      <c r="Q6389" s="7"/>
    </row>
    <row r="6390" spans="3:17" x14ac:dyDescent="0.2">
      <c r="C6390" s="1"/>
      <c r="D6390" s="1"/>
      <c r="F6390" s="6"/>
      <c r="G6390" s="13"/>
      <c r="M6390" s="14"/>
      <c r="O6390" s="13"/>
      <c r="P6390" s="6"/>
      <c r="Q6390" s="7"/>
    </row>
    <row r="6391" spans="3:17" x14ac:dyDescent="0.2">
      <c r="C6391" s="1"/>
      <c r="D6391" s="1"/>
      <c r="F6391" s="6"/>
      <c r="G6391" s="13"/>
      <c r="M6391" s="14"/>
      <c r="O6391" s="13"/>
      <c r="P6391" s="6"/>
      <c r="Q6391" s="7"/>
    </row>
    <row r="6392" spans="3:17" x14ac:dyDescent="0.2">
      <c r="C6392" s="1"/>
      <c r="D6392" s="1"/>
      <c r="F6392" s="6"/>
      <c r="G6392" s="13"/>
      <c r="M6392" s="14"/>
      <c r="O6392" s="13"/>
      <c r="P6392" s="6"/>
      <c r="Q6392" s="7"/>
    </row>
    <row r="6393" spans="3:17" x14ac:dyDescent="0.2">
      <c r="C6393" s="1"/>
      <c r="D6393" s="1"/>
      <c r="F6393" s="6"/>
      <c r="G6393" s="13"/>
      <c r="M6393" s="14"/>
      <c r="O6393" s="13"/>
      <c r="P6393" s="6"/>
      <c r="Q6393" s="7"/>
    </row>
    <row r="6394" spans="3:17" x14ac:dyDescent="0.2">
      <c r="C6394" s="1"/>
      <c r="D6394" s="1"/>
      <c r="F6394" s="6"/>
      <c r="G6394" s="13"/>
      <c r="M6394" s="14"/>
      <c r="O6394" s="13"/>
      <c r="P6394" s="6"/>
      <c r="Q6394" s="7"/>
    </row>
    <row r="6395" spans="3:17" x14ac:dyDescent="0.2">
      <c r="C6395" s="1"/>
      <c r="D6395" s="1"/>
      <c r="F6395" s="6"/>
      <c r="G6395" s="13"/>
      <c r="M6395" s="14"/>
      <c r="O6395" s="13"/>
      <c r="P6395" s="6"/>
      <c r="Q6395" s="7"/>
    </row>
    <row r="6396" spans="3:17" x14ac:dyDescent="0.2">
      <c r="C6396" s="1"/>
      <c r="D6396" s="1"/>
      <c r="F6396" s="6"/>
      <c r="G6396" s="13"/>
      <c r="M6396" s="14"/>
      <c r="O6396" s="13"/>
      <c r="P6396" s="6"/>
      <c r="Q6396" s="7"/>
    </row>
    <row r="6397" spans="3:17" x14ac:dyDescent="0.2">
      <c r="C6397" s="1"/>
      <c r="D6397" s="1"/>
      <c r="F6397" s="6"/>
      <c r="G6397" s="13"/>
      <c r="M6397" s="14"/>
      <c r="O6397" s="13"/>
      <c r="P6397" s="6"/>
      <c r="Q6397" s="7"/>
    </row>
    <row r="6398" spans="3:17" x14ac:dyDescent="0.2">
      <c r="C6398" s="1"/>
      <c r="D6398" s="1"/>
      <c r="F6398" s="6"/>
      <c r="G6398" s="13"/>
      <c r="M6398" s="14"/>
      <c r="O6398" s="13"/>
      <c r="P6398" s="6"/>
      <c r="Q6398" s="7"/>
    </row>
    <row r="6399" spans="3:17" x14ac:dyDescent="0.2">
      <c r="C6399" s="1"/>
      <c r="D6399" s="1"/>
      <c r="F6399" s="6"/>
      <c r="G6399" s="13"/>
      <c r="M6399" s="14"/>
      <c r="O6399" s="13"/>
      <c r="P6399" s="6"/>
      <c r="Q6399" s="7"/>
    </row>
    <row r="6400" spans="3:17" x14ac:dyDescent="0.2">
      <c r="C6400" s="1"/>
      <c r="D6400" s="1"/>
      <c r="F6400" s="6"/>
      <c r="G6400" s="13"/>
      <c r="M6400" s="14"/>
      <c r="O6400" s="13"/>
      <c r="P6400" s="6"/>
      <c r="Q6400" s="7"/>
    </row>
    <row r="6401" spans="3:17" x14ac:dyDescent="0.2">
      <c r="C6401" s="1"/>
      <c r="D6401" s="1"/>
      <c r="F6401" s="6"/>
      <c r="G6401" s="13"/>
      <c r="M6401" s="14"/>
      <c r="O6401" s="13"/>
      <c r="P6401" s="6"/>
      <c r="Q6401" s="7"/>
    </row>
    <row r="6402" spans="3:17" x14ac:dyDescent="0.2">
      <c r="C6402" s="1"/>
      <c r="D6402" s="1"/>
      <c r="F6402" s="6"/>
      <c r="G6402" s="13"/>
      <c r="M6402" s="14"/>
      <c r="O6402" s="13"/>
      <c r="P6402" s="6"/>
      <c r="Q6402" s="7"/>
    </row>
    <row r="6403" spans="3:17" x14ac:dyDescent="0.2">
      <c r="C6403" s="1"/>
      <c r="D6403" s="1"/>
      <c r="F6403" s="6"/>
      <c r="G6403" s="13"/>
      <c r="M6403" s="14"/>
      <c r="O6403" s="13"/>
      <c r="P6403" s="6"/>
      <c r="Q6403" s="7"/>
    </row>
    <row r="6404" spans="3:17" x14ac:dyDescent="0.2">
      <c r="C6404" s="1"/>
      <c r="D6404" s="1"/>
      <c r="F6404" s="6"/>
      <c r="G6404" s="13"/>
      <c r="M6404" s="14"/>
      <c r="O6404" s="13"/>
      <c r="P6404" s="6"/>
      <c r="Q6404" s="7"/>
    </row>
    <row r="6405" spans="3:17" x14ac:dyDescent="0.2">
      <c r="C6405" s="1"/>
      <c r="D6405" s="1"/>
      <c r="F6405" s="6"/>
      <c r="G6405" s="13"/>
      <c r="M6405" s="14"/>
      <c r="O6405" s="13"/>
      <c r="P6405" s="6"/>
      <c r="Q6405" s="7"/>
    </row>
    <row r="6406" spans="3:17" x14ac:dyDescent="0.2">
      <c r="C6406" s="1"/>
      <c r="D6406" s="1"/>
      <c r="F6406" s="6"/>
      <c r="G6406" s="13"/>
      <c r="M6406" s="14"/>
      <c r="O6406" s="13"/>
      <c r="P6406" s="6"/>
      <c r="Q6406" s="7"/>
    </row>
    <row r="6407" spans="3:17" x14ac:dyDescent="0.2">
      <c r="C6407" s="1"/>
      <c r="D6407" s="1"/>
      <c r="F6407" s="6"/>
      <c r="G6407" s="13"/>
      <c r="M6407" s="14"/>
      <c r="O6407" s="13"/>
      <c r="P6407" s="6"/>
      <c r="Q6407" s="7"/>
    </row>
    <row r="6408" spans="3:17" x14ac:dyDescent="0.2">
      <c r="C6408" s="1"/>
      <c r="D6408" s="1"/>
      <c r="F6408" s="6"/>
      <c r="G6408" s="13"/>
      <c r="M6408" s="14"/>
      <c r="O6408" s="13"/>
      <c r="P6408" s="6"/>
      <c r="Q6408" s="7"/>
    </row>
    <row r="6409" spans="3:17" x14ac:dyDescent="0.2">
      <c r="C6409" s="1"/>
      <c r="D6409" s="1"/>
      <c r="F6409" s="6"/>
      <c r="G6409" s="13"/>
      <c r="M6409" s="14"/>
      <c r="O6409" s="13"/>
      <c r="P6409" s="6"/>
      <c r="Q6409" s="7"/>
    </row>
    <row r="6410" spans="3:17" x14ac:dyDescent="0.2">
      <c r="C6410" s="1"/>
      <c r="D6410" s="1"/>
      <c r="F6410" s="6"/>
      <c r="G6410" s="13"/>
      <c r="M6410" s="14"/>
      <c r="O6410" s="13"/>
      <c r="P6410" s="6"/>
      <c r="Q6410" s="7"/>
    </row>
    <row r="6411" spans="3:17" x14ac:dyDescent="0.2">
      <c r="C6411" s="1"/>
      <c r="D6411" s="1"/>
      <c r="F6411" s="6"/>
      <c r="G6411" s="13"/>
      <c r="M6411" s="14"/>
      <c r="O6411" s="13"/>
      <c r="P6411" s="6"/>
      <c r="Q6411" s="7"/>
    </row>
    <row r="6412" spans="3:17" x14ac:dyDescent="0.2">
      <c r="C6412" s="1"/>
      <c r="D6412" s="1"/>
      <c r="F6412" s="6"/>
      <c r="G6412" s="13"/>
      <c r="M6412" s="14"/>
      <c r="O6412" s="13"/>
      <c r="P6412" s="6"/>
      <c r="Q6412" s="7"/>
    </row>
    <row r="6413" spans="3:17" x14ac:dyDescent="0.2">
      <c r="C6413" s="1"/>
      <c r="D6413" s="1"/>
      <c r="F6413" s="6"/>
      <c r="G6413" s="13"/>
      <c r="M6413" s="14"/>
      <c r="O6413" s="13"/>
      <c r="P6413" s="6"/>
      <c r="Q6413" s="7"/>
    </row>
    <row r="6414" spans="3:17" x14ac:dyDescent="0.2">
      <c r="C6414" s="1"/>
      <c r="D6414" s="1"/>
      <c r="F6414" s="6"/>
      <c r="G6414" s="13"/>
      <c r="M6414" s="14"/>
      <c r="O6414" s="13"/>
      <c r="P6414" s="6"/>
      <c r="Q6414" s="7"/>
    </row>
    <row r="6415" spans="3:17" x14ac:dyDescent="0.2">
      <c r="C6415" s="1"/>
      <c r="D6415" s="1"/>
      <c r="F6415" s="6"/>
      <c r="G6415" s="13"/>
      <c r="M6415" s="14"/>
      <c r="O6415" s="13"/>
      <c r="P6415" s="6"/>
      <c r="Q6415" s="7"/>
    </row>
    <row r="6416" spans="3:17" x14ac:dyDescent="0.2">
      <c r="C6416" s="1"/>
      <c r="D6416" s="1"/>
      <c r="F6416" s="6"/>
      <c r="G6416" s="13"/>
      <c r="M6416" s="14"/>
      <c r="O6416" s="13"/>
      <c r="P6416" s="6"/>
      <c r="Q6416" s="7"/>
    </row>
    <row r="6417" spans="3:17" x14ac:dyDescent="0.2">
      <c r="C6417" s="1"/>
      <c r="D6417" s="1"/>
      <c r="F6417" s="6"/>
      <c r="G6417" s="13"/>
      <c r="M6417" s="14"/>
      <c r="O6417" s="13"/>
      <c r="P6417" s="6"/>
      <c r="Q6417" s="7"/>
    </row>
    <row r="6418" spans="3:17" x14ac:dyDescent="0.2">
      <c r="C6418" s="1"/>
      <c r="D6418" s="1"/>
      <c r="F6418" s="6"/>
      <c r="G6418" s="13"/>
      <c r="M6418" s="14"/>
      <c r="O6418" s="13"/>
      <c r="P6418" s="6"/>
      <c r="Q6418" s="7"/>
    </row>
    <row r="6419" spans="3:17" x14ac:dyDescent="0.2">
      <c r="C6419" s="1"/>
      <c r="D6419" s="1"/>
      <c r="F6419" s="6"/>
      <c r="G6419" s="13"/>
      <c r="M6419" s="14"/>
      <c r="O6419" s="13"/>
      <c r="P6419" s="6"/>
      <c r="Q6419" s="7"/>
    </row>
    <row r="6420" spans="3:17" x14ac:dyDescent="0.2">
      <c r="C6420" s="1"/>
      <c r="D6420" s="1"/>
      <c r="F6420" s="6"/>
      <c r="G6420" s="13"/>
      <c r="M6420" s="14"/>
      <c r="O6420" s="13"/>
      <c r="P6420" s="6"/>
      <c r="Q6420" s="7"/>
    </row>
    <row r="6421" spans="3:17" x14ac:dyDescent="0.2">
      <c r="C6421" s="1"/>
      <c r="D6421" s="1"/>
      <c r="F6421" s="6"/>
      <c r="G6421" s="13"/>
      <c r="M6421" s="14"/>
      <c r="O6421" s="13"/>
      <c r="P6421" s="6"/>
      <c r="Q6421" s="7"/>
    </row>
    <row r="6422" spans="3:17" x14ac:dyDescent="0.2">
      <c r="C6422" s="1"/>
      <c r="D6422" s="1"/>
      <c r="F6422" s="6"/>
      <c r="G6422" s="13"/>
      <c r="M6422" s="14"/>
      <c r="O6422" s="13"/>
      <c r="P6422" s="6"/>
      <c r="Q6422" s="7"/>
    </row>
    <row r="6423" spans="3:17" x14ac:dyDescent="0.2">
      <c r="C6423" s="1"/>
      <c r="D6423" s="1"/>
      <c r="F6423" s="6"/>
      <c r="G6423" s="13"/>
      <c r="M6423" s="14"/>
      <c r="O6423" s="13"/>
      <c r="P6423" s="6"/>
      <c r="Q6423" s="7"/>
    </row>
    <row r="6424" spans="3:17" x14ac:dyDescent="0.2">
      <c r="C6424" s="1"/>
      <c r="D6424" s="1"/>
      <c r="F6424" s="6"/>
      <c r="G6424" s="13"/>
      <c r="M6424" s="14"/>
      <c r="O6424" s="13"/>
      <c r="P6424" s="6"/>
      <c r="Q6424" s="7"/>
    </row>
    <row r="6425" spans="3:17" x14ac:dyDescent="0.2">
      <c r="C6425" s="1"/>
      <c r="D6425" s="1"/>
      <c r="F6425" s="6"/>
      <c r="G6425" s="13"/>
      <c r="M6425" s="14"/>
      <c r="O6425" s="13"/>
      <c r="P6425" s="6"/>
      <c r="Q6425" s="7"/>
    </row>
    <row r="6426" spans="3:17" x14ac:dyDescent="0.2">
      <c r="C6426" s="1"/>
      <c r="D6426" s="1"/>
      <c r="F6426" s="6"/>
      <c r="G6426" s="13"/>
      <c r="M6426" s="14"/>
      <c r="O6426" s="13"/>
      <c r="P6426" s="6"/>
      <c r="Q6426" s="7"/>
    </row>
    <row r="6427" spans="3:17" x14ac:dyDescent="0.2">
      <c r="C6427" s="1"/>
      <c r="D6427" s="1"/>
      <c r="F6427" s="6"/>
      <c r="G6427" s="13"/>
      <c r="M6427" s="14"/>
      <c r="O6427" s="13"/>
      <c r="P6427" s="6"/>
      <c r="Q6427" s="7"/>
    </row>
    <row r="6428" spans="3:17" x14ac:dyDescent="0.2">
      <c r="C6428" s="1"/>
      <c r="D6428" s="1"/>
      <c r="F6428" s="6"/>
      <c r="G6428" s="13"/>
      <c r="M6428" s="14"/>
      <c r="O6428" s="13"/>
      <c r="P6428" s="6"/>
      <c r="Q6428" s="7"/>
    </row>
    <row r="6429" spans="3:17" x14ac:dyDescent="0.2">
      <c r="C6429" s="1"/>
      <c r="D6429" s="1"/>
      <c r="F6429" s="6"/>
      <c r="G6429" s="13"/>
      <c r="M6429" s="14"/>
      <c r="O6429" s="13"/>
      <c r="P6429" s="6"/>
      <c r="Q6429" s="7"/>
    </row>
    <row r="6430" spans="3:17" x14ac:dyDescent="0.2">
      <c r="C6430" s="1"/>
      <c r="D6430" s="1"/>
      <c r="F6430" s="6"/>
      <c r="G6430" s="13"/>
      <c r="M6430" s="14"/>
      <c r="O6430" s="13"/>
      <c r="P6430" s="6"/>
      <c r="Q6430" s="7"/>
    </row>
    <row r="6431" spans="3:17" x14ac:dyDescent="0.2">
      <c r="C6431" s="1"/>
      <c r="D6431" s="1"/>
      <c r="F6431" s="6"/>
      <c r="G6431" s="13"/>
      <c r="M6431" s="14"/>
      <c r="O6431" s="13"/>
      <c r="P6431" s="6"/>
      <c r="Q6431" s="7"/>
    </row>
    <row r="6432" spans="3:17" x14ac:dyDescent="0.2">
      <c r="C6432" s="1"/>
      <c r="D6432" s="1"/>
      <c r="F6432" s="6"/>
      <c r="G6432" s="13"/>
      <c r="M6432" s="14"/>
      <c r="O6432" s="13"/>
      <c r="P6432" s="6"/>
      <c r="Q6432" s="7"/>
    </row>
    <row r="6433" spans="3:17" x14ac:dyDescent="0.2">
      <c r="C6433" s="1"/>
      <c r="D6433" s="1"/>
      <c r="F6433" s="6"/>
      <c r="G6433" s="13"/>
      <c r="M6433" s="14"/>
      <c r="O6433" s="13"/>
      <c r="P6433" s="6"/>
      <c r="Q6433" s="7"/>
    </row>
    <row r="6434" spans="3:17" x14ac:dyDescent="0.2">
      <c r="C6434" s="1"/>
      <c r="D6434" s="1"/>
      <c r="F6434" s="6"/>
      <c r="G6434" s="13"/>
      <c r="M6434" s="14"/>
      <c r="O6434" s="13"/>
      <c r="P6434" s="6"/>
      <c r="Q6434" s="7"/>
    </row>
    <row r="6435" spans="3:17" x14ac:dyDescent="0.2">
      <c r="C6435" s="1"/>
      <c r="D6435" s="1"/>
      <c r="F6435" s="6"/>
      <c r="G6435" s="13"/>
      <c r="M6435" s="14"/>
      <c r="O6435" s="13"/>
      <c r="P6435" s="6"/>
      <c r="Q6435" s="7"/>
    </row>
    <row r="6436" spans="3:17" x14ac:dyDescent="0.2">
      <c r="C6436" s="1"/>
      <c r="D6436" s="1"/>
      <c r="F6436" s="6"/>
      <c r="G6436" s="13"/>
      <c r="M6436" s="14"/>
      <c r="O6436" s="13"/>
      <c r="P6436" s="6"/>
      <c r="Q6436" s="7"/>
    </row>
    <row r="6437" spans="3:17" x14ac:dyDescent="0.2">
      <c r="C6437" s="1"/>
      <c r="D6437" s="1"/>
      <c r="F6437" s="6"/>
      <c r="G6437" s="13"/>
      <c r="M6437" s="14"/>
      <c r="O6437" s="13"/>
      <c r="P6437" s="6"/>
      <c r="Q6437" s="7"/>
    </row>
    <row r="6438" spans="3:17" x14ac:dyDescent="0.2">
      <c r="C6438" s="1"/>
      <c r="D6438" s="1"/>
      <c r="F6438" s="6"/>
      <c r="G6438" s="13"/>
      <c r="M6438" s="14"/>
      <c r="O6438" s="13"/>
      <c r="P6438" s="6"/>
      <c r="Q6438" s="7"/>
    </row>
    <row r="6439" spans="3:17" x14ac:dyDescent="0.2">
      <c r="C6439" s="1"/>
      <c r="D6439" s="1"/>
      <c r="F6439" s="6"/>
      <c r="G6439" s="13"/>
      <c r="M6439" s="14"/>
      <c r="O6439" s="13"/>
      <c r="P6439" s="6"/>
      <c r="Q6439" s="7"/>
    </row>
    <row r="6440" spans="3:17" x14ac:dyDescent="0.2">
      <c r="C6440" s="1"/>
      <c r="D6440" s="1"/>
      <c r="F6440" s="6"/>
      <c r="G6440" s="13"/>
      <c r="M6440" s="14"/>
      <c r="O6440" s="13"/>
      <c r="P6440" s="6"/>
      <c r="Q6440" s="7"/>
    </row>
    <row r="6441" spans="3:17" x14ac:dyDescent="0.2">
      <c r="C6441" s="1"/>
      <c r="D6441" s="1"/>
      <c r="F6441" s="6"/>
      <c r="G6441" s="13"/>
      <c r="M6441" s="14"/>
      <c r="O6441" s="13"/>
      <c r="P6441" s="6"/>
      <c r="Q6441" s="7"/>
    </row>
    <row r="6442" spans="3:17" x14ac:dyDescent="0.2">
      <c r="C6442" s="1"/>
      <c r="D6442" s="1"/>
      <c r="F6442" s="6"/>
      <c r="G6442" s="13"/>
      <c r="M6442" s="14"/>
      <c r="O6442" s="13"/>
      <c r="P6442" s="6"/>
      <c r="Q6442" s="7"/>
    </row>
    <row r="6443" spans="3:17" x14ac:dyDescent="0.2">
      <c r="C6443" s="1"/>
      <c r="D6443" s="1"/>
      <c r="F6443" s="6"/>
      <c r="G6443" s="13"/>
      <c r="M6443" s="14"/>
      <c r="O6443" s="13"/>
      <c r="P6443" s="6"/>
      <c r="Q6443" s="7"/>
    </row>
    <row r="6444" spans="3:17" x14ac:dyDescent="0.2">
      <c r="C6444" s="1"/>
      <c r="D6444" s="1"/>
      <c r="F6444" s="6"/>
      <c r="G6444" s="13"/>
      <c r="M6444" s="14"/>
      <c r="O6444" s="13"/>
      <c r="P6444" s="6"/>
      <c r="Q6444" s="7"/>
    </row>
    <row r="6445" spans="3:17" x14ac:dyDescent="0.2">
      <c r="C6445" s="1"/>
      <c r="D6445" s="1"/>
      <c r="F6445" s="6"/>
      <c r="G6445" s="13"/>
      <c r="M6445" s="14"/>
      <c r="O6445" s="13"/>
      <c r="P6445" s="6"/>
      <c r="Q6445" s="7"/>
    </row>
    <row r="6446" spans="3:17" x14ac:dyDescent="0.2">
      <c r="C6446" s="1"/>
      <c r="D6446" s="1"/>
      <c r="F6446" s="6"/>
      <c r="G6446" s="13"/>
      <c r="M6446" s="14"/>
      <c r="O6446" s="13"/>
      <c r="P6446" s="6"/>
      <c r="Q6446" s="7"/>
    </row>
    <row r="6447" spans="3:17" x14ac:dyDescent="0.2">
      <c r="C6447" s="1"/>
      <c r="D6447" s="1"/>
      <c r="F6447" s="6"/>
      <c r="G6447" s="13"/>
      <c r="M6447" s="14"/>
      <c r="O6447" s="13"/>
      <c r="P6447" s="6"/>
      <c r="Q6447" s="7"/>
    </row>
    <row r="6448" spans="3:17" x14ac:dyDescent="0.2">
      <c r="C6448" s="1"/>
      <c r="D6448" s="1"/>
      <c r="F6448" s="6"/>
      <c r="G6448" s="13"/>
      <c r="M6448" s="14"/>
      <c r="O6448" s="13"/>
      <c r="P6448" s="6"/>
      <c r="Q6448" s="7"/>
    </row>
    <row r="6449" spans="3:17" x14ac:dyDescent="0.2">
      <c r="C6449" s="1"/>
      <c r="D6449" s="1"/>
      <c r="F6449" s="6"/>
      <c r="G6449" s="13"/>
      <c r="M6449" s="14"/>
      <c r="O6449" s="13"/>
      <c r="P6449" s="6"/>
      <c r="Q6449" s="7"/>
    </row>
    <row r="6450" spans="3:17" x14ac:dyDescent="0.2">
      <c r="C6450" s="1"/>
      <c r="D6450" s="1"/>
      <c r="F6450" s="6"/>
      <c r="G6450" s="13"/>
      <c r="M6450" s="14"/>
      <c r="O6450" s="13"/>
      <c r="P6450" s="6"/>
      <c r="Q6450" s="7"/>
    </row>
    <row r="6451" spans="3:17" x14ac:dyDescent="0.2">
      <c r="C6451" s="1"/>
      <c r="D6451" s="1"/>
      <c r="F6451" s="6"/>
      <c r="G6451" s="13"/>
      <c r="M6451" s="14"/>
      <c r="O6451" s="13"/>
      <c r="P6451" s="6"/>
      <c r="Q6451" s="7"/>
    </row>
    <row r="6452" spans="3:17" x14ac:dyDescent="0.2">
      <c r="C6452" s="1"/>
      <c r="D6452" s="1"/>
      <c r="F6452" s="6"/>
      <c r="G6452" s="13"/>
      <c r="M6452" s="14"/>
      <c r="O6452" s="13"/>
      <c r="P6452" s="6"/>
      <c r="Q6452" s="7"/>
    </row>
    <row r="6453" spans="3:17" x14ac:dyDescent="0.2">
      <c r="C6453" s="1"/>
      <c r="D6453" s="1"/>
      <c r="F6453" s="6"/>
      <c r="G6453" s="13"/>
      <c r="M6453" s="14"/>
      <c r="O6453" s="13"/>
      <c r="P6453" s="6"/>
      <c r="Q6453" s="7"/>
    </row>
    <row r="6454" spans="3:17" x14ac:dyDescent="0.2">
      <c r="C6454" s="1"/>
      <c r="D6454" s="1"/>
      <c r="F6454" s="6"/>
      <c r="G6454" s="13"/>
      <c r="M6454" s="14"/>
      <c r="O6454" s="13"/>
      <c r="P6454" s="6"/>
      <c r="Q6454" s="7"/>
    </row>
    <row r="6455" spans="3:17" x14ac:dyDescent="0.2">
      <c r="C6455" s="1"/>
      <c r="D6455" s="1"/>
      <c r="F6455" s="6"/>
      <c r="G6455" s="13"/>
      <c r="M6455" s="14"/>
      <c r="O6455" s="13"/>
      <c r="P6455" s="6"/>
      <c r="Q6455" s="7"/>
    </row>
    <row r="6456" spans="3:17" x14ac:dyDescent="0.2">
      <c r="C6456" s="1"/>
      <c r="D6456" s="1"/>
      <c r="F6456" s="6"/>
      <c r="G6456" s="13"/>
      <c r="M6456" s="14"/>
      <c r="O6456" s="13"/>
      <c r="P6456" s="6"/>
      <c r="Q6456" s="7"/>
    </row>
    <row r="6457" spans="3:17" x14ac:dyDescent="0.2">
      <c r="C6457" s="1"/>
      <c r="D6457" s="1"/>
      <c r="F6457" s="6"/>
      <c r="G6457" s="13"/>
      <c r="M6457" s="14"/>
      <c r="O6457" s="13"/>
      <c r="P6457" s="6"/>
      <c r="Q6457" s="7"/>
    </row>
    <row r="6458" spans="3:17" x14ac:dyDescent="0.2">
      <c r="C6458" s="1"/>
      <c r="D6458" s="1"/>
      <c r="F6458" s="6"/>
      <c r="G6458" s="13"/>
      <c r="M6458" s="14"/>
      <c r="O6458" s="13"/>
      <c r="P6458" s="6"/>
      <c r="Q6458" s="7"/>
    </row>
    <row r="6459" spans="3:17" x14ac:dyDescent="0.2">
      <c r="C6459" s="1"/>
      <c r="D6459" s="1"/>
      <c r="F6459" s="6"/>
      <c r="G6459" s="13"/>
      <c r="M6459" s="14"/>
      <c r="O6459" s="13"/>
      <c r="P6459" s="6"/>
      <c r="Q6459" s="7"/>
    </row>
    <row r="6460" spans="3:17" x14ac:dyDescent="0.2">
      <c r="C6460" s="1"/>
      <c r="D6460" s="1"/>
      <c r="F6460" s="6"/>
      <c r="G6460" s="13"/>
      <c r="M6460" s="14"/>
      <c r="O6460" s="13"/>
      <c r="P6460" s="6"/>
      <c r="Q6460" s="7"/>
    </row>
    <row r="6461" spans="3:17" x14ac:dyDescent="0.2">
      <c r="C6461" s="1"/>
      <c r="D6461" s="1"/>
      <c r="F6461" s="6"/>
      <c r="G6461" s="13"/>
      <c r="M6461" s="14"/>
      <c r="O6461" s="13"/>
      <c r="P6461" s="6"/>
      <c r="Q6461" s="7"/>
    </row>
    <row r="6462" spans="3:17" x14ac:dyDescent="0.2">
      <c r="C6462" s="1"/>
      <c r="D6462" s="1"/>
      <c r="F6462" s="6"/>
      <c r="G6462" s="13"/>
      <c r="M6462" s="14"/>
      <c r="O6462" s="13"/>
      <c r="P6462" s="6"/>
      <c r="Q6462" s="7"/>
    </row>
    <row r="6463" spans="3:17" x14ac:dyDescent="0.2">
      <c r="C6463" s="1"/>
      <c r="D6463" s="1"/>
      <c r="F6463" s="6"/>
      <c r="G6463" s="13"/>
      <c r="M6463" s="14"/>
      <c r="O6463" s="13"/>
      <c r="P6463" s="6"/>
      <c r="Q6463" s="7"/>
    </row>
    <row r="6464" spans="3:17" x14ac:dyDescent="0.2">
      <c r="C6464" s="1"/>
      <c r="D6464" s="1"/>
      <c r="F6464" s="6"/>
      <c r="G6464" s="13"/>
      <c r="M6464" s="14"/>
      <c r="O6464" s="13"/>
      <c r="P6464" s="6"/>
      <c r="Q6464" s="7"/>
    </row>
    <row r="6465" spans="3:17" x14ac:dyDescent="0.2">
      <c r="C6465" s="1"/>
      <c r="D6465" s="1"/>
      <c r="F6465" s="6"/>
      <c r="G6465" s="13"/>
      <c r="M6465" s="14"/>
      <c r="O6465" s="13"/>
      <c r="P6465" s="6"/>
      <c r="Q6465" s="7"/>
    </row>
    <row r="6466" spans="3:17" x14ac:dyDescent="0.2">
      <c r="C6466" s="1"/>
      <c r="D6466" s="1"/>
      <c r="F6466" s="6"/>
      <c r="G6466" s="13"/>
      <c r="M6466" s="14"/>
      <c r="O6466" s="13"/>
      <c r="P6466" s="6"/>
      <c r="Q6466" s="7"/>
    </row>
    <row r="6467" spans="3:17" x14ac:dyDescent="0.2">
      <c r="C6467" s="1"/>
      <c r="D6467" s="1"/>
      <c r="F6467" s="6"/>
      <c r="G6467" s="13"/>
      <c r="M6467" s="14"/>
      <c r="O6467" s="13"/>
      <c r="P6467" s="6"/>
      <c r="Q6467" s="7"/>
    </row>
    <row r="6468" spans="3:17" x14ac:dyDescent="0.2">
      <c r="C6468" s="1"/>
      <c r="D6468" s="1"/>
      <c r="F6468" s="6"/>
      <c r="G6468" s="13"/>
      <c r="M6468" s="14"/>
      <c r="O6468" s="13"/>
      <c r="P6468" s="6"/>
      <c r="Q6468" s="7"/>
    </row>
    <row r="6469" spans="3:17" x14ac:dyDescent="0.2">
      <c r="C6469" s="1"/>
      <c r="D6469" s="1"/>
      <c r="F6469" s="6"/>
      <c r="G6469" s="13"/>
      <c r="M6469" s="14"/>
      <c r="O6469" s="13"/>
      <c r="P6469" s="6"/>
      <c r="Q6469" s="7"/>
    </row>
    <row r="6470" spans="3:17" x14ac:dyDescent="0.2">
      <c r="C6470" s="1"/>
      <c r="D6470" s="1"/>
      <c r="F6470" s="6"/>
      <c r="G6470" s="13"/>
      <c r="M6470" s="14"/>
      <c r="O6470" s="13"/>
      <c r="P6470" s="6"/>
      <c r="Q6470" s="7"/>
    </row>
    <row r="6471" spans="3:17" x14ac:dyDescent="0.2">
      <c r="C6471" s="1"/>
      <c r="D6471" s="1"/>
      <c r="F6471" s="6"/>
      <c r="G6471" s="13"/>
      <c r="M6471" s="14"/>
      <c r="O6471" s="13"/>
      <c r="P6471" s="6"/>
      <c r="Q6471" s="7"/>
    </row>
    <row r="6472" spans="3:17" x14ac:dyDescent="0.2">
      <c r="C6472" s="1"/>
      <c r="D6472" s="1"/>
      <c r="F6472" s="6"/>
      <c r="G6472" s="13"/>
      <c r="M6472" s="14"/>
      <c r="O6472" s="13"/>
      <c r="P6472" s="6"/>
      <c r="Q6472" s="7"/>
    </row>
    <row r="6473" spans="3:17" x14ac:dyDescent="0.2">
      <c r="C6473" s="1"/>
      <c r="D6473" s="1"/>
      <c r="F6473" s="6"/>
      <c r="G6473" s="13"/>
      <c r="M6473" s="14"/>
      <c r="O6473" s="13"/>
      <c r="P6473" s="6"/>
      <c r="Q6473" s="7"/>
    </row>
    <row r="6474" spans="3:17" x14ac:dyDescent="0.2">
      <c r="C6474" s="1"/>
      <c r="D6474" s="1"/>
      <c r="F6474" s="6"/>
      <c r="G6474" s="13"/>
      <c r="M6474" s="14"/>
      <c r="O6474" s="13"/>
      <c r="P6474" s="6"/>
      <c r="Q6474" s="7"/>
    </row>
    <row r="6475" spans="3:17" x14ac:dyDescent="0.2">
      <c r="C6475" s="1"/>
      <c r="D6475" s="1"/>
      <c r="F6475" s="6"/>
      <c r="G6475" s="13"/>
      <c r="M6475" s="14"/>
      <c r="O6475" s="13"/>
      <c r="P6475" s="6"/>
      <c r="Q6475" s="7"/>
    </row>
    <row r="6476" spans="3:17" x14ac:dyDescent="0.2">
      <c r="C6476" s="1"/>
      <c r="D6476" s="1"/>
      <c r="F6476" s="6"/>
      <c r="G6476" s="13"/>
      <c r="M6476" s="14"/>
      <c r="O6476" s="13"/>
      <c r="P6476" s="6"/>
      <c r="Q6476" s="7"/>
    </row>
    <row r="6477" spans="3:17" x14ac:dyDescent="0.2">
      <c r="C6477" s="1"/>
      <c r="D6477" s="1"/>
      <c r="F6477" s="6"/>
      <c r="G6477" s="13"/>
      <c r="M6477" s="14"/>
      <c r="O6477" s="13"/>
      <c r="P6477" s="6"/>
      <c r="Q6477" s="7"/>
    </row>
    <row r="6478" spans="3:17" x14ac:dyDescent="0.2">
      <c r="C6478" s="1"/>
      <c r="D6478" s="1"/>
      <c r="F6478" s="6"/>
      <c r="G6478" s="13"/>
      <c r="M6478" s="14"/>
      <c r="O6478" s="13"/>
      <c r="P6478" s="6"/>
      <c r="Q6478" s="7"/>
    </row>
    <row r="6479" spans="3:17" x14ac:dyDescent="0.2">
      <c r="C6479" s="1"/>
      <c r="D6479" s="1"/>
      <c r="F6479" s="6"/>
      <c r="G6479" s="13"/>
      <c r="M6479" s="14"/>
      <c r="O6479" s="13"/>
      <c r="P6479" s="6"/>
      <c r="Q6479" s="7"/>
    </row>
    <row r="6480" spans="3:17" x14ac:dyDescent="0.2">
      <c r="C6480" s="1"/>
      <c r="D6480" s="1"/>
      <c r="F6480" s="6"/>
      <c r="G6480" s="13"/>
      <c r="M6480" s="14"/>
      <c r="O6480" s="13"/>
      <c r="P6480" s="6"/>
      <c r="Q6480" s="7"/>
    </row>
    <row r="6481" spans="3:17" x14ac:dyDescent="0.2">
      <c r="C6481" s="1"/>
      <c r="D6481" s="1"/>
      <c r="F6481" s="6"/>
      <c r="G6481" s="13"/>
      <c r="M6481" s="14"/>
      <c r="O6481" s="13"/>
      <c r="P6481" s="6"/>
      <c r="Q6481" s="7"/>
    </row>
    <row r="6482" spans="3:17" x14ac:dyDescent="0.2">
      <c r="C6482" s="1"/>
      <c r="D6482" s="1"/>
      <c r="F6482" s="6"/>
      <c r="G6482" s="13"/>
      <c r="M6482" s="14"/>
      <c r="O6482" s="13"/>
      <c r="P6482" s="6"/>
      <c r="Q6482" s="7"/>
    </row>
    <row r="6483" spans="3:17" x14ac:dyDescent="0.2">
      <c r="C6483" s="1"/>
      <c r="D6483" s="1"/>
      <c r="F6483" s="6"/>
      <c r="G6483" s="13"/>
      <c r="M6483" s="14"/>
      <c r="O6483" s="13"/>
      <c r="P6483" s="6"/>
      <c r="Q6483" s="7"/>
    </row>
    <row r="6484" spans="3:17" x14ac:dyDescent="0.2">
      <c r="C6484" s="1"/>
      <c r="D6484" s="1"/>
      <c r="F6484" s="6"/>
      <c r="G6484" s="13"/>
      <c r="M6484" s="14"/>
      <c r="O6484" s="13"/>
      <c r="P6484" s="6"/>
      <c r="Q6484" s="7"/>
    </row>
    <row r="6485" spans="3:17" x14ac:dyDescent="0.2">
      <c r="C6485" s="1"/>
      <c r="D6485" s="1"/>
      <c r="F6485" s="6"/>
      <c r="G6485" s="13"/>
      <c r="M6485" s="14"/>
      <c r="O6485" s="13"/>
      <c r="P6485" s="6"/>
      <c r="Q6485" s="7"/>
    </row>
    <row r="6486" spans="3:17" x14ac:dyDescent="0.2">
      <c r="C6486" s="1"/>
      <c r="D6486" s="1"/>
      <c r="F6486" s="6"/>
      <c r="G6486" s="13"/>
      <c r="M6486" s="14"/>
      <c r="O6486" s="13"/>
      <c r="P6486" s="6"/>
      <c r="Q6486" s="7"/>
    </row>
    <row r="6487" spans="3:17" x14ac:dyDescent="0.2">
      <c r="C6487" s="1"/>
      <c r="D6487" s="1"/>
      <c r="F6487" s="6"/>
      <c r="G6487" s="13"/>
      <c r="M6487" s="14"/>
      <c r="O6487" s="13"/>
      <c r="P6487" s="6"/>
      <c r="Q6487" s="7"/>
    </row>
    <row r="6488" spans="3:17" x14ac:dyDescent="0.2">
      <c r="C6488" s="1"/>
      <c r="D6488" s="1"/>
      <c r="F6488" s="6"/>
      <c r="G6488" s="13"/>
      <c r="M6488" s="14"/>
      <c r="O6488" s="13"/>
      <c r="P6488" s="6"/>
      <c r="Q6488" s="7"/>
    </row>
    <row r="6489" spans="3:17" x14ac:dyDescent="0.2">
      <c r="C6489" s="1"/>
      <c r="D6489" s="1"/>
      <c r="F6489" s="6"/>
      <c r="G6489" s="13"/>
      <c r="M6489" s="14"/>
      <c r="O6489" s="13"/>
      <c r="P6489" s="6"/>
      <c r="Q6489" s="7"/>
    </row>
    <row r="6490" spans="3:17" x14ac:dyDescent="0.2">
      <c r="C6490" s="1"/>
      <c r="D6490" s="1"/>
      <c r="F6490" s="6"/>
      <c r="G6490" s="13"/>
      <c r="M6490" s="14"/>
      <c r="O6490" s="13"/>
      <c r="P6490" s="6"/>
      <c r="Q6490" s="7"/>
    </row>
    <row r="6491" spans="3:17" x14ac:dyDescent="0.2">
      <c r="C6491" s="1"/>
      <c r="D6491" s="1"/>
      <c r="F6491" s="6"/>
      <c r="G6491" s="13"/>
      <c r="M6491" s="14"/>
      <c r="O6491" s="13"/>
      <c r="P6491" s="6"/>
      <c r="Q6491" s="7"/>
    </row>
    <row r="6492" spans="3:17" x14ac:dyDescent="0.2">
      <c r="C6492" s="1"/>
      <c r="D6492" s="1"/>
      <c r="F6492" s="6"/>
      <c r="G6492" s="13"/>
      <c r="M6492" s="14"/>
      <c r="O6492" s="13"/>
      <c r="P6492" s="6"/>
      <c r="Q6492" s="7"/>
    </row>
    <row r="6493" spans="3:17" x14ac:dyDescent="0.2">
      <c r="C6493" s="1"/>
      <c r="D6493" s="1"/>
      <c r="F6493" s="6"/>
      <c r="G6493" s="13"/>
      <c r="M6493" s="14"/>
      <c r="O6493" s="13"/>
      <c r="P6493" s="6"/>
      <c r="Q6493" s="7"/>
    </row>
    <row r="6494" spans="3:17" x14ac:dyDescent="0.2">
      <c r="C6494" s="1"/>
      <c r="D6494" s="1"/>
      <c r="F6494" s="6"/>
      <c r="G6494" s="13"/>
      <c r="M6494" s="14"/>
      <c r="O6494" s="13"/>
      <c r="P6494" s="6"/>
      <c r="Q6494" s="7"/>
    </row>
    <row r="6495" spans="3:17" x14ac:dyDescent="0.2">
      <c r="C6495" s="1"/>
      <c r="D6495" s="1"/>
      <c r="F6495" s="6"/>
      <c r="G6495" s="13"/>
      <c r="M6495" s="14"/>
      <c r="O6495" s="13"/>
      <c r="P6495" s="6"/>
      <c r="Q6495" s="7"/>
    </row>
    <row r="6496" spans="3:17" x14ac:dyDescent="0.2">
      <c r="C6496" s="1"/>
      <c r="D6496" s="1"/>
      <c r="F6496" s="6"/>
      <c r="G6496" s="13"/>
      <c r="M6496" s="14"/>
      <c r="O6496" s="13"/>
      <c r="P6496" s="6"/>
      <c r="Q6496" s="7"/>
    </row>
    <row r="6497" spans="3:17" x14ac:dyDescent="0.2">
      <c r="C6497" s="1"/>
      <c r="D6497" s="1"/>
      <c r="F6497" s="6"/>
      <c r="G6497" s="13"/>
      <c r="M6497" s="14"/>
      <c r="O6497" s="13"/>
      <c r="P6497" s="6"/>
      <c r="Q6497" s="7"/>
    </row>
    <row r="6498" spans="3:17" x14ac:dyDescent="0.2">
      <c r="C6498" s="1"/>
      <c r="D6498" s="1"/>
      <c r="F6498" s="6"/>
      <c r="G6498" s="13"/>
      <c r="M6498" s="14"/>
      <c r="O6498" s="13"/>
      <c r="P6498" s="6"/>
      <c r="Q6498" s="7"/>
    </row>
    <row r="6499" spans="3:17" x14ac:dyDescent="0.2">
      <c r="C6499" s="1"/>
      <c r="D6499" s="1"/>
      <c r="F6499" s="6"/>
      <c r="G6499" s="13"/>
      <c r="M6499" s="14"/>
      <c r="O6499" s="13"/>
      <c r="P6499" s="6"/>
      <c r="Q6499" s="7"/>
    </row>
    <row r="6500" spans="3:17" x14ac:dyDescent="0.2">
      <c r="C6500" s="1"/>
      <c r="D6500" s="1"/>
      <c r="F6500" s="6"/>
      <c r="G6500" s="13"/>
      <c r="M6500" s="14"/>
      <c r="O6500" s="13"/>
      <c r="P6500" s="6"/>
      <c r="Q6500" s="7"/>
    </row>
    <row r="6501" spans="3:17" x14ac:dyDescent="0.2">
      <c r="C6501" s="1"/>
      <c r="D6501" s="1"/>
      <c r="F6501" s="6"/>
      <c r="G6501" s="13"/>
      <c r="M6501" s="14"/>
      <c r="O6501" s="13"/>
      <c r="P6501" s="6"/>
      <c r="Q6501" s="7"/>
    </row>
    <row r="6502" spans="3:17" x14ac:dyDescent="0.2">
      <c r="C6502" s="1"/>
      <c r="D6502" s="1"/>
      <c r="F6502" s="6"/>
      <c r="G6502" s="13"/>
      <c r="M6502" s="14"/>
      <c r="O6502" s="13"/>
      <c r="P6502" s="6"/>
      <c r="Q6502" s="7"/>
    </row>
    <row r="6503" spans="3:17" x14ac:dyDescent="0.2">
      <c r="C6503" s="1"/>
      <c r="D6503" s="1"/>
      <c r="F6503" s="6"/>
      <c r="G6503" s="13"/>
      <c r="M6503" s="14"/>
      <c r="O6503" s="13"/>
      <c r="P6503" s="6"/>
      <c r="Q6503" s="7"/>
    </row>
    <row r="6504" spans="3:17" x14ac:dyDescent="0.2">
      <c r="C6504" s="1"/>
      <c r="D6504" s="1"/>
      <c r="F6504" s="6"/>
      <c r="G6504" s="13"/>
      <c r="M6504" s="14"/>
      <c r="O6504" s="13"/>
      <c r="P6504" s="6"/>
      <c r="Q6504" s="7"/>
    </row>
    <row r="6505" spans="3:17" x14ac:dyDescent="0.2">
      <c r="C6505" s="1"/>
      <c r="D6505" s="1"/>
      <c r="F6505" s="6"/>
      <c r="G6505" s="13"/>
      <c r="M6505" s="14"/>
      <c r="O6505" s="13"/>
      <c r="P6505" s="6"/>
      <c r="Q6505" s="7"/>
    </row>
    <row r="6506" spans="3:17" x14ac:dyDescent="0.2">
      <c r="C6506" s="1"/>
      <c r="D6506" s="1"/>
      <c r="F6506" s="6"/>
      <c r="G6506" s="13"/>
      <c r="M6506" s="14"/>
      <c r="O6506" s="13"/>
      <c r="P6506" s="6"/>
      <c r="Q6506" s="7"/>
    </row>
    <row r="6507" spans="3:17" x14ac:dyDescent="0.2">
      <c r="C6507" s="1"/>
      <c r="D6507" s="1"/>
      <c r="F6507" s="6"/>
      <c r="G6507" s="13"/>
      <c r="M6507" s="14"/>
      <c r="O6507" s="13"/>
      <c r="P6507" s="6"/>
      <c r="Q6507" s="7"/>
    </row>
    <row r="6508" spans="3:17" x14ac:dyDescent="0.2">
      <c r="C6508" s="1"/>
      <c r="D6508" s="1"/>
      <c r="F6508" s="6"/>
      <c r="G6508" s="13"/>
      <c r="M6508" s="14"/>
      <c r="O6508" s="13"/>
      <c r="P6508" s="6"/>
      <c r="Q6508" s="7"/>
    </row>
    <row r="6509" spans="3:17" x14ac:dyDescent="0.2">
      <c r="C6509" s="1"/>
      <c r="D6509" s="1"/>
      <c r="F6509" s="6"/>
      <c r="G6509" s="13"/>
      <c r="M6509" s="14"/>
      <c r="O6509" s="13"/>
      <c r="P6509" s="6"/>
      <c r="Q6509" s="7"/>
    </row>
    <row r="6510" spans="3:17" x14ac:dyDescent="0.2">
      <c r="C6510" s="1"/>
      <c r="D6510" s="1"/>
      <c r="F6510" s="6"/>
      <c r="G6510" s="13"/>
      <c r="M6510" s="14"/>
      <c r="O6510" s="13"/>
      <c r="P6510" s="6"/>
      <c r="Q6510" s="7"/>
    </row>
    <row r="6511" spans="3:17" x14ac:dyDescent="0.2">
      <c r="C6511" s="1"/>
      <c r="D6511" s="1"/>
      <c r="F6511" s="6"/>
      <c r="G6511" s="13"/>
      <c r="M6511" s="14"/>
      <c r="O6511" s="13"/>
      <c r="P6511" s="6"/>
      <c r="Q6511" s="7"/>
    </row>
    <row r="6512" spans="3:17" x14ac:dyDescent="0.2">
      <c r="C6512" s="1"/>
      <c r="D6512" s="1"/>
      <c r="F6512" s="6"/>
      <c r="G6512" s="13"/>
      <c r="M6512" s="14"/>
      <c r="O6512" s="13"/>
      <c r="P6512" s="6"/>
      <c r="Q6512" s="7"/>
    </row>
    <row r="6513" spans="3:17" x14ac:dyDescent="0.2">
      <c r="C6513" s="1"/>
      <c r="D6513" s="1"/>
      <c r="F6513" s="6"/>
      <c r="G6513" s="13"/>
      <c r="M6513" s="14"/>
      <c r="O6513" s="13"/>
      <c r="P6513" s="6"/>
      <c r="Q6513" s="7"/>
    </row>
    <row r="6514" spans="3:17" x14ac:dyDescent="0.2">
      <c r="C6514" s="1"/>
      <c r="D6514" s="1"/>
      <c r="F6514" s="6"/>
      <c r="G6514" s="13"/>
      <c r="M6514" s="14"/>
      <c r="O6514" s="13"/>
      <c r="P6514" s="6"/>
      <c r="Q6514" s="7"/>
    </row>
    <row r="6515" spans="3:17" x14ac:dyDescent="0.2">
      <c r="C6515" s="1"/>
      <c r="D6515" s="1"/>
      <c r="F6515" s="6"/>
      <c r="G6515" s="13"/>
      <c r="M6515" s="14"/>
      <c r="O6515" s="13"/>
      <c r="P6515" s="6"/>
      <c r="Q6515" s="7"/>
    </row>
    <row r="6516" spans="3:17" x14ac:dyDescent="0.2">
      <c r="C6516" s="1"/>
      <c r="D6516" s="1"/>
      <c r="F6516" s="6"/>
      <c r="G6516" s="13"/>
      <c r="M6516" s="14"/>
      <c r="O6516" s="13"/>
      <c r="P6516" s="6"/>
      <c r="Q6516" s="7"/>
    </row>
    <row r="6517" spans="3:17" x14ac:dyDescent="0.2">
      <c r="C6517" s="1"/>
      <c r="D6517" s="1"/>
      <c r="F6517" s="6"/>
      <c r="G6517" s="13"/>
      <c r="M6517" s="14"/>
      <c r="O6517" s="13"/>
      <c r="P6517" s="6"/>
      <c r="Q6517" s="7"/>
    </row>
    <row r="6518" spans="3:17" x14ac:dyDescent="0.2">
      <c r="C6518" s="1"/>
      <c r="D6518" s="1"/>
      <c r="F6518" s="6"/>
      <c r="G6518" s="13"/>
      <c r="M6518" s="14"/>
      <c r="O6518" s="13"/>
      <c r="P6518" s="6"/>
      <c r="Q6518" s="7"/>
    </row>
    <row r="6519" spans="3:17" x14ac:dyDescent="0.2">
      <c r="C6519" s="1"/>
      <c r="D6519" s="1"/>
      <c r="F6519" s="6"/>
      <c r="G6519" s="13"/>
      <c r="M6519" s="14"/>
      <c r="O6519" s="13"/>
      <c r="P6519" s="6"/>
      <c r="Q6519" s="7"/>
    </row>
    <row r="6520" spans="3:17" x14ac:dyDescent="0.2">
      <c r="C6520" s="1"/>
      <c r="D6520" s="1"/>
      <c r="F6520" s="6"/>
      <c r="G6520" s="13"/>
      <c r="M6520" s="14"/>
      <c r="O6520" s="13"/>
      <c r="P6520" s="6"/>
      <c r="Q6520" s="7"/>
    </row>
    <row r="6521" spans="3:17" x14ac:dyDescent="0.2">
      <c r="C6521" s="1"/>
      <c r="D6521" s="1"/>
      <c r="F6521" s="6"/>
      <c r="G6521" s="13"/>
      <c r="M6521" s="14"/>
      <c r="O6521" s="13"/>
      <c r="P6521" s="6"/>
      <c r="Q6521" s="7"/>
    </row>
    <row r="6522" spans="3:17" x14ac:dyDescent="0.2">
      <c r="C6522" s="1"/>
      <c r="D6522" s="1"/>
      <c r="F6522" s="6"/>
      <c r="G6522" s="13"/>
      <c r="M6522" s="14"/>
      <c r="O6522" s="13"/>
      <c r="P6522" s="6"/>
      <c r="Q6522" s="7"/>
    </row>
    <row r="6523" spans="3:17" x14ac:dyDescent="0.2">
      <c r="C6523" s="1"/>
      <c r="D6523" s="1"/>
      <c r="F6523" s="6"/>
      <c r="G6523" s="13"/>
      <c r="M6523" s="14"/>
      <c r="O6523" s="13"/>
      <c r="P6523" s="6"/>
      <c r="Q6523" s="7"/>
    </row>
    <row r="6524" spans="3:17" x14ac:dyDescent="0.2">
      <c r="C6524" s="1"/>
      <c r="D6524" s="1"/>
      <c r="F6524" s="6"/>
      <c r="G6524" s="13"/>
      <c r="M6524" s="14"/>
      <c r="O6524" s="13"/>
      <c r="P6524" s="6"/>
      <c r="Q6524" s="7"/>
    </row>
    <row r="6525" spans="3:17" x14ac:dyDescent="0.2">
      <c r="C6525" s="1"/>
      <c r="D6525" s="1"/>
      <c r="F6525" s="6"/>
      <c r="G6525" s="13"/>
      <c r="M6525" s="14"/>
      <c r="O6525" s="13"/>
      <c r="P6525" s="6"/>
      <c r="Q6525" s="7"/>
    </row>
    <row r="6526" spans="3:17" x14ac:dyDescent="0.2">
      <c r="C6526" s="1"/>
      <c r="D6526" s="1"/>
      <c r="F6526" s="6"/>
      <c r="G6526" s="13"/>
      <c r="M6526" s="14"/>
      <c r="O6526" s="13"/>
      <c r="P6526" s="6"/>
      <c r="Q6526" s="7"/>
    </row>
    <row r="6527" spans="3:17" x14ac:dyDescent="0.2">
      <c r="C6527" s="1"/>
      <c r="D6527" s="1"/>
      <c r="F6527" s="6"/>
      <c r="G6527" s="13"/>
      <c r="M6527" s="14"/>
      <c r="O6527" s="13"/>
      <c r="P6527" s="6"/>
      <c r="Q6527" s="7"/>
    </row>
    <row r="6528" spans="3:17" x14ac:dyDescent="0.2">
      <c r="C6528" s="1"/>
      <c r="D6528" s="1"/>
      <c r="F6528" s="6"/>
      <c r="G6528" s="13"/>
      <c r="M6528" s="14"/>
      <c r="O6528" s="13"/>
      <c r="P6528" s="6"/>
      <c r="Q6528" s="7"/>
    </row>
    <row r="6529" spans="3:17" x14ac:dyDescent="0.2">
      <c r="C6529" s="1"/>
      <c r="D6529" s="1"/>
      <c r="F6529" s="6"/>
      <c r="G6529" s="13"/>
      <c r="M6529" s="14"/>
      <c r="O6529" s="13"/>
      <c r="P6529" s="6"/>
      <c r="Q6529" s="7"/>
    </row>
    <row r="6530" spans="3:17" x14ac:dyDescent="0.2">
      <c r="C6530" s="1"/>
      <c r="D6530" s="1"/>
      <c r="F6530" s="6"/>
      <c r="G6530" s="13"/>
      <c r="M6530" s="14"/>
      <c r="O6530" s="13"/>
      <c r="P6530" s="6"/>
      <c r="Q6530" s="7"/>
    </row>
    <row r="6531" spans="3:17" x14ac:dyDescent="0.2">
      <c r="C6531" s="1"/>
      <c r="D6531" s="1"/>
      <c r="F6531" s="6"/>
      <c r="G6531" s="13"/>
      <c r="M6531" s="14"/>
      <c r="O6531" s="13"/>
      <c r="P6531" s="6"/>
      <c r="Q6531" s="7"/>
    </row>
    <row r="6532" spans="3:17" x14ac:dyDescent="0.2">
      <c r="C6532" s="1"/>
      <c r="D6532" s="1"/>
      <c r="F6532" s="6"/>
      <c r="G6532" s="13"/>
      <c r="M6532" s="14"/>
      <c r="O6532" s="13"/>
      <c r="P6532" s="6"/>
      <c r="Q6532" s="7"/>
    </row>
    <row r="6533" spans="3:17" x14ac:dyDescent="0.2">
      <c r="C6533" s="1"/>
      <c r="D6533" s="1"/>
      <c r="F6533" s="6"/>
      <c r="G6533" s="13"/>
      <c r="M6533" s="14"/>
      <c r="O6533" s="13"/>
      <c r="P6533" s="6"/>
      <c r="Q6533" s="7"/>
    </row>
    <row r="6534" spans="3:17" x14ac:dyDescent="0.2">
      <c r="C6534" s="1"/>
      <c r="D6534" s="1"/>
      <c r="F6534" s="6"/>
      <c r="G6534" s="13"/>
      <c r="M6534" s="14"/>
      <c r="O6534" s="13"/>
      <c r="P6534" s="6"/>
      <c r="Q6534" s="7"/>
    </row>
    <row r="6535" spans="3:17" x14ac:dyDescent="0.2">
      <c r="C6535" s="1"/>
      <c r="D6535" s="1"/>
      <c r="F6535" s="6"/>
      <c r="G6535" s="13"/>
      <c r="M6535" s="14"/>
      <c r="O6535" s="13"/>
      <c r="P6535" s="6"/>
      <c r="Q6535" s="7"/>
    </row>
    <row r="6536" spans="3:17" x14ac:dyDescent="0.2">
      <c r="C6536" s="1"/>
      <c r="D6536" s="1"/>
      <c r="F6536" s="6"/>
      <c r="G6536" s="13"/>
      <c r="M6536" s="14"/>
      <c r="O6536" s="13"/>
      <c r="P6536" s="6"/>
      <c r="Q6536" s="7"/>
    </row>
    <row r="6537" spans="3:17" x14ac:dyDescent="0.2">
      <c r="C6537" s="1"/>
      <c r="D6537" s="1"/>
      <c r="F6537" s="6"/>
      <c r="G6537" s="13"/>
      <c r="M6537" s="14"/>
      <c r="O6537" s="13"/>
      <c r="P6537" s="6"/>
      <c r="Q6537" s="7"/>
    </row>
    <row r="6538" spans="3:17" x14ac:dyDescent="0.2">
      <c r="C6538" s="1"/>
      <c r="D6538" s="1"/>
      <c r="F6538" s="6"/>
      <c r="G6538" s="13"/>
      <c r="M6538" s="14"/>
      <c r="O6538" s="13"/>
      <c r="P6538" s="6"/>
      <c r="Q6538" s="7"/>
    </row>
    <row r="6539" spans="3:17" x14ac:dyDescent="0.2">
      <c r="C6539" s="1"/>
      <c r="D6539" s="1"/>
      <c r="F6539" s="6"/>
      <c r="G6539" s="13"/>
      <c r="M6539" s="14"/>
      <c r="O6539" s="13"/>
      <c r="P6539" s="6"/>
      <c r="Q6539" s="7"/>
    </row>
    <row r="6540" spans="3:17" x14ac:dyDescent="0.2">
      <c r="C6540" s="1"/>
      <c r="D6540" s="1"/>
      <c r="F6540" s="6"/>
      <c r="G6540" s="13"/>
      <c r="M6540" s="14"/>
      <c r="O6540" s="13"/>
      <c r="P6540" s="6"/>
      <c r="Q6540" s="7"/>
    </row>
    <row r="6541" spans="3:17" x14ac:dyDescent="0.2">
      <c r="C6541" s="1"/>
      <c r="D6541" s="1"/>
      <c r="F6541" s="6"/>
      <c r="G6541" s="13"/>
      <c r="M6541" s="14"/>
      <c r="O6541" s="13"/>
      <c r="P6541" s="6"/>
      <c r="Q6541" s="7"/>
    </row>
    <row r="6542" spans="3:17" x14ac:dyDescent="0.2">
      <c r="C6542" s="1"/>
      <c r="D6542" s="1"/>
      <c r="F6542" s="6"/>
      <c r="G6542" s="13"/>
      <c r="M6542" s="14"/>
      <c r="O6542" s="13"/>
      <c r="P6542" s="6"/>
      <c r="Q6542" s="7"/>
    </row>
    <row r="6543" spans="3:17" x14ac:dyDescent="0.2">
      <c r="C6543" s="1"/>
      <c r="D6543" s="1"/>
      <c r="F6543" s="6"/>
      <c r="G6543" s="13"/>
      <c r="M6543" s="14"/>
      <c r="O6543" s="13"/>
      <c r="P6543" s="6"/>
      <c r="Q6543" s="7"/>
    </row>
    <row r="6544" spans="3:17" x14ac:dyDescent="0.2">
      <c r="C6544" s="1"/>
      <c r="D6544" s="1"/>
      <c r="F6544" s="6"/>
      <c r="G6544" s="13"/>
      <c r="M6544" s="14"/>
      <c r="O6544" s="13"/>
      <c r="P6544" s="6"/>
      <c r="Q6544" s="7"/>
    </row>
    <row r="6545" spans="3:17" x14ac:dyDescent="0.2">
      <c r="C6545" s="1"/>
      <c r="D6545" s="1"/>
      <c r="F6545" s="6"/>
      <c r="G6545" s="13"/>
      <c r="M6545" s="14"/>
      <c r="O6545" s="13"/>
      <c r="P6545" s="6"/>
      <c r="Q6545" s="7"/>
    </row>
    <row r="6546" spans="3:17" x14ac:dyDescent="0.2">
      <c r="C6546" s="1"/>
      <c r="D6546" s="1"/>
      <c r="F6546" s="6"/>
      <c r="G6546" s="13"/>
      <c r="M6546" s="14"/>
      <c r="O6546" s="13"/>
      <c r="P6546" s="6"/>
      <c r="Q6546" s="7"/>
    </row>
    <row r="6547" spans="3:17" x14ac:dyDescent="0.2">
      <c r="C6547" s="1"/>
      <c r="D6547" s="1"/>
      <c r="F6547" s="6"/>
      <c r="G6547" s="13"/>
      <c r="M6547" s="14"/>
      <c r="O6547" s="13"/>
      <c r="P6547" s="6"/>
      <c r="Q6547" s="7"/>
    </row>
    <row r="6548" spans="3:17" x14ac:dyDescent="0.2">
      <c r="C6548" s="1"/>
      <c r="D6548" s="1"/>
      <c r="F6548" s="6"/>
      <c r="G6548" s="13"/>
      <c r="M6548" s="14"/>
      <c r="O6548" s="13"/>
      <c r="P6548" s="6"/>
      <c r="Q6548" s="7"/>
    </row>
    <row r="6549" spans="3:17" x14ac:dyDescent="0.2">
      <c r="C6549" s="1"/>
      <c r="D6549" s="1"/>
      <c r="F6549" s="6"/>
      <c r="G6549" s="13"/>
      <c r="M6549" s="14"/>
      <c r="O6549" s="13"/>
      <c r="P6549" s="6"/>
      <c r="Q6549" s="7"/>
    </row>
    <row r="6550" spans="3:17" x14ac:dyDescent="0.2">
      <c r="C6550" s="1"/>
      <c r="D6550" s="1"/>
      <c r="F6550" s="6"/>
      <c r="G6550" s="13"/>
      <c r="M6550" s="14"/>
      <c r="O6550" s="13"/>
      <c r="P6550" s="6"/>
      <c r="Q6550" s="7"/>
    </row>
    <row r="6551" spans="3:17" x14ac:dyDescent="0.2">
      <c r="C6551" s="1"/>
      <c r="D6551" s="1"/>
      <c r="F6551" s="6"/>
      <c r="G6551" s="13"/>
      <c r="M6551" s="14"/>
      <c r="O6551" s="13"/>
      <c r="P6551" s="6"/>
      <c r="Q6551" s="7"/>
    </row>
    <row r="6552" spans="3:17" x14ac:dyDescent="0.2">
      <c r="C6552" s="1"/>
      <c r="D6552" s="1"/>
      <c r="F6552" s="6"/>
      <c r="G6552" s="13"/>
      <c r="M6552" s="14"/>
      <c r="O6552" s="13"/>
      <c r="P6552" s="6"/>
      <c r="Q6552" s="7"/>
    </row>
    <row r="6553" spans="3:17" x14ac:dyDescent="0.2">
      <c r="C6553" s="1"/>
      <c r="D6553" s="1"/>
      <c r="F6553" s="6"/>
      <c r="G6553" s="13"/>
      <c r="M6553" s="14"/>
      <c r="O6553" s="13"/>
      <c r="P6553" s="6"/>
      <c r="Q6553" s="7"/>
    </row>
    <row r="6554" spans="3:17" x14ac:dyDescent="0.2">
      <c r="C6554" s="1"/>
      <c r="D6554" s="1"/>
      <c r="F6554" s="6"/>
      <c r="G6554" s="13"/>
      <c r="M6554" s="14"/>
      <c r="O6554" s="13"/>
      <c r="P6554" s="6"/>
      <c r="Q6554" s="7"/>
    </row>
    <row r="6555" spans="3:17" x14ac:dyDescent="0.2">
      <c r="C6555" s="1"/>
      <c r="D6555" s="1"/>
      <c r="F6555" s="6"/>
      <c r="G6555" s="13"/>
      <c r="M6555" s="14"/>
      <c r="O6555" s="13"/>
      <c r="P6555" s="6"/>
      <c r="Q6555" s="7"/>
    </row>
    <row r="6556" spans="3:17" x14ac:dyDescent="0.2">
      <c r="C6556" s="1"/>
      <c r="D6556" s="1"/>
      <c r="F6556" s="6"/>
      <c r="G6556" s="13"/>
      <c r="M6556" s="14"/>
      <c r="O6556" s="13"/>
      <c r="P6556" s="6"/>
      <c r="Q6556" s="7"/>
    </row>
    <row r="6557" spans="3:17" x14ac:dyDescent="0.2">
      <c r="C6557" s="1"/>
      <c r="D6557" s="1"/>
      <c r="F6557" s="6"/>
      <c r="G6557" s="13"/>
      <c r="M6557" s="14"/>
      <c r="O6557" s="13"/>
      <c r="P6557" s="6"/>
      <c r="Q6557" s="7"/>
    </row>
    <row r="6558" spans="3:17" x14ac:dyDescent="0.2">
      <c r="C6558" s="1"/>
      <c r="D6558" s="1"/>
      <c r="F6558" s="6"/>
      <c r="G6558" s="13"/>
      <c r="M6558" s="14"/>
      <c r="O6558" s="13"/>
      <c r="P6558" s="6"/>
      <c r="Q6558" s="7"/>
    </row>
    <row r="6559" spans="3:17" x14ac:dyDescent="0.2">
      <c r="C6559" s="1"/>
      <c r="D6559" s="1"/>
      <c r="F6559" s="6"/>
      <c r="G6559" s="13"/>
      <c r="M6559" s="14"/>
      <c r="O6559" s="13"/>
      <c r="P6559" s="6"/>
      <c r="Q6559" s="7"/>
    </row>
    <row r="6560" spans="3:17" x14ac:dyDescent="0.2">
      <c r="C6560" s="1"/>
      <c r="D6560" s="1"/>
      <c r="F6560" s="6"/>
      <c r="G6560" s="13"/>
      <c r="M6560" s="14"/>
      <c r="O6560" s="13"/>
      <c r="P6560" s="6"/>
      <c r="Q6560" s="7"/>
    </row>
    <row r="6561" spans="3:17" x14ac:dyDescent="0.2">
      <c r="C6561" s="1"/>
      <c r="D6561" s="1"/>
      <c r="F6561" s="6"/>
      <c r="G6561" s="13"/>
      <c r="M6561" s="14"/>
      <c r="O6561" s="13"/>
      <c r="P6561" s="6"/>
      <c r="Q6561" s="7"/>
    </row>
    <row r="6562" spans="3:17" x14ac:dyDescent="0.2">
      <c r="C6562" s="1"/>
      <c r="D6562" s="1"/>
      <c r="F6562" s="6"/>
      <c r="G6562" s="13"/>
      <c r="M6562" s="14"/>
      <c r="O6562" s="13"/>
      <c r="P6562" s="6"/>
      <c r="Q6562" s="7"/>
    </row>
    <row r="6563" spans="3:17" x14ac:dyDescent="0.2">
      <c r="C6563" s="1"/>
      <c r="D6563" s="1"/>
      <c r="F6563" s="6"/>
      <c r="G6563" s="13"/>
      <c r="M6563" s="14"/>
      <c r="O6563" s="13"/>
      <c r="P6563" s="6"/>
      <c r="Q6563" s="7"/>
    </row>
    <row r="6564" spans="3:17" x14ac:dyDescent="0.2">
      <c r="C6564" s="1"/>
      <c r="D6564" s="1"/>
      <c r="F6564" s="6"/>
      <c r="G6564" s="13"/>
      <c r="M6564" s="14"/>
      <c r="O6564" s="13"/>
      <c r="P6564" s="6"/>
      <c r="Q6564" s="7"/>
    </row>
    <row r="6565" spans="3:17" x14ac:dyDescent="0.2">
      <c r="C6565" s="1"/>
      <c r="D6565" s="1"/>
      <c r="F6565" s="6"/>
      <c r="G6565" s="13"/>
      <c r="M6565" s="14"/>
      <c r="O6565" s="13"/>
      <c r="P6565" s="6"/>
      <c r="Q6565" s="7"/>
    </row>
    <row r="6566" spans="3:17" x14ac:dyDescent="0.2">
      <c r="C6566" s="1"/>
      <c r="D6566" s="1"/>
      <c r="F6566" s="6"/>
      <c r="G6566" s="13"/>
      <c r="M6566" s="14"/>
      <c r="O6566" s="13"/>
      <c r="P6566" s="6"/>
      <c r="Q6566" s="7"/>
    </row>
    <row r="6567" spans="3:17" x14ac:dyDescent="0.2">
      <c r="C6567" s="1"/>
      <c r="D6567" s="1"/>
      <c r="F6567" s="6"/>
      <c r="G6567" s="13"/>
      <c r="M6567" s="14"/>
      <c r="O6567" s="13"/>
      <c r="P6567" s="6"/>
      <c r="Q6567" s="7"/>
    </row>
    <row r="6568" spans="3:17" x14ac:dyDescent="0.2">
      <c r="C6568" s="1"/>
      <c r="D6568" s="1"/>
      <c r="F6568" s="6"/>
      <c r="G6568" s="13"/>
      <c r="M6568" s="14"/>
      <c r="O6568" s="13"/>
      <c r="P6568" s="6"/>
      <c r="Q6568" s="7"/>
    </row>
    <row r="6569" spans="3:17" x14ac:dyDescent="0.2">
      <c r="C6569" s="1"/>
      <c r="D6569" s="1"/>
      <c r="F6569" s="6"/>
      <c r="G6569" s="13"/>
      <c r="M6569" s="14"/>
      <c r="O6569" s="13"/>
      <c r="P6569" s="6"/>
      <c r="Q6569" s="7"/>
    </row>
    <row r="6570" spans="3:17" x14ac:dyDescent="0.2">
      <c r="C6570" s="1"/>
      <c r="D6570" s="1"/>
      <c r="F6570" s="6"/>
      <c r="G6570" s="13"/>
      <c r="M6570" s="14"/>
      <c r="O6570" s="13"/>
      <c r="P6570" s="6"/>
      <c r="Q6570" s="7"/>
    </row>
    <row r="6571" spans="3:17" x14ac:dyDescent="0.2">
      <c r="C6571" s="1"/>
      <c r="D6571" s="1"/>
      <c r="F6571" s="6"/>
      <c r="G6571" s="13"/>
      <c r="M6571" s="14"/>
      <c r="O6571" s="13"/>
      <c r="P6571" s="6"/>
      <c r="Q6571" s="7"/>
    </row>
    <row r="6572" spans="3:17" x14ac:dyDescent="0.2">
      <c r="C6572" s="1"/>
      <c r="D6572" s="1"/>
      <c r="F6572" s="6"/>
      <c r="G6572" s="13"/>
      <c r="M6572" s="14"/>
      <c r="O6572" s="13"/>
      <c r="P6572" s="6"/>
      <c r="Q6572" s="7"/>
    </row>
    <row r="6573" spans="3:17" x14ac:dyDescent="0.2">
      <c r="C6573" s="1"/>
      <c r="D6573" s="1"/>
      <c r="F6573" s="6"/>
      <c r="G6573" s="13"/>
      <c r="M6573" s="14"/>
      <c r="O6573" s="13"/>
      <c r="P6573" s="6"/>
      <c r="Q6573" s="7"/>
    </row>
    <row r="6574" spans="3:17" x14ac:dyDescent="0.2">
      <c r="C6574" s="1"/>
      <c r="D6574" s="1"/>
      <c r="F6574" s="6"/>
      <c r="G6574" s="13"/>
      <c r="M6574" s="14"/>
      <c r="O6574" s="13"/>
      <c r="P6574" s="6"/>
      <c r="Q6574" s="7"/>
    </row>
    <row r="6575" spans="3:17" x14ac:dyDescent="0.2">
      <c r="C6575" s="1"/>
      <c r="D6575" s="1"/>
      <c r="F6575" s="6"/>
      <c r="G6575" s="13"/>
      <c r="M6575" s="14"/>
      <c r="O6575" s="13"/>
      <c r="P6575" s="6"/>
      <c r="Q6575" s="7"/>
    </row>
    <row r="6576" spans="3:17" x14ac:dyDescent="0.2">
      <c r="C6576" s="1"/>
      <c r="D6576" s="1"/>
      <c r="F6576" s="6"/>
      <c r="G6576" s="13"/>
      <c r="M6576" s="14"/>
      <c r="O6576" s="13"/>
      <c r="P6576" s="6"/>
      <c r="Q6576" s="7"/>
    </row>
    <row r="6577" spans="3:17" x14ac:dyDescent="0.2">
      <c r="C6577" s="1"/>
      <c r="D6577" s="1"/>
      <c r="F6577" s="6"/>
      <c r="G6577" s="13"/>
      <c r="M6577" s="14"/>
      <c r="O6577" s="13"/>
      <c r="P6577" s="6"/>
      <c r="Q6577" s="7"/>
    </row>
    <row r="6578" spans="3:17" x14ac:dyDescent="0.2">
      <c r="C6578" s="1"/>
      <c r="D6578" s="1"/>
      <c r="F6578" s="6"/>
      <c r="G6578" s="13"/>
      <c r="M6578" s="14"/>
      <c r="O6578" s="13"/>
      <c r="P6578" s="6"/>
      <c r="Q6578" s="7"/>
    </row>
    <row r="6579" spans="3:17" x14ac:dyDescent="0.2">
      <c r="C6579" s="1"/>
      <c r="D6579" s="1"/>
      <c r="F6579" s="6"/>
      <c r="G6579" s="13"/>
      <c r="M6579" s="14"/>
      <c r="O6579" s="13"/>
      <c r="P6579" s="6"/>
      <c r="Q6579" s="7"/>
    </row>
    <row r="6580" spans="3:17" x14ac:dyDescent="0.2">
      <c r="C6580" s="1"/>
      <c r="D6580" s="1"/>
      <c r="F6580" s="6"/>
      <c r="G6580" s="13"/>
      <c r="M6580" s="14"/>
      <c r="O6580" s="13"/>
      <c r="P6580" s="6"/>
      <c r="Q6580" s="7"/>
    </row>
    <row r="6581" spans="3:17" x14ac:dyDescent="0.2">
      <c r="C6581" s="1"/>
      <c r="D6581" s="1"/>
      <c r="F6581" s="6"/>
      <c r="G6581" s="13"/>
      <c r="M6581" s="14"/>
      <c r="O6581" s="13"/>
      <c r="P6581" s="6"/>
      <c r="Q6581" s="7"/>
    </row>
    <row r="6582" spans="3:17" x14ac:dyDescent="0.2">
      <c r="C6582" s="1"/>
      <c r="D6582" s="1"/>
      <c r="F6582" s="6"/>
      <c r="G6582" s="13"/>
      <c r="M6582" s="14"/>
      <c r="O6582" s="13"/>
      <c r="P6582" s="6"/>
      <c r="Q6582" s="7"/>
    </row>
    <row r="6583" spans="3:17" x14ac:dyDescent="0.2">
      <c r="C6583" s="1"/>
      <c r="D6583" s="1"/>
      <c r="F6583" s="6"/>
      <c r="G6583" s="13"/>
      <c r="M6583" s="14"/>
      <c r="O6583" s="13"/>
      <c r="P6583" s="6"/>
      <c r="Q6583" s="7"/>
    </row>
    <row r="6584" spans="3:17" x14ac:dyDescent="0.2">
      <c r="C6584" s="1"/>
      <c r="D6584" s="1"/>
      <c r="F6584" s="6"/>
      <c r="G6584" s="13"/>
      <c r="M6584" s="14"/>
      <c r="O6584" s="13"/>
      <c r="P6584" s="6"/>
      <c r="Q6584" s="7"/>
    </row>
    <row r="6585" spans="3:17" x14ac:dyDescent="0.2">
      <c r="C6585" s="1"/>
      <c r="D6585" s="1"/>
      <c r="F6585" s="6"/>
      <c r="G6585" s="13"/>
      <c r="M6585" s="14"/>
      <c r="O6585" s="13"/>
      <c r="P6585" s="6"/>
      <c r="Q6585" s="7"/>
    </row>
    <row r="6586" spans="3:17" x14ac:dyDescent="0.2">
      <c r="C6586" s="1"/>
      <c r="D6586" s="1"/>
      <c r="F6586" s="6"/>
      <c r="G6586" s="13"/>
      <c r="M6586" s="14"/>
      <c r="O6586" s="13"/>
      <c r="P6586" s="6"/>
      <c r="Q6586" s="7"/>
    </row>
    <row r="6587" spans="3:17" x14ac:dyDescent="0.2">
      <c r="C6587" s="1"/>
      <c r="D6587" s="1"/>
      <c r="F6587" s="6"/>
      <c r="G6587" s="13"/>
      <c r="M6587" s="14"/>
      <c r="O6587" s="13"/>
      <c r="P6587" s="6"/>
      <c r="Q6587" s="7"/>
    </row>
    <row r="6588" spans="3:17" x14ac:dyDescent="0.2">
      <c r="C6588" s="1"/>
      <c r="D6588" s="1"/>
      <c r="F6588" s="6"/>
      <c r="G6588" s="13"/>
      <c r="M6588" s="14"/>
      <c r="O6588" s="13"/>
      <c r="P6588" s="6"/>
      <c r="Q6588" s="7"/>
    </row>
    <row r="6589" spans="3:17" x14ac:dyDescent="0.2">
      <c r="C6589" s="1"/>
      <c r="D6589" s="1"/>
      <c r="F6589" s="6"/>
      <c r="G6589" s="13"/>
      <c r="M6589" s="14"/>
      <c r="O6589" s="13"/>
      <c r="P6589" s="6"/>
      <c r="Q6589" s="7"/>
    </row>
    <row r="6590" spans="3:17" x14ac:dyDescent="0.2">
      <c r="C6590" s="1"/>
      <c r="D6590" s="1"/>
      <c r="F6590" s="6"/>
      <c r="G6590" s="13"/>
      <c r="M6590" s="14"/>
      <c r="O6590" s="13"/>
      <c r="P6590" s="6"/>
      <c r="Q6590" s="7"/>
    </row>
    <row r="6591" spans="3:17" x14ac:dyDescent="0.2">
      <c r="C6591" s="1"/>
      <c r="D6591" s="1"/>
      <c r="F6591" s="6"/>
      <c r="G6591" s="13"/>
      <c r="M6591" s="14"/>
      <c r="O6591" s="13"/>
      <c r="P6591" s="6"/>
      <c r="Q6591" s="7"/>
    </row>
    <row r="6592" spans="3:17" x14ac:dyDescent="0.2">
      <c r="C6592" s="1"/>
      <c r="D6592" s="1"/>
      <c r="F6592" s="6"/>
      <c r="G6592" s="13"/>
      <c r="M6592" s="14"/>
      <c r="O6592" s="13"/>
      <c r="P6592" s="6"/>
      <c r="Q6592" s="7"/>
    </row>
    <row r="6593" spans="3:17" x14ac:dyDescent="0.2">
      <c r="C6593" s="1"/>
      <c r="D6593" s="1"/>
      <c r="F6593" s="6"/>
      <c r="G6593" s="13"/>
      <c r="M6593" s="14"/>
      <c r="O6593" s="13"/>
      <c r="P6593" s="6"/>
      <c r="Q6593" s="7"/>
    </row>
    <row r="6594" spans="3:17" x14ac:dyDescent="0.2">
      <c r="C6594" s="1"/>
      <c r="D6594" s="1"/>
      <c r="F6594" s="6"/>
      <c r="G6594" s="13"/>
      <c r="M6594" s="14"/>
      <c r="O6594" s="13"/>
      <c r="P6594" s="6"/>
      <c r="Q6594" s="7"/>
    </row>
    <row r="6595" spans="3:17" x14ac:dyDescent="0.2">
      <c r="C6595" s="1"/>
      <c r="D6595" s="1"/>
      <c r="F6595" s="6"/>
      <c r="G6595" s="13"/>
      <c r="M6595" s="14"/>
      <c r="O6595" s="13"/>
      <c r="P6595" s="6"/>
      <c r="Q6595" s="7"/>
    </row>
    <row r="6596" spans="3:17" x14ac:dyDescent="0.2">
      <c r="C6596" s="1"/>
      <c r="D6596" s="1"/>
      <c r="F6596" s="6"/>
      <c r="G6596" s="13"/>
      <c r="M6596" s="14"/>
      <c r="O6596" s="13"/>
      <c r="P6596" s="6"/>
      <c r="Q6596" s="7"/>
    </row>
    <row r="6597" spans="3:17" x14ac:dyDescent="0.2">
      <c r="C6597" s="1"/>
      <c r="D6597" s="1"/>
      <c r="F6597" s="6"/>
      <c r="G6597" s="13"/>
      <c r="M6597" s="14"/>
      <c r="O6597" s="13"/>
      <c r="P6597" s="6"/>
      <c r="Q6597" s="7"/>
    </row>
    <row r="6598" spans="3:17" x14ac:dyDescent="0.2">
      <c r="C6598" s="1"/>
      <c r="D6598" s="1"/>
      <c r="F6598" s="6"/>
      <c r="G6598" s="13"/>
      <c r="M6598" s="14"/>
      <c r="O6598" s="13"/>
      <c r="P6598" s="6"/>
      <c r="Q6598" s="7"/>
    </row>
    <row r="6599" spans="3:17" x14ac:dyDescent="0.2">
      <c r="C6599" s="1"/>
      <c r="D6599" s="1"/>
      <c r="F6599" s="6"/>
      <c r="G6599" s="13"/>
      <c r="M6599" s="14"/>
      <c r="O6599" s="13"/>
      <c r="P6599" s="6"/>
      <c r="Q6599" s="7"/>
    </row>
    <row r="6600" spans="3:17" x14ac:dyDescent="0.2">
      <c r="C6600" s="1"/>
      <c r="D6600" s="1"/>
      <c r="F6600" s="6"/>
      <c r="G6600" s="13"/>
      <c r="M6600" s="14"/>
      <c r="O6600" s="13"/>
      <c r="P6600" s="6"/>
      <c r="Q6600" s="7"/>
    </row>
    <row r="6601" spans="3:17" x14ac:dyDescent="0.2">
      <c r="C6601" s="1"/>
      <c r="D6601" s="1"/>
      <c r="F6601" s="6"/>
      <c r="G6601" s="13"/>
      <c r="M6601" s="14"/>
      <c r="O6601" s="13"/>
      <c r="P6601" s="6"/>
      <c r="Q6601" s="7"/>
    </row>
    <row r="6602" spans="3:17" x14ac:dyDescent="0.2">
      <c r="C6602" s="1"/>
      <c r="D6602" s="1"/>
      <c r="F6602" s="6"/>
      <c r="G6602" s="13"/>
      <c r="M6602" s="14"/>
      <c r="O6602" s="13"/>
      <c r="P6602" s="6"/>
      <c r="Q6602" s="7"/>
    </row>
    <row r="6603" spans="3:17" x14ac:dyDescent="0.2">
      <c r="C6603" s="1"/>
      <c r="D6603" s="1"/>
      <c r="F6603" s="6"/>
      <c r="G6603" s="13"/>
      <c r="M6603" s="14"/>
      <c r="O6603" s="13"/>
      <c r="P6603" s="6"/>
      <c r="Q6603" s="7"/>
    </row>
    <row r="6604" spans="3:17" x14ac:dyDescent="0.2">
      <c r="C6604" s="1"/>
      <c r="D6604" s="1"/>
      <c r="F6604" s="6"/>
      <c r="G6604" s="13"/>
      <c r="M6604" s="14"/>
      <c r="O6604" s="13"/>
      <c r="P6604" s="6"/>
      <c r="Q6604" s="7"/>
    </row>
    <row r="6605" spans="3:17" x14ac:dyDescent="0.2">
      <c r="C6605" s="1"/>
      <c r="D6605" s="1"/>
      <c r="F6605" s="6"/>
      <c r="G6605" s="13"/>
      <c r="M6605" s="14"/>
      <c r="O6605" s="13"/>
      <c r="P6605" s="6"/>
      <c r="Q6605" s="7"/>
    </row>
    <row r="6606" spans="3:17" x14ac:dyDescent="0.2">
      <c r="C6606" s="1"/>
      <c r="D6606" s="1"/>
      <c r="F6606" s="6"/>
      <c r="G6606" s="13"/>
      <c r="M6606" s="14"/>
      <c r="O6606" s="13"/>
      <c r="P6606" s="6"/>
      <c r="Q6606" s="7"/>
    </row>
    <row r="6607" spans="3:17" x14ac:dyDescent="0.2">
      <c r="C6607" s="1"/>
      <c r="D6607" s="1"/>
      <c r="F6607" s="6"/>
      <c r="G6607" s="13"/>
      <c r="M6607" s="14"/>
      <c r="O6607" s="13"/>
      <c r="P6607" s="6"/>
      <c r="Q6607" s="7"/>
    </row>
    <row r="6608" spans="3:17" x14ac:dyDescent="0.2">
      <c r="C6608" s="1"/>
      <c r="D6608" s="1"/>
      <c r="F6608" s="6"/>
      <c r="G6608" s="13"/>
      <c r="M6608" s="14"/>
      <c r="O6608" s="13"/>
      <c r="P6608" s="6"/>
      <c r="Q6608" s="7"/>
    </row>
    <row r="6609" spans="3:17" x14ac:dyDescent="0.2">
      <c r="C6609" s="1"/>
      <c r="D6609" s="1"/>
      <c r="F6609" s="6"/>
      <c r="G6609" s="13"/>
      <c r="M6609" s="14"/>
      <c r="O6609" s="13"/>
      <c r="P6609" s="6"/>
      <c r="Q6609" s="7"/>
    </row>
    <row r="6610" spans="3:17" x14ac:dyDescent="0.2">
      <c r="C6610" s="1"/>
      <c r="D6610" s="1"/>
      <c r="F6610" s="6"/>
      <c r="G6610" s="13"/>
      <c r="M6610" s="14"/>
      <c r="O6610" s="13"/>
      <c r="P6610" s="6"/>
      <c r="Q6610" s="7"/>
    </row>
    <row r="6611" spans="3:17" x14ac:dyDescent="0.2">
      <c r="C6611" s="1"/>
      <c r="D6611" s="1"/>
      <c r="F6611" s="6"/>
      <c r="G6611" s="13"/>
      <c r="M6611" s="14"/>
      <c r="O6611" s="13"/>
      <c r="P6611" s="6"/>
      <c r="Q6611" s="7"/>
    </row>
    <row r="6612" spans="3:17" x14ac:dyDescent="0.2">
      <c r="C6612" s="1"/>
      <c r="D6612" s="1"/>
      <c r="F6612" s="6"/>
      <c r="G6612" s="13"/>
      <c r="M6612" s="14"/>
      <c r="O6612" s="13"/>
      <c r="P6612" s="6"/>
      <c r="Q6612" s="7"/>
    </row>
    <row r="6613" spans="3:17" x14ac:dyDescent="0.2">
      <c r="C6613" s="1"/>
      <c r="D6613" s="1"/>
      <c r="F6613" s="6"/>
      <c r="G6613" s="13"/>
      <c r="M6613" s="14"/>
      <c r="O6613" s="13"/>
      <c r="P6613" s="6"/>
      <c r="Q6613" s="7"/>
    </row>
    <row r="6614" spans="3:17" x14ac:dyDescent="0.2">
      <c r="C6614" s="1"/>
      <c r="D6614" s="1"/>
      <c r="F6614" s="6"/>
      <c r="G6614" s="13"/>
      <c r="M6614" s="14"/>
      <c r="O6614" s="13"/>
      <c r="P6614" s="6"/>
      <c r="Q6614" s="7"/>
    </row>
    <row r="6615" spans="3:17" x14ac:dyDescent="0.2">
      <c r="C6615" s="1"/>
      <c r="D6615" s="1"/>
      <c r="F6615" s="6"/>
      <c r="G6615" s="13"/>
      <c r="M6615" s="14"/>
      <c r="O6615" s="13"/>
      <c r="P6615" s="6"/>
      <c r="Q6615" s="7"/>
    </row>
    <row r="6616" spans="3:17" x14ac:dyDescent="0.2">
      <c r="C6616" s="1"/>
      <c r="D6616" s="1"/>
      <c r="F6616" s="6"/>
      <c r="G6616" s="13"/>
      <c r="M6616" s="14"/>
      <c r="O6616" s="13"/>
      <c r="P6616" s="6"/>
      <c r="Q6616" s="7"/>
    </row>
    <row r="6617" spans="3:17" x14ac:dyDescent="0.2">
      <c r="C6617" s="1"/>
      <c r="D6617" s="1"/>
      <c r="F6617" s="6"/>
      <c r="G6617" s="13"/>
      <c r="M6617" s="14"/>
      <c r="O6617" s="13"/>
      <c r="P6617" s="6"/>
      <c r="Q6617" s="7"/>
    </row>
    <row r="6618" spans="3:17" x14ac:dyDescent="0.2">
      <c r="C6618" s="1"/>
      <c r="D6618" s="1"/>
      <c r="F6618" s="6"/>
      <c r="G6618" s="13"/>
      <c r="M6618" s="14"/>
      <c r="O6618" s="13"/>
      <c r="P6618" s="6"/>
      <c r="Q6618" s="7"/>
    </row>
    <row r="6619" spans="3:17" x14ac:dyDescent="0.2">
      <c r="C6619" s="1"/>
      <c r="D6619" s="1"/>
      <c r="F6619" s="6"/>
      <c r="G6619" s="13"/>
      <c r="M6619" s="14"/>
      <c r="O6619" s="13"/>
      <c r="P6619" s="6"/>
      <c r="Q6619" s="7"/>
    </row>
    <row r="6620" spans="3:17" x14ac:dyDescent="0.2">
      <c r="C6620" s="1"/>
      <c r="D6620" s="1"/>
      <c r="F6620" s="6"/>
      <c r="G6620" s="13"/>
      <c r="M6620" s="14"/>
      <c r="O6620" s="13"/>
      <c r="P6620" s="6"/>
      <c r="Q6620" s="7"/>
    </row>
    <row r="6621" spans="3:17" x14ac:dyDescent="0.2">
      <c r="C6621" s="1"/>
      <c r="D6621" s="1"/>
      <c r="F6621" s="6"/>
      <c r="G6621" s="13"/>
      <c r="M6621" s="14"/>
      <c r="O6621" s="13"/>
      <c r="P6621" s="6"/>
      <c r="Q6621" s="7"/>
    </row>
    <row r="6622" spans="3:17" x14ac:dyDescent="0.2">
      <c r="C6622" s="1"/>
      <c r="D6622" s="1"/>
      <c r="F6622" s="6"/>
      <c r="G6622" s="13"/>
      <c r="M6622" s="14"/>
      <c r="O6622" s="13"/>
      <c r="P6622" s="6"/>
      <c r="Q6622" s="7"/>
    </row>
    <row r="6623" spans="3:17" x14ac:dyDescent="0.2">
      <c r="C6623" s="1"/>
      <c r="D6623" s="1"/>
      <c r="F6623" s="6"/>
      <c r="G6623" s="13"/>
      <c r="M6623" s="14"/>
      <c r="O6623" s="13"/>
      <c r="P6623" s="6"/>
      <c r="Q6623" s="7"/>
    </row>
    <row r="6624" spans="3:17" x14ac:dyDescent="0.2">
      <c r="C6624" s="1"/>
      <c r="D6624" s="1"/>
      <c r="F6624" s="6"/>
      <c r="G6624" s="13"/>
      <c r="M6624" s="14"/>
      <c r="O6624" s="13"/>
      <c r="P6624" s="6"/>
      <c r="Q6624" s="7"/>
    </row>
    <row r="6625" spans="3:17" x14ac:dyDescent="0.2">
      <c r="C6625" s="1"/>
      <c r="D6625" s="1"/>
      <c r="F6625" s="6"/>
      <c r="G6625" s="13"/>
      <c r="M6625" s="14"/>
      <c r="O6625" s="13"/>
      <c r="P6625" s="6"/>
      <c r="Q6625" s="7"/>
    </row>
    <row r="6626" spans="3:17" x14ac:dyDescent="0.2">
      <c r="C6626" s="1"/>
      <c r="D6626" s="1"/>
      <c r="F6626" s="6"/>
      <c r="G6626" s="13"/>
      <c r="M6626" s="14"/>
      <c r="O6626" s="13"/>
      <c r="P6626" s="6"/>
      <c r="Q6626" s="7"/>
    </row>
    <row r="6627" spans="3:17" x14ac:dyDescent="0.2">
      <c r="C6627" s="1"/>
      <c r="D6627" s="1"/>
      <c r="F6627" s="6"/>
      <c r="G6627" s="13"/>
      <c r="M6627" s="14"/>
      <c r="O6627" s="13"/>
      <c r="P6627" s="6"/>
      <c r="Q6627" s="7"/>
    </row>
    <row r="6628" spans="3:17" x14ac:dyDescent="0.2">
      <c r="C6628" s="1"/>
      <c r="D6628" s="1"/>
      <c r="F6628" s="6"/>
      <c r="G6628" s="13"/>
      <c r="M6628" s="14"/>
      <c r="O6628" s="13"/>
      <c r="P6628" s="6"/>
      <c r="Q6628" s="7"/>
    </row>
    <row r="6629" spans="3:17" x14ac:dyDescent="0.2">
      <c r="C6629" s="1"/>
      <c r="D6629" s="1"/>
      <c r="F6629" s="6"/>
      <c r="G6629" s="13"/>
      <c r="M6629" s="14"/>
      <c r="O6629" s="13"/>
      <c r="P6629" s="6"/>
      <c r="Q6629" s="7"/>
    </row>
    <row r="6630" spans="3:17" x14ac:dyDescent="0.2">
      <c r="C6630" s="1"/>
      <c r="D6630" s="1"/>
      <c r="F6630" s="6"/>
      <c r="G6630" s="13"/>
      <c r="M6630" s="14"/>
      <c r="O6630" s="13"/>
      <c r="P6630" s="6"/>
      <c r="Q6630" s="7"/>
    </row>
    <row r="6631" spans="3:17" x14ac:dyDescent="0.2">
      <c r="C6631" s="1"/>
      <c r="D6631" s="1"/>
      <c r="F6631" s="6"/>
      <c r="G6631" s="13"/>
      <c r="M6631" s="14"/>
      <c r="O6631" s="13"/>
      <c r="P6631" s="6"/>
      <c r="Q6631" s="7"/>
    </row>
    <row r="6632" spans="3:17" x14ac:dyDescent="0.2">
      <c r="C6632" s="1"/>
      <c r="D6632" s="1"/>
      <c r="F6632" s="6"/>
      <c r="G6632" s="13"/>
      <c r="M6632" s="14"/>
      <c r="O6632" s="13"/>
      <c r="P6632" s="6"/>
      <c r="Q6632" s="7"/>
    </row>
    <row r="6633" spans="3:17" x14ac:dyDescent="0.2">
      <c r="C6633" s="1"/>
      <c r="D6633" s="1"/>
      <c r="F6633" s="6"/>
      <c r="G6633" s="13"/>
      <c r="M6633" s="14"/>
      <c r="O6633" s="13"/>
      <c r="P6633" s="6"/>
      <c r="Q6633" s="7"/>
    </row>
    <row r="6634" spans="3:17" x14ac:dyDescent="0.2">
      <c r="C6634" s="1"/>
      <c r="D6634" s="1"/>
      <c r="F6634" s="6"/>
      <c r="G6634" s="13"/>
      <c r="M6634" s="14"/>
      <c r="O6634" s="13"/>
      <c r="P6634" s="6"/>
      <c r="Q6634" s="7"/>
    </row>
    <row r="6635" spans="3:17" x14ac:dyDescent="0.2">
      <c r="C6635" s="1"/>
      <c r="D6635" s="1"/>
      <c r="F6635" s="6"/>
      <c r="G6635" s="13"/>
      <c r="M6635" s="14"/>
      <c r="O6635" s="13"/>
      <c r="P6635" s="6"/>
      <c r="Q6635" s="7"/>
    </row>
    <row r="6636" spans="3:17" x14ac:dyDescent="0.2">
      <c r="C6636" s="1"/>
      <c r="D6636" s="1"/>
      <c r="F6636" s="6"/>
      <c r="G6636" s="13"/>
      <c r="M6636" s="14"/>
      <c r="O6636" s="13"/>
      <c r="P6636" s="6"/>
      <c r="Q6636" s="7"/>
    </row>
    <row r="6637" spans="3:17" x14ac:dyDescent="0.2">
      <c r="C6637" s="1"/>
      <c r="D6637" s="1"/>
      <c r="F6637" s="6"/>
      <c r="G6637" s="13"/>
      <c r="M6637" s="14"/>
      <c r="O6637" s="13"/>
      <c r="P6637" s="6"/>
      <c r="Q6637" s="7"/>
    </row>
    <row r="6638" spans="3:17" x14ac:dyDescent="0.2">
      <c r="C6638" s="1"/>
      <c r="D6638" s="1"/>
      <c r="F6638" s="6"/>
      <c r="G6638" s="13"/>
      <c r="M6638" s="14"/>
      <c r="O6638" s="13"/>
      <c r="P6638" s="6"/>
      <c r="Q6638" s="7"/>
    </row>
    <row r="6639" spans="3:17" x14ac:dyDescent="0.2">
      <c r="C6639" s="1"/>
      <c r="D6639" s="1"/>
      <c r="F6639" s="6"/>
      <c r="G6639" s="13"/>
      <c r="M6639" s="14"/>
      <c r="O6639" s="13"/>
      <c r="P6639" s="6"/>
      <c r="Q6639" s="7"/>
    </row>
    <row r="6640" spans="3:17" x14ac:dyDescent="0.2">
      <c r="C6640" s="1"/>
      <c r="D6640" s="1"/>
      <c r="F6640" s="6"/>
      <c r="G6640" s="13"/>
      <c r="M6640" s="14"/>
      <c r="O6640" s="13"/>
      <c r="P6640" s="6"/>
      <c r="Q6640" s="7"/>
    </row>
    <row r="6641" spans="3:17" x14ac:dyDescent="0.2">
      <c r="C6641" s="1"/>
      <c r="D6641" s="1"/>
      <c r="F6641" s="6"/>
      <c r="G6641" s="13"/>
      <c r="M6641" s="14"/>
      <c r="O6641" s="13"/>
      <c r="P6641" s="6"/>
      <c r="Q6641" s="7"/>
    </row>
    <row r="6642" spans="3:17" x14ac:dyDescent="0.2">
      <c r="C6642" s="1"/>
      <c r="D6642" s="1"/>
      <c r="F6642" s="6"/>
      <c r="G6642" s="13"/>
      <c r="M6642" s="14"/>
      <c r="O6642" s="13"/>
      <c r="P6642" s="6"/>
      <c r="Q6642" s="7"/>
    </row>
    <row r="6643" spans="3:17" x14ac:dyDescent="0.2">
      <c r="C6643" s="1"/>
      <c r="D6643" s="1"/>
      <c r="F6643" s="6"/>
      <c r="G6643" s="13"/>
      <c r="M6643" s="14"/>
      <c r="O6643" s="13"/>
      <c r="P6643" s="6"/>
      <c r="Q6643" s="7"/>
    </row>
    <row r="6644" spans="3:17" x14ac:dyDescent="0.2">
      <c r="C6644" s="1"/>
      <c r="D6644" s="1"/>
      <c r="F6644" s="6"/>
      <c r="G6644" s="13"/>
      <c r="M6644" s="14"/>
      <c r="O6644" s="13"/>
      <c r="P6644" s="6"/>
      <c r="Q6644" s="7"/>
    </row>
    <row r="6645" spans="3:17" x14ac:dyDescent="0.2">
      <c r="C6645" s="1"/>
      <c r="D6645" s="1"/>
      <c r="F6645" s="6"/>
      <c r="G6645" s="13"/>
      <c r="M6645" s="14"/>
      <c r="O6645" s="13"/>
      <c r="P6645" s="6"/>
      <c r="Q6645" s="7"/>
    </row>
    <row r="6646" spans="3:17" x14ac:dyDescent="0.2">
      <c r="C6646" s="1"/>
      <c r="D6646" s="1"/>
      <c r="F6646" s="6"/>
      <c r="G6646" s="13"/>
      <c r="M6646" s="14"/>
      <c r="O6646" s="13"/>
      <c r="P6646" s="6"/>
      <c r="Q6646" s="7"/>
    </row>
    <row r="6647" spans="3:17" x14ac:dyDescent="0.2">
      <c r="C6647" s="1"/>
      <c r="D6647" s="1"/>
      <c r="F6647" s="6"/>
      <c r="G6647" s="13"/>
      <c r="M6647" s="14"/>
      <c r="O6647" s="13"/>
      <c r="P6647" s="6"/>
      <c r="Q6647" s="7"/>
    </row>
    <row r="6648" spans="3:17" x14ac:dyDescent="0.2">
      <c r="C6648" s="1"/>
      <c r="D6648" s="1"/>
      <c r="F6648" s="6"/>
      <c r="G6648" s="13"/>
      <c r="M6648" s="14"/>
      <c r="O6648" s="13"/>
      <c r="P6648" s="6"/>
      <c r="Q6648" s="7"/>
    </row>
    <row r="6649" spans="3:17" x14ac:dyDescent="0.2">
      <c r="C6649" s="1"/>
      <c r="D6649" s="1"/>
      <c r="F6649" s="6"/>
      <c r="G6649" s="13"/>
      <c r="M6649" s="14"/>
      <c r="O6649" s="13"/>
      <c r="P6649" s="6"/>
      <c r="Q6649" s="7"/>
    </row>
    <row r="6650" spans="3:17" x14ac:dyDescent="0.2">
      <c r="C6650" s="1"/>
      <c r="D6650" s="1"/>
      <c r="F6650" s="6"/>
      <c r="G6650" s="13"/>
      <c r="M6650" s="14"/>
      <c r="O6650" s="13"/>
      <c r="P6650" s="6"/>
      <c r="Q6650" s="7"/>
    </row>
    <row r="6651" spans="3:17" x14ac:dyDescent="0.2">
      <c r="C6651" s="1"/>
      <c r="D6651" s="1"/>
      <c r="F6651" s="6"/>
      <c r="G6651" s="13"/>
      <c r="M6651" s="14"/>
      <c r="O6651" s="13"/>
      <c r="P6651" s="6"/>
      <c r="Q6651" s="7"/>
    </row>
    <row r="6652" spans="3:17" x14ac:dyDescent="0.2">
      <c r="C6652" s="1"/>
      <c r="D6652" s="1"/>
      <c r="F6652" s="6"/>
      <c r="G6652" s="13"/>
      <c r="M6652" s="14"/>
      <c r="O6652" s="13"/>
      <c r="P6652" s="6"/>
      <c r="Q6652" s="7"/>
    </row>
    <row r="6653" spans="3:17" x14ac:dyDescent="0.2">
      <c r="C6653" s="1"/>
      <c r="D6653" s="1"/>
      <c r="F6653" s="6"/>
      <c r="G6653" s="13"/>
      <c r="M6653" s="14"/>
      <c r="O6653" s="13"/>
      <c r="P6653" s="6"/>
      <c r="Q6653" s="7"/>
    </row>
    <row r="6654" spans="3:17" x14ac:dyDescent="0.2">
      <c r="C6654" s="1"/>
      <c r="D6654" s="1"/>
      <c r="F6654" s="6"/>
      <c r="G6654" s="13"/>
      <c r="M6654" s="14"/>
      <c r="O6654" s="13"/>
      <c r="P6654" s="6"/>
      <c r="Q6654" s="7"/>
    </row>
    <row r="6655" spans="3:17" x14ac:dyDescent="0.2">
      <c r="C6655" s="1"/>
      <c r="D6655" s="1"/>
      <c r="F6655" s="6"/>
      <c r="G6655" s="13"/>
      <c r="M6655" s="14"/>
      <c r="O6655" s="13"/>
      <c r="P6655" s="6"/>
      <c r="Q6655" s="7"/>
    </row>
    <row r="6656" spans="3:17" x14ac:dyDescent="0.2">
      <c r="C6656" s="1"/>
      <c r="D6656" s="1"/>
      <c r="F6656" s="6"/>
      <c r="G6656" s="13"/>
      <c r="M6656" s="14"/>
      <c r="O6656" s="13"/>
      <c r="P6656" s="6"/>
      <c r="Q6656" s="7"/>
    </row>
    <row r="6657" spans="3:17" x14ac:dyDescent="0.2">
      <c r="C6657" s="1"/>
      <c r="D6657" s="1"/>
      <c r="F6657" s="6"/>
      <c r="G6657" s="13"/>
      <c r="M6657" s="14"/>
      <c r="O6657" s="13"/>
      <c r="P6657" s="6"/>
      <c r="Q6657" s="7"/>
    </row>
    <row r="6658" spans="3:17" x14ac:dyDescent="0.2">
      <c r="C6658" s="1"/>
      <c r="D6658" s="1"/>
      <c r="F6658" s="6"/>
      <c r="G6658" s="13"/>
      <c r="M6658" s="14"/>
      <c r="O6658" s="13"/>
      <c r="P6658" s="6"/>
      <c r="Q6658" s="7"/>
    </row>
    <row r="6659" spans="3:17" x14ac:dyDescent="0.2">
      <c r="C6659" s="1"/>
      <c r="D6659" s="1"/>
      <c r="F6659" s="6"/>
      <c r="G6659" s="13"/>
      <c r="M6659" s="14"/>
      <c r="O6659" s="13"/>
      <c r="P6659" s="6"/>
      <c r="Q6659" s="7"/>
    </row>
    <row r="6660" spans="3:17" x14ac:dyDescent="0.2">
      <c r="C6660" s="1"/>
      <c r="D6660" s="1"/>
      <c r="F6660" s="6"/>
      <c r="G6660" s="13"/>
      <c r="M6660" s="14"/>
      <c r="O6660" s="13"/>
      <c r="P6660" s="6"/>
      <c r="Q6660" s="7"/>
    </row>
    <row r="6661" spans="3:17" x14ac:dyDescent="0.2">
      <c r="C6661" s="1"/>
      <c r="D6661" s="1"/>
      <c r="F6661" s="6"/>
      <c r="G6661" s="13"/>
      <c r="M6661" s="14"/>
      <c r="O6661" s="13"/>
      <c r="P6661" s="6"/>
      <c r="Q6661" s="7"/>
    </row>
    <row r="6662" spans="3:17" x14ac:dyDescent="0.2">
      <c r="C6662" s="1"/>
      <c r="D6662" s="1"/>
      <c r="F6662" s="6"/>
      <c r="G6662" s="13"/>
      <c r="M6662" s="14"/>
      <c r="O6662" s="13"/>
      <c r="P6662" s="6"/>
      <c r="Q6662" s="7"/>
    </row>
    <row r="6663" spans="3:17" x14ac:dyDescent="0.2">
      <c r="C6663" s="1"/>
      <c r="D6663" s="1"/>
      <c r="F6663" s="6"/>
      <c r="G6663" s="13"/>
      <c r="M6663" s="14"/>
      <c r="O6663" s="13"/>
      <c r="P6663" s="6"/>
      <c r="Q6663" s="7"/>
    </row>
    <row r="6664" spans="3:17" x14ac:dyDescent="0.2">
      <c r="C6664" s="1"/>
      <c r="D6664" s="1"/>
      <c r="F6664" s="6"/>
      <c r="G6664" s="13"/>
      <c r="M6664" s="14"/>
      <c r="O6664" s="13"/>
      <c r="P6664" s="6"/>
      <c r="Q6664" s="7"/>
    </row>
    <row r="6665" spans="3:17" x14ac:dyDescent="0.2">
      <c r="C6665" s="1"/>
      <c r="D6665" s="1"/>
      <c r="F6665" s="6"/>
      <c r="G6665" s="13"/>
      <c r="M6665" s="14"/>
      <c r="O6665" s="13"/>
      <c r="P6665" s="6"/>
      <c r="Q6665" s="7"/>
    </row>
    <row r="6666" spans="3:17" x14ac:dyDescent="0.2">
      <c r="C6666" s="1"/>
      <c r="D6666" s="1"/>
      <c r="F6666" s="6"/>
      <c r="G6666" s="13"/>
      <c r="M6666" s="14"/>
      <c r="O6666" s="13"/>
      <c r="P6666" s="6"/>
      <c r="Q6666" s="7"/>
    </row>
    <row r="6667" spans="3:17" x14ac:dyDescent="0.2">
      <c r="C6667" s="1"/>
      <c r="D6667" s="1"/>
      <c r="F6667" s="6"/>
      <c r="G6667" s="13"/>
      <c r="M6667" s="14"/>
      <c r="O6667" s="13"/>
      <c r="P6667" s="6"/>
      <c r="Q6667" s="7"/>
    </row>
    <row r="6668" spans="3:17" x14ac:dyDescent="0.2">
      <c r="C6668" s="1"/>
      <c r="D6668" s="1"/>
      <c r="F6668" s="6"/>
      <c r="G6668" s="13"/>
      <c r="M6668" s="14"/>
      <c r="O6668" s="13"/>
      <c r="P6668" s="6"/>
      <c r="Q6668" s="7"/>
    </row>
    <row r="6669" spans="3:17" x14ac:dyDescent="0.2">
      <c r="C6669" s="1"/>
      <c r="D6669" s="1"/>
      <c r="F6669" s="6"/>
      <c r="G6669" s="13"/>
      <c r="M6669" s="14"/>
      <c r="O6669" s="13"/>
      <c r="P6669" s="6"/>
      <c r="Q6669" s="7"/>
    </row>
    <row r="6670" spans="3:17" x14ac:dyDescent="0.2">
      <c r="C6670" s="1"/>
      <c r="D6670" s="1"/>
      <c r="F6670" s="6"/>
      <c r="G6670" s="13"/>
      <c r="M6670" s="14"/>
      <c r="O6670" s="13"/>
      <c r="P6670" s="6"/>
      <c r="Q6670" s="7"/>
    </row>
    <row r="6671" spans="3:17" x14ac:dyDescent="0.2">
      <c r="C6671" s="1"/>
      <c r="D6671" s="1"/>
      <c r="F6671" s="6"/>
      <c r="G6671" s="13"/>
      <c r="M6671" s="14"/>
      <c r="O6671" s="13"/>
      <c r="P6671" s="6"/>
      <c r="Q6671" s="7"/>
    </row>
    <row r="6672" spans="3:17" x14ac:dyDescent="0.2">
      <c r="C6672" s="1"/>
      <c r="D6672" s="1"/>
      <c r="F6672" s="6"/>
      <c r="G6672" s="13"/>
      <c r="M6672" s="14"/>
      <c r="O6672" s="13"/>
      <c r="P6672" s="6"/>
      <c r="Q6672" s="7"/>
    </row>
    <row r="6673" spans="3:17" x14ac:dyDescent="0.2">
      <c r="C6673" s="1"/>
      <c r="D6673" s="1"/>
      <c r="F6673" s="6"/>
      <c r="G6673" s="13"/>
      <c r="M6673" s="14"/>
      <c r="O6673" s="13"/>
      <c r="P6673" s="6"/>
      <c r="Q6673" s="7"/>
    </row>
    <row r="6674" spans="3:17" x14ac:dyDescent="0.2">
      <c r="C6674" s="1"/>
      <c r="D6674" s="1"/>
      <c r="F6674" s="6"/>
      <c r="G6674" s="13"/>
      <c r="M6674" s="14"/>
      <c r="O6674" s="13"/>
      <c r="P6674" s="6"/>
      <c r="Q6674" s="7"/>
    </row>
    <row r="6675" spans="3:17" x14ac:dyDescent="0.2">
      <c r="C6675" s="1"/>
      <c r="D6675" s="1"/>
      <c r="F6675" s="6"/>
      <c r="G6675" s="13"/>
      <c r="M6675" s="14"/>
      <c r="O6675" s="13"/>
      <c r="P6675" s="6"/>
      <c r="Q6675" s="7"/>
    </row>
    <row r="6676" spans="3:17" x14ac:dyDescent="0.2">
      <c r="C6676" s="1"/>
      <c r="D6676" s="1"/>
      <c r="F6676" s="6"/>
      <c r="G6676" s="13"/>
      <c r="M6676" s="14"/>
      <c r="O6676" s="13"/>
      <c r="P6676" s="6"/>
      <c r="Q6676" s="7"/>
    </row>
    <row r="6677" spans="3:17" x14ac:dyDescent="0.2">
      <c r="C6677" s="1"/>
      <c r="D6677" s="1"/>
      <c r="F6677" s="6"/>
      <c r="G6677" s="13"/>
      <c r="M6677" s="14"/>
      <c r="O6677" s="13"/>
      <c r="P6677" s="6"/>
      <c r="Q6677" s="7"/>
    </row>
    <row r="6678" spans="3:17" x14ac:dyDescent="0.2">
      <c r="C6678" s="1"/>
      <c r="D6678" s="1"/>
      <c r="F6678" s="6"/>
      <c r="G6678" s="13"/>
      <c r="M6678" s="14"/>
      <c r="O6678" s="13"/>
      <c r="P6678" s="6"/>
      <c r="Q6678" s="7"/>
    </row>
    <row r="6679" spans="3:17" x14ac:dyDescent="0.2">
      <c r="C6679" s="1"/>
      <c r="D6679" s="1"/>
      <c r="F6679" s="6"/>
      <c r="G6679" s="13"/>
      <c r="M6679" s="14"/>
      <c r="O6679" s="13"/>
      <c r="P6679" s="6"/>
      <c r="Q6679" s="7"/>
    </row>
    <row r="6680" spans="3:17" x14ac:dyDescent="0.2">
      <c r="C6680" s="1"/>
      <c r="D6680" s="1"/>
      <c r="F6680" s="6"/>
      <c r="G6680" s="13"/>
      <c r="M6680" s="14"/>
      <c r="O6680" s="13"/>
      <c r="P6680" s="6"/>
      <c r="Q6680" s="7"/>
    </row>
    <row r="6681" spans="3:17" x14ac:dyDescent="0.2">
      <c r="C6681" s="1"/>
      <c r="D6681" s="1"/>
      <c r="F6681" s="6"/>
      <c r="G6681" s="13"/>
      <c r="M6681" s="14"/>
      <c r="O6681" s="13"/>
      <c r="P6681" s="6"/>
      <c r="Q6681" s="7"/>
    </row>
    <row r="6682" spans="3:17" x14ac:dyDescent="0.2">
      <c r="C6682" s="1"/>
      <c r="D6682" s="1"/>
      <c r="F6682" s="6"/>
      <c r="G6682" s="13"/>
      <c r="M6682" s="14"/>
      <c r="O6682" s="13"/>
      <c r="P6682" s="6"/>
      <c r="Q6682" s="7"/>
    </row>
    <row r="6683" spans="3:17" x14ac:dyDescent="0.2">
      <c r="C6683" s="1"/>
      <c r="D6683" s="1"/>
      <c r="F6683" s="6"/>
      <c r="G6683" s="13"/>
      <c r="M6683" s="14"/>
      <c r="O6683" s="13"/>
      <c r="P6683" s="6"/>
      <c r="Q6683" s="7"/>
    </row>
    <row r="6684" spans="3:17" x14ac:dyDescent="0.2">
      <c r="C6684" s="1"/>
      <c r="D6684" s="1"/>
      <c r="F6684" s="6"/>
      <c r="G6684" s="13"/>
      <c r="M6684" s="14"/>
      <c r="O6684" s="13"/>
      <c r="P6684" s="6"/>
      <c r="Q6684" s="7"/>
    </row>
    <row r="6685" spans="3:17" x14ac:dyDescent="0.2">
      <c r="C6685" s="1"/>
      <c r="D6685" s="1"/>
      <c r="F6685" s="6"/>
      <c r="G6685" s="13"/>
      <c r="M6685" s="14"/>
      <c r="O6685" s="13"/>
      <c r="P6685" s="6"/>
      <c r="Q6685" s="7"/>
    </row>
    <row r="6686" spans="3:17" x14ac:dyDescent="0.2">
      <c r="C6686" s="1"/>
      <c r="D6686" s="1"/>
      <c r="F6686" s="6"/>
      <c r="G6686" s="13"/>
      <c r="M6686" s="14"/>
      <c r="O6686" s="13"/>
      <c r="P6686" s="6"/>
      <c r="Q6686" s="7"/>
    </row>
    <row r="6687" spans="3:17" x14ac:dyDescent="0.2">
      <c r="C6687" s="1"/>
      <c r="D6687" s="1"/>
      <c r="F6687" s="6"/>
      <c r="G6687" s="13"/>
      <c r="M6687" s="14"/>
      <c r="O6687" s="13"/>
      <c r="P6687" s="6"/>
      <c r="Q6687" s="7"/>
    </row>
    <row r="6688" spans="3:17" x14ac:dyDescent="0.2">
      <c r="C6688" s="1"/>
      <c r="D6688" s="1"/>
      <c r="F6688" s="6"/>
      <c r="G6688" s="13"/>
      <c r="M6688" s="14"/>
      <c r="O6688" s="13"/>
      <c r="P6688" s="6"/>
      <c r="Q6688" s="7"/>
    </row>
    <row r="6689" spans="3:17" x14ac:dyDescent="0.2">
      <c r="C6689" s="1"/>
      <c r="D6689" s="1"/>
      <c r="F6689" s="6"/>
      <c r="G6689" s="13"/>
      <c r="M6689" s="14"/>
      <c r="O6689" s="13"/>
      <c r="P6689" s="6"/>
      <c r="Q6689" s="7"/>
    </row>
    <row r="6690" spans="3:17" x14ac:dyDescent="0.2">
      <c r="C6690" s="1"/>
      <c r="D6690" s="1"/>
      <c r="F6690" s="6"/>
      <c r="G6690" s="13"/>
      <c r="M6690" s="14"/>
      <c r="O6690" s="13"/>
      <c r="P6690" s="6"/>
      <c r="Q6690" s="7"/>
    </row>
    <row r="6691" spans="3:17" x14ac:dyDescent="0.2">
      <c r="C6691" s="1"/>
      <c r="D6691" s="1"/>
      <c r="F6691" s="6"/>
      <c r="G6691" s="13"/>
      <c r="M6691" s="14"/>
      <c r="O6691" s="13"/>
      <c r="P6691" s="6"/>
      <c r="Q6691" s="7"/>
    </row>
    <row r="6692" spans="3:17" x14ac:dyDescent="0.2">
      <c r="C6692" s="1"/>
      <c r="D6692" s="1"/>
      <c r="F6692" s="6"/>
      <c r="G6692" s="13"/>
      <c r="M6692" s="14"/>
      <c r="O6692" s="13"/>
      <c r="P6692" s="6"/>
      <c r="Q6692" s="7"/>
    </row>
    <row r="6693" spans="3:17" x14ac:dyDescent="0.2">
      <c r="C6693" s="1"/>
      <c r="D6693" s="1"/>
      <c r="F6693" s="6"/>
      <c r="G6693" s="13"/>
      <c r="M6693" s="14"/>
      <c r="O6693" s="13"/>
      <c r="P6693" s="6"/>
      <c r="Q6693" s="7"/>
    </row>
    <row r="6694" spans="3:17" x14ac:dyDescent="0.2">
      <c r="C6694" s="1"/>
      <c r="D6694" s="1"/>
      <c r="F6694" s="6"/>
      <c r="G6694" s="13"/>
      <c r="M6694" s="14"/>
      <c r="O6694" s="13"/>
      <c r="P6694" s="6"/>
      <c r="Q6694" s="7"/>
    </row>
    <row r="6695" spans="3:17" x14ac:dyDescent="0.2">
      <c r="C6695" s="1"/>
      <c r="D6695" s="1"/>
      <c r="F6695" s="6"/>
      <c r="G6695" s="13"/>
      <c r="M6695" s="14"/>
      <c r="O6695" s="13"/>
      <c r="P6695" s="6"/>
      <c r="Q6695" s="7"/>
    </row>
    <row r="6696" spans="3:17" x14ac:dyDescent="0.2">
      <c r="C6696" s="1"/>
      <c r="D6696" s="1"/>
      <c r="F6696" s="6"/>
      <c r="G6696" s="13"/>
      <c r="M6696" s="14"/>
      <c r="O6696" s="13"/>
      <c r="P6696" s="6"/>
      <c r="Q6696" s="7"/>
    </row>
    <row r="6697" spans="3:17" x14ac:dyDescent="0.2">
      <c r="C6697" s="1"/>
      <c r="D6697" s="1"/>
      <c r="F6697" s="6"/>
      <c r="G6697" s="13"/>
      <c r="M6697" s="14"/>
      <c r="O6697" s="13"/>
      <c r="P6697" s="6"/>
      <c r="Q6697" s="7"/>
    </row>
    <row r="6698" spans="3:17" x14ac:dyDescent="0.2">
      <c r="C6698" s="1"/>
      <c r="D6698" s="1"/>
      <c r="F6698" s="6"/>
      <c r="G6698" s="13"/>
      <c r="M6698" s="14"/>
      <c r="O6698" s="13"/>
      <c r="P6698" s="6"/>
      <c r="Q6698" s="7"/>
    </row>
    <row r="6699" spans="3:17" x14ac:dyDescent="0.2">
      <c r="C6699" s="1"/>
      <c r="D6699" s="1"/>
      <c r="F6699" s="6"/>
      <c r="G6699" s="13"/>
      <c r="M6699" s="14"/>
      <c r="O6699" s="13"/>
      <c r="P6699" s="6"/>
      <c r="Q6699" s="7"/>
    </row>
    <row r="6700" spans="3:17" x14ac:dyDescent="0.2">
      <c r="C6700" s="1"/>
      <c r="D6700" s="1"/>
      <c r="F6700" s="6"/>
      <c r="G6700" s="13"/>
      <c r="M6700" s="14"/>
      <c r="O6700" s="13"/>
      <c r="P6700" s="6"/>
      <c r="Q6700" s="7"/>
    </row>
    <row r="6701" spans="3:17" x14ac:dyDescent="0.2">
      <c r="C6701" s="1"/>
      <c r="D6701" s="1"/>
      <c r="F6701" s="6"/>
      <c r="G6701" s="13"/>
      <c r="M6701" s="14"/>
      <c r="O6701" s="13"/>
      <c r="P6701" s="6"/>
      <c r="Q6701" s="7"/>
    </row>
    <row r="6702" spans="3:17" x14ac:dyDescent="0.2">
      <c r="C6702" s="1"/>
      <c r="D6702" s="1"/>
      <c r="F6702" s="6"/>
      <c r="G6702" s="13"/>
      <c r="M6702" s="14"/>
      <c r="O6702" s="13"/>
      <c r="P6702" s="6"/>
      <c r="Q6702" s="7"/>
    </row>
    <row r="6703" spans="3:17" x14ac:dyDescent="0.2">
      <c r="C6703" s="1"/>
      <c r="D6703" s="1"/>
      <c r="F6703" s="6"/>
      <c r="G6703" s="13"/>
      <c r="M6703" s="14"/>
      <c r="O6703" s="13"/>
      <c r="P6703" s="6"/>
      <c r="Q6703" s="7"/>
    </row>
    <row r="6704" spans="3:17" x14ac:dyDescent="0.2">
      <c r="C6704" s="1"/>
      <c r="D6704" s="1"/>
      <c r="F6704" s="6"/>
      <c r="G6704" s="13"/>
      <c r="M6704" s="14"/>
      <c r="O6704" s="13"/>
      <c r="P6704" s="6"/>
      <c r="Q6704" s="7"/>
    </row>
    <row r="6705" spans="3:17" x14ac:dyDescent="0.2">
      <c r="C6705" s="1"/>
      <c r="D6705" s="1"/>
      <c r="F6705" s="6"/>
      <c r="G6705" s="13"/>
      <c r="M6705" s="14"/>
      <c r="O6705" s="13"/>
      <c r="P6705" s="6"/>
      <c r="Q6705" s="7"/>
    </row>
    <row r="6706" spans="3:17" x14ac:dyDescent="0.2">
      <c r="C6706" s="1"/>
      <c r="D6706" s="1"/>
      <c r="F6706" s="6"/>
      <c r="G6706" s="13"/>
      <c r="M6706" s="14"/>
      <c r="O6706" s="13"/>
      <c r="P6706" s="6"/>
      <c r="Q6706" s="7"/>
    </row>
    <row r="6707" spans="3:17" x14ac:dyDescent="0.2">
      <c r="C6707" s="1"/>
      <c r="D6707" s="1"/>
      <c r="F6707" s="6"/>
      <c r="G6707" s="13"/>
      <c r="M6707" s="14"/>
      <c r="O6707" s="13"/>
      <c r="P6707" s="6"/>
      <c r="Q6707" s="7"/>
    </row>
    <row r="6708" spans="3:17" x14ac:dyDescent="0.2">
      <c r="C6708" s="1"/>
      <c r="D6708" s="1"/>
      <c r="F6708" s="6"/>
      <c r="G6708" s="13"/>
      <c r="M6708" s="14"/>
      <c r="O6708" s="13"/>
      <c r="P6708" s="6"/>
      <c r="Q6708" s="7"/>
    </row>
    <row r="6709" spans="3:17" x14ac:dyDescent="0.2">
      <c r="C6709" s="1"/>
      <c r="D6709" s="1"/>
      <c r="F6709" s="6"/>
      <c r="G6709" s="13"/>
      <c r="M6709" s="14"/>
      <c r="O6709" s="13"/>
      <c r="P6709" s="6"/>
      <c r="Q6709" s="7"/>
    </row>
    <row r="6710" spans="3:17" x14ac:dyDescent="0.2">
      <c r="C6710" s="1"/>
      <c r="D6710" s="1"/>
      <c r="F6710" s="6"/>
      <c r="G6710" s="13"/>
      <c r="M6710" s="14"/>
      <c r="O6710" s="13"/>
      <c r="P6710" s="6"/>
      <c r="Q6710" s="7"/>
    </row>
    <row r="6711" spans="3:17" x14ac:dyDescent="0.2">
      <c r="C6711" s="1"/>
      <c r="D6711" s="1"/>
      <c r="F6711" s="6"/>
      <c r="G6711" s="13"/>
      <c r="M6711" s="14"/>
      <c r="O6711" s="13"/>
      <c r="P6711" s="6"/>
      <c r="Q6711" s="7"/>
    </row>
    <row r="6712" spans="3:17" x14ac:dyDescent="0.2">
      <c r="C6712" s="1"/>
      <c r="D6712" s="1"/>
      <c r="F6712" s="6"/>
      <c r="G6712" s="13"/>
      <c r="M6712" s="14"/>
      <c r="O6712" s="13"/>
      <c r="P6712" s="6"/>
      <c r="Q6712" s="7"/>
    </row>
    <row r="6713" spans="3:17" x14ac:dyDescent="0.2">
      <c r="C6713" s="1"/>
      <c r="D6713" s="1"/>
      <c r="F6713" s="6"/>
      <c r="G6713" s="13"/>
      <c r="M6713" s="14"/>
      <c r="O6713" s="13"/>
      <c r="P6713" s="6"/>
      <c r="Q6713" s="7"/>
    </row>
    <row r="6714" spans="3:17" x14ac:dyDescent="0.2">
      <c r="C6714" s="1"/>
      <c r="D6714" s="1"/>
      <c r="F6714" s="6"/>
      <c r="G6714" s="13"/>
      <c r="M6714" s="14"/>
      <c r="O6714" s="13"/>
      <c r="P6714" s="6"/>
      <c r="Q6714" s="7"/>
    </row>
    <row r="6715" spans="3:17" x14ac:dyDescent="0.2">
      <c r="C6715" s="1"/>
      <c r="D6715" s="1"/>
      <c r="F6715" s="6"/>
      <c r="G6715" s="13"/>
      <c r="M6715" s="14"/>
      <c r="O6715" s="13"/>
      <c r="P6715" s="6"/>
      <c r="Q6715" s="7"/>
    </row>
    <row r="6716" spans="3:17" x14ac:dyDescent="0.2">
      <c r="C6716" s="1"/>
      <c r="D6716" s="1"/>
      <c r="F6716" s="6"/>
      <c r="G6716" s="13"/>
      <c r="M6716" s="14"/>
      <c r="O6716" s="13"/>
      <c r="P6716" s="6"/>
      <c r="Q6716" s="7"/>
    </row>
    <row r="6717" spans="3:17" x14ac:dyDescent="0.2">
      <c r="C6717" s="1"/>
      <c r="D6717" s="1"/>
      <c r="F6717" s="6"/>
      <c r="G6717" s="13"/>
      <c r="M6717" s="14"/>
      <c r="O6717" s="13"/>
      <c r="P6717" s="6"/>
      <c r="Q6717" s="7"/>
    </row>
    <row r="6718" spans="3:17" x14ac:dyDescent="0.2">
      <c r="C6718" s="1"/>
      <c r="D6718" s="1"/>
      <c r="F6718" s="6"/>
      <c r="G6718" s="13"/>
      <c r="M6718" s="14"/>
      <c r="O6718" s="13"/>
      <c r="P6718" s="6"/>
      <c r="Q6718" s="7"/>
    </row>
    <row r="6719" spans="3:17" x14ac:dyDescent="0.2">
      <c r="C6719" s="1"/>
      <c r="D6719" s="1"/>
      <c r="F6719" s="6"/>
      <c r="G6719" s="13"/>
      <c r="M6719" s="14"/>
      <c r="O6719" s="13"/>
      <c r="P6719" s="6"/>
      <c r="Q6719" s="7"/>
    </row>
    <row r="6720" spans="3:17" x14ac:dyDescent="0.2">
      <c r="C6720" s="1"/>
      <c r="D6720" s="1"/>
      <c r="F6720" s="6"/>
      <c r="G6720" s="13"/>
      <c r="M6720" s="14"/>
      <c r="O6720" s="13"/>
      <c r="P6720" s="6"/>
      <c r="Q6720" s="7"/>
    </row>
    <row r="6721" spans="3:17" x14ac:dyDescent="0.2">
      <c r="C6721" s="1"/>
      <c r="D6721" s="1"/>
      <c r="F6721" s="6"/>
      <c r="G6721" s="13"/>
      <c r="M6721" s="14"/>
      <c r="O6721" s="13"/>
      <c r="P6721" s="6"/>
      <c r="Q6721" s="7"/>
    </row>
    <row r="6722" spans="3:17" x14ac:dyDescent="0.2">
      <c r="C6722" s="1"/>
      <c r="D6722" s="1"/>
      <c r="F6722" s="6"/>
      <c r="G6722" s="13"/>
      <c r="M6722" s="14"/>
      <c r="O6722" s="13"/>
      <c r="P6722" s="6"/>
      <c r="Q6722" s="7"/>
    </row>
    <row r="6723" spans="3:17" x14ac:dyDescent="0.2">
      <c r="C6723" s="1"/>
      <c r="D6723" s="1"/>
      <c r="F6723" s="6"/>
      <c r="G6723" s="13"/>
      <c r="M6723" s="14"/>
      <c r="O6723" s="13"/>
      <c r="P6723" s="6"/>
      <c r="Q6723" s="7"/>
    </row>
    <row r="6724" spans="3:17" x14ac:dyDescent="0.2">
      <c r="C6724" s="1"/>
      <c r="D6724" s="1"/>
      <c r="F6724" s="6"/>
      <c r="G6724" s="13"/>
      <c r="M6724" s="14"/>
      <c r="O6724" s="13"/>
      <c r="P6724" s="6"/>
      <c r="Q6724" s="7"/>
    </row>
    <row r="6725" spans="3:17" x14ac:dyDescent="0.2">
      <c r="C6725" s="1"/>
      <c r="D6725" s="1"/>
      <c r="F6725" s="6"/>
      <c r="G6725" s="13"/>
      <c r="M6725" s="14"/>
      <c r="O6725" s="13"/>
      <c r="P6725" s="6"/>
      <c r="Q6725" s="7"/>
    </row>
    <row r="6726" spans="3:17" x14ac:dyDescent="0.2">
      <c r="C6726" s="1"/>
      <c r="D6726" s="1"/>
      <c r="F6726" s="6"/>
      <c r="G6726" s="13"/>
      <c r="M6726" s="14"/>
      <c r="O6726" s="13"/>
      <c r="P6726" s="6"/>
      <c r="Q6726" s="7"/>
    </row>
    <row r="6727" spans="3:17" x14ac:dyDescent="0.2">
      <c r="C6727" s="1"/>
      <c r="D6727" s="1"/>
      <c r="F6727" s="6"/>
      <c r="G6727" s="13"/>
      <c r="M6727" s="14"/>
      <c r="O6727" s="13"/>
      <c r="P6727" s="6"/>
      <c r="Q6727" s="7"/>
    </row>
    <row r="6728" spans="3:17" x14ac:dyDescent="0.2">
      <c r="C6728" s="1"/>
      <c r="D6728" s="1"/>
      <c r="F6728" s="6"/>
      <c r="G6728" s="13"/>
      <c r="M6728" s="14"/>
      <c r="O6728" s="13"/>
      <c r="P6728" s="6"/>
      <c r="Q6728" s="7"/>
    </row>
    <row r="6729" spans="3:17" x14ac:dyDescent="0.2">
      <c r="C6729" s="1"/>
      <c r="D6729" s="1"/>
      <c r="F6729" s="6"/>
      <c r="G6729" s="13"/>
      <c r="M6729" s="14"/>
      <c r="O6729" s="13"/>
      <c r="P6729" s="6"/>
      <c r="Q6729" s="7"/>
    </row>
    <row r="6730" spans="3:17" x14ac:dyDescent="0.2">
      <c r="C6730" s="1"/>
      <c r="D6730" s="1"/>
      <c r="F6730" s="6"/>
      <c r="G6730" s="13"/>
      <c r="M6730" s="14"/>
      <c r="O6730" s="13"/>
      <c r="P6730" s="6"/>
      <c r="Q6730" s="7"/>
    </row>
    <row r="6731" spans="3:17" x14ac:dyDescent="0.2">
      <c r="C6731" s="1"/>
      <c r="D6731" s="1"/>
      <c r="F6731" s="6"/>
      <c r="G6731" s="13"/>
      <c r="M6731" s="14"/>
      <c r="O6731" s="13"/>
      <c r="P6731" s="6"/>
      <c r="Q6731" s="7"/>
    </row>
    <row r="6732" spans="3:17" x14ac:dyDescent="0.2">
      <c r="C6732" s="1"/>
      <c r="D6732" s="1"/>
      <c r="F6732" s="6"/>
      <c r="G6732" s="13"/>
      <c r="M6732" s="14"/>
      <c r="O6732" s="13"/>
      <c r="P6732" s="6"/>
      <c r="Q6732" s="7"/>
    </row>
    <row r="6733" spans="3:17" x14ac:dyDescent="0.2">
      <c r="C6733" s="1"/>
      <c r="D6733" s="1"/>
      <c r="F6733" s="6"/>
      <c r="G6733" s="13"/>
      <c r="M6733" s="14"/>
      <c r="O6733" s="13"/>
      <c r="P6733" s="6"/>
      <c r="Q6733" s="7"/>
    </row>
    <row r="6734" spans="3:17" x14ac:dyDescent="0.2">
      <c r="C6734" s="1"/>
      <c r="D6734" s="1"/>
      <c r="F6734" s="6"/>
      <c r="G6734" s="13"/>
      <c r="M6734" s="14"/>
      <c r="O6734" s="13"/>
      <c r="P6734" s="6"/>
      <c r="Q6734" s="7"/>
    </row>
    <row r="6735" spans="3:17" x14ac:dyDescent="0.2">
      <c r="C6735" s="1"/>
      <c r="D6735" s="1"/>
      <c r="F6735" s="6"/>
      <c r="G6735" s="13"/>
      <c r="M6735" s="14"/>
      <c r="O6735" s="13"/>
      <c r="P6735" s="6"/>
      <c r="Q6735" s="7"/>
    </row>
    <row r="6736" spans="3:17" x14ac:dyDescent="0.2">
      <c r="C6736" s="1"/>
      <c r="D6736" s="1"/>
      <c r="F6736" s="6"/>
      <c r="G6736" s="13"/>
      <c r="M6736" s="14"/>
      <c r="O6736" s="13"/>
      <c r="P6736" s="6"/>
      <c r="Q6736" s="7"/>
    </row>
    <row r="6737" spans="3:17" x14ac:dyDescent="0.2">
      <c r="C6737" s="1"/>
      <c r="D6737" s="1"/>
      <c r="F6737" s="6"/>
      <c r="G6737" s="13"/>
      <c r="M6737" s="14"/>
      <c r="O6737" s="13"/>
      <c r="P6737" s="6"/>
      <c r="Q6737" s="7"/>
    </row>
    <row r="6738" spans="3:17" x14ac:dyDescent="0.2">
      <c r="C6738" s="1"/>
      <c r="D6738" s="1"/>
      <c r="F6738" s="6"/>
      <c r="G6738" s="13"/>
      <c r="M6738" s="14"/>
      <c r="O6738" s="13"/>
      <c r="P6738" s="6"/>
      <c r="Q6738" s="7"/>
    </row>
    <row r="6739" spans="3:17" x14ac:dyDescent="0.2">
      <c r="C6739" s="1"/>
      <c r="D6739" s="1"/>
      <c r="F6739" s="6"/>
      <c r="G6739" s="13"/>
      <c r="M6739" s="14"/>
      <c r="O6739" s="13"/>
      <c r="P6739" s="6"/>
      <c r="Q6739" s="7"/>
    </row>
    <row r="6740" spans="3:17" x14ac:dyDescent="0.2">
      <c r="C6740" s="1"/>
      <c r="D6740" s="1"/>
      <c r="F6740" s="6"/>
      <c r="G6740" s="13"/>
      <c r="M6740" s="14"/>
      <c r="O6740" s="13"/>
      <c r="P6740" s="6"/>
      <c r="Q6740" s="7"/>
    </row>
    <row r="6741" spans="3:17" x14ac:dyDescent="0.2">
      <c r="C6741" s="1"/>
      <c r="D6741" s="1"/>
      <c r="F6741" s="6"/>
      <c r="G6741" s="13"/>
      <c r="M6741" s="14"/>
      <c r="O6741" s="13"/>
      <c r="P6741" s="6"/>
      <c r="Q6741" s="7"/>
    </row>
    <row r="6742" spans="3:17" x14ac:dyDescent="0.2">
      <c r="C6742" s="1"/>
      <c r="D6742" s="1"/>
      <c r="F6742" s="6"/>
      <c r="G6742" s="13"/>
      <c r="M6742" s="14"/>
      <c r="O6742" s="13"/>
      <c r="P6742" s="6"/>
      <c r="Q6742" s="7"/>
    </row>
    <row r="6743" spans="3:17" x14ac:dyDescent="0.2">
      <c r="C6743" s="1"/>
      <c r="D6743" s="1"/>
      <c r="F6743" s="6"/>
      <c r="G6743" s="13"/>
      <c r="M6743" s="14"/>
      <c r="O6743" s="13"/>
      <c r="P6743" s="6"/>
      <c r="Q6743" s="7"/>
    </row>
    <row r="6744" spans="3:17" x14ac:dyDescent="0.2">
      <c r="C6744" s="1"/>
      <c r="D6744" s="1"/>
      <c r="F6744" s="6"/>
      <c r="G6744" s="13"/>
      <c r="M6744" s="14"/>
      <c r="O6744" s="13"/>
      <c r="P6744" s="6"/>
      <c r="Q6744" s="7"/>
    </row>
    <row r="6745" spans="3:17" x14ac:dyDescent="0.2">
      <c r="C6745" s="1"/>
      <c r="D6745" s="1"/>
      <c r="F6745" s="6"/>
      <c r="G6745" s="13"/>
      <c r="M6745" s="14"/>
      <c r="O6745" s="13"/>
      <c r="P6745" s="6"/>
      <c r="Q6745" s="7"/>
    </row>
    <row r="6746" spans="3:17" x14ac:dyDescent="0.2">
      <c r="C6746" s="1"/>
      <c r="D6746" s="1"/>
      <c r="F6746" s="6"/>
      <c r="G6746" s="13"/>
      <c r="M6746" s="14"/>
      <c r="O6746" s="13"/>
      <c r="P6746" s="6"/>
      <c r="Q6746" s="7"/>
    </row>
    <row r="6747" spans="3:17" x14ac:dyDescent="0.2">
      <c r="C6747" s="1"/>
      <c r="D6747" s="1"/>
      <c r="F6747" s="6"/>
      <c r="G6747" s="13"/>
      <c r="M6747" s="14"/>
      <c r="O6747" s="13"/>
      <c r="P6747" s="6"/>
      <c r="Q6747" s="7"/>
    </row>
    <row r="6748" spans="3:17" x14ac:dyDescent="0.2">
      <c r="C6748" s="1"/>
      <c r="D6748" s="1"/>
      <c r="F6748" s="6"/>
      <c r="G6748" s="13"/>
      <c r="M6748" s="14"/>
      <c r="O6748" s="13"/>
      <c r="P6748" s="6"/>
      <c r="Q6748" s="7"/>
    </row>
    <row r="6749" spans="3:17" x14ac:dyDescent="0.2">
      <c r="C6749" s="1"/>
      <c r="D6749" s="1"/>
      <c r="F6749" s="6"/>
      <c r="G6749" s="13"/>
      <c r="M6749" s="14"/>
      <c r="O6749" s="13"/>
      <c r="P6749" s="6"/>
      <c r="Q6749" s="7"/>
    </row>
    <row r="6750" spans="3:17" x14ac:dyDescent="0.2">
      <c r="C6750" s="1"/>
      <c r="D6750" s="1"/>
      <c r="F6750" s="6"/>
      <c r="G6750" s="13"/>
      <c r="M6750" s="14"/>
      <c r="O6750" s="13"/>
      <c r="P6750" s="6"/>
      <c r="Q6750" s="7"/>
    </row>
    <row r="6751" spans="3:17" x14ac:dyDescent="0.2">
      <c r="C6751" s="1"/>
      <c r="D6751" s="1"/>
      <c r="F6751" s="6"/>
      <c r="G6751" s="13"/>
      <c r="M6751" s="14"/>
      <c r="O6751" s="13"/>
      <c r="P6751" s="6"/>
      <c r="Q6751" s="7"/>
    </row>
    <row r="6752" spans="3:17" x14ac:dyDescent="0.2">
      <c r="C6752" s="1"/>
      <c r="D6752" s="1"/>
      <c r="F6752" s="6"/>
      <c r="G6752" s="13"/>
      <c r="M6752" s="14"/>
      <c r="O6752" s="13"/>
      <c r="P6752" s="6"/>
      <c r="Q6752" s="7"/>
    </row>
    <row r="6753" spans="3:17" x14ac:dyDescent="0.2">
      <c r="C6753" s="1"/>
      <c r="D6753" s="1"/>
      <c r="F6753" s="6"/>
      <c r="G6753" s="13"/>
      <c r="M6753" s="14"/>
      <c r="O6753" s="13"/>
      <c r="P6753" s="6"/>
      <c r="Q6753" s="7"/>
    </row>
    <row r="6754" spans="3:17" x14ac:dyDescent="0.2">
      <c r="C6754" s="1"/>
      <c r="D6754" s="1"/>
      <c r="F6754" s="6"/>
      <c r="G6754" s="13"/>
      <c r="M6754" s="14"/>
      <c r="O6754" s="13"/>
      <c r="P6754" s="6"/>
      <c r="Q6754" s="7"/>
    </row>
    <row r="6755" spans="3:17" x14ac:dyDescent="0.2">
      <c r="C6755" s="1"/>
      <c r="D6755" s="1"/>
      <c r="F6755" s="6"/>
      <c r="G6755" s="13"/>
      <c r="M6755" s="14"/>
      <c r="O6755" s="13"/>
      <c r="P6755" s="6"/>
      <c r="Q6755" s="7"/>
    </row>
    <row r="6756" spans="3:17" x14ac:dyDescent="0.2">
      <c r="C6756" s="1"/>
      <c r="D6756" s="1"/>
      <c r="F6756" s="6"/>
      <c r="G6756" s="13"/>
      <c r="M6756" s="14"/>
      <c r="O6756" s="13"/>
      <c r="P6756" s="6"/>
      <c r="Q6756" s="7"/>
    </row>
    <row r="6757" spans="3:17" x14ac:dyDescent="0.2">
      <c r="C6757" s="1"/>
      <c r="D6757" s="1"/>
      <c r="F6757" s="6"/>
      <c r="G6757" s="13"/>
      <c r="M6757" s="14"/>
      <c r="O6757" s="13"/>
      <c r="P6757" s="6"/>
      <c r="Q6757" s="7"/>
    </row>
    <row r="6758" spans="3:17" x14ac:dyDescent="0.2">
      <c r="C6758" s="1"/>
      <c r="D6758" s="1"/>
      <c r="F6758" s="6"/>
      <c r="G6758" s="13"/>
      <c r="M6758" s="14"/>
      <c r="O6758" s="13"/>
      <c r="P6758" s="6"/>
      <c r="Q6758" s="7"/>
    </row>
    <row r="6759" spans="3:17" x14ac:dyDescent="0.2">
      <c r="C6759" s="1"/>
      <c r="D6759" s="1"/>
      <c r="F6759" s="6"/>
      <c r="G6759" s="13"/>
      <c r="M6759" s="14"/>
      <c r="O6759" s="13"/>
      <c r="P6759" s="6"/>
      <c r="Q6759" s="7"/>
    </row>
    <row r="6760" spans="3:17" x14ac:dyDescent="0.2">
      <c r="C6760" s="1"/>
      <c r="D6760" s="1"/>
      <c r="F6760" s="6"/>
      <c r="G6760" s="13"/>
      <c r="M6760" s="14"/>
      <c r="O6760" s="13"/>
      <c r="P6760" s="6"/>
      <c r="Q6760" s="7"/>
    </row>
    <row r="6761" spans="3:17" x14ac:dyDescent="0.2">
      <c r="C6761" s="1"/>
      <c r="D6761" s="1"/>
      <c r="F6761" s="6"/>
      <c r="G6761" s="13"/>
      <c r="M6761" s="14"/>
      <c r="O6761" s="13"/>
      <c r="P6761" s="6"/>
      <c r="Q6761" s="7"/>
    </row>
    <row r="6762" spans="3:17" x14ac:dyDescent="0.2">
      <c r="C6762" s="1"/>
      <c r="D6762" s="1"/>
      <c r="F6762" s="6"/>
      <c r="G6762" s="13"/>
      <c r="M6762" s="14"/>
      <c r="O6762" s="13"/>
      <c r="P6762" s="6"/>
      <c r="Q6762" s="7"/>
    </row>
    <row r="6763" spans="3:17" x14ac:dyDescent="0.2">
      <c r="C6763" s="1"/>
      <c r="D6763" s="1"/>
      <c r="F6763" s="6"/>
      <c r="G6763" s="13"/>
      <c r="M6763" s="14"/>
      <c r="O6763" s="13"/>
      <c r="P6763" s="6"/>
      <c r="Q6763" s="7"/>
    </row>
    <row r="6764" spans="3:17" x14ac:dyDescent="0.2">
      <c r="C6764" s="1"/>
      <c r="D6764" s="1"/>
      <c r="F6764" s="6"/>
      <c r="G6764" s="13"/>
      <c r="M6764" s="14"/>
      <c r="O6764" s="13"/>
      <c r="P6764" s="6"/>
      <c r="Q6764" s="7"/>
    </row>
    <row r="6765" spans="3:17" x14ac:dyDescent="0.2">
      <c r="C6765" s="1"/>
      <c r="D6765" s="1"/>
      <c r="F6765" s="6"/>
      <c r="G6765" s="13"/>
      <c r="M6765" s="14"/>
      <c r="O6765" s="13"/>
      <c r="P6765" s="6"/>
      <c r="Q6765" s="7"/>
    </row>
    <row r="6766" spans="3:17" x14ac:dyDescent="0.2">
      <c r="C6766" s="1"/>
      <c r="D6766" s="1"/>
      <c r="F6766" s="6"/>
      <c r="G6766" s="13"/>
      <c r="M6766" s="14"/>
      <c r="O6766" s="13"/>
      <c r="P6766" s="6"/>
      <c r="Q6766" s="7"/>
    </row>
    <row r="6767" spans="3:17" x14ac:dyDescent="0.2">
      <c r="C6767" s="1"/>
      <c r="D6767" s="1"/>
      <c r="F6767" s="6"/>
      <c r="G6767" s="13"/>
      <c r="M6767" s="14"/>
      <c r="O6767" s="13"/>
      <c r="P6767" s="6"/>
      <c r="Q6767" s="7"/>
    </row>
    <row r="6768" spans="3:17" x14ac:dyDescent="0.2">
      <c r="C6768" s="1"/>
      <c r="D6768" s="1"/>
      <c r="F6768" s="6"/>
      <c r="G6768" s="13"/>
      <c r="M6768" s="14"/>
      <c r="O6768" s="13"/>
      <c r="P6768" s="6"/>
      <c r="Q6768" s="7"/>
    </row>
    <row r="6769" spans="3:17" x14ac:dyDescent="0.2">
      <c r="C6769" s="1"/>
      <c r="D6769" s="1"/>
      <c r="F6769" s="6"/>
      <c r="G6769" s="13"/>
      <c r="M6769" s="14"/>
      <c r="O6769" s="13"/>
      <c r="P6769" s="6"/>
      <c r="Q6769" s="7"/>
    </row>
    <row r="6770" spans="3:17" x14ac:dyDescent="0.2">
      <c r="C6770" s="1"/>
      <c r="D6770" s="1"/>
      <c r="F6770" s="6"/>
      <c r="G6770" s="13"/>
      <c r="M6770" s="14"/>
      <c r="O6770" s="13"/>
      <c r="P6770" s="6"/>
      <c r="Q6770" s="7"/>
    </row>
    <row r="6771" spans="3:17" x14ac:dyDescent="0.2">
      <c r="C6771" s="1"/>
      <c r="D6771" s="1"/>
      <c r="F6771" s="6"/>
      <c r="G6771" s="13"/>
      <c r="M6771" s="14"/>
      <c r="O6771" s="13"/>
      <c r="P6771" s="6"/>
      <c r="Q6771" s="7"/>
    </row>
    <row r="6772" spans="3:17" x14ac:dyDescent="0.2">
      <c r="C6772" s="1"/>
      <c r="D6772" s="1"/>
      <c r="F6772" s="6"/>
      <c r="G6772" s="13"/>
      <c r="M6772" s="14"/>
      <c r="O6772" s="13"/>
      <c r="P6772" s="6"/>
      <c r="Q6772" s="7"/>
    </row>
    <row r="6773" spans="3:17" x14ac:dyDescent="0.2">
      <c r="C6773" s="1"/>
      <c r="D6773" s="1"/>
      <c r="F6773" s="6"/>
      <c r="G6773" s="13"/>
      <c r="M6773" s="14"/>
      <c r="O6773" s="13"/>
      <c r="P6773" s="6"/>
      <c r="Q6773" s="7"/>
    </row>
    <row r="6774" spans="3:17" x14ac:dyDescent="0.2">
      <c r="C6774" s="1"/>
      <c r="D6774" s="1"/>
      <c r="F6774" s="6"/>
      <c r="G6774" s="13"/>
      <c r="M6774" s="14"/>
      <c r="O6774" s="13"/>
      <c r="P6774" s="6"/>
      <c r="Q6774" s="7"/>
    </row>
    <row r="6775" spans="3:17" x14ac:dyDescent="0.2">
      <c r="C6775" s="1"/>
      <c r="D6775" s="1"/>
      <c r="F6775" s="6"/>
      <c r="G6775" s="13"/>
      <c r="M6775" s="14"/>
      <c r="O6775" s="13"/>
      <c r="P6775" s="6"/>
      <c r="Q6775" s="7"/>
    </row>
    <row r="6776" spans="3:17" x14ac:dyDescent="0.2">
      <c r="C6776" s="1"/>
      <c r="D6776" s="1"/>
      <c r="F6776" s="6"/>
      <c r="G6776" s="13"/>
      <c r="M6776" s="14"/>
      <c r="O6776" s="13"/>
      <c r="P6776" s="6"/>
      <c r="Q6776" s="7"/>
    </row>
    <row r="6777" spans="3:17" x14ac:dyDescent="0.2">
      <c r="C6777" s="1"/>
      <c r="D6777" s="1"/>
      <c r="F6777" s="6"/>
      <c r="G6777" s="13"/>
      <c r="M6777" s="14"/>
      <c r="O6777" s="13"/>
      <c r="P6777" s="6"/>
      <c r="Q6777" s="7"/>
    </row>
    <row r="6778" spans="3:17" x14ac:dyDescent="0.2">
      <c r="C6778" s="1"/>
      <c r="D6778" s="1"/>
      <c r="F6778" s="6"/>
      <c r="G6778" s="13"/>
      <c r="M6778" s="14"/>
      <c r="O6778" s="13"/>
      <c r="P6778" s="6"/>
      <c r="Q6778" s="7"/>
    </row>
    <row r="6779" spans="3:17" x14ac:dyDescent="0.2">
      <c r="C6779" s="1"/>
      <c r="D6779" s="1"/>
      <c r="F6779" s="6"/>
      <c r="G6779" s="13"/>
      <c r="M6779" s="14"/>
      <c r="O6779" s="13"/>
      <c r="P6779" s="6"/>
      <c r="Q6779" s="7"/>
    </row>
    <row r="6780" spans="3:17" x14ac:dyDescent="0.2">
      <c r="C6780" s="1"/>
      <c r="D6780" s="1"/>
      <c r="F6780" s="6"/>
      <c r="G6780" s="13"/>
      <c r="M6780" s="14"/>
      <c r="O6780" s="13"/>
      <c r="P6780" s="6"/>
      <c r="Q6780" s="7"/>
    </row>
    <row r="6781" spans="3:17" x14ac:dyDescent="0.2">
      <c r="C6781" s="1"/>
      <c r="D6781" s="1"/>
      <c r="F6781" s="6"/>
      <c r="G6781" s="13"/>
      <c r="M6781" s="14"/>
      <c r="O6781" s="13"/>
      <c r="P6781" s="6"/>
      <c r="Q6781" s="7"/>
    </row>
    <row r="6782" spans="3:17" x14ac:dyDescent="0.2">
      <c r="C6782" s="1"/>
      <c r="D6782" s="1"/>
      <c r="F6782" s="6"/>
      <c r="G6782" s="13"/>
      <c r="M6782" s="14"/>
      <c r="O6782" s="13"/>
      <c r="P6782" s="6"/>
      <c r="Q6782" s="7"/>
    </row>
    <row r="6783" spans="3:17" x14ac:dyDescent="0.2">
      <c r="C6783" s="1"/>
      <c r="D6783" s="1"/>
      <c r="F6783" s="6"/>
      <c r="G6783" s="13"/>
      <c r="M6783" s="14"/>
      <c r="O6783" s="13"/>
      <c r="P6783" s="6"/>
      <c r="Q6783" s="7"/>
    </row>
    <row r="6784" spans="3:17" x14ac:dyDescent="0.2">
      <c r="C6784" s="1"/>
      <c r="D6784" s="1"/>
      <c r="F6784" s="6"/>
      <c r="G6784" s="13"/>
      <c r="M6784" s="14"/>
      <c r="O6784" s="13"/>
      <c r="P6784" s="6"/>
      <c r="Q6784" s="7"/>
    </row>
    <row r="6785" spans="3:17" x14ac:dyDescent="0.2">
      <c r="C6785" s="1"/>
      <c r="D6785" s="1"/>
      <c r="F6785" s="6"/>
      <c r="G6785" s="13"/>
      <c r="M6785" s="14"/>
      <c r="O6785" s="13"/>
      <c r="P6785" s="6"/>
      <c r="Q6785" s="7"/>
    </row>
    <row r="6786" spans="3:17" x14ac:dyDescent="0.2">
      <c r="C6786" s="1"/>
      <c r="D6786" s="1"/>
      <c r="F6786" s="6"/>
      <c r="G6786" s="13"/>
      <c r="M6786" s="14"/>
      <c r="O6786" s="13"/>
      <c r="P6786" s="6"/>
      <c r="Q6786" s="7"/>
    </row>
    <row r="6787" spans="3:17" x14ac:dyDescent="0.2">
      <c r="C6787" s="1"/>
      <c r="D6787" s="1"/>
      <c r="F6787" s="6"/>
      <c r="G6787" s="13"/>
      <c r="M6787" s="14"/>
      <c r="O6787" s="13"/>
      <c r="P6787" s="6"/>
      <c r="Q6787" s="7"/>
    </row>
    <row r="6788" spans="3:17" x14ac:dyDescent="0.2">
      <c r="C6788" s="1"/>
      <c r="D6788" s="1"/>
      <c r="F6788" s="6"/>
      <c r="G6788" s="13"/>
      <c r="M6788" s="14"/>
      <c r="O6788" s="13"/>
      <c r="P6788" s="6"/>
      <c r="Q6788" s="7"/>
    </row>
    <row r="6789" spans="3:17" x14ac:dyDescent="0.2">
      <c r="C6789" s="1"/>
      <c r="D6789" s="1"/>
      <c r="F6789" s="6"/>
      <c r="G6789" s="13"/>
      <c r="M6789" s="14"/>
      <c r="O6789" s="13"/>
      <c r="P6789" s="6"/>
      <c r="Q6789" s="7"/>
    </row>
    <row r="6790" spans="3:17" x14ac:dyDescent="0.2">
      <c r="C6790" s="1"/>
      <c r="D6790" s="1"/>
      <c r="F6790" s="6"/>
      <c r="G6790" s="13"/>
      <c r="M6790" s="14"/>
      <c r="O6790" s="13"/>
      <c r="P6790" s="6"/>
      <c r="Q6790" s="7"/>
    </row>
    <row r="6791" spans="3:17" x14ac:dyDescent="0.2">
      <c r="C6791" s="1"/>
      <c r="D6791" s="1"/>
      <c r="F6791" s="6"/>
      <c r="G6791" s="13"/>
      <c r="M6791" s="14"/>
      <c r="O6791" s="13"/>
      <c r="P6791" s="6"/>
      <c r="Q6791" s="7"/>
    </row>
    <row r="6792" spans="3:17" x14ac:dyDescent="0.2">
      <c r="C6792" s="1"/>
      <c r="D6792" s="1"/>
      <c r="F6792" s="6"/>
      <c r="G6792" s="13"/>
      <c r="M6792" s="14"/>
      <c r="O6792" s="13"/>
      <c r="P6792" s="6"/>
      <c r="Q6792" s="7"/>
    </row>
    <row r="6793" spans="3:17" x14ac:dyDescent="0.2">
      <c r="C6793" s="1"/>
      <c r="D6793" s="1"/>
      <c r="F6793" s="6"/>
      <c r="G6793" s="13"/>
      <c r="M6793" s="14"/>
      <c r="O6793" s="13"/>
      <c r="P6793" s="6"/>
      <c r="Q6793" s="7"/>
    </row>
    <row r="6794" spans="3:17" x14ac:dyDescent="0.2">
      <c r="C6794" s="1"/>
      <c r="D6794" s="1"/>
      <c r="F6794" s="6"/>
      <c r="G6794" s="13"/>
      <c r="M6794" s="14"/>
      <c r="O6794" s="13"/>
      <c r="P6794" s="6"/>
      <c r="Q6794" s="7"/>
    </row>
    <row r="6795" spans="3:17" x14ac:dyDescent="0.2">
      <c r="C6795" s="1"/>
      <c r="D6795" s="1"/>
      <c r="F6795" s="6"/>
      <c r="G6795" s="13"/>
      <c r="M6795" s="14"/>
      <c r="O6795" s="13"/>
      <c r="P6795" s="6"/>
      <c r="Q6795" s="7"/>
    </row>
    <row r="6796" spans="3:17" x14ac:dyDescent="0.2">
      <c r="C6796" s="1"/>
      <c r="D6796" s="1"/>
      <c r="F6796" s="6"/>
      <c r="G6796" s="13"/>
      <c r="M6796" s="14"/>
      <c r="O6796" s="13"/>
      <c r="P6796" s="6"/>
      <c r="Q6796" s="7"/>
    </row>
    <row r="6797" spans="3:17" x14ac:dyDescent="0.2">
      <c r="C6797" s="1"/>
      <c r="D6797" s="1"/>
      <c r="F6797" s="6"/>
      <c r="G6797" s="13"/>
      <c r="M6797" s="14"/>
      <c r="O6797" s="13"/>
      <c r="P6797" s="6"/>
      <c r="Q6797" s="7"/>
    </row>
    <row r="6798" spans="3:17" x14ac:dyDescent="0.2">
      <c r="C6798" s="1"/>
      <c r="D6798" s="1"/>
      <c r="F6798" s="6"/>
      <c r="G6798" s="13"/>
      <c r="M6798" s="14"/>
      <c r="O6798" s="13"/>
      <c r="P6798" s="6"/>
      <c r="Q6798" s="7"/>
    </row>
    <row r="6799" spans="3:17" x14ac:dyDescent="0.2">
      <c r="C6799" s="1"/>
      <c r="D6799" s="1"/>
      <c r="F6799" s="6"/>
      <c r="G6799" s="13"/>
      <c r="M6799" s="14"/>
      <c r="O6799" s="13"/>
      <c r="P6799" s="6"/>
      <c r="Q6799" s="7"/>
    </row>
    <row r="6800" spans="3:17" x14ac:dyDescent="0.2">
      <c r="C6800" s="1"/>
      <c r="D6800" s="1"/>
      <c r="F6800" s="6"/>
      <c r="G6800" s="13"/>
      <c r="M6800" s="14"/>
      <c r="O6800" s="13"/>
      <c r="P6800" s="6"/>
      <c r="Q6800" s="7"/>
    </row>
    <row r="6801" spans="3:17" x14ac:dyDescent="0.2">
      <c r="C6801" s="1"/>
      <c r="D6801" s="1"/>
      <c r="F6801" s="6"/>
      <c r="G6801" s="13"/>
      <c r="M6801" s="14"/>
      <c r="O6801" s="13"/>
      <c r="P6801" s="6"/>
      <c r="Q6801" s="7"/>
    </row>
    <row r="6802" spans="3:17" x14ac:dyDescent="0.2">
      <c r="C6802" s="1"/>
      <c r="D6802" s="1"/>
      <c r="F6802" s="6"/>
      <c r="G6802" s="13"/>
      <c r="M6802" s="14"/>
      <c r="O6802" s="13"/>
      <c r="P6802" s="6"/>
      <c r="Q6802" s="7"/>
    </row>
    <row r="6803" spans="3:17" x14ac:dyDescent="0.2">
      <c r="C6803" s="1"/>
      <c r="D6803" s="1"/>
      <c r="F6803" s="6"/>
      <c r="G6803" s="13"/>
      <c r="M6803" s="14"/>
      <c r="O6803" s="13"/>
      <c r="P6803" s="6"/>
      <c r="Q6803" s="7"/>
    </row>
    <row r="6804" spans="3:17" x14ac:dyDescent="0.2">
      <c r="C6804" s="1"/>
      <c r="D6804" s="1"/>
      <c r="F6804" s="6"/>
      <c r="G6804" s="13"/>
      <c r="M6804" s="14"/>
      <c r="O6804" s="13"/>
      <c r="P6804" s="6"/>
      <c r="Q6804" s="7"/>
    </row>
    <row r="6805" spans="3:17" x14ac:dyDescent="0.2">
      <c r="C6805" s="1"/>
      <c r="D6805" s="1"/>
      <c r="F6805" s="6"/>
      <c r="G6805" s="13"/>
      <c r="M6805" s="14"/>
      <c r="O6805" s="13"/>
      <c r="P6805" s="6"/>
      <c r="Q6805" s="7"/>
    </row>
    <row r="6806" spans="3:17" x14ac:dyDescent="0.2">
      <c r="C6806" s="1"/>
      <c r="D6806" s="1"/>
      <c r="F6806" s="6"/>
      <c r="G6806" s="13"/>
      <c r="M6806" s="14"/>
      <c r="O6806" s="13"/>
      <c r="P6806" s="6"/>
      <c r="Q6806" s="7"/>
    </row>
    <row r="6807" spans="3:17" x14ac:dyDescent="0.2">
      <c r="C6807" s="1"/>
      <c r="D6807" s="1"/>
      <c r="F6807" s="6"/>
      <c r="G6807" s="13"/>
      <c r="M6807" s="14"/>
      <c r="O6807" s="13"/>
      <c r="P6807" s="6"/>
      <c r="Q6807" s="7"/>
    </row>
    <row r="6808" spans="3:17" x14ac:dyDescent="0.2">
      <c r="C6808" s="1"/>
      <c r="D6808" s="1"/>
      <c r="F6808" s="6"/>
      <c r="G6808" s="13"/>
      <c r="M6808" s="14"/>
      <c r="O6808" s="13"/>
      <c r="P6808" s="6"/>
      <c r="Q6808" s="7"/>
    </row>
    <row r="6809" spans="3:17" x14ac:dyDescent="0.2">
      <c r="C6809" s="1"/>
      <c r="D6809" s="1"/>
      <c r="F6809" s="6"/>
      <c r="G6809" s="13"/>
      <c r="M6809" s="14"/>
      <c r="O6809" s="13"/>
      <c r="P6809" s="6"/>
      <c r="Q6809" s="7"/>
    </row>
    <row r="6810" spans="3:17" x14ac:dyDescent="0.2">
      <c r="C6810" s="1"/>
      <c r="D6810" s="1"/>
      <c r="F6810" s="6"/>
      <c r="G6810" s="13"/>
      <c r="M6810" s="14"/>
      <c r="O6810" s="13"/>
      <c r="P6810" s="6"/>
      <c r="Q6810" s="7"/>
    </row>
    <row r="6811" spans="3:17" x14ac:dyDescent="0.2">
      <c r="C6811" s="1"/>
      <c r="D6811" s="1"/>
      <c r="F6811" s="6"/>
      <c r="G6811" s="13"/>
      <c r="M6811" s="14"/>
      <c r="O6811" s="13"/>
      <c r="P6811" s="6"/>
      <c r="Q6811" s="7"/>
    </row>
    <row r="6812" spans="3:17" x14ac:dyDescent="0.2">
      <c r="C6812" s="1"/>
      <c r="D6812" s="1"/>
      <c r="F6812" s="6"/>
      <c r="G6812" s="13"/>
      <c r="M6812" s="14"/>
      <c r="O6812" s="13"/>
      <c r="P6812" s="6"/>
      <c r="Q6812" s="7"/>
    </row>
    <row r="6813" spans="3:17" x14ac:dyDescent="0.2">
      <c r="C6813" s="1"/>
      <c r="D6813" s="1"/>
      <c r="F6813" s="6"/>
      <c r="G6813" s="13"/>
      <c r="M6813" s="14"/>
      <c r="O6813" s="13"/>
      <c r="P6813" s="6"/>
      <c r="Q6813" s="7"/>
    </row>
    <row r="6814" spans="3:17" x14ac:dyDescent="0.2">
      <c r="C6814" s="1"/>
      <c r="D6814" s="1"/>
      <c r="F6814" s="6"/>
      <c r="G6814" s="13"/>
      <c r="M6814" s="14"/>
      <c r="O6814" s="13"/>
      <c r="P6814" s="6"/>
      <c r="Q6814" s="7"/>
    </row>
    <row r="6815" spans="3:17" x14ac:dyDescent="0.2">
      <c r="C6815" s="1"/>
      <c r="D6815" s="1"/>
      <c r="F6815" s="6"/>
      <c r="G6815" s="13"/>
      <c r="M6815" s="14"/>
      <c r="O6815" s="13"/>
      <c r="P6815" s="6"/>
      <c r="Q6815" s="7"/>
    </row>
    <row r="6816" spans="3:17" x14ac:dyDescent="0.2">
      <c r="C6816" s="1"/>
      <c r="D6816" s="1"/>
      <c r="F6816" s="6"/>
      <c r="G6816" s="13"/>
      <c r="M6816" s="14"/>
      <c r="O6816" s="13"/>
      <c r="P6816" s="6"/>
      <c r="Q6816" s="7"/>
    </row>
    <row r="6817" spans="3:17" x14ac:dyDescent="0.2">
      <c r="C6817" s="1"/>
      <c r="D6817" s="1"/>
      <c r="F6817" s="6"/>
      <c r="G6817" s="13"/>
      <c r="M6817" s="14"/>
      <c r="O6817" s="13"/>
      <c r="P6817" s="6"/>
      <c r="Q6817" s="7"/>
    </row>
    <row r="6818" spans="3:17" x14ac:dyDescent="0.2">
      <c r="C6818" s="1"/>
      <c r="D6818" s="1"/>
      <c r="F6818" s="6"/>
      <c r="G6818" s="13"/>
      <c r="M6818" s="14"/>
      <c r="O6818" s="13"/>
      <c r="P6818" s="6"/>
      <c r="Q6818" s="7"/>
    </row>
    <row r="6819" spans="3:17" x14ac:dyDescent="0.2">
      <c r="C6819" s="1"/>
      <c r="D6819" s="1"/>
      <c r="F6819" s="6"/>
      <c r="G6819" s="13"/>
      <c r="M6819" s="14"/>
      <c r="O6819" s="13"/>
      <c r="P6819" s="6"/>
      <c r="Q6819" s="7"/>
    </row>
    <row r="6820" spans="3:17" x14ac:dyDescent="0.2">
      <c r="C6820" s="1"/>
      <c r="D6820" s="1"/>
      <c r="F6820" s="6"/>
      <c r="G6820" s="13"/>
      <c r="M6820" s="14"/>
      <c r="O6820" s="13"/>
      <c r="P6820" s="6"/>
      <c r="Q6820" s="7"/>
    </row>
    <row r="6821" spans="3:17" x14ac:dyDescent="0.2">
      <c r="C6821" s="1"/>
      <c r="D6821" s="1"/>
      <c r="F6821" s="6"/>
      <c r="G6821" s="13"/>
      <c r="M6821" s="14"/>
      <c r="O6821" s="13"/>
      <c r="P6821" s="6"/>
      <c r="Q6821" s="7"/>
    </row>
    <row r="6822" spans="3:17" x14ac:dyDescent="0.2">
      <c r="C6822" s="1"/>
      <c r="D6822" s="1"/>
      <c r="F6822" s="6"/>
      <c r="G6822" s="13"/>
      <c r="M6822" s="14"/>
      <c r="O6822" s="13"/>
      <c r="P6822" s="6"/>
      <c r="Q6822" s="7"/>
    </row>
    <row r="6823" spans="3:17" x14ac:dyDescent="0.2">
      <c r="C6823" s="1"/>
      <c r="D6823" s="1"/>
      <c r="F6823" s="6"/>
      <c r="G6823" s="13"/>
      <c r="M6823" s="14"/>
      <c r="O6823" s="13"/>
      <c r="P6823" s="6"/>
      <c r="Q6823" s="7"/>
    </row>
    <row r="6824" spans="3:17" x14ac:dyDescent="0.2">
      <c r="C6824" s="1"/>
      <c r="D6824" s="1"/>
      <c r="F6824" s="6"/>
      <c r="G6824" s="13"/>
      <c r="M6824" s="14"/>
      <c r="O6824" s="13"/>
      <c r="P6824" s="6"/>
      <c r="Q6824" s="7"/>
    </row>
    <row r="6825" spans="3:17" x14ac:dyDescent="0.2">
      <c r="C6825" s="1"/>
      <c r="D6825" s="1"/>
      <c r="F6825" s="6"/>
      <c r="G6825" s="13"/>
      <c r="M6825" s="14"/>
      <c r="O6825" s="13"/>
      <c r="P6825" s="6"/>
      <c r="Q6825" s="7"/>
    </row>
    <row r="6826" spans="3:17" x14ac:dyDescent="0.2">
      <c r="C6826" s="1"/>
      <c r="D6826" s="1"/>
      <c r="F6826" s="6"/>
      <c r="G6826" s="13"/>
      <c r="M6826" s="14"/>
      <c r="O6826" s="13"/>
      <c r="P6826" s="6"/>
      <c r="Q6826" s="7"/>
    </row>
    <row r="6827" spans="3:17" x14ac:dyDescent="0.2">
      <c r="C6827" s="1"/>
      <c r="D6827" s="1"/>
      <c r="F6827" s="6"/>
      <c r="G6827" s="13"/>
      <c r="M6827" s="14"/>
      <c r="O6827" s="13"/>
      <c r="P6827" s="6"/>
      <c r="Q6827" s="7"/>
    </row>
    <row r="6828" spans="3:17" x14ac:dyDescent="0.2">
      <c r="C6828" s="1"/>
      <c r="D6828" s="1"/>
      <c r="F6828" s="6"/>
      <c r="G6828" s="13"/>
      <c r="M6828" s="14"/>
      <c r="O6828" s="13"/>
      <c r="P6828" s="6"/>
      <c r="Q6828" s="7"/>
    </row>
    <row r="6829" spans="3:17" x14ac:dyDescent="0.2">
      <c r="C6829" s="1"/>
      <c r="D6829" s="1"/>
      <c r="F6829" s="6"/>
      <c r="G6829" s="13"/>
      <c r="M6829" s="14"/>
      <c r="O6829" s="13"/>
      <c r="P6829" s="6"/>
      <c r="Q6829" s="7"/>
    </row>
    <row r="6830" spans="3:17" x14ac:dyDescent="0.2">
      <c r="C6830" s="1"/>
      <c r="D6830" s="1"/>
      <c r="F6830" s="6"/>
      <c r="G6830" s="13"/>
      <c r="M6830" s="14"/>
      <c r="O6830" s="13"/>
      <c r="P6830" s="6"/>
      <c r="Q6830" s="7"/>
    </row>
    <row r="6831" spans="3:17" x14ac:dyDescent="0.2">
      <c r="C6831" s="1"/>
      <c r="D6831" s="1"/>
      <c r="F6831" s="6"/>
      <c r="G6831" s="13"/>
      <c r="M6831" s="14"/>
      <c r="O6831" s="13"/>
      <c r="P6831" s="6"/>
      <c r="Q6831" s="7"/>
    </row>
    <row r="6832" spans="3:17" x14ac:dyDescent="0.2">
      <c r="C6832" s="1"/>
      <c r="D6832" s="1"/>
      <c r="F6832" s="6"/>
      <c r="G6832" s="13"/>
      <c r="M6832" s="14"/>
      <c r="O6832" s="13"/>
      <c r="P6832" s="6"/>
      <c r="Q6832" s="7"/>
    </row>
    <row r="6833" spans="3:17" x14ac:dyDescent="0.2">
      <c r="C6833" s="1"/>
      <c r="D6833" s="1"/>
      <c r="F6833" s="6"/>
      <c r="G6833" s="13"/>
      <c r="M6833" s="14"/>
      <c r="O6833" s="13"/>
      <c r="P6833" s="6"/>
      <c r="Q6833" s="7"/>
    </row>
    <row r="6834" spans="3:17" x14ac:dyDescent="0.2">
      <c r="C6834" s="1"/>
      <c r="D6834" s="1"/>
      <c r="F6834" s="6"/>
      <c r="G6834" s="13"/>
      <c r="M6834" s="14"/>
      <c r="O6834" s="13"/>
      <c r="P6834" s="6"/>
      <c r="Q6834" s="7"/>
    </row>
    <row r="6835" spans="3:17" x14ac:dyDescent="0.2">
      <c r="C6835" s="1"/>
      <c r="D6835" s="1"/>
      <c r="F6835" s="6"/>
      <c r="G6835" s="13"/>
      <c r="M6835" s="14"/>
      <c r="O6835" s="13"/>
      <c r="P6835" s="6"/>
      <c r="Q6835" s="7"/>
    </row>
    <row r="6836" spans="3:17" x14ac:dyDescent="0.2">
      <c r="C6836" s="1"/>
      <c r="D6836" s="1"/>
      <c r="F6836" s="6"/>
      <c r="G6836" s="13"/>
      <c r="M6836" s="14"/>
      <c r="O6836" s="13"/>
      <c r="P6836" s="6"/>
      <c r="Q6836" s="7"/>
    </row>
    <row r="6837" spans="3:17" x14ac:dyDescent="0.2">
      <c r="C6837" s="1"/>
      <c r="D6837" s="1"/>
      <c r="F6837" s="6"/>
      <c r="G6837" s="13"/>
      <c r="M6837" s="14"/>
      <c r="O6837" s="13"/>
      <c r="P6837" s="6"/>
      <c r="Q6837" s="7"/>
    </row>
    <row r="6838" spans="3:17" x14ac:dyDescent="0.2">
      <c r="C6838" s="1"/>
      <c r="D6838" s="1"/>
      <c r="F6838" s="6"/>
      <c r="G6838" s="13"/>
      <c r="M6838" s="14"/>
      <c r="O6838" s="13"/>
      <c r="P6838" s="6"/>
      <c r="Q6838" s="7"/>
    </row>
    <row r="6839" spans="3:17" x14ac:dyDescent="0.2">
      <c r="C6839" s="1"/>
      <c r="D6839" s="1"/>
      <c r="F6839" s="6"/>
      <c r="G6839" s="13"/>
      <c r="M6839" s="14"/>
      <c r="O6839" s="13"/>
      <c r="P6839" s="6"/>
      <c r="Q6839" s="7"/>
    </row>
    <row r="6840" spans="3:17" x14ac:dyDescent="0.2">
      <c r="C6840" s="1"/>
      <c r="D6840" s="1"/>
      <c r="F6840" s="6"/>
      <c r="G6840" s="13"/>
      <c r="M6840" s="14"/>
      <c r="O6840" s="13"/>
      <c r="P6840" s="6"/>
      <c r="Q6840" s="7"/>
    </row>
    <row r="6841" spans="3:17" x14ac:dyDescent="0.2">
      <c r="C6841" s="1"/>
      <c r="D6841" s="1"/>
      <c r="F6841" s="6"/>
      <c r="G6841" s="13"/>
      <c r="M6841" s="14"/>
      <c r="O6841" s="13"/>
      <c r="P6841" s="6"/>
      <c r="Q6841" s="7"/>
    </row>
    <row r="6842" spans="3:17" x14ac:dyDescent="0.2">
      <c r="C6842" s="1"/>
      <c r="D6842" s="1"/>
      <c r="F6842" s="6"/>
      <c r="G6842" s="13"/>
      <c r="M6842" s="14"/>
      <c r="O6842" s="13"/>
      <c r="P6842" s="6"/>
      <c r="Q6842" s="7"/>
    </row>
    <row r="6843" spans="3:17" x14ac:dyDescent="0.2">
      <c r="C6843" s="1"/>
      <c r="D6843" s="1"/>
      <c r="F6843" s="6"/>
      <c r="G6843" s="13"/>
      <c r="M6843" s="14"/>
      <c r="O6843" s="13"/>
      <c r="P6843" s="6"/>
      <c r="Q6843" s="7"/>
    </row>
    <row r="6844" spans="3:17" x14ac:dyDescent="0.2">
      <c r="C6844" s="1"/>
      <c r="D6844" s="1"/>
      <c r="F6844" s="6"/>
      <c r="G6844" s="13"/>
      <c r="M6844" s="14"/>
      <c r="O6844" s="13"/>
      <c r="P6844" s="6"/>
      <c r="Q6844" s="7"/>
    </row>
    <row r="6845" spans="3:17" x14ac:dyDescent="0.2">
      <c r="C6845" s="1"/>
      <c r="D6845" s="1"/>
      <c r="F6845" s="6"/>
      <c r="G6845" s="13"/>
      <c r="M6845" s="14"/>
      <c r="O6845" s="13"/>
      <c r="P6845" s="6"/>
      <c r="Q6845" s="7"/>
    </row>
    <row r="6846" spans="3:17" x14ac:dyDescent="0.2">
      <c r="C6846" s="1"/>
      <c r="D6846" s="1"/>
      <c r="F6846" s="6"/>
      <c r="G6846" s="13"/>
      <c r="M6846" s="14"/>
      <c r="O6846" s="13"/>
      <c r="P6846" s="6"/>
      <c r="Q6846" s="7"/>
    </row>
    <row r="6847" spans="3:17" x14ac:dyDescent="0.2">
      <c r="C6847" s="1"/>
      <c r="D6847" s="1"/>
      <c r="F6847" s="6"/>
      <c r="G6847" s="13"/>
      <c r="M6847" s="14"/>
      <c r="O6847" s="13"/>
      <c r="P6847" s="6"/>
      <c r="Q6847" s="7"/>
    </row>
    <row r="6848" spans="3:17" x14ac:dyDescent="0.2">
      <c r="C6848" s="1"/>
      <c r="D6848" s="1"/>
      <c r="F6848" s="6"/>
      <c r="G6848" s="13"/>
      <c r="M6848" s="14"/>
      <c r="O6848" s="13"/>
      <c r="P6848" s="6"/>
      <c r="Q6848" s="7"/>
    </row>
    <row r="6849" spans="3:17" x14ac:dyDescent="0.2">
      <c r="C6849" s="1"/>
      <c r="D6849" s="1"/>
      <c r="F6849" s="6"/>
      <c r="G6849" s="13"/>
      <c r="M6849" s="14"/>
      <c r="O6849" s="13"/>
      <c r="P6849" s="6"/>
      <c r="Q6849" s="7"/>
    </row>
    <row r="6850" spans="3:17" x14ac:dyDescent="0.2">
      <c r="C6850" s="1"/>
      <c r="D6850" s="1"/>
      <c r="F6850" s="6"/>
      <c r="G6850" s="13"/>
      <c r="M6850" s="14"/>
      <c r="O6850" s="13"/>
      <c r="P6850" s="6"/>
      <c r="Q6850" s="7"/>
    </row>
    <row r="6851" spans="3:17" x14ac:dyDescent="0.2">
      <c r="C6851" s="1"/>
      <c r="D6851" s="1"/>
      <c r="F6851" s="6"/>
      <c r="G6851" s="13"/>
      <c r="M6851" s="14"/>
      <c r="O6851" s="13"/>
      <c r="P6851" s="6"/>
      <c r="Q6851" s="7"/>
    </row>
    <row r="6852" spans="3:17" x14ac:dyDescent="0.2">
      <c r="C6852" s="1"/>
      <c r="D6852" s="1"/>
      <c r="F6852" s="6"/>
      <c r="G6852" s="13"/>
      <c r="M6852" s="14"/>
      <c r="O6852" s="13"/>
      <c r="P6852" s="6"/>
      <c r="Q6852" s="7"/>
    </row>
    <row r="6853" spans="3:17" x14ac:dyDescent="0.2">
      <c r="C6853" s="1"/>
      <c r="D6853" s="1"/>
      <c r="F6853" s="6"/>
      <c r="G6853" s="13"/>
      <c r="M6853" s="14"/>
      <c r="O6853" s="13"/>
      <c r="P6853" s="6"/>
      <c r="Q6853" s="7"/>
    </row>
    <row r="6854" spans="3:17" x14ac:dyDescent="0.2">
      <c r="C6854" s="1"/>
      <c r="D6854" s="1"/>
      <c r="F6854" s="6"/>
      <c r="G6854" s="13"/>
      <c r="M6854" s="14"/>
      <c r="O6854" s="13"/>
      <c r="P6854" s="6"/>
      <c r="Q6854" s="7"/>
    </row>
    <row r="6855" spans="3:17" x14ac:dyDescent="0.2">
      <c r="C6855" s="1"/>
      <c r="D6855" s="1"/>
      <c r="F6855" s="6"/>
      <c r="G6855" s="13"/>
      <c r="M6855" s="14"/>
      <c r="O6855" s="13"/>
      <c r="P6855" s="6"/>
      <c r="Q6855" s="7"/>
    </row>
    <row r="6856" spans="3:17" x14ac:dyDescent="0.2">
      <c r="C6856" s="1"/>
      <c r="D6856" s="1"/>
      <c r="F6856" s="6"/>
      <c r="G6856" s="13"/>
      <c r="M6856" s="14"/>
      <c r="O6856" s="13"/>
      <c r="P6856" s="6"/>
      <c r="Q6856" s="7"/>
    </row>
    <row r="6857" spans="3:17" x14ac:dyDescent="0.2">
      <c r="C6857" s="1"/>
      <c r="D6857" s="1"/>
      <c r="F6857" s="6"/>
      <c r="G6857" s="13"/>
      <c r="M6857" s="14"/>
      <c r="O6857" s="13"/>
      <c r="P6857" s="6"/>
      <c r="Q6857" s="7"/>
    </row>
    <row r="6858" spans="3:17" x14ac:dyDescent="0.2">
      <c r="C6858" s="1"/>
      <c r="D6858" s="1"/>
      <c r="F6858" s="6"/>
      <c r="G6858" s="13"/>
      <c r="M6858" s="14"/>
      <c r="O6858" s="13"/>
      <c r="P6858" s="6"/>
      <c r="Q6858" s="7"/>
    </row>
    <row r="6859" spans="3:17" x14ac:dyDescent="0.2">
      <c r="C6859" s="1"/>
      <c r="D6859" s="1"/>
      <c r="F6859" s="6"/>
      <c r="G6859" s="13"/>
      <c r="M6859" s="14"/>
      <c r="O6859" s="13"/>
      <c r="P6859" s="6"/>
      <c r="Q6859" s="7"/>
    </row>
    <row r="6860" spans="3:17" x14ac:dyDescent="0.2">
      <c r="C6860" s="1"/>
      <c r="D6860" s="1"/>
      <c r="F6860" s="6"/>
      <c r="G6860" s="13"/>
      <c r="M6860" s="14"/>
      <c r="O6860" s="13"/>
      <c r="P6860" s="6"/>
      <c r="Q6860" s="7"/>
    </row>
    <row r="6861" spans="3:17" x14ac:dyDescent="0.2">
      <c r="C6861" s="1"/>
      <c r="D6861" s="1"/>
      <c r="F6861" s="6"/>
      <c r="G6861" s="13"/>
      <c r="M6861" s="14"/>
      <c r="O6861" s="13"/>
      <c r="P6861" s="6"/>
      <c r="Q6861" s="7"/>
    </row>
    <row r="6862" spans="3:17" x14ac:dyDescent="0.2">
      <c r="C6862" s="1"/>
      <c r="D6862" s="1"/>
      <c r="F6862" s="6"/>
      <c r="G6862" s="13"/>
      <c r="M6862" s="14"/>
      <c r="O6862" s="13"/>
      <c r="P6862" s="6"/>
      <c r="Q6862" s="7"/>
    </row>
    <row r="6863" spans="3:17" x14ac:dyDescent="0.2">
      <c r="C6863" s="1"/>
      <c r="D6863" s="1"/>
      <c r="F6863" s="6"/>
      <c r="G6863" s="13"/>
      <c r="M6863" s="14"/>
      <c r="O6863" s="13"/>
      <c r="P6863" s="6"/>
      <c r="Q6863" s="7"/>
    </row>
    <row r="6864" spans="3:17" x14ac:dyDescent="0.2">
      <c r="C6864" s="1"/>
      <c r="D6864" s="1"/>
      <c r="F6864" s="6"/>
      <c r="G6864" s="13"/>
      <c r="M6864" s="14"/>
      <c r="O6864" s="13"/>
      <c r="P6864" s="6"/>
      <c r="Q6864" s="7"/>
    </row>
    <row r="6865" spans="3:17" x14ac:dyDescent="0.2">
      <c r="C6865" s="1"/>
      <c r="D6865" s="1"/>
      <c r="F6865" s="6"/>
      <c r="G6865" s="13"/>
      <c r="M6865" s="14"/>
      <c r="O6865" s="13"/>
      <c r="P6865" s="6"/>
      <c r="Q6865" s="7"/>
    </row>
    <row r="6866" spans="3:17" x14ac:dyDescent="0.2">
      <c r="C6866" s="1"/>
      <c r="D6866" s="1"/>
      <c r="F6866" s="6"/>
      <c r="G6866" s="13"/>
      <c r="M6866" s="14"/>
      <c r="O6866" s="13"/>
      <c r="P6866" s="6"/>
      <c r="Q6866" s="7"/>
    </row>
    <row r="6867" spans="3:17" x14ac:dyDescent="0.2">
      <c r="C6867" s="1"/>
      <c r="D6867" s="1"/>
      <c r="F6867" s="6"/>
      <c r="G6867" s="13"/>
      <c r="M6867" s="14"/>
      <c r="O6867" s="13"/>
      <c r="P6867" s="6"/>
      <c r="Q6867" s="7"/>
    </row>
    <row r="6868" spans="3:17" x14ac:dyDescent="0.2">
      <c r="C6868" s="1"/>
      <c r="D6868" s="1"/>
      <c r="F6868" s="6"/>
      <c r="G6868" s="13"/>
      <c r="M6868" s="14"/>
      <c r="O6868" s="13"/>
      <c r="P6868" s="6"/>
      <c r="Q6868" s="7"/>
    </row>
    <row r="6869" spans="3:17" x14ac:dyDescent="0.2">
      <c r="C6869" s="1"/>
      <c r="D6869" s="1"/>
      <c r="F6869" s="6"/>
      <c r="G6869" s="13"/>
      <c r="M6869" s="14"/>
      <c r="O6869" s="13"/>
      <c r="P6869" s="6"/>
      <c r="Q6869" s="7"/>
    </row>
    <row r="6870" spans="3:17" x14ac:dyDescent="0.2">
      <c r="C6870" s="1"/>
      <c r="D6870" s="1"/>
      <c r="F6870" s="6"/>
      <c r="G6870" s="13"/>
      <c r="M6870" s="14"/>
      <c r="O6870" s="13"/>
      <c r="P6870" s="6"/>
      <c r="Q6870" s="7"/>
    </row>
    <row r="6871" spans="3:17" x14ac:dyDescent="0.2">
      <c r="C6871" s="1"/>
      <c r="D6871" s="1"/>
      <c r="F6871" s="6"/>
      <c r="G6871" s="13"/>
      <c r="M6871" s="14"/>
      <c r="O6871" s="13"/>
      <c r="P6871" s="6"/>
      <c r="Q6871" s="7"/>
    </row>
    <row r="6872" spans="3:17" x14ac:dyDescent="0.2">
      <c r="C6872" s="1"/>
      <c r="D6872" s="1"/>
      <c r="F6872" s="6"/>
      <c r="G6872" s="13"/>
      <c r="M6872" s="14"/>
      <c r="O6872" s="13"/>
      <c r="P6872" s="6"/>
      <c r="Q6872" s="7"/>
    </row>
    <row r="6873" spans="3:17" x14ac:dyDescent="0.2">
      <c r="C6873" s="1"/>
      <c r="D6873" s="1"/>
      <c r="F6873" s="6"/>
      <c r="G6873" s="13"/>
      <c r="M6873" s="14"/>
      <c r="O6873" s="13"/>
      <c r="P6873" s="6"/>
      <c r="Q6873" s="7"/>
    </row>
    <row r="6874" spans="3:17" x14ac:dyDescent="0.2">
      <c r="C6874" s="1"/>
      <c r="D6874" s="1"/>
      <c r="F6874" s="6"/>
      <c r="G6874" s="13"/>
      <c r="M6874" s="14"/>
      <c r="O6874" s="13"/>
      <c r="P6874" s="6"/>
      <c r="Q6874" s="7"/>
    </row>
    <row r="6875" spans="3:17" x14ac:dyDescent="0.2">
      <c r="C6875" s="1"/>
      <c r="D6875" s="1"/>
      <c r="F6875" s="6"/>
      <c r="G6875" s="13"/>
      <c r="M6875" s="14"/>
      <c r="O6875" s="13"/>
      <c r="P6875" s="6"/>
      <c r="Q6875" s="7"/>
    </row>
    <row r="6876" spans="3:17" x14ac:dyDescent="0.2">
      <c r="C6876" s="1"/>
      <c r="D6876" s="1"/>
      <c r="F6876" s="6"/>
      <c r="G6876" s="13"/>
      <c r="M6876" s="14"/>
      <c r="O6876" s="13"/>
      <c r="P6876" s="6"/>
      <c r="Q6876" s="7"/>
    </row>
    <row r="6877" spans="3:17" x14ac:dyDescent="0.2">
      <c r="C6877" s="1"/>
      <c r="D6877" s="1"/>
      <c r="F6877" s="6"/>
      <c r="G6877" s="13"/>
      <c r="M6877" s="14"/>
      <c r="O6877" s="13"/>
      <c r="P6877" s="6"/>
      <c r="Q6877" s="7"/>
    </row>
    <row r="6878" spans="3:17" x14ac:dyDescent="0.2">
      <c r="C6878" s="1"/>
      <c r="D6878" s="1"/>
      <c r="F6878" s="6"/>
      <c r="G6878" s="13"/>
      <c r="M6878" s="14"/>
      <c r="O6878" s="13"/>
      <c r="P6878" s="6"/>
      <c r="Q6878" s="7"/>
    </row>
    <row r="6879" spans="3:17" x14ac:dyDescent="0.2">
      <c r="C6879" s="1"/>
      <c r="D6879" s="1"/>
      <c r="F6879" s="6"/>
      <c r="G6879" s="13"/>
      <c r="M6879" s="14"/>
      <c r="O6879" s="13"/>
      <c r="P6879" s="6"/>
      <c r="Q6879" s="7"/>
    </row>
    <row r="6880" spans="3:17" x14ac:dyDescent="0.2">
      <c r="C6880" s="1"/>
      <c r="D6880" s="1"/>
      <c r="F6880" s="6"/>
      <c r="G6880" s="13"/>
      <c r="M6880" s="14"/>
      <c r="O6880" s="13"/>
      <c r="P6880" s="6"/>
      <c r="Q6880" s="7"/>
    </row>
    <row r="6881" spans="3:17" x14ac:dyDescent="0.2">
      <c r="C6881" s="1"/>
      <c r="D6881" s="1"/>
      <c r="F6881" s="6"/>
      <c r="G6881" s="13"/>
      <c r="M6881" s="14"/>
      <c r="O6881" s="13"/>
      <c r="P6881" s="6"/>
      <c r="Q6881" s="7"/>
    </row>
    <row r="6882" spans="3:17" x14ac:dyDescent="0.2">
      <c r="C6882" s="1"/>
      <c r="D6882" s="1"/>
      <c r="F6882" s="6"/>
      <c r="G6882" s="13"/>
      <c r="M6882" s="14"/>
      <c r="O6882" s="13"/>
      <c r="P6882" s="6"/>
      <c r="Q6882" s="7"/>
    </row>
    <row r="6883" spans="3:17" x14ac:dyDescent="0.2">
      <c r="C6883" s="1"/>
      <c r="D6883" s="1"/>
      <c r="F6883" s="6"/>
      <c r="G6883" s="13"/>
      <c r="M6883" s="14"/>
      <c r="O6883" s="13"/>
      <c r="P6883" s="6"/>
      <c r="Q6883" s="7"/>
    </row>
    <row r="6884" spans="3:17" x14ac:dyDescent="0.2">
      <c r="C6884" s="1"/>
      <c r="D6884" s="1"/>
      <c r="F6884" s="6"/>
      <c r="G6884" s="13"/>
      <c r="M6884" s="14"/>
      <c r="O6884" s="13"/>
      <c r="P6884" s="6"/>
      <c r="Q6884" s="7"/>
    </row>
    <row r="6885" spans="3:17" x14ac:dyDescent="0.2">
      <c r="C6885" s="1"/>
      <c r="D6885" s="1"/>
      <c r="F6885" s="6"/>
      <c r="G6885" s="13"/>
      <c r="M6885" s="14"/>
      <c r="O6885" s="13"/>
      <c r="P6885" s="6"/>
      <c r="Q6885" s="7"/>
    </row>
    <row r="6886" spans="3:17" x14ac:dyDescent="0.2">
      <c r="C6886" s="1"/>
      <c r="D6886" s="1"/>
      <c r="F6886" s="6"/>
      <c r="G6886" s="13"/>
      <c r="M6886" s="14"/>
      <c r="O6886" s="13"/>
      <c r="P6886" s="6"/>
      <c r="Q6886" s="7"/>
    </row>
    <row r="6887" spans="3:17" x14ac:dyDescent="0.2">
      <c r="C6887" s="1"/>
      <c r="D6887" s="1"/>
      <c r="F6887" s="6"/>
      <c r="G6887" s="13"/>
      <c r="M6887" s="14"/>
      <c r="O6887" s="13"/>
      <c r="P6887" s="6"/>
      <c r="Q6887" s="7"/>
    </row>
    <row r="6888" spans="3:17" x14ac:dyDescent="0.2">
      <c r="C6888" s="1"/>
      <c r="D6888" s="1"/>
      <c r="F6888" s="6"/>
      <c r="G6888" s="13"/>
      <c r="M6888" s="14"/>
      <c r="O6888" s="13"/>
      <c r="P6888" s="6"/>
      <c r="Q6888" s="7"/>
    </row>
    <row r="6889" spans="3:17" x14ac:dyDescent="0.2">
      <c r="C6889" s="1"/>
      <c r="D6889" s="1"/>
      <c r="F6889" s="6"/>
      <c r="G6889" s="13"/>
      <c r="M6889" s="14"/>
      <c r="O6889" s="13"/>
      <c r="P6889" s="6"/>
      <c r="Q6889" s="7"/>
    </row>
    <row r="6890" spans="3:17" x14ac:dyDescent="0.2">
      <c r="C6890" s="1"/>
      <c r="D6890" s="1"/>
      <c r="F6890" s="6"/>
      <c r="G6890" s="13"/>
      <c r="M6890" s="14"/>
      <c r="O6890" s="13"/>
      <c r="P6890" s="6"/>
      <c r="Q6890" s="7"/>
    </row>
    <row r="6891" spans="3:17" x14ac:dyDescent="0.2">
      <c r="C6891" s="1"/>
      <c r="D6891" s="1"/>
      <c r="F6891" s="6"/>
      <c r="G6891" s="13"/>
      <c r="M6891" s="14"/>
      <c r="O6891" s="13"/>
      <c r="P6891" s="6"/>
      <c r="Q6891" s="7"/>
    </row>
    <row r="6892" spans="3:17" x14ac:dyDescent="0.2">
      <c r="C6892" s="1"/>
      <c r="D6892" s="1"/>
      <c r="F6892" s="6"/>
      <c r="G6892" s="13"/>
      <c r="M6892" s="14"/>
      <c r="O6892" s="13"/>
      <c r="P6892" s="6"/>
      <c r="Q6892" s="7"/>
    </row>
    <row r="6893" spans="3:17" x14ac:dyDescent="0.2">
      <c r="C6893" s="1"/>
      <c r="D6893" s="1"/>
      <c r="F6893" s="6"/>
      <c r="G6893" s="13"/>
      <c r="M6893" s="14"/>
      <c r="O6893" s="13"/>
      <c r="P6893" s="6"/>
      <c r="Q6893" s="7"/>
    </row>
    <row r="6894" spans="3:17" x14ac:dyDescent="0.2">
      <c r="C6894" s="1"/>
      <c r="D6894" s="1"/>
      <c r="F6894" s="6"/>
      <c r="G6894" s="13"/>
      <c r="M6894" s="14"/>
      <c r="O6894" s="13"/>
      <c r="P6894" s="6"/>
      <c r="Q6894" s="7"/>
    </row>
    <row r="6895" spans="3:17" x14ac:dyDescent="0.2">
      <c r="C6895" s="1"/>
      <c r="D6895" s="1"/>
      <c r="F6895" s="6"/>
      <c r="G6895" s="13"/>
      <c r="M6895" s="14"/>
      <c r="O6895" s="13"/>
      <c r="P6895" s="6"/>
      <c r="Q6895" s="7"/>
    </row>
    <row r="6896" spans="3:17" x14ac:dyDescent="0.2">
      <c r="C6896" s="1"/>
      <c r="D6896" s="1"/>
      <c r="F6896" s="6"/>
      <c r="G6896" s="13"/>
      <c r="M6896" s="14"/>
      <c r="O6896" s="13"/>
      <c r="P6896" s="6"/>
      <c r="Q6896" s="7"/>
    </row>
    <row r="6897" spans="3:17" x14ac:dyDescent="0.2">
      <c r="C6897" s="1"/>
      <c r="D6897" s="1"/>
      <c r="F6897" s="6"/>
      <c r="G6897" s="13"/>
      <c r="M6897" s="14"/>
      <c r="O6897" s="13"/>
      <c r="P6897" s="6"/>
      <c r="Q6897" s="7"/>
    </row>
    <row r="6898" spans="3:17" x14ac:dyDescent="0.2">
      <c r="C6898" s="1"/>
      <c r="D6898" s="1"/>
      <c r="F6898" s="6"/>
      <c r="G6898" s="13"/>
      <c r="M6898" s="14"/>
      <c r="O6898" s="13"/>
      <c r="P6898" s="6"/>
      <c r="Q6898" s="7"/>
    </row>
    <row r="6899" spans="3:17" x14ac:dyDescent="0.2">
      <c r="C6899" s="1"/>
      <c r="D6899" s="1"/>
      <c r="F6899" s="6"/>
      <c r="G6899" s="13"/>
      <c r="M6899" s="14"/>
      <c r="O6899" s="13"/>
      <c r="P6899" s="6"/>
      <c r="Q6899" s="7"/>
    </row>
    <row r="6900" spans="3:17" x14ac:dyDescent="0.2">
      <c r="C6900" s="1"/>
      <c r="D6900" s="1"/>
      <c r="F6900" s="6"/>
      <c r="G6900" s="13"/>
      <c r="M6900" s="14"/>
      <c r="O6900" s="13"/>
      <c r="P6900" s="6"/>
      <c r="Q6900" s="7"/>
    </row>
    <row r="6901" spans="3:17" x14ac:dyDescent="0.2">
      <c r="C6901" s="1"/>
      <c r="D6901" s="1"/>
      <c r="F6901" s="6"/>
      <c r="G6901" s="13"/>
      <c r="M6901" s="14"/>
      <c r="O6901" s="13"/>
      <c r="P6901" s="6"/>
      <c r="Q6901" s="7"/>
    </row>
    <row r="6902" spans="3:17" x14ac:dyDescent="0.2">
      <c r="C6902" s="1"/>
      <c r="D6902" s="1"/>
      <c r="F6902" s="6"/>
      <c r="G6902" s="13"/>
      <c r="M6902" s="14"/>
      <c r="O6902" s="13"/>
      <c r="P6902" s="6"/>
      <c r="Q6902" s="7"/>
    </row>
    <row r="6903" spans="3:17" x14ac:dyDescent="0.2">
      <c r="C6903" s="1"/>
      <c r="D6903" s="1"/>
      <c r="F6903" s="6"/>
      <c r="G6903" s="13"/>
      <c r="M6903" s="14"/>
      <c r="O6903" s="13"/>
      <c r="P6903" s="6"/>
      <c r="Q6903" s="7"/>
    </row>
    <row r="6904" spans="3:17" x14ac:dyDescent="0.2">
      <c r="C6904" s="1"/>
      <c r="D6904" s="1"/>
      <c r="F6904" s="6"/>
      <c r="G6904" s="13"/>
      <c r="M6904" s="14"/>
      <c r="O6904" s="13"/>
      <c r="P6904" s="6"/>
      <c r="Q6904" s="7"/>
    </row>
    <row r="6905" spans="3:17" x14ac:dyDescent="0.2">
      <c r="C6905" s="1"/>
      <c r="D6905" s="1"/>
      <c r="F6905" s="6"/>
      <c r="G6905" s="13"/>
      <c r="M6905" s="14"/>
      <c r="O6905" s="13"/>
      <c r="P6905" s="6"/>
      <c r="Q6905" s="7"/>
    </row>
    <row r="6906" spans="3:17" x14ac:dyDescent="0.2">
      <c r="C6906" s="1"/>
      <c r="D6906" s="1"/>
      <c r="F6906" s="6"/>
      <c r="G6906" s="13"/>
      <c r="M6906" s="14"/>
      <c r="O6906" s="13"/>
      <c r="P6906" s="6"/>
      <c r="Q6906" s="7"/>
    </row>
    <row r="6907" spans="3:17" x14ac:dyDescent="0.2">
      <c r="C6907" s="1"/>
      <c r="D6907" s="1"/>
      <c r="F6907" s="6"/>
      <c r="G6907" s="13"/>
      <c r="M6907" s="14"/>
      <c r="O6907" s="13"/>
      <c r="P6907" s="6"/>
      <c r="Q6907" s="7"/>
    </row>
    <row r="6908" spans="3:17" x14ac:dyDescent="0.2">
      <c r="C6908" s="1"/>
      <c r="D6908" s="1"/>
      <c r="F6908" s="6"/>
      <c r="G6908" s="13"/>
      <c r="M6908" s="14"/>
      <c r="O6908" s="13"/>
      <c r="P6908" s="6"/>
      <c r="Q6908" s="7"/>
    </row>
    <row r="6909" spans="3:17" x14ac:dyDescent="0.2">
      <c r="C6909" s="1"/>
      <c r="D6909" s="1"/>
      <c r="F6909" s="6"/>
      <c r="G6909" s="13"/>
      <c r="M6909" s="14"/>
      <c r="O6909" s="13"/>
      <c r="P6909" s="6"/>
      <c r="Q6909" s="7"/>
    </row>
    <row r="6910" spans="3:17" x14ac:dyDescent="0.2">
      <c r="C6910" s="1"/>
      <c r="D6910" s="1"/>
      <c r="F6910" s="6"/>
      <c r="G6910" s="13"/>
      <c r="M6910" s="14"/>
      <c r="O6910" s="13"/>
      <c r="P6910" s="6"/>
      <c r="Q6910" s="7"/>
    </row>
    <row r="6911" spans="3:17" x14ac:dyDescent="0.2">
      <c r="C6911" s="1"/>
      <c r="D6911" s="1"/>
      <c r="F6911" s="6"/>
      <c r="G6911" s="13"/>
      <c r="M6911" s="14"/>
      <c r="O6911" s="13"/>
      <c r="P6911" s="6"/>
      <c r="Q6911" s="7"/>
    </row>
    <row r="6912" spans="3:17" x14ac:dyDescent="0.2">
      <c r="C6912" s="1"/>
      <c r="D6912" s="1"/>
      <c r="F6912" s="6"/>
      <c r="G6912" s="13"/>
      <c r="M6912" s="14"/>
      <c r="O6912" s="13"/>
      <c r="P6912" s="6"/>
      <c r="Q6912" s="7"/>
    </row>
    <row r="6913" spans="3:17" x14ac:dyDescent="0.2">
      <c r="C6913" s="1"/>
      <c r="D6913" s="1"/>
      <c r="F6913" s="6"/>
      <c r="G6913" s="13"/>
      <c r="M6913" s="14"/>
      <c r="O6913" s="13"/>
      <c r="P6913" s="6"/>
      <c r="Q6913" s="7"/>
    </row>
    <row r="6914" spans="3:17" x14ac:dyDescent="0.2">
      <c r="C6914" s="1"/>
      <c r="D6914" s="1"/>
      <c r="F6914" s="6"/>
      <c r="G6914" s="13"/>
      <c r="M6914" s="14"/>
      <c r="O6914" s="13"/>
      <c r="P6914" s="6"/>
      <c r="Q6914" s="7"/>
    </row>
    <row r="6915" spans="3:17" x14ac:dyDescent="0.2">
      <c r="C6915" s="1"/>
      <c r="D6915" s="1"/>
      <c r="F6915" s="6"/>
      <c r="G6915" s="13"/>
      <c r="M6915" s="14"/>
      <c r="O6915" s="13"/>
      <c r="P6915" s="6"/>
      <c r="Q6915" s="7"/>
    </row>
    <row r="6916" spans="3:17" x14ac:dyDescent="0.2">
      <c r="C6916" s="1"/>
      <c r="D6916" s="1"/>
      <c r="F6916" s="6"/>
      <c r="G6916" s="13"/>
      <c r="M6916" s="14"/>
      <c r="O6916" s="13"/>
      <c r="P6916" s="6"/>
      <c r="Q6916" s="7"/>
    </row>
    <row r="6917" spans="3:17" x14ac:dyDescent="0.2">
      <c r="C6917" s="1"/>
      <c r="D6917" s="1"/>
      <c r="F6917" s="6"/>
      <c r="G6917" s="13"/>
      <c r="M6917" s="14"/>
      <c r="O6917" s="13"/>
      <c r="P6917" s="6"/>
      <c r="Q6917" s="7"/>
    </row>
    <row r="6918" spans="3:17" x14ac:dyDescent="0.2">
      <c r="C6918" s="1"/>
      <c r="D6918" s="1"/>
      <c r="F6918" s="6"/>
      <c r="G6918" s="13"/>
      <c r="M6918" s="14"/>
      <c r="O6918" s="13"/>
      <c r="P6918" s="6"/>
      <c r="Q6918" s="7"/>
    </row>
    <row r="6919" spans="3:17" x14ac:dyDescent="0.2">
      <c r="C6919" s="1"/>
      <c r="D6919" s="1"/>
      <c r="F6919" s="6"/>
      <c r="G6919" s="13"/>
      <c r="M6919" s="14"/>
      <c r="O6919" s="13"/>
      <c r="P6919" s="6"/>
      <c r="Q6919" s="7"/>
    </row>
    <row r="6920" spans="3:17" x14ac:dyDescent="0.2">
      <c r="C6920" s="1"/>
      <c r="D6920" s="1"/>
      <c r="F6920" s="6"/>
      <c r="G6920" s="13"/>
      <c r="M6920" s="14"/>
      <c r="O6920" s="13"/>
      <c r="P6920" s="6"/>
      <c r="Q6920" s="7"/>
    </row>
    <row r="6921" spans="3:17" x14ac:dyDescent="0.2">
      <c r="C6921" s="1"/>
      <c r="D6921" s="1"/>
      <c r="F6921" s="6"/>
      <c r="G6921" s="13"/>
      <c r="M6921" s="14"/>
      <c r="O6921" s="13"/>
      <c r="P6921" s="6"/>
      <c r="Q6921" s="7"/>
    </row>
    <row r="6922" spans="3:17" x14ac:dyDescent="0.2">
      <c r="C6922" s="1"/>
      <c r="D6922" s="1"/>
      <c r="F6922" s="6"/>
      <c r="G6922" s="13"/>
      <c r="M6922" s="14"/>
      <c r="O6922" s="13"/>
      <c r="P6922" s="6"/>
      <c r="Q6922" s="7"/>
    </row>
    <row r="6923" spans="3:17" x14ac:dyDescent="0.2">
      <c r="C6923" s="1"/>
      <c r="D6923" s="1"/>
      <c r="F6923" s="6"/>
      <c r="G6923" s="13"/>
      <c r="M6923" s="14"/>
      <c r="O6923" s="13"/>
      <c r="P6923" s="6"/>
      <c r="Q6923" s="7"/>
    </row>
    <row r="6924" spans="3:17" x14ac:dyDescent="0.2">
      <c r="C6924" s="1"/>
      <c r="D6924" s="1"/>
      <c r="F6924" s="6"/>
      <c r="G6924" s="13"/>
      <c r="M6924" s="14"/>
      <c r="O6924" s="13"/>
      <c r="P6924" s="6"/>
      <c r="Q6924" s="7"/>
    </row>
    <row r="6925" spans="3:17" x14ac:dyDescent="0.2">
      <c r="C6925" s="1"/>
      <c r="D6925" s="1"/>
      <c r="F6925" s="6"/>
      <c r="G6925" s="13"/>
      <c r="M6925" s="14"/>
      <c r="O6925" s="13"/>
      <c r="P6925" s="6"/>
      <c r="Q6925" s="7"/>
    </row>
    <row r="6926" spans="3:17" x14ac:dyDescent="0.2">
      <c r="C6926" s="1"/>
      <c r="D6926" s="1"/>
      <c r="F6926" s="6"/>
      <c r="G6926" s="13"/>
      <c r="M6926" s="14"/>
      <c r="O6926" s="13"/>
      <c r="P6926" s="6"/>
      <c r="Q6926" s="7"/>
    </row>
    <row r="6927" spans="3:17" x14ac:dyDescent="0.2">
      <c r="C6927" s="1"/>
      <c r="D6927" s="1"/>
      <c r="F6927" s="6"/>
      <c r="G6927" s="13"/>
      <c r="M6927" s="14"/>
      <c r="O6927" s="13"/>
      <c r="P6927" s="6"/>
      <c r="Q6927" s="7"/>
    </row>
    <row r="6928" spans="3:17" x14ac:dyDescent="0.2">
      <c r="C6928" s="1"/>
      <c r="D6928" s="1"/>
      <c r="F6928" s="6"/>
      <c r="G6928" s="13"/>
      <c r="M6928" s="14"/>
      <c r="O6928" s="13"/>
      <c r="P6928" s="6"/>
      <c r="Q6928" s="7"/>
    </row>
    <row r="6929" spans="3:17" x14ac:dyDescent="0.2">
      <c r="C6929" s="1"/>
      <c r="D6929" s="1"/>
      <c r="F6929" s="6"/>
      <c r="G6929" s="13"/>
      <c r="M6929" s="14"/>
      <c r="O6929" s="13"/>
      <c r="P6929" s="6"/>
      <c r="Q6929" s="7"/>
    </row>
    <row r="6930" spans="3:17" x14ac:dyDescent="0.2">
      <c r="C6930" s="1"/>
      <c r="D6930" s="1"/>
      <c r="F6930" s="6"/>
      <c r="G6930" s="13"/>
      <c r="M6930" s="14"/>
      <c r="O6930" s="13"/>
      <c r="P6930" s="6"/>
      <c r="Q6930" s="7"/>
    </row>
    <row r="6931" spans="3:17" x14ac:dyDescent="0.2">
      <c r="C6931" s="1"/>
      <c r="D6931" s="1"/>
      <c r="F6931" s="6"/>
      <c r="G6931" s="13"/>
      <c r="M6931" s="14"/>
      <c r="O6931" s="13"/>
      <c r="P6931" s="6"/>
      <c r="Q6931" s="7"/>
    </row>
    <row r="6932" spans="3:17" x14ac:dyDescent="0.2">
      <c r="C6932" s="1"/>
      <c r="D6932" s="1"/>
      <c r="F6932" s="6"/>
      <c r="G6932" s="13"/>
      <c r="M6932" s="14"/>
      <c r="O6932" s="13"/>
      <c r="P6932" s="6"/>
      <c r="Q6932" s="7"/>
    </row>
    <row r="6933" spans="3:17" x14ac:dyDescent="0.2">
      <c r="C6933" s="1"/>
      <c r="D6933" s="1"/>
      <c r="F6933" s="6"/>
      <c r="G6933" s="13"/>
      <c r="M6933" s="14"/>
      <c r="O6933" s="13"/>
      <c r="P6933" s="6"/>
      <c r="Q6933" s="7"/>
    </row>
    <row r="6934" spans="3:17" x14ac:dyDescent="0.2">
      <c r="C6934" s="1"/>
      <c r="D6934" s="1"/>
      <c r="F6934" s="6"/>
      <c r="G6934" s="13"/>
      <c r="M6934" s="14"/>
      <c r="O6934" s="13"/>
      <c r="P6934" s="6"/>
      <c r="Q6934" s="7"/>
    </row>
    <row r="6935" spans="3:17" x14ac:dyDescent="0.2">
      <c r="C6935" s="1"/>
      <c r="D6935" s="1"/>
      <c r="F6935" s="6"/>
      <c r="G6935" s="13"/>
      <c r="M6935" s="14"/>
      <c r="O6935" s="13"/>
      <c r="P6935" s="6"/>
      <c r="Q6935" s="7"/>
    </row>
    <row r="6936" spans="3:17" x14ac:dyDescent="0.2">
      <c r="C6936" s="1"/>
      <c r="D6936" s="1"/>
      <c r="F6936" s="6"/>
      <c r="G6936" s="13"/>
      <c r="M6936" s="14"/>
      <c r="O6936" s="13"/>
      <c r="P6936" s="6"/>
      <c r="Q6936" s="7"/>
    </row>
    <row r="6937" spans="3:17" x14ac:dyDescent="0.2">
      <c r="C6937" s="1"/>
      <c r="D6937" s="1"/>
      <c r="F6937" s="6"/>
      <c r="G6937" s="13"/>
      <c r="M6937" s="14"/>
      <c r="O6937" s="13"/>
      <c r="P6937" s="6"/>
      <c r="Q6937" s="7"/>
    </row>
    <row r="6938" spans="3:17" x14ac:dyDescent="0.2">
      <c r="C6938" s="1"/>
      <c r="D6938" s="1"/>
      <c r="F6938" s="6"/>
      <c r="G6938" s="13"/>
      <c r="M6938" s="14"/>
      <c r="O6938" s="13"/>
      <c r="P6938" s="6"/>
      <c r="Q6938" s="7"/>
    </row>
    <row r="6939" spans="3:17" x14ac:dyDescent="0.2">
      <c r="C6939" s="1"/>
      <c r="D6939" s="1"/>
      <c r="F6939" s="6"/>
      <c r="G6939" s="13"/>
      <c r="M6939" s="14"/>
      <c r="O6939" s="13"/>
      <c r="P6939" s="6"/>
      <c r="Q6939" s="7"/>
    </row>
    <row r="6940" spans="3:17" x14ac:dyDescent="0.2">
      <c r="C6940" s="1"/>
      <c r="D6940" s="1"/>
      <c r="F6940" s="6"/>
      <c r="G6940" s="13"/>
      <c r="M6940" s="14"/>
      <c r="O6940" s="13"/>
      <c r="P6940" s="6"/>
      <c r="Q6940" s="7"/>
    </row>
    <row r="6941" spans="3:17" x14ac:dyDescent="0.2">
      <c r="C6941" s="1"/>
      <c r="D6941" s="1"/>
      <c r="F6941" s="6"/>
      <c r="G6941" s="13"/>
      <c r="M6941" s="14"/>
      <c r="O6941" s="13"/>
      <c r="P6941" s="6"/>
      <c r="Q6941" s="7"/>
    </row>
    <row r="6942" spans="3:17" x14ac:dyDescent="0.2">
      <c r="C6942" s="1"/>
      <c r="D6942" s="1"/>
      <c r="F6942" s="6"/>
      <c r="G6942" s="13"/>
      <c r="M6942" s="14"/>
      <c r="O6942" s="13"/>
      <c r="P6942" s="6"/>
      <c r="Q6942" s="7"/>
    </row>
    <row r="6943" spans="3:17" x14ac:dyDescent="0.2">
      <c r="C6943" s="1"/>
      <c r="D6943" s="1"/>
      <c r="F6943" s="6"/>
      <c r="G6943" s="13"/>
      <c r="M6943" s="14"/>
      <c r="O6943" s="13"/>
      <c r="P6943" s="6"/>
      <c r="Q6943" s="7"/>
    </row>
    <row r="6944" spans="3:17" x14ac:dyDescent="0.2">
      <c r="C6944" s="1"/>
      <c r="D6944" s="1"/>
      <c r="F6944" s="6"/>
      <c r="G6944" s="13"/>
      <c r="M6944" s="14"/>
      <c r="O6944" s="13"/>
      <c r="P6944" s="6"/>
      <c r="Q6944" s="7"/>
    </row>
    <row r="6945" spans="3:17" x14ac:dyDescent="0.2">
      <c r="C6945" s="1"/>
      <c r="D6945" s="1"/>
      <c r="F6945" s="6"/>
      <c r="G6945" s="13"/>
      <c r="M6945" s="14"/>
      <c r="O6945" s="13"/>
      <c r="P6945" s="6"/>
      <c r="Q6945" s="7"/>
    </row>
    <row r="6946" spans="3:17" x14ac:dyDescent="0.2">
      <c r="C6946" s="1"/>
      <c r="D6946" s="1"/>
      <c r="F6946" s="6"/>
      <c r="G6946" s="13"/>
      <c r="M6946" s="14"/>
      <c r="O6946" s="13"/>
      <c r="P6946" s="6"/>
      <c r="Q6946" s="7"/>
    </row>
    <row r="6947" spans="3:17" x14ac:dyDescent="0.2">
      <c r="C6947" s="1"/>
      <c r="D6947" s="1"/>
      <c r="F6947" s="6"/>
      <c r="G6947" s="13"/>
      <c r="M6947" s="14"/>
      <c r="O6947" s="13"/>
      <c r="P6947" s="6"/>
      <c r="Q6947" s="7"/>
    </row>
    <row r="6948" spans="3:17" x14ac:dyDescent="0.2">
      <c r="C6948" s="1"/>
      <c r="D6948" s="1"/>
      <c r="F6948" s="6"/>
      <c r="G6948" s="13"/>
      <c r="M6948" s="14"/>
      <c r="O6948" s="13"/>
      <c r="P6948" s="6"/>
      <c r="Q6948" s="7"/>
    </row>
    <row r="6949" spans="3:17" x14ac:dyDescent="0.2">
      <c r="C6949" s="1"/>
      <c r="D6949" s="1"/>
      <c r="F6949" s="6"/>
      <c r="G6949" s="13"/>
      <c r="M6949" s="14"/>
      <c r="O6949" s="13"/>
      <c r="P6949" s="6"/>
      <c r="Q6949" s="7"/>
    </row>
    <row r="6950" spans="3:17" x14ac:dyDescent="0.2">
      <c r="C6950" s="1"/>
      <c r="D6950" s="1"/>
      <c r="F6950" s="6"/>
      <c r="G6950" s="13"/>
      <c r="M6950" s="14"/>
      <c r="O6950" s="13"/>
      <c r="P6950" s="6"/>
      <c r="Q6950" s="7"/>
    </row>
    <row r="6951" spans="3:17" x14ac:dyDescent="0.2">
      <c r="C6951" s="1"/>
      <c r="D6951" s="1"/>
      <c r="F6951" s="6"/>
      <c r="G6951" s="13"/>
      <c r="M6951" s="14"/>
      <c r="O6951" s="13"/>
      <c r="P6951" s="6"/>
      <c r="Q6951" s="7"/>
    </row>
    <row r="6952" spans="3:17" x14ac:dyDescent="0.2">
      <c r="C6952" s="1"/>
      <c r="D6952" s="1"/>
      <c r="F6952" s="6"/>
      <c r="G6952" s="13"/>
      <c r="M6952" s="14"/>
      <c r="O6952" s="13"/>
      <c r="P6952" s="6"/>
      <c r="Q6952" s="7"/>
    </row>
    <row r="6953" spans="3:17" x14ac:dyDescent="0.2">
      <c r="C6953" s="1"/>
      <c r="D6953" s="1"/>
      <c r="F6953" s="6"/>
      <c r="G6953" s="13"/>
      <c r="M6953" s="14"/>
      <c r="O6953" s="13"/>
      <c r="P6953" s="6"/>
      <c r="Q6953" s="7"/>
    </row>
    <row r="6954" spans="3:17" x14ac:dyDescent="0.2">
      <c r="C6954" s="1"/>
      <c r="D6954" s="1"/>
      <c r="F6954" s="6"/>
      <c r="G6954" s="13"/>
      <c r="M6954" s="14"/>
      <c r="O6954" s="13"/>
      <c r="P6954" s="6"/>
      <c r="Q6954" s="7"/>
    </row>
    <row r="6955" spans="3:17" x14ac:dyDescent="0.2">
      <c r="C6955" s="1"/>
      <c r="D6955" s="1"/>
      <c r="F6955" s="6"/>
      <c r="G6955" s="13"/>
      <c r="M6955" s="14"/>
      <c r="O6955" s="13"/>
      <c r="P6955" s="6"/>
      <c r="Q6955" s="7"/>
    </row>
    <row r="6956" spans="3:17" x14ac:dyDescent="0.2">
      <c r="C6956" s="1"/>
      <c r="D6956" s="1"/>
      <c r="F6956" s="6"/>
      <c r="G6956" s="13"/>
      <c r="M6956" s="14"/>
      <c r="O6956" s="13"/>
      <c r="P6956" s="6"/>
      <c r="Q6956" s="7"/>
    </row>
    <row r="6957" spans="3:17" x14ac:dyDescent="0.2">
      <c r="C6957" s="1"/>
      <c r="D6957" s="1"/>
      <c r="F6957" s="6"/>
      <c r="G6957" s="13"/>
      <c r="M6957" s="14"/>
      <c r="O6957" s="13"/>
      <c r="P6957" s="6"/>
      <c r="Q6957" s="7"/>
    </row>
    <row r="6958" spans="3:17" x14ac:dyDescent="0.2">
      <c r="C6958" s="1"/>
      <c r="D6958" s="1"/>
      <c r="F6958" s="6"/>
      <c r="G6958" s="13"/>
      <c r="M6958" s="14"/>
      <c r="O6958" s="13"/>
      <c r="P6958" s="6"/>
      <c r="Q6958" s="7"/>
    </row>
    <row r="6959" spans="3:17" x14ac:dyDescent="0.2">
      <c r="C6959" s="1"/>
      <c r="D6959" s="1"/>
      <c r="F6959" s="6"/>
      <c r="G6959" s="13"/>
      <c r="M6959" s="14"/>
      <c r="O6959" s="13"/>
      <c r="P6959" s="6"/>
      <c r="Q6959" s="7"/>
    </row>
    <row r="6960" spans="3:17" x14ac:dyDescent="0.2">
      <c r="C6960" s="1"/>
      <c r="D6960" s="1"/>
      <c r="F6960" s="6"/>
      <c r="G6960" s="13"/>
      <c r="M6960" s="14"/>
      <c r="O6960" s="13"/>
      <c r="P6960" s="6"/>
      <c r="Q6960" s="7"/>
    </row>
    <row r="6961" spans="3:17" x14ac:dyDescent="0.2">
      <c r="C6961" s="1"/>
      <c r="D6961" s="1"/>
      <c r="F6961" s="6"/>
      <c r="G6961" s="13"/>
      <c r="M6961" s="14"/>
      <c r="O6961" s="13"/>
      <c r="P6961" s="6"/>
      <c r="Q6961" s="7"/>
    </row>
    <row r="6962" spans="3:17" x14ac:dyDescent="0.2">
      <c r="C6962" s="1"/>
      <c r="D6962" s="1"/>
      <c r="F6962" s="6"/>
      <c r="G6962" s="13"/>
      <c r="M6962" s="14"/>
      <c r="O6962" s="13"/>
      <c r="P6962" s="6"/>
      <c r="Q6962" s="7"/>
    </row>
    <row r="6963" spans="3:17" x14ac:dyDescent="0.2">
      <c r="C6963" s="1"/>
      <c r="D6963" s="1"/>
      <c r="F6963" s="6"/>
      <c r="G6963" s="13"/>
      <c r="M6963" s="14"/>
      <c r="O6963" s="13"/>
      <c r="P6963" s="6"/>
      <c r="Q6963" s="7"/>
    </row>
    <row r="6964" spans="3:17" x14ac:dyDescent="0.2">
      <c r="C6964" s="1"/>
      <c r="D6964" s="1"/>
      <c r="F6964" s="6"/>
      <c r="G6964" s="13"/>
      <c r="M6964" s="14"/>
      <c r="O6964" s="13"/>
      <c r="P6964" s="6"/>
      <c r="Q6964" s="7"/>
    </row>
    <row r="6965" spans="3:17" x14ac:dyDescent="0.2">
      <c r="C6965" s="1"/>
      <c r="D6965" s="1"/>
      <c r="F6965" s="6"/>
      <c r="G6965" s="13"/>
      <c r="M6965" s="14"/>
      <c r="O6965" s="13"/>
      <c r="P6965" s="6"/>
      <c r="Q6965" s="7"/>
    </row>
    <row r="6966" spans="3:17" x14ac:dyDescent="0.2">
      <c r="C6966" s="1"/>
      <c r="D6966" s="1"/>
      <c r="F6966" s="6"/>
      <c r="G6966" s="13"/>
      <c r="M6966" s="14"/>
      <c r="O6966" s="13"/>
      <c r="P6966" s="6"/>
      <c r="Q6966" s="7"/>
    </row>
    <row r="6967" spans="3:17" x14ac:dyDescent="0.2">
      <c r="C6967" s="1"/>
      <c r="D6967" s="1"/>
      <c r="F6967" s="6"/>
      <c r="G6967" s="13"/>
      <c r="M6967" s="14"/>
      <c r="O6967" s="13"/>
      <c r="P6967" s="6"/>
      <c r="Q6967" s="7"/>
    </row>
    <row r="6968" spans="3:17" x14ac:dyDescent="0.2">
      <c r="C6968" s="1"/>
      <c r="D6968" s="1"/>
      <c r="F6968" s="6"/>
      <c r="G6968" s="13"/>
      <c r="M6968" s="14"/>
      <c r="O6968" s="13"/>
      <c r="P6968" s="6"/>
      <c r="Q6968" s="7"/>
    </row>
    <row r="6969" spans="3:17" x14ac:dyDescent="0.2">
      <c r="C6969" s="1"/>
      <c r="D6969" s="1"/>
      <c r="F6969" s="6"/>
      <c r="G6969" s="13"/>
      <c r="M6969" s="14"/>
      <c r="O6969" s="13"/>
      <c r="P6969" s="6"/>
      <c r="Q6969" s="7"/>
    </row>
    <row r="6970" spans="3:17" x14ac:dyDescent="0.2">
      <c r="C6970" s="1"/>
      <c r="D6970" s="1"/>
      <c r="F6970" s="6"/>
      <c r="G6970" s="13"/>
      <c r="M6970" s="14"/>
      <c r="O6970" s="13"/>
      <c r="P6970" s="6"/>
      <c r="Q6970" s="7"/>
    </row>
    <row r="6971" spans="3:17" x14ac:dyDescent="0.2">
      <c r="C6971" s="1"/>
      <c r="D6971" s="1"/>
      <c r="F6971" s="6"/>
      <c r="G6971" s="13"/>
      <c r="M6971" s="14"/>
      <c r="O6971" s="13"/>
      <c r="P6971" s="6"/>
      <c r="Q6971" s="7"/>
    </row>
    <row r="6972" spans="3:17" x14ac:dyDescent="0.2">
      <c r="C6972" s="1"/>
      <c r="D6972" s="1"/>
      <c r="F6972" s="6"/>
      <c r="G6972" s="13"/>
      <c r="M6972" s="14"/>
      <c r="O6972" s="13"/>
      <c r="P6972" s="6"/>
      <c r="Q6972" s="7"/>
    </row>
    <row r="6973" spans="3:17" x14ac:dyDescent="0.2">
      <c r="C6973" s="1"/>
      <c r="D6973" s="1"/>
      <c r="F6973" s="6"/>
      <c r="G6973" s="13"/>
      <c r="M6973" s="14"/>
      <c r="O6973" s="13"/>
      <c r="P6973" s="6"/>
      <c r="Q6973" s="7"/>
    </row>
    <row r="6974" spans="3:17" x14ac:dyDescent="0.2">
      <c r="C6974" s="1"/>
      <c r="D6974" s="1"/>
      <c r="F6974" s="6"/>
      <c r="G6974" s="13"/>
      <c r="M6974" s="14"/>
      <c r="O6974" s="13"/>
      <c r="P6974" s="6"/>
      <c r="Q6974" s="7"/>
    </row>
    <row r="6975" spans="3:17" x14ac:dyDescent="0.2">
      <c r="C6975" s="1"/>
      <c r="D6975" s="1"/>
      <c r="F6975" s="6"/>
      <c r="G6975" s="13"/>
      <c r="M6975" s="14"/>
      <c r="O6975" s="13"/>
      <c r="P6975" s="6"/>
      <c r="Q6975" s="7"/>
    </row>
    <row r="6976" spans="3:17" x14ac:dyDescent="0.2">
      <c r="C6976" s="1"/>
      <c r="D6976" s="1"/>
      <c r="F6976" s="6"/>
      <c r="G6976" s="13"/>
      <c r="M6976" s="14"/>
      <c r="O6976" s="13"/>
      <c r="P6976" s="6"/>
      <c r="Q6976" s="7"/>
    </row>
    <row r="6977" spans="3:17" x14ac:dyDescent="0.2">
      <c r="C6977" s="1"/>
      <c r="D6977" s="1"/>
      <c r="F6977" s="6"/>
      <c r="G6977" s="13"/>
      <c r="M6977" s="14"/>
      <c r="O6977" s="13"/>
      <c r="P6977" s="6"/>
      <c r="Q6977" s="7"/>
    </row>
    <row r="6978" spans="3:17" x14ac:dyDescent="0.2">
      <c r="C6978" s="1"/>
      <c r="D6978" s="1"/>
      <c r="F6978" s="6"/>
      <c r="G6978" s="13"/>
      <c r="M6978" s="14"/>
      <c r="O6978" s="13"/>
      <c r="P6978" s="6"/>
      <c r="Q6978" s="7"/>
    </row>
    <row r="6979" spans="3:17" x14ac:dyDescent="0.2">
      <c r="C6979" s="1"/>
      <c r="D6979" s="1"/>
      <c r="F6979" s="6"/>
      <c r="G6979" s="13"/>
      <c r="M6979" s="14"/>
      <c r="O6979" s="13"/>
      <c r="P6979" s="6"/>
      <c r="Q6979" s="7"/>
    </row>
    <row r="6980" spans="3:17" x14ac:dyDescent="0.2">
      <c r="C6980" s="1"/>
      <c r="D6980" s="1"/>
      <c r="F6980" s="6"/>
      <c r="G6980" s="13"/>
      <c r="M6980" s="14"/>
      <c r="O6980" s="13"/>
      <c r="P6980" s="6"/>
      <c r="Q6980" s="7"/>
    </row>
    <row r="6981" spans="3:17" x14ac:dyDescent="0.2">
      <c r="C6981" s="1"/>
      <c r="D6981" s="1"/>
      <c r="F6981" s="6"/>
      <c r="G6981" s="13"/>
      <c r="M6981" s="14"/>
      <c r="O6981" s="13"/>
      <c r="P6981" s="6"/>
      <c r="Q6981" s="7"/>
    </row>
    <row r="6982" spans="3:17" x14ac:dyDescent="0.2">
      <c r="C6982" s="1"/>
      <c r="D6982" s="1"/>
      <c r="F6982" s="6"/>
      <c r="G6982" s="13"/>
      <c r="M6982" s="14"/>
      <c r="O6982" s="13"/>
      <c r="P6982" s="6"/>
      <c r="Q6982" s="7"/>
    </row>
    <row r="6983" spans="3:17" x14ac:dyDescent="0.2">
      <c r="C6983" s="1"/>
      <c r="D6983" s="1"/>
      <c r="F6983" s="6"/>
      <c r="G6983" s="13"/>
      <c r="M6983" s="14"/>
      <c r="O6983" s="13"/>
      <c r="P6983" s="6"/>
      <c r="Q6983" s="7"/>
    </row>
    <row r="6984" spans="3:17" x14ac:dyDescent="0.2">
      <c r="C6984" s="1"/>
      <c r="D6984" s="1"/>
      <c r="F6984" s="6"/>
      <c r="G6984" s="13"/>
      <c r="M6984" s="14"/>
      <c r="O6984" s="13"/>
      <c r="P6984" s="6"/>
      <c r="Q6984" s="7"/>
    </row>
    <row r="6985" spans="3:17" x14ac:dyDescent="0.2">
      <c r="C6985" s="1"/>
      <c r="D6985" s="1"/>
      <c r="F6985" s="6"/>
      <c r="G6985" s="13"/>
      <c r="M6985" s="14"/>
      <c r="O6985" s="13"/>
      <c r="P6985" s="6"/>
      <c r="Q6985" s="7"/>
    </row>
    <row r="6986" spans="3:17" x14ac:dyDescent="0.2">
      <c r="C6986" s="1"/>
      <c r="D6986" s="1"/>
      <c r="F6986" s="6"/>
      <c r="G6986" s="13"/>
      <c r="M6986" s="14"/>
      <c r="O6986" s="13"/>
      <c r="P6986" s="6"/>
      <c r="Q6986" s="7"/>
    </row>
    <row r="6987" spans="3:17" x14ac:dyDescent="0.2">
      <c r="C6987" s="1"/>
      <c r="D6987" s="1"/>
      <c r="F6987" s="6"/>
      <c r="G6987" s="13"/>
      <c r="M6987" s="14"/>
      <c r="O6987" s="13"/>
      <c r="P6987" s="6"/>
      <c r="Q6987" s="7"/>
    </row>
    <row r="6988" spans="3:17" x14ac:dyDescent="0.2">
      <c r="C6988" s="1"/>
      <c r="D6988" s="1"/>
      <c r="F6988" s="6"/>
      <c r="G6988" s="13"/>
      <c r="M6988" s="14"/>
      <c r="O6988" s="13"/>
      <c r="P6988" s="6"/>
      <c r="Q6988" s="7"/>
    </row>
    <row r="6989" spans="3:17" x14ac:dyDescent="0.2">
      <c r="C6989" s="1"/>
      <c r="D6989" s="1"/>
      <c r="F6989" s="6"/>
      <c r="G6989" s="13"/>
      <c r="M6989" s="14"/>
      <c r="O6989" s="13"/>
      <c r="P6989" s="6"/>
      <c r="Q6989" s="7"/>
    </row>
    <row r="6990" spans="3:17" x14ac:dyDescent="0.2">
      <c r="C6990" s="1"/>
      <c r="D6990" s="1"/>
      <c r="F6990" s="6"/>
      <c r="G6990" s="13"/>
      <c r="M6990" s="14"/>
      <c r="O6990" s="13"/>
      <c r="P6990" s="6"/>
      <c r="Q6990" s="7"/>
    </row>
    <row r="6991" spans="3:17" x14ac:dyDescent="0.2">
      <c r="C6991" s="1"/>
      <c r="D6991" s="1"/>
      <c r="F6991" s="6"/>
      <c r="G6991" s="13"/>
      <c r="M6991" s="14"/>
      <c r="O6991" s="13"/>
      <c r="P6991" s="6"/>
      <c r="Q6991" s="7"/>
    </row>
    <row r="6992" spans="3:17" x14ac:dyDescent="0.2">
      <c r="C6992" s="1"/>
      <c r="D6992" s="1"/>
      <c r="F6992" s="6"/>
      <c r="G6992" s="13"/>
      <c r="M6992" s="14"/>
      <c r="O6992" s="13"/>
      <c r="P6992" s="6"/>
      <c r="Q6992" s="7"/>
    </row>
    <row r="6993" spans="3:17" x14ac:dyDescent="0.2">
      <c r="C6993" s="1"/>
      <c r="D6993" s="1"/>
      <c r="F6993" s="6"/>
      <c r="G6993" s="13"/>
      <c r="M6993" s="14"/>
      <c r="O6993" s="13"/>
      <c r="P6993" s="6"/>
      <c r="Q6993" s="7"/>
    </row>
    <row r="6994" spans="3:17" x14ac:dyDescent="0.2">
      <c r="C6994" s="1"/>
      <c r="D6994" s="1"/>
      <c r="F6994" s="6"/>
      <c r="G6994" s="13"/>
      <c r="M6994" s="14"/>
      <c r="O6994" s="13"/>
      <c r="P6994" s="6"/>
      <c r="Q6994" s="7"/>
    </row>
    <row r="6995" spans="3:17" x14ac:dyDescent="0.2">
      <c r="C6995" s="1"/>
      <c r="D6995" s="1"/>
      <c r="F6995" s="6"/>
      <c r="G6995" s="13"/>
      <c r="M6995" s="14"/>
      <c r="O6995" s="13"/>
      <c r="P6995" s="6"/>
      <c r="Q6995" s="7"/>
    </row>
    <row r="6996" spans="3:17" x14ac:dyDescent="0.2">
      <c r="C6996" s="1"/>
      <c r="D6996" s="1"/>
      <c r="F6996" s="6"/>
      <c r="G6996" s="13"/>
      <c r="M6996" s="14"/>
      <c r="O6996" s="13"/>
      <c r="P6996" s="6"/>
      <c r="Q6996" s="7"/>
    </row>
    <row r="6997" spans="3:17" x14ac:dyDescent="0.2">
      <c r="C6997" s="1"/>
      <c r="D6997" s="1"/>
      <c r="F6997" s="6"/>
      <c r="G6997" s="13"/>
      <c r="M6997" s="14"/>
      <c r="O6997" s="13"/>
      <c r="P6997" s="6"/>
      <c r="Q6997" s="7"/>
    </row>
    <row r="6998" spans="3:17" x14ac:dyDescent="0.2">
      <c r="C6998" s="1"/>
      <c r="D6998" s="1"/>
      <c r="F6998" s="6"/>
      <c r="G6998" s="13"/>
      <c r="M6998" s="14"/>
      <c r="O6998" s="13"/>
      <c r="P6998" s="6"/>
      <c r="Q6998" s="7"/>
    </row>
    <row r="6999" spans="3:17" x14ac:dyDescent="0.2">
      <c r="C6999" s="1"/>
      <c r="D6999" s="1"/>
      <c r="F6999" s="6"/>
      <c r="G6999" s="13"/>
      <c r="M6999" s="14"/>
      <c r="O6999" s="13"/>
      <c r="P6999" s="6"/>
      <c r="Q6999" s="7"/>
    </row>
    <row r="7000" spans="3:17" x14ac:dyDescent="0.2">
      <c r="C7000" s="1"/>
      <c r="D7000" s="1"/>
      <c r="F7000" s="6"/>
      <c r="G7000" s="13"/>
      <c r="M7000" s="14"/>
      <c r="O7000" s="13"/>
      <c r="P7000" s="6"/>
      <c r="Q7000" s="7"/>
    </row>
    <row r="7001" spans="3:17" x14ac:dyDescent="0.2">
      <c r="C7001" s="1"/>
      <c r="D7001" s="1"/>
      <c r="F7001" s="6"/>
      <c r="G7001" s="13"/>
      <c r="M7001" s="14"/>
      <c r="O7001" s="13"/>
      <c r="P7001" s="6"/>
      <c r="Q7001" s="7"/>
    </row>
    <row r="7002" spans="3:17" x14ac:dyDescent="0.2">
      <c r="C7002" s="1"/>
      <c r="D7002" s="1"/>
      <c r="F7002" s="6"/>
      <c r="G7002" s="13"/>
      <c r="M7002" s="14"/>
      <c r="O7002" s="13"/>
      <c r="P7002" s="6"/>
      <c r="Q7002" s="7"/>
    </row>
    <row r="7003" spans="3:17" x14ac:dyDescent="0.2">
      <c r="C7003" s="1"/>
      <c r="D7003" s="1"/>
      <c r="F7003" s="6"/>
      <c r="G7003" s="13"/>
      <c r="M7003" s="14"/>
      <c r="O7003" s="13"/>
      <c r="P7003" s="6"/>
      <c r="Q7003" s="7"/>
    </row>
    <row r="7004" spans="3:17" x14ac:dyDescent="0.2">
      <c r="C7004" s="1"/>
      <c r="D7004" s="1"/>
      <c r="F7004" s="6"/>
      <c r="G7004" s="13"/>
      <c r="M7004" s="14"/>
      <c r="O7004" s="13"/>
      <c r="P7004" s="6"/>
      <c r="Q7004" s="7"/>
    </row>
    <row r="7005" spans="3:17" x14ac:dyDescent="0.2">
      <c r="C7005" s="1"/>
      <c r="D7005" s="1"/>
      <c r="F7005" s="6"/>
      <c r="G7005" s="13"/>
      <c r="M7005" s="14"/>
      <c r="O7005" s="13"/>
      <c r="P7005" s="6"/>
      <c r="Q7005" s="7"/>
    </row>
    <row r="7006" spans="3:17" x14ac:dyDescent="0.2">
      <c r="C7006" s="1"/>
      <c r="D7006" s="1"/>
      <c r="F7006" s="6"/>
      <c r="G7006" s="13"/>
      <c r="M7006" s="14"/>
      <c r="O7006" s="13"/>
      <c r="P7006" s="6"/>
      <c r="Q7006" s="7"/>
    </row>
    <row r="7007" spans="3:17" x14ac:dyDescent="0.2">
      <c r="C7007" s="1"/>
      <c r="D7007" s="1"/>
      <c r="F7007" s="6"/>
      <c r="G7007" s="13"/>
      <c r="M7007" s="14"/>
      <c r="O7007" s="13"/>
      <c r="P7007" s="6"/>
      <c r="Q7007" s="7"/>
    </row>
    <row r="7008" spans="3:17" x14ac:dyDescent="0.2">
      <c r="C7008" s="1"/>
      <c r="D7008" s="1"/>
      <c r="F7008" s="6"/>
      <c r="G7008" s="13"/>
      <c r="M7008" s="14"/>
      <c r="O7008" s="13"/>
      <c r="P7008" s="6"/>
      <c r="Q7008" s="7"/>
    </row>
    <row r="7009" spans="3:17" x14ac:dyDescent="0.2">
      <c r="C7009" s="1"/>
      <c r="D7009" s="1"/>
      <c r="F7009" s="6"/>
      <c r="G7009" s="13"/>
      <c r="M7009" s="14"/>
      <c r="O7009" s="13"/>
      <c r="P7009" s="6"/>
      <c r="Q7009" s="7"/>
    </row>
    <row r="7010" spans="3:17" x14ac:dyDescent="0.2">
      <c r="C7010" s="1"/>
      <c r="D7010" s="1"/>
      <c r="F7010" s="6"/>
      <c r="G7010" s="13"/>
      <c r="M7010" s="14"/>
      <c r="O7010" s="13"/>
      <c r="P7010" s="6"/>
      <c r="Q7010" s="7"/>
    </row>
    <row r="7011" spans="3:17" x14ac:dyDescent="0.2">
      <c r="C7011" s="1"/>
      <c r="D7011" s="1"/>
      <c r="F7011" s="6"/>
      <c r="G7011" s="13"/>
      <c r="M7011" s="14"/>
      <c r="O7011" s="13"/>
      <c r="P7011" s="6"/>
      <c r="Q7011" s="7"/>
    </row>
    <row r="7012" spans="3:17" x14ac:dyDescent="0.2">
      <c r="C7012" s="1"/>
      <c r="D7012" s="1"/>
      <c r="F7012" s="6"/>
      <c r="G7012" s="13"/>
      <c r="M7012" s="14"/>
      <c r="O7012" s="13"/>
      <c r="P7012" s="6"/>
      <c r="Q7012" s="7"/>
    </row>
    <row r="7013" spans="3:17" x14ac:dyDescent="0.2">
      <c r="C7013" s="1"/>
      <c r="D7013" s="1"/>
      <c r="F7013" s="6"/>
      <c r="G7013" s="13"/>
      <c r="M7013" s="14"/>
      <c r="O7013" s="13"/>
      <c r="P7013" s="6"/>
      <c r="Q7013" s="7"/>
    </row>
    <row r="7014" spans="3:17" x14ac:dyDescent="0.2">
      <c r="C7014" s="1"/>
      <c r="D7014" s="1"/>
      <c r="F7014" s="6"/>
      <c r="G7014" s="13"/>
      <c r="M7014" s="14"/>
      <c r="O7014" s="13"/>
      <c r="P7014" s="6"/>
      <c r="Q7014" s="7"/>
    </row>
    <row r="7015" spans="3:17" x14ac:dyDescent="0.2">
      <c r="C7015" s="1"/>
      <c r="D7015" s="1"/>
      <c r="F7015" s="6"/>
      <c r="G7015" s="13"/>
      <c r="M7015" s="14"/>
      <c r="O7015" s="13"/>
      <c r="P7015" s="6"/>
      <c r="Q7015" s="7"/>
    </row>
    <row r="7016" spans="3:17" x14ac:dyDescent="0.2">
      <c r="C7016" s="1"/>
      <c r="D7016" s="1"/>
      <c r="F7016" s="6"/>
      <c r="G7016" s="13"/>
      <c r="M7016" s="14"/>
      <c r="O7016" s="13"/>
      <c r="P7016" s="6"/>
      <c r="Q7016" s="7"/>
    </row>
    <row r="7017" spans="3:17" x14ac:dyDescent="0.2">
      <c r="C7017" s="1"/>
      <c r="D7017" s="1"/>
      <c r="F7017" s="6"/>
      <c r="G7017" s="13"/>
      <c r="M7017" s="14"/>
      <c r="O7017" s="13"/>
      <c r="P7017" s="6"/>
      <c r="Q7017" s="7"/>
    </row>
    <row r="7018" spans="3:17" x14ac:dyDescent="0.2">
      <c r="C7018" s="1"/>
      <c r="D7018" s="1"/>
      <c r="F7018" s="6"/>
      <c r="G7018" s="13"/>
      <c r="M7018" s="14"/>
      <c r="O7018" s="13"/>
      <c r="P7018" s="6"/>
      <c r="Q7018" s="7"/>
    </row>
    <row r="7019" spans="3:17" x14ac:dyDescent="0.2">
      <c r="C7019" s="1"/>
      <c r="D7019" s="1"/>
      <c r="F7019" s="6"/>
      <c r="G7019" s="13"/>
      <c r="M7019" s="14"/>
      <c r="O7019" s="13"/>
      <c r="P7019" s="6"/>
      <c r="Q7019" s="7"/>
    </row>
    <row r="7020" spans="3:17" x14ac:dyDescent="0.2">
      <c r="C7020" s="1"/>
      <c r="D7020" s="1"/>
      <c r="F7020" s="6"/>
      <c r="G7020" s="13"/>
      <c r="M7020" s="14"/>
      <c r="O7020" s="13"/>
      <c r="P7020" s="6"/>
      <c r="Q7020" s="7"/>
    </row>
    <row r="7021" spans="3:17" x14ac:dyDescent="0.2">
      <c r="C7021" s="1"/>
      <c r="D7021" s="1"/>
      <c r="F7021" s="6"/>
      <c r="G7021" s="13"/>
      <c r="M7021" s="14"/>
      <c r="O7021" s="13"/>
      <c r="P7021" s="6"/>
      <c r="Q7021" s="7"/>
    </row>
    <row r="7022" spans="3:17" x14ac:dyDescent="0.2">
      <c r="C7022" s="1"/>
      <c r="D7022" s="1"/>
      <c r="F7022" s="6"/>
      <c r="G7022" s="13"/>
      <c r="M7022" s="14"/>
      <c r="O7022" s="13"/>
      <c r="P7022" s="6"/>
      <c r="Q7022" s="7"/>
    </row>
    <row r="7023" spans="3:17" x14ac:dyDescent="0.2">
      <c r="C7023" s="1"/>
      <c r="D7023" s="1"/>
      <c r="F7023" s="6"/>
      <c r="G7023" s="13"/>
      <c r="M7023" s="14"/>
      <c r="O7023" s="13"/>
      <c r="P7023" s="6"/>
      <c r="Q7023" s="7"/>
    </row>
    <row r="7024" spans="3:17" x14ac:dyDescent="0.2">
      <c r="C7024" s="1"/>
      <c r="D7024" s="1"/>
      <c r="F7024" s="6"/>
      <c r="G7024" s="13"/>
      <c r="M7024" s="14"/>
      <c r="O7024" s="13"/>
      <c r="P7024" s="6"/>
      <c r="Q7024" s="7"/>
    </row>
    <row r="7025" spans="3:17" x14ac:dyDescent="0.2">
      <c r="C7025" s="1"/>
      <c r="D7025" s="1"/>
      <c r="F7025" s="6"/>
      <c r="G7025" s="13"/>
      <c r="M7025" s="14"/>
      <c r="O7025" s="13"/>
      <c r="P7025" s="6"/>
      <c r="Q7025" s="7"/>
    </row>
    <row r="7026" spans="3:17" x14ac:dyDescent="0.2">
      <c r="C7026" s="1"/>
      <c r="D7026" s="1"/>
      <c r="F7026" s="6"/>
      <c r="G7026" s="13"/>
      <c r="M7026" s="14"/>
      <c r="O7026" s="13"/>
      <c r="P7026" s="6"/>
      <c r="Q7026" s="7"/>
    </row>
    <row r="7027" spans="3:17" x14ac:dyDescent="0.2">
      <c r="C7027" s="1"/>
      <c r="D7027" s="1"/>
      <c r="F7027" s="6"/>
      <c r="G7027" s="13"/>
      <c r="M7027" s="14"/>
      <c r="O7027" s="13"/>
      <c r="P7027" s="6"/>
      <c r="Q7027" s="7"/>
    </row>
    <row r="7028" spans="3:17" x14ac:dyDescent="0.2">
      <c r="C7028" s="1"/>
      <c r="D7028" s="1"/>
      <c r="F7028" s="6"/>
      <c r="G7028" s="13"/>
      <c r="M7028" s="14"/>
      <c r="O7028" s="13"/>
      <c r="P7028" s="6"/>
      <c r="Q7028" s="7"/>
    </row>
    <row r="7029" spans="3:17" x14ac:dyDescent="0.2">
      <c r="C7029" s="1"/>
      <c r="D7029" s="1"/>
      <c r="F7029" s="6"/>
      <c r="G7029" s="13"/>
      <c r="M7029" s="14"/>
      <c r="O7029" s="13"/>
      <c r="P7029" s="6"/>
      <c r="Q7029" s="7"/>
    </row>
    <row r="7030" spans="3:17" x14ac:dyDescent="0.2">
      <c r="C7030" s="1"/>
      <c r="D7030" s="1"/>
      <c r="F7030" s="6"/>
      <c r="G7030" s="13"/>
      <c r="M7030" s="14"/>
      <c r="O7030" s="13"/>
      <c r="P7030" s="6"/>
      <c r="Q7030" s="7"/>
    </row>
    <row r="7031" spans="3:17" x14ac:dyDescent="0.2">
      <c r="C7031" s="1"/>
      <c r="D7031" s="1"/>
      <c r="F7031" s="6"/>
      <c r="G7031" s="13"/>
      <c r="M7031" s="14"/>
      <c r="O7031" s="13"/>
      <c r="P7031" s="6"/>
      <c r="Q7031" s="7"/>
    </row>
    <row r="7032" spans="3:17" x14ac:dyDescent="0.2">
      <c r="C7032" s="1"/>
      <c r="D7032" s="1"/>
      <c r="F7032" s="6"/>
      <c r="G7032" s="13"/>
      <c r="M7032" s="14"/>
      <c r="O7032" s="13"/>
      <c r="P7032" s="6"/>
      <c r="Q7032" s="7"/>
    </row>
    <row r="7033" spans="3:17" x14ac:dyDescent="0.2">
      <c r="C7033" s="1"/>
      <c r="D7033" s="1"/>
      <c r="F7033" s="6"/>
      <c r="G7033" s="13"/>
      <c r="M7033" s="14"/>
      <c r="O7033" s="13"/>
      <c r="P7033" s="6"/>
      <c r="Q7033" s="7"/>
    </row>
    <row r="7034" spans="3:17" x14ac:dyDescent="0.2">
      <c r="C7034" s="1"/>
      <c r="D7034" s="1"/>
      <c r="F7034" s="6"/>
      <c r="G7034" s="13"/>
      <c r="M7034" s="14"/>
      <c r="O7034" s="13"/>
      <c r="P7034" s="6"/>
      <c r="Q7034" s="7"/>
    </row>
    <row r="7035" spans="3:17" x14ac:dyDescent="0.2">
      <c r="C7035" s="1"/>
      <c r="D7035" s="1"/>
      <c r="F7035" s="6"/>
      <c r="G7035" s="13"/>
      <c r="M7035" s="14"/>
      <c r="O7035" s="13"/>
      <c r="P7035" s="6"/>
      <c r="Q7035" s="7"/>
    </row>
    <row r="7036" spans="3:17" x14ac:dyDescent="0.2">
      <c r="C7036" s="1"/>
      <c r="D7036" s="1"/>
      <c r="F7036" s="6"/>
      <c r="G7036" s="13"/>
      <c r="M7036" s="14"/>
      <c r="O7036" s="13"/>
      <c r="P7036" s="6"/>
      <c r="Q7036" s="7"/>
    </row>
    <row r="7037" spans="3:17" x14ac:dyDescent="0.2">
      <c r="C7037" s="1"/>
      <c r="D7037" s="1"/>
      <c r="F7037" s="6"/>
      <c r="G7037" s="13"/>
      <c r="M7037" s="14"/>
      <c r="O7037" s="13"/>
      <c r="P7037" s="6"/>
      <c r="Q7037" s="7"/>
    </row>
    <row r="7038" spans="3:17" x14ac:dyDescent="0.2">
      <c r="C7038" s="1"/>
      <c r="D7038" s="1"/>
      <c r="F7038" s="6"/>
      <c r="G7038" s="13"/>
      <c r="M7038" s="14"/>
      <c r="O7038" s="13"/>
      <c r="P7038" s="6"/>
      <c r="Q7038" s="7"/>
    </row>
    <row r="7039" spans="3:17" x14ac:dyDescent="0.2">
      <c r="C7039" s="1"/>
      <c r="D7039" s="1"/>
      <c r="F7039" s="6"/>
      <c r="G7039" s="13"/>
      <c r="M7039" s="14"/>
      <c r="O7039" s="13"/>
      <c r="P7039" s="6"/>
      <c r="Q7039" s="7"/>
    </row>
    <row r="7040" spans="3:17" x14ac:dyDescent="0.2">
      <c r="C7040" s="1"/>
      <c r="D7040" s="1"/>
      <c r="F7040" s="6"/>
      <c r="G7040" s="13"/>
      <c r="M7040" s="14"/>
      <c r="O7040" s="13"/>
      <c r="P7040" s="6"/>
      <c r="Q7040" s="7"/>
    </row>
    <row r="7041" spans="3:17" x14ac:dyDescent="0.2">
      <c r="C7041" s="1"/>
      <c r="D7041" s="1"/>
      <c r="F7041" s="6"/>
      <c r="G7041" s="13"/>
      <c r="M7041" s="14"/>
      <c r="O7041" s="13"/>
      <c r="P7041" s="6"/>
      <c r="Q7041" s="7"/>
    </row>
    <row r="7042" spans="3:17" x14ac:dyDescent="0.2">
      <c r="C7042" s="1"/>
      <c r="D7042" s="1"/>
      <c r="F7042" s="6"/>
      <c r="G7042" s="13"/>
      <c r="M7042" s="14"/>
      <c r="O7042" s="13"/>
      <c r="P7042" s="6"/>
      <c r="Q7042" s="7"/>
    </row>
    <row r="7043" spans="3:17" x14ac:dyDescent="0.2">
      <c r="C7043" s="1"/>
      <c r="D7043" s="1"/>
      <c r="F7043" s="6"/>
      <c r="G7043" s="13"/>
      <c r="M7043" s="14"/>
      <c r="O7043" s="13"/>
      <c r="P7043" s="6"/>
      <c r="Q7043" s="7"/>
    </row>
    <row r="7044" spans="3:17" x14ac:dyDescent="0.2">
      <c r="C7044" s="1"/>
      <c r="D7044" s="1"/>
      <c r="F7044" s="6"/>
      <c r="G7044" s="13"/>
      <c r="M7044" s="14"/>
      <c r="O7044" s="13"/>
      <c r="P7044" s="6"/>
      <c r="Q7044" s="7"/>
    </row>
    <row r="7045" spans="3:17" x14ac:dyDescent="0.2">
      <c r="C7045" s="1"/>
      <c r="D7045" s="1"/>
      <c r="F7045" s="6"/>
      <c r="G7045" s="13"/>
      <c r="M7045" s="14"/>
      <c r="O7045" s="13"/>
      <c r="P7045" s="6"/>
      <c r="Q7045" s="7"/>
    </row>
    <row r="7046" spans="3:17" x14ac:dyDescent="0.2">
      <c r="C7046" s="1"/>
      <c r="D7046" s="1"/>
      <c r="F7046" s="6"/>
      <c r="G7046" s="13"/>
      <c r="M7046" s="14"/>
      <c r="O7046" s="13"/>
      <c r="P7046" s="6"/>
      <c r="Q7046" s="7"/>
    </row>
    <row r="7047" spans="3:17" x14ac:dyDescent="0.2">
      <c r="C7047" s="1"/>
      <c r="D7047" s="1"/>
      <c r="F7047" s="6"/>
      <c r="G7047" s="13"/>
      <c r="M7047" s="14"/>
      <c r="O7047" s="13"/>
      <c r="P7047" s="6"/>
      <c r="Q7047" s="7"/>
    </row>
    <row r="7048" spans="3:17" x14ac:dyDescent="0.2">
      <c r="C7048" s="1"/>
      <c r="D7048" s="1"/>
      <c r="F7048" s="6"/>
      <c r="G7048" s="13"/>
      <c r="M7048" s="14"/>
      <c r="O7048" s="13"/>
      <c r="P7048" s="6"/>
      <c r="Q7048" s="7"/>
    </row>
    <row r="7049" spans="3:17" x14ac:dyDescent="0.2">
      <c r="C7049" s="1"/>
      <c r="D7049" s="1"/>
      <c r="F7049" s="6"/>
      <c r="G7049" s="13"/>
      <c r="M7049" s="14"/>
      <c r="O7049" s="13"/>
      <c r="P7049" s="6"/>
      <c r="Q7049" s="7"/>
    </row>
    <row r="7050" spans="3:17" x14ac:dyDescent="0.2">
      <c r="C7050" s="1"/>
      <c r="D7050" s="1"/>
      <c r="F7050" s="6"/>
      <c r="G7050" s="13"/>
      <c r="M7050" s="14"/>
      <c r="O7050" s="13"/>
      <c r="P7050" s="6"/>
      <c r="Q7050" s="7"/>
    </row>
    <row r="7051" spans="3:17" x14ac:dyDescent="0.2">
      <c r="C7051" s="1"/>
      <c r="D7051" s="1"/>
      <c r="F7051" s="6"/>
      <c r="G7051" s="13"/>
      <c r="M7051" s="14"/>
      <c r="O7051" s="13"/>
      <c r="P7051" s="6"/>
      <c r="Q7051" s="7"/>
    </row>
    <row r="7052" spans="3:17" x14ac:dyDescent="0.2">
      <c r="C7052" s="1"/>
      <c r="D7052" s="1"/>
      <c r="F7052" s="6"/>
      <c r="G7052" s="13"/>
      <c r="M7052" s="14"/>
      <c r="O7052" s="13"/>
      <c r="P7052" s="6"/>
      <c r="Q7052" s="7"/>
    </row>
    <row r="7053" spans="3:17" x14ac:dyDescent="0.2">
      <c r="C7053" s="1"/>
      <c r="D7053" s="1"/>
      <c r="F7053" s="6"/>
      <c r="G7053" s="13"/>
      <c r="M7053" s="14"/>
      <c r="O7053" s="13"/>
      <c r="P7053" s="6"/>
      <c r="Q7053" s="7"/>
    </row>
    <row r="7054" spans="3:17" x14ac:dyDescent="0.2">
      <c r="C7054" s="1"/>
      <c r="D7054" s="1"/>
      <c r="F7054" s="6"/>
      <c r="G7054" s="13"/>
      <c r="M7054" s="14"/>
      <c r="O7054" s="13"/>
      <c r="P7054" s="6"/>
      <c r="Q7054" s="7"/>
    </row>
    <row r="7055" spans="3:17" x14ac:dyDescent="0.2">
      <c r="C7055" s="1"/>
      <c r="D7055" s="1"/>
      <c r="F7055" s="6"/>
      <c r="G7055" s="13"/>
      <c r="M7055" s="14"/>
      <c r="O7055" s="13"/>
      <c r="P7055" s="6"/>
      <c r="Q7055" s="7"/>
    </row>
    <row r="7056" spans="3:17" x14ac:dyDescent="0.2">
      <c r="C7056" s="1"/>
      <c r="D7056" s="1"/>
      <c r="F7056" s="6"/>
      <c r="G7056" s="13"/>
      <c r="M7056" s="14"/>
      <c r="O7056" s="13"/>
      <c r="P7056" s="6"/>
      <c r="Q7056" s="7"/>
    </row>
    <row r="7057" spans="3:17" x14ac:dyDescent="0.2">
      <c r="C7057" s="1"/>
      <c r="D7057" s="1"/>
      <c r="F7057" s="6"/>
      <c r="G7057" s="13"/>
      <c r="M7057" s="14"/>
      <c r="O7057" s="13"/>
      <c r="P7057" s="6"/>
      <c r="Q7057" s="7"/>
    </row>
    <row r="7058" spans="3:17" x14ac:dyDescent="0.2">
      <c r="C7058" s="1"/>
      <c r="D7058" s="1"/>
      <c r="F7058" s="6"/>
      <c r="G7058" s="13"/>
      <c r="M7058" s="14"/>
      <c r="O7058" s="13"/>
      <c r="P7058" s="6"/>
      <c r="Q7058" s="7"/>
    </row>
    <row r="7059" spans="3:17" x14ac:dyDescent="0.2">
      <c r="C7059" s="1"/>
      <c r="D7059" s="1"/>
      <c r="F7059" s="6"/>
      <c r="G7059" s="13"/>
      <c r="M7059" s="14"/>
      <c r="O7059" s="13"/>
      <c r="P7059" s="6"/>
      <c r="Q7059" s="7"/>
    </row>
    <row r="7060" spans="3:17" x14ac:dyDescent="0.2">
      <c r="C7060" s="1"/>
      <c r="D7060" s="1"/>
      <c r="F7060" s="6"/>
      <c r="G7060" s="13"/>
      <c r="M7060" s="14"/>
      <c r="O7060" s="13"/>
      <c r="P7060" s="6"/>
      <c r="Q7060" s="7"/>
    </row>
    <row r="7061" spans="3:17" x14ac:dyDescent="0.2">
      <c r="C7061" s="1"/>
      <c r="D7061" s="1"/>
      <c r="F7061" s="6"/>
      <c r="G7061" s="13"/>
      <c r="M7061" s="14"/>
      <c r="O7061" s="13"/>
      <c r="P7061" s="6"/>
      <c r="Q7061" s="7"/>
    </row>
    <row r="7062" spans="3:17" x14ac:dyDescent="0.2">
      <c r="C7062" s="1"/>
      <c r="D7062" s="1"/>
      <c r="F7062" s="6"/>
      <c r="G7062" s="13"/>
      <c r="M7062" s="14"/>
      <c r="O7062" s="13"/>
      <c r="P7062" s="6"/>
      <c r="Q7062" s="7"/>
    </row>
    <row r="7063" spans="3:17" x14ac:dyDescent="0.2">
      <c r="C7063" s="1"/>
      <c r="D7063" s="1"/>
      <c r="F7063" s="6"/>
      <c r="G7063" s="13"/>
      <c r="M7063" s="14"/>
      <c r="O7063" s="13"/>
      <c r="P7063" s="6"/>
      <c r="Q7063" s="7"/>
    </row>
    <row r="7064" spans="3:17" x14ac:dyDescent="0.2">
      <c r="C7064" s="1"/>
      <c r="D7064" s="1"/>
      <c r="F7064" s="6"/>
      <c r="G7064" s="13"/>
      <c r="M7064" s="14"/>
      <c r="O7064" s="13"/>
      <c r="P7064" s="6"/>
      <c r="Q7064" s="7"/>
    </row>
    <row r="7065" spans="3:17" x14ac:dyDescent="0.2">
      <c r="C7065" s="1"/>
      <c r="D7065" s="1"/>
      <c r="F7065" s="6"/>
      <c r="G7065" s="13"/>
      <c r="M7065" s="14"/>
      <c r="O7065" s="13"/>
      <c r="P7065" s="6"/>
      <c r="Q7065" s="7"/>
    </row>
    <row r="7066" spans="3:17" x14ac:dyDescent="0.2">
      <c r="C7066" s="1"/>
      <c r="D7066" s="1"/>
      <c r="F7066" s="6"/>
      <c r="G7066" s="13"/>
      <c r="M7066" s="14"/>
      <c r="O7066" s="13"/>
      <c r="P7066" s="6"/>
      <c r="Q7066" s="7"/>
    </row>
    <row r="7067" spans="3:17" x14ac:dyDescent="0.2">
      <c r="C7067" s="1"/>
      <c r="D7067" s="1"/>
      <c r="F7067" s="6"/>
      <c r="G7067" s="13"/>
      <c r="M7067" s="14"/>
      <c r="O7067" s="13"/>
      <c r="P7067" s="6"/>
      <c r="Q7067" s="7"/>
    </row>
    <row r="7068" spans="3:17" x14ac:dyDescent="0.2">
      <c r="C7068" s="1"/>
      <c r="D7068" s="1"/>
      <c r="F7068" s="6"/>
      <c r="G7068" s="13"/>
      <c r="M7068" s="14"/>
      <c r="O7068" s="13"/>
      <c r="P7068" s="6"/>
      <c r="Q7068" s="7"/>
    </row>
    <row r="7069" spans="3:17" x14ac:dyDescent="0.2">
      <c r="C7069" s="1"/>
      <c r="D7069" s="1"/>
      <c r="F7069" s="6"/>
      <c r="G7069" s="13"/>
      <c r="M7069" s="14"/>
      <c r="O7069" s="13"/>
      <c r="P7069" s="6"/>
      <c r="Q7069" s="7"/>
    </row>
    <row r="7070" spans="3:17" x14ac:dyDescent="0.2">
      <c r="C7070" s="1"/>
      <c r="D7070" s="1"/>
      <c r="F7070" s="6"/>
      <c r="G7070" s="13"/>
      <c r="M7070" s="14"/>
      <c r="O7070" s="13"/>
      <c r="P7070" s="6"/>
      <c r="Q7070" s="7"/>
    </row>
    <row r="7071" spans="3:17" x14ac:dyDescent="0.2">
      <c r="C7071" s="1"/>
      <c r="D7071" s="1"/>
      <c r="F7071" s="6"/>
      <c r="G7071" s="13"/>
      <c r="M7071" s="14"/>
      <c r="O7071" s="13"/>
      <c r="P7071" s="6"/>
      <c r="Q7071" s="7"/>
    </row>
    <row r="7072" spans="3:17" x14ac:dyDescent="0.2">
      <c r="C7072" s="1"/>
      <c r="D7072" s="1"/>
      <c r="F7072" s="6"/>
      <c r="G7072" s="13"/>
      <c r="M7072" s="14"/>
      <c r="O7072" s="13"/>
      <c r="P7072" s="6"/>
      <c r="Q7072" s="7"/>
    </row>
    <row r="7073" spans="3:17" x14ac:dyDescent="0.2">
      <c r="C7073" s="1"/>
      <c r="D7073" s="1"/>
      <c r="F7073" s="6"/>
      <c r="G7073" s="13"/>
      <c r="M7073" s="14"/>
      <c r="O7073" s="13"/>
      <c r="P7073" s="6"/>
      <c r="Q7073" s="7"/>
    </row>
    <row r="7074" spans="3:17" x14ac:dyDescent="0.2">
      <c r="C7074" s="1"/>
      <c r="D7074" s="1"/>
      <c r="F7074" s="6"/>
      <c r="G7074" s="13"/>
      <c r="M7074" s="14"/>
      <c r="O7074" s="13"/>
      <c r="P7074" s="6"/>
      <c r="Q7074" s="7"/>
    </row>
    <row r="7075" spans="3:17" x14ac:dyDescent="0.2">
      <c r="C7075" s="1"/>
      <c r="D7075" s="1"/>
      <c r="F7075" s="6"/>
      <c r="G7075" s="13"/>
      <c r="M7075" s="14"/>
      <c r="O7075" s="13"/>
      <c r="P7075" s="6"/>
      <c r="Q7075" s="7"/>
    </row>
    <row r="7076" spans="3:17" x14ac:dyDescent="0.2">
      <c r="C7076" s="1"/>
      <c r="D7076" s="1"/>
      <c r="F7076" s="6"/>
      <c r="G7076" s="13"/>
      <c r="M7076" s="14"/>
      <c r="O7076" s="13"/>
      <c r="P7076" s="6"/>
      <c r="Q7076" s="7"/>
    </row>
    <row r="7077" spans="3:17" x14ac:dyDescent="0.2">
      <c r="C7077" s="1"/>
      <c r="D7077" s="1"/>
      <c r="F7077" s="6"/>
      <c r="G7077" s="13"/>
      <c r="M7077" s="14"/>
      <c r="O7077" s="13"/>
      <c r="P7077" s="6"/>
      <c r="Q7077" s="7"/>
    </row>
    <row r="7078" spans="3:17" x14ac:dyDescent="0.2">
      <c r="C7078" s="1"/>
      <c r="D7078" s="1"/>
      <c r="F7078" s="6"/>
      <c r="G7078" s="13"/>
      <c r="M7078" s="14"/>
      <c r="O7078" s="13"/>
      <c r="P7078" s="6"/>
      <c r="Q7078" s="7"/>
    </row>
    <row r="7079" spans="3:17" x14ac:dyDescent="0.2">
      <c r="C7079" s="1"/>
      <c r="D7079" s="1"/>
      <c r="F7079" s="6"/>
      <c r="G7079" s="13"/>
      <c r="M7079" s="14"/>
      <c r="O7079" s="13"/>
      <c r="P7079" s="6"/>
      <c r="Q7079" s="7"/>
    </row>
    <row r="7080" spans="3:17" x14ac:dyDescent="0.2">
      <c r="C7080" s="1"/>
      <c r="D7080" s="1"/>
      <c r="F7080" s="6"/>
      <c r="G7080" s="13"/>
      <c r="M7080" s="14"/>
      <c r="O7080" s="13"/>
      <c r="P7080" s="6"/>
      <c r="Q7080" s="7"/>
    </row>
    <row r="7081" spans="3:17" x14ac:dyDescent="0.2">
      <c r="C7081" s="1"/>
      <c r="D7081" s="1"/>
      <c r="F7081" s="6"/>
      <c r="G7081" s="13"/>
      <c r="M7081" s="14"/>
      <c r="O7081" s="13"/>
      <c r="P7081" s="6"/>
      <c r="Q7081" s="7"/>
    </row>
    <row r="7082" spans="3:17" x14ac:dyDescent="0.2">
      <c r="C7082" s="1"/>
      <c r="D7082" s="1"/>
      <c r="F7082" s="6"/>
      <c r="G7082" s="13"/>
      <c r="M7082" s="14"/>
      <c r="O7082" s="13"/>
      <c r="P7082" s="6"/>
      <c r="Q7082" s="7"/>
    </row>
    <row r="7083" spans="3:17" x14ac:dyDescent="0.2">
      <c r="C7083" s="1"/>
      <c r="D7083" s="1"/>
      <c r="F7083" s="6"/>
      <c r="G7083" s="13"/>
      <c r="M7083" s="14"/>
      <c r="O7083" s="13"/>
      <c r="P7083" s="6"/>
      <c r="Q7083" s="7"/>
    </row>
    <row r="7084" spans="3:17" x14ac:dyDescent="0.2">
      <c r="C7084" s="1"/>
      <c r="D7084" s="1"/>
      <c r="F7084" s="6"/>
      <c r="G7084" s="13"/>
      <c r="M7084" s="14"/>
      <c r="O7084" s="13"/>
      <c r="P7084" s="6"/>
      <c r="Q7084" s="7"/>
    </row>
    <row r="7085" spans="3:17" x14ac:dyDescent="0.2">
      <c r="C7085" s="1"/>
      <c r="D7085" s="1"/>
      <c r="F7085" s="6"/>
      <c r="G7085" s="13"/>
      <c r="M7085" s="14"/>
      <c r="O7085" s="13"/>
      <c r="P7085" s="6"/>
      <c r="Q7085" s="7"/>
    </row>
    <row r="7086" spans="3:17" x14ac:dyDescent="0.2">
      <c r="C7086" s="1"/>
      <c r="D7086" s="1"/>
      <c r="F7086" s="6"/>
      <c r="G7086" s="13"/>
      <c r="M7086" s="14"/>
      <c r="O7086" s="13"/>
      <c r="P7086" s="6"/>
      <c r="Q7086" s="7"/>
    </row>
    <row r="7087" spans="3:17" x14ac:dyDescent="0.2">
      <c r="C7087" s="1"/>
      <c r="D7087" s="1"/>
      <c r="F7087" s="6"/>
      <c r="G7087" s="13"/>
      <c r="M7087" s="14"/>
      <c r="O7087" s="13"/>
      <c r="P7087" s="6"/>
      <c r="Q7087" s="7"/>
    </row>
    <row r="7088" spans="3:17" x14ac:dyDescent="0.2">
      <c r="C7088" s="1"/>
      <c r="D7088" s="1"/>
      <c r="F7088" s="6"/>
      <c r="G7088" s="13"/>
      <c r="M7088" s="14"/>
      <c r="O7088" s="13"/>
      <c r="P7088" s="6"/>
      <c r="Q7088" s="7"/>
    </row>
    <row r="7089" spans="3:17" x14ac:dyDescent="0.2">
      <c r="C7089" s="1"/>
      <c r="D7089" s="1"/>
      <c r="F7089" s="6"/>
      <c r="G7089" s="13"/>
      <c r="M7089" s="14"/>
      <c r="O7089" s="13"/>
      <c r="P7089" s="6"/>
      <c r="Q7089" s="7"/>
    </row>
    <row r="7090" spans="3:17" x14ac:dyDescent="0.2">
      <c r="C7090" s="1"/>
      <c r="D7090" s="1"/>
      <c r="F7090" s="6"/>
      <c r="G7090" s="13"/>
      <c r="M7090" s="14"/>
      <c r="O7090" s="13"/>
      <c r="P7090" s="6"/>
      <c r="Q7090" s="7"/>
    </row>
    <row r="7091" spans="3:17" x14ac:dyDescent="0.2">
      <c r="C7091" s="1"/>
      <c r="D7091" s="1"/>
      <c r="F7091" s="6"/>
      <c r="G7091" s="13"/>
      <c r="M7091" s="14"/>
      <c r="O7091" s="13"/>
      <c r="P7091" s="6"/>
      <c r="Q7091" s="7"/>
    </row>
    <row r="7092" spans="3:17" x14ac:dyDescent="0.2">
      <c r="C7092" s="1"/>
      <c r="D7092" s="1"/>
      <c r="F7092" s="6"/>
      <c r="G7092" s="13"/>
      <c r="M7092" s="14"/>
      <c r="O7092" s="13"/>
      <c r="P7092" s="6"/>
      <c r="Q7092" s="7"/>
    </row>
    <row r="7093" spans="3:17" x14ac:dyDescent="0.2">
      <c r="C7093" s="1"/>
      <c r="D7093" s="1"/>
      <c r="F7093" s="6"/>
      <c r="G7093" s="13"/>
      <c r="M7093" s="14"/>
      <c r="O7093" s="13"/>
      <c r="P7093" s="6"/>
      <c r="Q7093" s="7"/>
    </row>
    <row r="7094" spans="3:17" x14ac:dyDescent="0.2">
      <c r="C7094" s="1"/>
      <c r="D7094" s="1"/>
      <c r="F7094" s="6"/>
      <c r="G7094" s="13"/>
      <c r="M7094" s="14"/>
      <c r="O7094" s="13"/>
      <c r="P7094" s="6"/>
      <c r="Q7094" s="7"/>
    </row>
    <row r="7095" spans="3:17" x14ac:dyDescent="0.2">
      <c r="C7095" s="1"/>
      <c r="D7095" s="1"/>
      <c r="F7095" s="6"/>
      <c r="G7095" s="13"/>
      <c r="M7095" s="14"/>
      <c r="O7095" s="13"/>
      <c r="P7095" s="6"/>
      <c r="Q7095" s="7"/>
    </row>
    <row r="7096" spans="3:17" x14ac:dyDescent="0.2">
      <c r="C7096" s="1"/>
      <c r="D7096" s="1"/>
      <c r="F7096" s="6"/>
      <c r="G7096" s="13"/>
      <c r="M7096" s="14"/>
      <c r="O7096" s="13"/>
      <c r="P7096" s="6"/>
      <c r="Q7096" s="7"/>
    </row>
    <row r="7097" spans="3:17" x14ac:dyDescent="0.2">
      <c r="C7097" s="1"/>
      <c r="D7097" s="1"/>
      <c r="F7097" s="6"/>
      <c r="G7097" s="13"/>
      <c r="M7097" s="14"/>
      <c r="O7097" s="13"/>
      <c r="P7097" s="6"/>
      <c r="Q7097" s="7"/>
    </row>
    <row r="7098" spans="3:17" x14ac:dyDescent="0.2">
      <c r="C7098" s="1"/>
      <c r="D7098" s="1"/>
      <c r="F7098" s="6"/>
      <c r="G7098" s="13"/>
      <c r="M7098" s="14"/>
      <c r="O7098" s="13"/>
      <c r="P7098" s="6"/>
      <c r="Q7098" s="7"/>
    </row>
    <row r="7099" spans="3:17" x14ac:dyDescent="0.2">
      <c r="C7099" s="1"/>
      <c r="D7099" s="1"/>
      <c r="F7099" s="6"/>
      <c r="G7099" s="13"/>
      <c r="M7099" s="14"/>
      <c r="O7099" s="13"/>
      <c r="P7099" s="6"/>
      <c r="Q7099" s="7"/>
    </row>
    <row r="7100" spans="3:17" x14ac:dyDescent="0.2">
      <c r="C7100" s="1"/>
      <c r="D7100" s="1"/>
      <c r="F7100" s="6"/>
      <c r="G7100" s="13"/>
      <c r="M7100" s="14"/>
      <c r="O7100" s="13"/>
      <c r="P7100" s="6"/>
      <c r="Q7100" s="7"/>
    </row>
    <row r="7101" spans="3:17" x14ac:dyDescent="0.2">
      <c r="C7101" s="1"/>
      <c r="D7101" s="1"/>
      <c r="F7101" s="6"/>
      <c r="G7101" s="13"/>
      <c r="M7101" s="14"/>
      <c r="O7101" s="13"/>
      <c r="P7101" s="6"/>
      <c r="Q7101" s="7"/>
    </row>
    <row r="7102" spans="3:17" x14ac:dyDescent="0.2">
      <c r="C7102" s="1"/>
      <c r="D7102" s="1"/>
      <c r="F7102" s="6"/>
      <c r="G7102" s="13"/>
      <c r="M7102" s="14"/>
      <c r="O7102" s="13"/>
      <c r="P7102" s="6"/>
      <c r="Q7102" s="7"/>
    </row>
    <row r="7103" spans="3:17" x14ac:dyDescent="0.2">
      <c r="C7103" s="1"/>
      <c r="D7103" s="1"/>
      <c r="F7103" s="6"/>
      <c r="G7103" s="13"/>
      <c r="M7103" s="14"/>
      <c r="O7103" s="13"/>
      <c r="P7103" s="6"/>
      <c r="Q7103" s="7"/>
    </row>
    <row r="7104" spans="3:17" x14ac:dyDescent="0.2">
      <c r="C7104" s="1"/>
      <c r="D7104" s="1"/>
      <c r="F7104" s="6"/>
      <c r="G7104" s="13"/>
      <c r="M7104" s="14"/>
      <c r="O7104" s="13"/>
      <c r="P7104" s="6"/>
      <c r="Q7104" s="7"/>
    </row>
    <row r="7105" spans="3:17" x14ac:dyDescent="0.2">
      <c r="C7105" s="1"/>
      <c r="D7105" s="1"/>
      <c r="F7105" s="6"/>
      <c r="G7105" s="13"/>
      <c r="M7105" s="14"/>
      <c r="O7105" s="13"/>
      <c r="P7105" s="6"/>
      <c r="Q7105" s="7"/>
    </row>
    <row r="7106" spans="3:17" x14ac:dyDescent="0.2">
      <c r="C7106" s="1"/>
      <c r="D7106" s="1"/>
      <c r="F7106" s="6"/>
      <c r="G7106" s="13"/>
      <c r="M7106" s="14"/>
      <c r="O7106" s="13"/>
      <c r="P7106" s="6"/>
      <c r="Q7106" s="7"/>
    </row>
    <row r="7107" spans="3:17" x14ac:dyDescent="0.2">
      <c r="C7107" s="1"/>
      <c r="D7107" s="1"/>
      <c r="F7107" s="6"/>
      <c r="G7107" s="13"/>
      <c r="M7107" s="14"/>
      <c r="O7107" s="13"/>
      <c r="P7107" s="6"/>
      <c r="Q7107" s="7"/>
    </row>
    <row r="7108" spans="3:17" x14ac:dyDescent="0.2">
      <c r="C7108" s="1"/>
      <c r="D7108" s="1"/>
      <c r="F7108" s="6"/>
      <c r="G7108" s="13"/>
      <c r="M7108" s="14"/>
      <c r="O7108" s="13"/>
      <c r="P7108" s="6"/>
      <c r="Q7108" s="7"/>
    </row>
    <row r="7109" spans="3:17" x14ac:dyDescent="0.2">
      <c r="C7109" s="1"/>
      <c r="D7109" s="1"/>
      <c r="F7109" s="6"/>
      <c r="G7109" s="13"/>
      <c r="M7109" s="14"/>
      <c r="O7109" s="13"/>
      <c r="P7109" s="6"/>
      <c r="Q7109" s="7"/>
    </row>
    <row r="7110" spans="3:17" x14ac:dyDescent="0.2">
      <c r="C7110" s="1"/>
      <c r="D7110" s="1"/>
      <c r="F7110" s="6"/>
      <c r="G7110" s="13"/>
      <c r="M7110" s="14"/>
      <c r="O7110" s="13"/>
      <c r="P7110" s="6"/>
      <c r="Q7110" s="7"/>
    </row>
    <row r="7111" spans="3:17" x14ac:dyDescent="0.2">
      <c r="C7111" s="1"/>
      <c r="D7111" s="1"/>
      <c r="F7111" s="6"/>
      <c r="G7111" s="13"/>
      <c r="M7111" s="14"/>
      <c r="O7111" s="13"/>
      <c r="P7111" s="6"/>
      <c r="Q7111" s="7"/>
    </row>
    <row r="7112" spans="3:17" x14ac:dyDescent="0.2">
      <c r="C7112" s="1"/>
      <c r="D7112" s="1"/>
      <c r="F7112" s="6"/>
      <c r="G7112" s="13"/>
      <c r="M7112" s="14"/>
      <c r="O7112" s="13"/>
      <c r="P7112" s="6"/>
      <c r="Q7112" s="7"/>
    </row>
    <row r="7113" spans="3:17" x14ac:dyDescent="0.2">
      <c r="C7113" s="1"/>
      <c r="D7113" s="1"/>
      <c r="F7113" s="6"/>
      <c r="G7113" s="13"/>
      <c r="M7113" s="14"/>
      <c r="O7113" s="13"/>
      <c r="P7113" s="6"/>
      <c r="Q7113" s="7"/>
    </row>
    <row r="7114" spans="3:17" x14ac:dyDescent="0.2">
      <c r="C7114" s="1"/>
      <c r="D7114" s="1"/>
      <c r="F7114" s="6"/>
      <c r="G7114" s="13"/>
      <c r="M7114" s="14"/>
      <c r="O7114" s="13"/>
      <c r="P7114" s="6"/>
      <c r="Q7114" s="7"/>
    </row>
    <row r="7115" spans="3:17" x14ac:dyDescent="0.2">
      <c r="C7115" s="1"/>
      <c r="D7115" s="1"/>
      <c r="F7115" s="6"/>
      <c r="G7115" s="13"/>
      <c r="M7115" s="14"/>
      <c r="O7115" s="13"/>
      <c r="P7115" s="6"/>
      <c r="Q7115" s="7"/>
    </row>
    <row r="7116" spans="3:17" x14ac:dyDescent="0.2">
      <c r="C7116" s="1"/>
      <c r="D7116" s="1"/>
      <c r="F7116" s="6"/>
      <c r="G7116" s="13"/>
      <c r="M7116" s="14"/>
      <c r="O7116" s="13"/>
      <c r="P7116" s="6"/>
      <c r="Q7116" s="7"/>
    </row>
    <row r="7117" spans="3:17" x14ac:dyDescent="0.2">
      <c r="C7117" s="1"/>
      <c r="D7117" s="1"/>
      <c r="F7117" s="6"/>
      <c r="G7117" s="13"/>
      <c r="M7117" s="14"/>
      <c r="O7117" s="13"/>
      <c r="P7117" s="6"/>
      <c r="Q7117" s="7"/>
    </row>
    <row r="7118" spans="3:17" x14ac:dyDescent="0.2">
      <c r="C7118" s="1"/>
      <c r="D7118" s="1"/>
      <c r="F7118" s="6"/>
      <c r="G7118" s="13"/>
      <c r="M7118" s="14"/>
      <c r="O7118" s="13"/>
      <c r="P7118" s="6"/>
      <c r="Q7118" s="7"/>
    </row>
    <row r="7119" spans="3:17" x14ac:dyDescent="0.2">
      <c r="C7119" s="1"/>
      <c r="D7119" s="1"/>
      <c r="F7119" s="6"/>
      <c r="G7119" s="13"/>
      <c r="M7119" s="14"/>
      <c r="O7119" s="13"/>
      <c r="P7119" s="6"/>
      <c r="Q7119" s="7"/>
    </row>
    <row r="7120" spans="3:17" x14ac:dyDescent="0.2">
      <c r="C7120" s="1"/>
      <c r="D7120" s="1"/>
      <c r="F7120" s="6"/>
      <c r="G7120" s="13"/>
      <c r="M7120" s="14"/>
      <c r="O7120" s="13"/>
      <c r="P7120" s="6"/>
      <c r="Q7120" s="7"/>
    </row>
    <row r="7121" spans="3:17" x14ac:dyDescent="0.2">
      <c r="C7121" s="1"/>
      <c r="D7121" s="1"/>
      <c r="F7121" s="6"/>
      <c r="G7121" s="13"/>
      <c r="M7121" s="14"/>
      <c r="O7121" s="13"/>
      <c r="P7121" s="6"/>
      <c r="Q7121" s="7"/>
    </row>
    <row r="7122" spans="3:17" x14ac:dyDescent="0.2">
      <c r="C7122" s="1"/>
      <c r="D7122" s="1"/>
      <c r="F7122" s="6"/>
      <c r="G7122" s="13"/>
      <c r="M7122" s="14"/>
      <c r="O7122" s="13"/>
      <c r="P7122" s="6"/>
      <c r="Q7122" s="7"/>
    </row>
    <row r="7123" spans="3:17" x14ac:dyDescent="0.2">
      <c r="C7123" s="1"/>
      <c r="D7123" s="1"/>
      <c r="F7123" s="6"/>
      <c r="G7123" s="13"/>
      <c r="M7123" s="14"/>
      <c r="O7123" s="13"/>
      <c r="P7123" s="6"/>
      <c r="Q7123" s="7"/>
    </row>
    <row r="7124" spans="3:17" x14ac:dyDescent="0.2">
      <c r="C7124" s="1"/>
      <c r="D7124" s="1"/>
      <c r="F7124" s="6"/>
      <c r="G7124" s="13"/>
      <c r="M7124" s="14"/>
      <c r="O7124" s="13"/>
      <c r="P7124" s="6"/>
      <c r="Q7124" s="7"/>
    </row>
    <row r="7125" spans="3:17" x14ac:dyDescent="0.2">
      <c r="C7125" s="1"/>
      <c r="D7125" s="1"/>
      <c r="F7125" s="6"/>
      <c r="G7125" s="13"/>
      <c r="M7125" s="14"/>
      <c r="O7125" s="13"/>
      <c r="P7125" s="6"/>
      <c r="Q7125" s="7"/>
    </row>
    <row r="7126" spans="3:17" x14ac:dyDescent="0.2">
      <c r="C7126" s="1"/>
      <c r="D7126" s="1"/>
      <c r="F7126" s="6"/>
      <c r="G7126" s="13"/>
      <c r="M7126" s="14"/>
      <c r="O7126" s="13"/>
      <c r="P7126" s="6"/>
      <c r="Q7126" s="7"/>
    </row>
    <row r="7127" spans="3:17" x14ac:dyDescent="0.2">
      <c r="C7127" s="1"/>
      <c r="D7127" s="1"/>
      <c r="F7127" s="6"/>
      <c r="G7127" s="13"/>
      <c r="M7127" s="14"/>
      <c r="O7127" s="13"/>
      <c r="P7127" s="6"/>
      <c r="Q7127" s="7"/>
    </row>
    <row r="7128" spans="3:17" x14ac:dyDescent="0.2">
      <c r="C7128" s="1"/>
      <c r="D7128" s="1"/>
      <c r="F7128" s="6"/>
      <c r="G7128" s="13"/>
      <c r="M7128" s="14"/>
      <c r="O7128" s="13"/>
      <c r="P7128" s="6"/>
      <c r="Q7128" s="7"/>
    </row>
    <row r="7129" spans="3:17" x14ac:dyDescent="0.2">
      <c r="C7129" s="1"/>
      <c r="D7129" s="1"/>
      <c r="F7129" s="6"/>
      <c r="G7129" s="13"/>
      <c r="M7129" s="14"/>
      <c r="O7129" s="13"/>
      <c r="P7129" s="6"/>
      <c r="Q7129" s="7"/>
    </row>
    <row r="7130" spans="3:17" x14ac:dyDescent="0.2">
      <c r="C7130" s="1"/>
      <c r="D7130" s="1"/>
      <c r="F7130" s="6"/>
      <c r="G7130" s="13"/>
      <c r="M7130" s="14"/>
      <c r="O7130" s="13"/>
      <c r="P7130" s="6"/>
      <c r="Q7130" s="7"/>
    </row>
    <row r="7131" spans="3:17" x14ac:dyDescent="0.2">
      <c r="C7131" s="1"/>
      <c r="D7131" s="1"/>
      <c r="F7131" s="6"/>
      <c r="G7131" s="13"/>
      <c r="M7131" s="14"/>
      <c r="O7131" s="13"/>
      <c r="P7131" s="6"/>
      <c r="Q7131" s="7"/>
    </row>
    <row r="7132" spans="3:17" x14ac:dyDescent="0.2">
      <c r="C7132" s="1"/>
      <c r="D7132" s="1"/>
      <c r="F7132" s="6"/>
      <c r="G7132" s="13"/>
      <c r="M7132" s="14"/>
      <c r="O7132" s="13"/>
      <c r="P7132" s="6"/>
      <c r="Q7132" s="7"/>
    </row>
    <row r="7133" spans="3:17" x14ac:dyDescent="0.2">
      <c r="C7133" s="1"/>
      <c r="D7133" s="1"/>
      <c r="F7133" s="6"/>
      <c r="G7133" s="13"/>
      <c r="M7133" s="14"/>
      <c r="O7133" s="13"/>
      <c r="P7133" s="6"/>
      <c r="Q7133" s="7"/>
    </row>
    <row r="7134" spans="3:17" x14ac:dyDescent="0.2">
      <c r="C7134" s="1"/>
      <c r="D7134" s="1"/>
      <c r="F7134" s="6"/>
      <c r="G7134" s="13"/>
      <c r="M7134" s="14"/>
      <c r="O7134" s="13"/>
      <c r="P7134" s="6"/>
      <c r="Q7134" s="7"/>
    </row>
    <row r="7135" spans="3:17" x14ac:dyDescent="0.2">
      <c r="C7135" s="1"/>
      <c r="D7135" s="1"/>
      <c r="F7135" s="6"/>
      <c r="G7135" s="13"/>
      <c r="M7135" s="14"/>
      <c r="O7135" s="13"/>
      <c r="P7135" s="6"/>
      <c r="Q7135" s="7"/>
    </row>
    <row r="7136" spans="3:17" x14ac:dyDescent="0.2">
      <c r="C7136" s="1"/>
      <c r="D7136" s="1"/>
      <c r="F7136" s="6"/>
      <c r="G7136" s="13"/>
      <c r="M7136" s="14"/>
      <c r="O7136" s="13"/>
      <c r="P7136" s="6"/>
      <c r="Q7136" s="7"/>
    </row>
    <row r="7137" spans="3:17" x14ac:dyDescent="0.2">
      <c r="C7137" s="1"/>
      <c r="D7137" s="1"/>
      <c r="F7137" s="6"/>
      <c r="G7137" s="13"/>
      <c r="M7137" s="14"/>
      <c r="O7137" s="13"/>
      <c r="P7137" s="6"/>
      <c r="Q7137" s="7"/>
    </row>
    <row r="7138" spans="3:17" x14ac:dyDescent="0.2">
      <c r="C7138" s="1"/>
      <c r="D7138" s="1"/>
      <c r="F7138" s="6"/>
      <c r="G7138" s="13"/>
      <c r="M7138" s="14"/>
      <c r="O7138" s="13"/>
      <c r="P7138" s="6"/>
      <c r="Q7138" s="7"/>
    </row>
    <row r="7139" spans="3:17" x14ac:dyDescent="0.2">
      <c r="C7139" s="1"/>
      <c r="D7139" s="1"/>
      <c r="F7139" s="6"/>
      <c r="G7139" s="13"/>
      <c r="M7139" s="14"/>
      <c r="O7139" s="13"/>
      <c r="P7139" s="6"/>
      <c r="Q7139" s="7"/>
    </row>
    <row r="7140" spans="3:17" x14ac:dyDescent="0.2">
      <c r="C7140" s="1"/>
      <c r="D7140" s="1"/>
      <c r="F7140" s="6"/>
      <c r="G7140" s="13"/>
      <c r="M7140" s="14"/>
      <c r="O7140" s="13"/>
      <c r="P7140" s="6"/>
      <c r="Q7140" s="7"/>
    </row>
    <row r="7141" spans="3:17" x14ac:dyDescent="0.2">
      <c r="C7141" s="1"/>
      <c r="D7141" s="1"/>
      <c r="F7141" s="6"/>
      <c r="G7141" s="13"/>
      <c r="M7141" s="14"/>
      <c r="O7141" s="13"/>
      <c r="P7141" s="6"/>
      <c r="Q7141" s="7"/>
    </row>
    <row r="7142" spans="3:17" x14ac:dyDescent="0.2">
      <c r="C7142" s="1"/>
      <c r="D7142" s="1"/>
      <c r="F7142" s="6"/>
      <c r="G7142" s="13"/>
      <c r="M7142" s="14"/>
      <c r="O7142" s="13"/>
      <c r="P7142" s="6"/>
      <c r="Q7142" s="7"/>
    </row>
    <row r="7143" spans="3:17" x14ac:dyDescent="0.2">
      <c r="C7143" s="1"/>
      <c r="D7143" s="1"/>
      <c r="F7143" s="6"/>
      <c r="G7143" s="13"/>
      <c r="M7143" s="14"/>
      <c r="O7143" s="13"/>
      <c r="P7143" s="6"/>
      <c r="Q7143" s="7"/>
    </row>
    <row r="7144" spans="3:17" x14ac:dyDescent="0.2">
      <c r="C7144" s="1"/>
      <c r="D7144" s="1"/>
      <c r="F7144" s="6"/>
      <c r="G7144" s="13"/>
      <c r="M7144" s="14"/>
      <c r="O7144" s="13"/>
      <c r="P7144" s="6"/>
      <c r="Q7144" s="7"/>
    </row>
    <row r="7145" spans="3:17" x14ac:dyDescent="0.2">
      <c r="C7145" s="1"/>
      <c r="D7145" s="1"/>
      <c r="F7145" s="6"/>
      <c r="G7145" s="13"/>
      <c r="M7145" s="14"/>
      <c r="O7145" s="13"/>
      <c r="P7145" s="6"/>
      <c r="Q7145" s="7"/>
    </row>
    <row r="7146" spans="3:17" x14ac:dyDescent="0.2">
      <c r="C7146" s="1"/>
      <c r="D7146" s="1"/>
      <c r="F7146" s="6"/>
      <c r="G7146" s="13"/>
      <c r="M7146" s="14"/>
      <c r="O7146" s="13"/>
      <c r="P7146" s="6"/>
      <c r="Q7146" s="7"/>
    </row>
    <row r="7147" spans="3:17" x14ac:dyDescent="0.2">
      <c r="C7147" s="1"/>
      <c r="D7147" s="1"/>
      <c r="F7147" s="6"/>
      <c r="G7147" s="13"/>
      <c r="M7147" s="14"/>
      <c r="O7147" s="13"/>
      <c r="P7147" s="6"/>
      <c r="Q7147" s="7"/>
    </row>
    <row r="7148" spans="3:17" x14ac:dyDescent="0.2">
      <c r="C7148" s="1"/>
      <c r="D7148" s="1"/>
      <c r="F7148" s="6"/>
      <c r="G7148" s="13"/>
      <c r="M7148" s="14"/>
      <c r="O7148" s="13"/>
      <c r="P7148" s="6"/>
      <c r="Q7148" s="7"/>
    </row>
    <row r="7149" spans="3:17" x14ac:dyDescent="0.2">
      <c r="C7149" s="1"/>
      <c r="D7149" s="1"/>
      <c r="F7149" s="6"/>
      <c r="G7149" s="13"/>
      <c r="M7149" s="14"/>
      <c r="O7149" s="13"/>
      <c r="P7149" s="6"/>
      <c r="Q7149" s="7"/>
    </row>
    <row r="7150" spans="3:17" x14ac:dyDescent="0.2">
      <c r="C7150" s="1"/>
      <c r="D7150" s="1"/>
      <c r="F7150" s="6"/>
      <c r="G7150" s="13"/>
      <c r="M7150" s="14"/>
      <c r="O7150" s="13"/>
      <c r="P7150" s="6"/>
      <c r="Q7150" s="7"/>
    </row>
    <row r="7151" spans="3:17" x14ac:dyDescent="0.2">
      <c r="C7151" s="1"/>
      <c r="D7151" s="1"/>
      <c r="F7151" s="6"/>
      <c r="G7151" s="13"/>
      <c r="M7151" s="14"/>
      <c r="O7151" s="13"/>
      <c r="P7151" s="6"/>
      <c r="Q7151" s="7"/>
    </row>
    <row r="7152" spans="3:17" x14ac:dyDescent="0.2">
      <c r="C7152" s="1"/>
      <c r="D7152" s="1"/>
      <c r="F7152" s="6"/>
      <c r="G7152" s="13"/>
      <c r="M7152" s="14"/>
      <c r="O7152" s="13"/>
      <c r="P7152" s="6"/>
      <c r="Q7152" s="7"/>
    </row>
    <row r="7153" spans="3:17" x14ac:dyDescent="0.2">
      <c r="C7153" s="1"/>
      <c r="D7153" s="1"/>
      <c r="F7153" s="6"/>
      <c r="G7153" s="13"/>
      <c r="M7153" s="14"/>
      <c r="O7153" s="13"/>
      <c r="P7153" s="6"/>
      <c r="Q7153" s="7"/>
    </row>
    <row r="7154" spans="3:17" x14ac:dyDescent="0.2">
      <c r="C7154" s="1"/>
      <c r="D7154" s="1"/>
      <c r="F7154" s="6"/>
      <c r="G7154" s="13"/>
      <c r="M7154" s="14"/>
      <c r="O7154" s="13"/>
      <c r="P7154" s="6"/>
      <c r="Q7154" s="7"/>
    </row>
    <row r="7155" spans="3:17" x14ac:dyDescent="0.2">
      <c r="C7155" s="1"/>
      <c r="D7155" s="1"/>
      <c r="F7155" s="6"/>
      <c r="G7155" s="13"/>
      <c r="M7155" s="14"/>
      <c r="O7155" s="13"/>
      <c r="P7155" s="6"/>
      <c r="Q7155" s="7"/>
    </row>
    <row r="7156" spans="3:17" x14ac:dyDescent="0.2">
      <c r="C7156" s="1"/>
      <c r="D7156" s="1"/>
      <c r="F7156" s="6"/>
      <c r="G7156" s="13"/>
      <c r="M7156" s="14"/>
      <c r="O7156" s="13"/>
      <c r="P7156" s="6"/>
      <c r="Q7156" s="7"/>
    </row>
    <row r="7157" spans="3:17" x14ac:dyDescent="0.2">
      <c r="C7157" s="1"/>
      <c r="D7157" s="1"/>
      <c r="F7157" s="6"/>
      <c r="G7157" s="13"/>
      <c r="M7157" s="14"/>
      <c r="O7157" s="13"/>
      <c r="P7157" s="6"/>
      <c r="Q7157" s="7"/>
    </row>
    <row r="7158" spans="3:17" x14ac:dyDescent="0.2">
      <c r="C7158" s="1"/>
      <c r="D7158" s="1"/>
      <c r="F7158" s="6"/>
      <c r="G7158" s="13"/>
      <c r="M7158" s="14"/>
      <c r="O7158" s="13"/>
      <c r="P7158" s="6"/>
      <c r="Q7158" s="7"/>
    </row>
    <row r="7159" spans="3:17" x14ac:dyDescent="0.2">
      <c r="C7159" s="1"/>
      <c r="D7159" s="1"/>
      <c r="F7159" s="6"/>
      <c r="G7159" s="13"/>
      <c r="M7159" s="14"/>
      <c r="O7159" s="13"/>
      <c r="P7159" s="6"/>
      <c r="Q7159" s="7"/>
    </row>
    <row r="7160" spans="3:17" x14ac:dyDescent="0.2">
      <c r="C7160" s="1"/>
      <c r="D7160" s="1"/>
      <c r="F7160" s="6"/>
      <c r="G7160" s="13"/>
      <c r="M7160" s="14"/>
      <c r="O7160" s="13"/>
      <c r="P7160" s="6"/>
      <c r="Q7160" s="7"/>
    </row>
    <row r="7161" spans="3:17" x14ac:dyDescent="0.2">
      <c r="C7161" s="1"/>
      <c r="D7161" s="1"/>
      <c r="F7161" s="6"/>
      <c r="G7161" s="13"/>
      <c r="M7161" s="14"/>
      <c r="O7161" s="13"/>
      <c r="P7161" s="6"/>
      <c r="Q7161" s="7"/>
    </row>
    <row r="7162" spans="3:17" x14ac:dyDescent="0.2">
      <c r="C7162" s="1"/>
      <c r="D7162" s="1"/>
      <c r="F7162" s="6"/>
      <c r="G7162" s="13"/>
      <c r="M7162" s="14"/>
      <c r="O7162" s="13"/>
      <c r="P7162" s="6"/>
      <c r="Q7162" s="7"/>
    </row>
    <row r="7163" spans="3:17" x14ac:dyDescent="0.2">
      <c r="C7163" s="1"/>
      <c r="D7163" s="1"/>
      <c r="F7163" s="6"/>
      <c r="G7163" s="13"/>
      <c r="M7163" s="14"/>
      <c r="O7163" s="13"/>
      <c r="P7163" s="6"/>
      <c r="Q7163" s="7"/>
    </row>
    <row r="7164" spans="3:17" x14ac:dyDescent="0.2">
      <c r="C7164" s="1"/>
      <c r="D7164" s="1"/>
      <c r="F7164" s="6"/>
      <c r="G7164" s="13"/>
      <c r="M7164" s="14"/>
      <c r="O7164" s="13"/>
      <c r="P7164" s="6"/>
      <c r="Q7164" s="7"/>
    </row>
    <row r="7165" spans="3:17" x14ac:dyDescent="0.2">
      <c r="C7165" s="1"/>
      <c r="D7165" s="1"/>
      <c r="F7165" s="6"/>
      <c r="G7165" s="13"/>
      <c r="M7165" s="14"/>
      <c r="O7165" s="13"/>
      <c r="P7165" s="6"/>
      <c r="Q7165" s="7"/>
    </row>
    <row r="7166" spans="3:17" x14ac:dyDescent="0.2">
      <c r="C7166" s="1"/>
      <c r="D7166" s="1"/>
      <c r="F7166" s="6"/>
      <c r="G7166" s="13"/>
      <c r="M7166" s="14"/>
      <c r="O7166" s="13"/>
      <c r="P7166" s="6"/>
      <c r="Q7166" s="7"/>
    </row>
    <row r="7167" spans="3:17" x14ac:dyDescent="0.2">
      <c r="C7167" s="1"/>
      <c r="D7167" s="1"/>
      <c r="F7167" s="6"/>
      <c r="G7167" s="13"/>
      <c r="M7167" s="14"/>
      <c r="O7167" s="13"/>
      <c r="P7167" s="6"/>
      <c r="Q7167" s="7"/>
    </row>
    <row r="7168" spans="3:17" x14ac:dyDescent="0.2">
      <c r="C7168" s="1"/>
      <c r="D7168" s="1"/>
      <c r="F7168" s="6"/>
      <c r="G7168" s="13"/>
      <c r="M7168" s="14"/>
      <c r="O7168" s="13"/>
      <c r="P7168" s="6"/>
      <c r="Q7168" s="7"/>
    </row>
    <row r="7169" spans="3:17" x14ac:dyDescent="0.2">
      <c r="C7169" s="1"/>
      <c r="D7169" s="1"/>
      <c r="F7169" s="6"/>
      <c r="G7169" s="13"/>
      <c r="M7169" s="14"/>
      <c r="O7169" s="13"/>
      <c r="P7169" s="6"/>
      <c r="Q7169" s="7"/>
    </row>
    <row r="7170" spans="3:17" x14ac:dyDescent="0.2">
      <c r="C7170" s="1"/>
      <c r="D7170" s="1"/>
      <c r="F7170" s="6"/>
      <c r="G7170" s="13"/>
      <c r="M7170" s="14"/>
      <c r="O7170" s="13"/>
      <c r="P7170" s="6"/>
      <c r="Q7170" s="7"/>
    </row>
    <row r="7171" spans="3:17" x14ac:dyDescent="0.2">
      <c r="C7171" s="1"/>
      <c r="D7171" s="1"/>
      <c r="F7171" s="6"/>
      <c r="G7171" s="13"/>
      <c r="M7171" s="14"/>
      <c r="O7171" s="13"/>
      <c r="P7171" s="6"/>
      <c r="Q7171" s="7"/>
    </row>
    <row r="7172" spans="3:17" x14ac:dyDescent="0.2">
      <c r="C7172" s="1"/>
      <c r="D7172" s="1"/>
      <c r="F7172" s="6"/>
      <c r="G7172" s="13"/>
      <c r="M7172" s="14"/>
      <c r="O7172" s="13"/>
      <c r="P7172" s="6"/>
      <c r="Q7172" s="7"/>
    </row>
    <row r="7173" spans="3:17" x14ac:dyDescent="0.2">
      <c r="C7173" s="1"/>
      <c r="D7173" s="1"/>
      <c r="F7173" s="6"/>
      <c r="G7173" s="13"/>
      <c r="M7173" s="14"/>
      <c r="O7173" s="13"/>
      <c r="P7173" s="6"/>
      <c r="Q7173" s="7"/>
    </row>
    <row r="7174" spans="3:17" x14ac:dyDescent="0.2">
      <c r="C7174" s="1"/>
      <c r="D7174" s="1"/>
      <c r="F7174" s="6"/>
      <c r="G7174" s="13"/>
      <c r="M7174" s="14"/>
      <c r="O7174" s="13"/>
      <c r="P7174" s="6"/>
      <c r="Q7174" s="7"/>
    </row>
    <row r="7175" spans="3:17" x14ac:dyDescent="0.2">
      <c r="C7175" s="1"/>
      <c r="D7175" s="1"/>
      <c r="F7175" s="6"/>
      <c r="G7175" s="13"/>
      <c r="M7175" s="14"/>
      <c r="O7175" s="13"/>
      <c r="P7175" s="6"/>
      <c r="Q7175" s="7"/>
    </row>
    <row r="7176" spans="3:17" x14ac:dyDescent="0.2">
      <c r="C7176" s="1"/>
      <c r="D7176" s="1"/>
      <c r="F7176" s="6"/>
      <c r="G7176" s="13"/>
      <c r="M7176" s="14"/>
      <c r="O7176" s="13"/>
      <c r="P7176" s="6"/>
      <c r="Q7176" s="7"/>
    </row>
    <row r="7177" spans="3:17" x14ac:dyDescent="0.2">
      <c r="C7177" s="1"/>
      <c r="D7177" s="1"/>
      <c r="F7177" s="6"/>
      <c r="G7177" s="13"/>
      <c r="M7177" s="14"/>
      <c r="O7177" s="13"/>
      <c r="P7177" s="6"/>
      <c r="Q7177" s="7"/>
    </row>
    <row r="7178" spans="3:17" x14ac:dyDescent="0.2">
      <c r="C7178" s="1"/>
      <c r="D7178" s="1"/>
      <c r="F7178" s="6"/>
      <c r="G7178" s="13"/>
      <c r="M7178" s="14"/>
      <c r="O7178" s="13"/>
      <c r="P7178" s="6"/>
      <c r="Q7178" s="7"/>
    </row>
    <row r="7179" spans="3:17" x14ac:dyDescent="0.2">
      <c r="C7179" s="1"/>
      <c r="D7179" s="1"/>
      <c r="F7179" s="6"/>
      <c r="G7179" s="13"/>
      <c r="M7179" s="14"/>
      <c r="O7179" s="13"/>
      <c r="P7179" s="6"/>
      <c r="Q7179" s="7"/>
    </row>
    <row r="7180" spans="3:17" x14ac:dyDescent="0.2">
      <c r="C7180" s="1"/>
      <c r="D7180" s="1"/>
      <c r="F7180" s="6"/>
      <c r="G7180" s="13"/>
      <c r="M7180" s="14"/>
      <c r="O7180" s="13"/>
      <c r="P7180" s="6"/>
      <c r="Q7180" s="7"/>
    </row>
    <row r="7181" spans="3:17" x14ac:dyDescent="0.2">
      <c r="C7181" s="1"/>
      <c r="D7181" s="1"/>
      <c r="F7181" s="6"/>
      <c r="G7181" s="13"/>
      <c r="M7181" s="14"/>
      <c r="O7181" s="13"/>
      <c r="P7181" s="6"/>
      <c r="Q7181" s="7"/>
    </row>
    <row r="7182" spans="3:17" x14ac:dyDescent="0.2">
      <c r="C7182" s="1"/>
      <c r="D7182" s="1"/>
      <c r="F7182" s="6"/>
      <c r="G7182" s="13"/>
      <c r="M7182" s="14"/>
      <c r="O7182" s="13"/>
      <c r="P7182" s="6"/>
      <c r="Q7182" s="7"/>
    </row>
    <row r="7183" spans="3:17" x14ac:dyDescent="0.2">
      <c r="C7183" s="1"/>
      <c r="D7183" s="1"/>
      <c r="F7183" s="6"/>
      <c r="G7183" s="13"/>
      <c r="M7183" s="14"/>
      <c r="O7183" s="13"/>
      <c r="P7183" s="6"/>
      <c r="Q7183" s="7"/>
    </row>
    <row r="7184" spans="3:17" x14ac:dyDescent="0.2">
      <c r="C7184" s="1"/>
      <c r="D7184" s="1"/>
      <c r="F7184" s="6"/>
      <c r="G7184" s="13"/>
      <c r="M7184" s="14"/>
      <c r="O7184" s="13"/>
      <c r="P7184" s="6"/>
      <c r="Q7184" s="7"/>
    </row>
    <row r="7185" spans="3:17" x14ac:dyDescent="0.2">
      <c r="C7185" s="1"/>
      <c r="D7185" s="1"/>
      <c r="F7185" s="6"/>
      <c r="G7185" s="13"/>
      <c r="M7185" s="14"/>
      <c r="O7185" s="13"/>
      <c r="P7185" s="6"/>
      <c r="Q7185" s="7"/>
    </row>
    <row r="7186" spans="3:17" x14ac:dyDescent="0.2">
      <c r="C7186" s="1"/>
      <c r="D7186" s="1"/>
      <c r="F7186" s="6"/>
      <c r="G7186" s="13"/>
      <c r="M7186" s="14"/>
      <c r="O7186" s="13"/>
      <c r="P7186" s="6"/>
      <c r="Q7186" s="7"/>
    </row>
    <row r="7187" spans="3:17" x14ac:dyDescent="0.2">
      <c r="C7187" s="1"/>
      <c r="D7187" s="1"/>
      <c r="F7187" s="6"/>
      <c r="G7187" s="13"/>
      <c r="M7187" s="14"/>
      <c r="O7187" s="13"/>
      <c r="P7187" s="6"/>
      <c r="Q7187" s="7"/>
    </row>
    <row r="7188" spans="3:17" x14ac:dyDescent="0.2">
      <c r="C7188" s="1"/>
      <c r="D7188" s="1"/>
      <c r="F7188" s="6"/>
      <c r="G7188" s="13"/>
      <c r="M7188" s="14"/>
      <c r="O7188" s="13"/>
      <c r="P7188" s="6"/>
      <c r="Q7188" s="7"/>
    </row>
    <row r="7189" spans="3:17" x14ac:dyDescent="0.2">
      <c r="C7189" s="1"/>
      <c r="D7189" s="1"/>
      <c r="F7189" s="6"/>
      <c r="G7189" s="13"/>
      <c r="M7189" s="14"/>
      <c r="O7189" s="13"/>
      <c r="P7189" s="6"/>
      <c r="Q7189" s="7"/>
    </row>
    <row r="7190" spans="3:17" x14ac:dyDescent="0.2">
      <c r="C7190" s="1"/>
      <c r="D7190" s="1"/>
      <c r="F7190" s="6"/>
      <c r="G7190" s="13"/>
      <c r="M7190" s="14"/>
      <c r="O7190" s="13"/>
      <c r="P7190" s="6"/>
      <c r="Q7190" s="7"/>
    </row>
    <row r="7191" spans="3:17" x14ac:dyDescent="0.2">
      <c r="C7191" s="1"/>
      <c r="D7191" s="1"/>
      <c r="F7191" s="6"/>
      <c r="G7191" s="13"/>
      <c r="M7191" s="14"/>
      <c r="O7191" s="13"/>
      <c r="P7191" s="6"/>
      <c r="Q7191" s="7"/>
    </row>
    <row r="7192" spans="3:17" x14ac:dyDescent="0.2">
      <c r="C7192" s="1"/>
      <c r="D7192" s="1"/>
      <c r="F7192" s="6"/>
      <c r="G7192" s="13"/>
      <c r="M7192" s="14"/>
      <c r="O7192" s="13"/>
      <c r="P7192" s="6"/>
      <c r="Q7192" s="7"/>
    </row>
    <row r="7193" spans="3:17" x14ac:dyDescent="0.2">
      <c r="C7193" s="1"/>
      <c r="D7193" s="1"/>
      <c r="F7193" s="6"/>
      <c r="G7193" s="13"/>
      <c r="M7193" s="14"/>
      <c r="O7193" s="13"/>
      <c r="P7193" s="6"/>
      <c r="Q7193" s="7"/>
    </row>
    <row r="7194" spans="3:17" x14ac:dyDescent="0.2">
      <c r="C7194" s="1"/>
      <c r="D7194" s="1"/>
      <c r="F7194" s="6"/>
      <c r="G7194" s="13"/>
      <c r="M7194" s="14"/>
      <c r="O7194" s="13"/>
      <c r="P7194" s="6"/>
      <c r="Q7194" s="7"/>
    </row>
    <row r="7195" spans="3:17" x14ac:dyDescent="0.2">
      <c r="C7195" s="1"/>
      <c r="D7195" s="1"/>
      <c r="F7195" s="6"/>
      <c r="G7195" s="13"/>
      <c r="M7195" s="14"/>
      <c r="O7195" s="13"/>
      <c r="P7195" s="6"/>
      <c r="Q7195" s="7"/>
    </row>
    <row r="7196" spans="3:17" x14ac:dyDescent="0.2">
      <c r="C7196" s="1"/>
      <c r="D7196" s="1"/>
      <c r="F7196" s="6"/>
      <c r="G7196" s="13"/>
      <c r="M7196" s="14"/>
      <c r="O7196" s="13"/>
      <c r="P7196" s="6"/>
      <c r="Q7196" s="7"/>
    </row>
    <row r="7197" spans="3:17" x14ac:dyDescent="0.2">
      <c r="C7197" s="1"/>
      <c r="D7197" s="1"/>
      <c r="F7197" s="6"/>
      <c r="G7197" s="13"/>
      <c r="M7197" s="14"/>
      <c r="O7197" s="13"/>
      <c r="P7197" s="6"/>
      <c r="Q7197" s="7"/>
    </row>
    <row r="7198" spans="3:17" x14ac:dyDescent="0.2">
      <c r="C7198" s="1"/>
      <c r="D7198" s="1"/>
      <c r="F7198" s="6"/>
      <c r="G7198" s="13"/>
      <c r="M7198" s="14"/>
      <c r="O7198" s="13"/>
      <c r="P7198" s="6"/>
      <c r="Q7198" s="7"/>
    </row>
    <row r="7199" spans="3:17" x14ac:dyDescent="0.2">
      <c r="C7199" s="1"/>
      <c r="D7199" s="1"/>
      <c r="F7199" s="6"/>
      <c r="G7199" s="13"/>
      <c r="M7199" s="14"/>
      <c r="O7199" s="13"/>
      <c r="P7199" s="6"/>
      <c r="Q7199" s="7"/>
    </row>
    <row r="7200" spans="3:17" x14ac:dyDescent="0.2">
      <c r="C7200" s="1"/>
      <c r="D7200" s="1"/>
      <c r="F7200" s="6"/>
      <c r="G7200" s="13"/>
      <c r="M7200" s="14"/>
      <c r="O7200" s="13"/>
      <c r="P7200" s="6"/>
      <c r="Q7200" s="7"/>
    </row>
    <row r="7201" spans="3:17" x14ac:dyDescent="0.2">
      <c r="C7201" s="1"/>
      <c r="D7201" s="1"/>
      <c r="F7201" s="6"/>
      <c r="G7201" s="13"/>
      <c r="M7201" s="14"/>
      <c r="O7201" s="13"/>
      <c r="P7201" s="6"/>
      <c r="Q7201" s="7"/>
    </row>
    <row r="7202" spans="3:17" x14ac:dyDescent="0.2">
      <c r="C7202" s="1"/>
      <c r="D7202" s="1"/>
      <c r="F7202" s="6"/>
      <c r="G7202" s="13"/>
      <c r="M7202" s="14"/>
      <c r="O7202" s="13"/>
      <c r="P7202" s="6"/>
      <c r="Q7202" s="7"/>
    </row>
    <row r="7203" spans="3:17" x14ac:dyDescent="0.2">
      <c r="C7203" s="1"/>
      <c r="D7203" s="1"/>
      <c r="F7203" s="6"/>
      <c r="G7203" s="13"/>
      <c r="M7203" s="14"/>
      <c r="O7203" s="13"/>
      <c r="P7203" s="6"/>
      <c r="Q7203" s="7"/>
    </row>
    <row r="7204" spans="3:17" x14ac:dyDescent="0.2">
      <c r="C7204" s="1"/>
      <c r="D7204" s="1"/>
      <c r="F7204" s="6"/>
      <c r="G7204" s="13"/>
      <c r="M7204" s="14"/>
      <c r="O7204" s="13"/>
      <c r="P7204" s="6"/>
      <c r="Q7204" s="7"/>
    </row>
    <row r="7205" spans="3:17" x14ac:dyDescent="0.2">
      <c r="C7205" s="1"/>
      <c r="D7205" s="1"/>
      <c r="F7205" s="6"/>
      <c r="G7205" s="13"/>
      <c r="M7205" s="14"/>
      <c r="O7205" s="13"/>
      <c r="P7205" s="6"/>
      <c r="Q7205" s="7"/>
    </row>
    <row r="7206" spans="3:17" x14ac:dyDescent="0.2">
      <c r="C7206" s="1"/>
      <c r="D7206" s="1"/>
      <c r="F7206" s="6"/>
      <c r="G7206" s="13"/>
      <c r="M7206" s="14"/>
      <c r="O7206" s="13"/>
      <c r="P7206" s="6"/>
      <c r="Q7206" s="7"/>
    </row>
    <row r="7207" spans="3:17" x14ac:dyDescent="0.2">
      <c r="C7207" s="1"/>
      <c r="D7207" s="1"/>
      <c r="F7207" s="6"/>
      <c r="G7207" s="13"/>
      <c r="M7207" s="14"/>
      <c r="O7207" s="13"/>
      <c r="P7207" s="6"/>
      <c r="Q7207" s="7"/>
    </row>
    <row r="7208" spans="3:17" x14ac:dyDescent="0.2">
      <c r="C7208" s="1"/>
      <c r="D7208" s="1"/>
      <c r="F7208" s="6"/>
      <c r="G7208" s="13"/>
      <c r="M7208" s="14"/>
      <c r="O7208" s="13"/>
      <c r="P7208" s="6"/>
      <c r="Q7208" s="7"/>
    </row>
    <row r="7209" spans="3:17" x14ac:dyDescent="0.2">
      <c r="C7209" s="1"/>
      <c r="D7209" s="1"/>
      <c r="F7209" s="6"/>
      <c r="G7209" s="13"/>
      <c r="M7209" s="14"/>
      <c r="O7209" s="13"/>
      <c r="P7209" s="6"/>
      <c r="Q7209" s="7"/>
    </row>
    <row r="7210" spans="3:17" x14ac:dyDescent="0.2">
      <c r="C7210" s="1"/>
      <c r="D7210" s="1"/>
      <c r="F7210" s="6"/>
      <c r="G7210" s="13"/>
      <c r="M7210" s="14"/>
      <c r="O7210" s="13"/>
      <c r="P7210" s="6"/>
      <c r="Q7210" s="7"/>
    </row>
    <row r="7211" spans="3:17" x14ac:dyDescent="0.2">
      <c r="C7211" s="1"/>
      <c r="D7211" s="1"/>
      <c r="F7211" s="6"/>
      <c r="G7211" s="13"/>
      <c r="M7211" s="14"/>
      <c r="O7211" s="13"/>
      <c r="P7211" s="6"/>
      <c r="Q7211" s="7"/>
    </row>
    <row r="7212" spans="3:17" x14ac:dyDescent="0.2">
      <c r="C7212" s="1"/>
      <c r="D7212" s="1"/>
      <c r="F7212" s="6"/>
      <c r="G7212" s="13"/>
      <c r="M7212" s="14"/>
      <c r="O7212" s="13"/>
      <c r="P7212" s="6"/>
      <c r="Q7212" s="7"/>
    </row>
    <row r="7213" spans="3:17" x14ac:dyDescent="0.2">
      <c r="C7213" s="1"/>
      <c r="D7213" s="1"/>
      <c r="F7213" s="6"/>
      <c r="G7213" s="13"/>
      <c r="M7213" s="14"/>
      <c r="O7213" s="13"/>
      <c r="P7213" s="6"/>
      <c r="Q7213" s="7"/>
    </row>
    <row r="7214" spans="3:17" x14ac:dyDescent="0.2">
      <c r="C7214" s="1"/>
      <c r="D7214" s="1"/>
      <c r="F7214" s="6"/>
      <c r="G7214" s="13"/>
      <c r="M7214" s="14"/>
      <c r="O7214" s="13"/>
      <c r="P7214" s="6"/>
      <c r="Q7214" s="7"/>
    </row>
    <row r="7215" spans="3:17" x14ac:dyDescent="0.2">
      <c r="C7215" s="1"/>
      <c r="D7215" s="1"/>
      <c r="F7215" s="6"/>
      <c r="G7215" s="13"/>
      <c r="M7215" s="14"/>
      <c r="O7215" s="13"/>
      <c r="P7215" s="6"/>
      <c r="Q7215" s="7"/>
    </row>
    <row r="7216" spans="3:17" x14ac:dyDescent="0.2">
      <c r="C7216" s="1"/>
      <c r="D7216" s="1"/>
      <c r="F7216" s="6"/>
      <c r="G7216" s="13"/>
      <c r="M7216" s="14"/>
      <c r="O7216" s="13"/>
      <c r="P7216" s="6"/>
      <c r="Q7216" s="7"/>
    </row>
    <row r="7217" spans="3:17" x14ac:dyDescent="0.2">
      <c r="C7217" s="1"/>
      <c r="D7217" s="1"/>
      <c r="F7217" s="6"/>
      <c r="G7217" s="13"/>
      <c r="M7217" s="14"/>
      <c r="O7217" s="13"/>
      <c r="P7217" s="6"/>
      <c r="Q7217" s="7"/>
    </row>
    <row r="7218" spans="3:17" x14ac:dyDescent="0.2">
      <c r="C7218" s="1"/>
      <c r="D7218" s="1"/>
      <c r="F7218" s="6"/>
      <c r="G7218" s="13"/>
      <c r="M7218" s="14"/>
      <c r="O7218" s="13"/>
      <c r="P7218" s="6"/>
      <c r="Q7218" s="7"/>
    </row>
    <row r="7219" spans="3:17" x14ac:dyDescent="0.2">
      <c r="C7219" s="1"/>
      <c r="D7219" s="1"/>
      <c r="F7219" s="6"/>
      <c r="G7219" s="13"/>
      <c r="M7219" s="14"/>
      <c r="O7219" s="13"/>
      <c r="P7219" s="6"/>
      <c r="Q7219" s="7"/>
    </row>
    <row r="7220" spans="3:17" x14ac:dyDescent="0.2">
      <c r="C7220" s="1"/>
      <c r="D7220" s="1"/>
      <c r="F7220" s="6"/>
      <c r="G7220" s="13"/>
      <c r="M7220" s="14"/>
      <c r="O7220" s="13"/>
      <c r="P7220" s="6"/>
      <c r="Q7220" s="7"/>
    </row>
    <row r="7221" spans="3:17" x14ac:dyDescent="0.2">
      <c r="C7221" s="1"/>
      <c r="D7221" s="1"/>
      <c r="F7221" s="6"/>
      <c r="G7221" s="13"/>
      <c r="M7221" s="14"/>
      <c r="O7221" s="13"/>
      <c r="P7221" s="6"/>
      <c r="Q7221" s="7"/>
    </row>
    <row r="7222" spans="3:17" x14ac:dyDescent="0.2">
      <c r="C7222" s="1"/>
      <c r="D7222" s="1"/>
      <c r="F7222" s="6"/>
      <c r="G7222" s="13"/>
      <c r="M7222" s="14"/>
      <c r="O7222" s="13"/>
      <c r="P7222" s="6"/>
      <c r="Q7222" s="7"/>
    </row>
    <row r="7223" spans="3:17" x14ac:dyDescent="0.2">
      <c r="C7223" s="1"/>
      <c r="D7223" s="1"/>
      <c r="F7223" s="6"/>
      <c r="G7223" s="13"/>
      <c r="M7223" s="14"/>
      <c r="O7223" s="13"/>
      <c r="P7223" s="6"/>
      <c r="Q7223" s="7"/>
    </row>
    <row r="7224" spans="3:17" x14ac:dyDescent="0.2">
      <c r="C7224" s="1"/>
      <c r="D7224" s="1"/>
      <c r="F7224" s="6"/>
      <c r="G7224" s="13"/>
      <c r="M7224" s="14"/>
      <c r="O7224" s="13"/>
      <c r="P7224" s="6"/>
      <c r="Q7224" s="7"/>
    </row>
    <row r="7225" spans="3:17" x14ac:dyDescent="0.2">
      <c r="C7225" s="1"/>
      <c r="D7225" s="1"/>
      <c r="F7225" s="6"/>
      <c r="G7225" s="13"/>
      <c r="M7225" s="14"/>
      <c r="O7225" s="13"/>
      <c r="P7225" s="6"/>
      <c r="Q7225" s="7"/>
    </row>
    <row r="7226" spans="3:17" x14ac:dyDescent="0.2">
      <c r="C7226" s="1"/>
      <c r="D7226" s="1"/>
      <c r="F7226" s="6"/>
      <c r="G7226" s="13"/>
      <c r="M7226" s="14"/>
      <c r="O7226" s="13"/>
      <c r="P7226" s="6"/>
      <c r="Q7226" s="7"/>
    </row>
    <row r="7227" spans="3:17" x14ac:dyDescent="0.2">
      <c r="C7227" s="1"/>
      <c r="D7227" s="1"/>
      <c r="F7227" s="6"/>
      <c r="G7227" s="13"/>
      <c r="M7227" s="14"/>
      <c r="O7227" s="13"/>
      <c r="P7227" s="6"/>
      <c r="Q7227" s="7"/>
    </row>
    <row r="7228" spans="3:17" x14ac:dyDescent="0.2">
      <c r="C7228" s="1"/>
      <c r="D7228" s="1"/>
      <c r="F7228" s="6"/>
      <c r="G7228" s="13"/>
      <c r="M7228" s="14"/>
      <c r="O7228" s="13"/>
      <c r="P7228" s="6"/>
      <c r="Q7228" s="7"/>
    </row>
    <row r="7229" spans="3:17" x14ac:dyDescent="0.2">
      <c r="C7229" s="1"/>
      <c r="D7229" s="1"/>
      <c r="F7229" s="6"/>
      <c r="G7229" s="13"/>
      <c r="M7229" s="14"/>
      <c r="O7229" s="13"/>
      <c r="P7229" s="6"/>
      <c r="Q7229" s="7"/>
    </row>
    <row r="7230" spans="3:17" x14ac:dyDescent="0.2">
      <c r="C7230" s="1"/>
      <c r="D7230" s="1"/>
      <c r="F7230" s="6"/>
      <c r="G7230" s="13"/>
      <c r="M7230" s="14"/>
      <c r="O7230" s="13"/>
      <c r="P7230" s="6"/>
      <c r="Q7230" s="7"/>
    </row>
    <row r="7231" spans="3:17" x14ac:dyDescent="0.2">
      <c r="C7231" s="1"/>
      <c r="D7231" s="1"/>
      <c r="F7231" s="6"/>
      <c r="G7231" s="13"/>
      <c r="M7231" s="14"/>
      <c r="O7231" s="13"/>
      <c r="P7231" s="6"/>
      <c r="Q7231" s="7"/>
    </row>
    <row r="7232" spans="3:17" x14ac:dyDescent="0.2">
      <c r="C7232" s="1"/>
      <c r="D7232" s="1"/>
      <c r="F7232" s="6"/>
      <c r="G7232" s="13"/>
      <c r="M7232" s="14"/>
      <c r="O7232" s="13"/>
      <c r="P7232" s="6"/>
      <c r="Q7232" s="7"/>
    </row>
    <row r="7233" spans="3:17" x14ac:dyDescent="0.2">
      <c r="C7233" s="1"/>
      <c r="D7233" s="1"/>
      <c r="F7233" s="6"/>
      <c r="G7233" s="13"/>
      <c r="M7233" s="14"/>
      <c r="O7233" s="13"/>
      <c r="P7233" s="6"/>
      <c r="Q7233" s="7"/>
    </row>
    <row r="7234" spans="3:17" x14ac:dyDescent="0.2">
      <c r="C7234" s="1"/>
      <c r="D7234" s="1"/>
      <c r="F7234" s="6"/>
      <c r="G7234" s="13"/>
      <c r="M7234" s="14"/>
      <c r="O7234" s="13"/>
      <c r="P7234" s="6"/>
      <c r="Q7234" s="7"/>
    </row>
    <row r="7235" spans="3:17" x14ac:dyDescent="0.2">
      <c r="C7235" s="1"/>
      <c r="D7235" s="1"/>
      <c r="F7235" s="6"/>
      <c r="G7235" s="13"/>
      <c r="M7235" s="14"/>
      <c r="O7235" s="13"/>
      <c r="P7235" s="6"/>
      <c r="Q7235" s="7"/>
    </row>
    <row r="7236" spans="3:17" x14ac:dyDescent="0.2">
      <c r="C7236" s="1"/>
      <c r="D7236" s="1"/>
      <c r="F7236" s="6"/>
      <c r="G7236" s="13"/>
      <c r="M7236" s="14"/>
      <c r="O7236" s="13"/>
      <c r="P7236" s="6"/>
      <c r="Q7236" s="7"/>
    </row>
    <row r="7237" spans="3:17" x14ac:dyDescent="0.2">
      <c r="C7237" s="1"/>
      <c r="D7237" s="1"/>
      <c r="F7237" s="6"/>
      <c r="G7237" s="13"/>
      <c r="M7237" s="14"/>
      <c r="O7237" s="13"/>
      <c r="P7237" s="6"/>
      <c r="Q7237" s="7"/>
    </row>
    <row r="7238" spans="3:17" x14ac:dyDescent="0.2">
      <c r="C7238" s="1"/>
      <c r="D7238" s="1"/>
      <c r="F7238" s="6"/>
      <c r="G7238" s="13"/>
      <c r="M7238" s="14"/>
      <c r="O7238" s="13"/>
      <c r="P7238" s="6"/>
      <c r="Q7238" s="7"/>
    </row>
    <row r="7239" spans="3:17" x14ac:dyDescent="0.2">
      <c r="C7239" s="1"/>
      <c r="D7239" s="1"/>
      <c r="F7239" s="6"/>
      <c r="G7239" s="13"/>
      <c r="M7239" s="14"/>
      <c r="O7239" s="13"/>
      <c r="P7239" s="6"/>
      <c r="Q7239" s="7"/>
    </row>
    <row r="7240" spans="3:17" x14ac:dyDescent="0.2">
      <c r="C7240" s="1"/>
      <c r="D7240" s="1"/>
      <c r="F7240" s="6"/>
      <c r="G7240" s="13"/>
      <c r="M7240" s="14"/>
      <c r="O7240" s="13"/>
      <c r="P7240" s="6"/>
      <c r="Q7240" s="7"/>
    </row>
    <row r="7241" spans="3:17" x14ac:dyDescent="0.2">
      <c r="C7241" s="1"/>
      <c r="D7241" s="1"/>
      <c r="F7241" s="6"/>
      <c r="G7241" s="13"/>
      <c r="M7241" s="14"/>
      <c r="O7241" s="13"/>
      <c r="P7241" s="6"/>
      <c r="Q7241" s="7"/>
    </row>
    <row r="7242" spans="3:17" x14ac:dyDescent="0.2">
      <c r="C7242" s="1"/>
      <c r="D7242" s="1"/>
      <c r="F7242" s="6"/>
      <c r="G7242" s="13"/>
      <c r="M7242" s="14"/>
      <c r="O7242" s="13"/>
      <c r="P7242" s="6"/>
      <c r="Q7242" s="7"/>
    </row>
    <row r="7243" spans="3:17" x14ac:dyDescent="0.2">
      <c r="C7243" s="1"/>
      <c r="D7243" s="1"/>
      <c r="F7243" s="6"/>
      <c r="G7243" s="13"/>
      <c r="M7243" s="14"/>
      <c r="O7243" s="13"/>
      <c r="P7243" s="6"/>
      <c r="Q7243" s="7"/>
    </row>
    <row r="7244" spans="3:17" x14ac:dyDescent="0.2">
      <c r="C7244" s="1"/>
      <c r="D7244" s="1"/>
      <c r="F7244" s="6"/>
      <c r="G7244" s="13"/>
      <c r="M7244" s="14"/>
      <c r="O7244" s="13"/>
      <c r="P7244" s="6"/>
      <c r="Q7244" s="7"/>
    </row>
    <row r="7245" spans="3:17" x14ac:dyDescent="0.2">
      <c r="C7245" s="1"/>
      <c r="D7245" s="1"/>
      <c r="F7245" s="6"/>
      <c r="G7245" s="13"/>
      <c r="M7245" s="14"/>
      <c r="O7245" s="13"/>
      <c r="P7245" s="6"/>
      <c r="Q7245" s="7"/>
    </row>
    <row r="7246" spans="3:17" x14ac:dyDescent="0.2">
      <c r="C7246" s="1"/>
      <c r="D7246" s="1"/>
      <c r="F7246" s="6"/>
      <c r="G7246" s="13"/>
      <c r="M7246" s="14"/>
      <c r="O7246" s="13"/>
      <c r="P7246" s="6"/>
      <c r="Q7246" s="7"/>
    </row>
    <row r="7247" spans="3:17" x14ac:dyDescent="0.2">
      <c r="C7247" s="1"/>
      <c r="D7247" s="1"/>
      <c r="F7247" s="6"/>
      <c r="G7247" s="13"/>
      <c r="M7247" s="14"/>
      <c r="O7247" s="13"/>
      <c r="P7247" s="6"/>
      <c r="Q7247" s="7"/>
    </row>
    <row r="7248" spans="3:17" x14ac:dyDescent="0.2">
      <c r="C7248" s="1"/>
      <c r="D7248" s="1"/>
      <c r="F7248" s="6"/>
      <c r="G7248" s="13"/>
      <c r="M7248" s="14"/>
      <c r="O7248" s="13"/>
      <c r="P7248" s="6"/>
      <c r="Q7248" s="7"/>
    </row>
    <row r="7249" spans="3:17" x14ac:dyDescent="0.2">
      <c r="C7249" s="1"/>
      <c r="D7249" s="1"/>
      <c r="F7249" s="6"/>
      <c r="G7249" s="13"/>
      <c r="M7249" s="14"/>
      <c r="O7249" s="13"/>
      <c r="P7249" s="6"/>
      <c r="Q7249" s="7"/>
    </row>
    <row r="7250" spans="3:17" x14ac:dyDescent="0.2">
      <c r="C7250" s="1"/>
      <c r="D7250" s="1"/>
      <c r="F7250" s="6"/>
      <c r="G7250" s="13"/>
      <c r="M7250" s="14"/>
      <c r="O7250" s="13"/>
      <c r="P7250" s="6"/>
      <c r="Q7250" s="7"/>
    </row>
    <row r="7251" spans="3:17" x14ac:dyDescent="0.2">
      <c r="C7251" s="1"/>
      <c r="D7251" s="1"/>
      <c r="F7251" s="6"/>
      <c r="G7251" s="13"/>
      <c r="M7251" s="14"/>
      <c r="O7251" s="13"/>
      <c r="P7251" s="6"/>
      <c r="Q7251" s="7"/>
    </row>
    <row r="7252" spans="3:17" x14ac:dyDescent="0.2">
      <c r="C7252" s="1"/>
      <c r="D7252" s="1"/>
      <c r="F7252" s="6"/>
      <c r="G7252" s="13"/>
      <c r="M7252" s="14"/>
      <c r="O7252" s="13"/>
      <c r="P7252" s="6"/>
      <c r="Q7252" s="7"/>
    </row>
    <row r="7253" spans="3:17" x14ac:dyDescent="0.2">
      <c r="C7253" s="1"/>
      <c r="D7253" s="1"/>
      <c r="F7253" s="6"/>
      <c r="G7253" s="13"/>
      <c r="M7253" s="14"/>
      <c r="O7253" s="13"/>
      <c r="P7253" s="6"/>
      <c r="Q7253" s="7"/>
    </row>
    <row r="7254" spans="3:17" x14ac:dyDescent="0.2">
      <c r="C7254" s="1"/>
      <c r="D7254" s="1"/>
      <c r="F7254" s="6"/>
      <c r="G7254" s="13"/>
      <c r="M7254" s="14"/>
      <c r="O7254" s="13"/>
      <c r="P7254" s="6"/>
      <c r="Q7254" s="7"/>
    </row>
    <row r="7255" spans="3:17" x14ac:dyDescent="0.2">
      <c r="C7255" s="1"/>
      <c r="D7255" s="1"/>
      <c r="F7255" s="6"/>
      <c r="G7255" s="13"/>
      <c r="M7255" s="14"/>
      <c r="O7255" s="13"/>
      <c r="P7255" s="6"/>
      <c r="Q7255" s="7"/>
    </row>
    <row r="7256" spans="3:17" x14ac:dyDescent="0.2">
      <c r="C7256" s="1"/>
      <c r="D7256" s="1"/>
      <c r="F7256" s="6"/>
      <c r="G7256" s="13"/>
      <c r="M7256" s="14"/>
      <c r="O7256" s="13"/>
      <c r="P7256" s="6"/>
      <c r="Q7256" s="7"/>
    </row>
    <row r="7257" spans="3:17" x14ac:dyDescent="0.2">
      <c r="C7257" s="1"/>
      <c r="D7257" s="1"/>
      <c r="F7257" s="6"/>
      <c r="G7257" s="13"/>
      <c r="M7257" s="14"/>
      <c r="O7257" s="13"/>
      <c r="P7257" s="6"/>
      <c r="Q7257" s="7"/>
    </row>
    <row r="7258" spans="3:17" x14ac:dyDescent="0.2">
      <c r="C7258" s="1"/>
      <c r="D7258" s="1"/>
      <c r="F7258" s="6"/>
      <c r="G7258" s="13"/>
      <c r="M7258" s="14"/>
      <c r="O7258" s="13"/>
      <c r="P7258" s="6"/>
      <c r="Q7258" s="7"/>
    </row>
    <row r="7259" spans="3:17" x14ac:dyDescent="0.2">
      <c r="C7259" s="1"/>
      <c r="D7259" s="1"/>
      <c r="F7259" s="6"/>
      <c r="G7259" s="13"/>
      <c r="M7259" s="14"/>
      <c r="O7259" s="13"/>
      <c r="P7259" s="6"/>
      <c r="Q7259" s="7"/>
    </row>
    <row r="7260" spans="3:17" x14ac:dyDescent="0.2">
      <c r="C7260" s="1"/>
      <c r="D7260" s="1"/>
      <c r="F7260" s="6"/>
      <c r="G7260" s="13"/>
      <c r="M7260" s="14"/>
      <c r="O7260" s="13"/>
      <c r="P7260" s="6"/>
      <c r="Q7260" s="7"/>
    </row>
    <row r="7261" spans="3:17" x14ac:dyDescent="0.2">
      <c r="C7261" s="1"/>
      <c r="D7261" s="1"/>
      <c r="F7261" s="6"/>
      <c r="G7261" s="13"/>
      <c r="M7261" s="14"/>
      <c r="O7261" s="13"/>
      <c r="P7261" s="6"/>
      <c r="Q7261" s="7"/>
    </row>
    <row r="7262" spans="3:17" x14ac:dyDescent="0.2">
      <c r="C7262" s="1"/>
      <c r="D7262" s="1"/>
      <c r="F7262" s="6"/>
      <c r="G7262" s="13"/>
      <c r="M7262" s="14"/>
      <c r="O7262" s="13"/>
      <c r="P7262" s="6"/>
      <c r="Q7262" s="7"/>
    </row>
    <row r="7263" spans="3:17" x14ac:dyDescent="0.2">
      <c r="C7263" s="1"/>
      <c r="D7263" s="1"/>
      <c r="F7263" s="6"/>
      <c r="G7263" s="13"/>
      <c r="M7263" s="14"/>
      <c r="O7263" s="13"/>
      <c r="P7263" s="6"/>
      <c r="Q7263" s="7"/>
    </row>
    <row r="7264" spans="3:17" x14ac:dyDescent="0.2">
      <c r="C7264" s="1"/>
      <c r="D7264" s="1"/>
      <c r="F7264" s="6"/>
      <c r="G7264" s="13"/>
      <c r="M7264" s="14"/>
      <c r="O7264" s="13"/>
      <c r="P7264" s="6"/>
      <c r="Q7264" s="7"/>
    </row>
    <row r="7265" spans="3:17" x14ac:dyDescent="0.2">
      <c r="C7265" s="1"/>
      <c r="D7265" s="1"/>
      <c r="F7265" s="6"/>
      <c r="G7265" s="13"/>
      <c r="M7265" s="14"/>
      <c r="O7265" s="13"/>
      <c r="P7265" s="6"/>
      <c r="Q7265" s="7"/>
    </row>
    <row r="7266" spans="3:17" x14ac:dyDescent="0.2">
      <c r="C7266" s="1"/>
      <c r="D7266" s="1"/>
      <c r="F7266" s="6"/>
      <c r="G7266" s="13"/>
      <c r="M7266" s="14"/>
      <c r="O7266" s="13"/>
      <c r="P7266" s="6"/>
      <c r="Q7266" s="7"/>
    </row>
    <row r="7267" spans="3:17" x14ac:dyDescent="0.2">
      <c r="C7267" s="1"/>
      <c r="D7267" s="1"/>
      <c r="F7267" s="6"/>
      <c r="G7267" s="13"/>
      <c r="M7267" s="14"/>
      <c r="O7267" s="13"/>
      <c r="P7267" s="6"/>
      <c r="Q7267" s="7"/>
    </row>
    <row r="7268" spans="3:17" x14ac:dyDescent="0.2">
      <c r="C7268" s="1"/>
      <c r="D7268" s="1"/>
      <c r="F7268" s="6"/>
      <c r="G7268" s="13"/>
      <c r="M7268" s="14"/>
      <c r="O7268" s="13"/>
      <c r="P7268" s="6"/>
      <c r="Q7268" s="7"/>
    </row>
    <row r="7269" spans="3:17" x14ac:dyDescent="0.2">
      <c r="C7269" s="1"/>
      <c r="D7269" s="1"/>
      <c r="F7269" s="6"/>
      <c r="G7269" s="13"/>
      <c r="M7269" s="14"/>
      <c r="O7269" s="13"/>
      <c r="P7269" s="6"/>
      <c r="Q7269" s="7"/>
    </row>
    <row r="7270" spans="3:17" x14ac:dyDescent="0.2">
      <c r="C7270" s="1"/>
      <c r="D7270" s="1"/>
      <c r="F7270" s="6"/>
      <c r="G7270" s="13"/>
      <c r="M7270" s="14"/>
      <c r="O7270" s="13"/>
      <c r="P7270" s="6"/>
      <c r="Q7270" s="7"/>
    </row>
    <row r="7271" spans="3:17" x14ac:dyDescent="0.2">
      <c r="C7271" s="1"/>
      <c r="D7271" s="1"/>
      <c r="F7271" s="6"/>
      <c r="G7271" s="13"/>
      <c r="M7271" s="14"/>
      <c r="O7271" s="13"/>
      <c r="P7271" s="6"/>
      <c r="Q7271" s="7"/>
    </row>
    <row r="7272" spans="3:17" x14ac:dyDescent="0.2">
      <c r="C7272" s="1"/>
      <c r="D7272" s="1"/>
      <c r="F7272" s="6"/>
      <c r="G7272" s="13"/>
      <c r="M7272" s="14"/>
      <c r="O7272" s="13"/>
      <c r="P7272" s="6"/>
      <c r="Q7272" s="7"/>
    </row>
    <row r="7273" spans="3:17" x14ac:dyDescent="0.2">
      <c r="C7273" s="1"/>
      <c r="D7273" s="1"/>
      <c r="F7273" s="6"/>
      <c r="G7273" s="13"/>
      <c r="M7273" s="14"/>
      <c r="O7273" s="13"/>
      <c r="P7273" s="6"/>
      <c r="Q7273" s="7"/>
    </row>
    <row r="7274" spans="3:17" x14ac:dyDescent="0.2">
      <c r="C7274" s="1"/>
      <c r="D7274" s="1"/>
      <c r="F7274" s="6"/>
      <c r="G7274" s="13"/>
      <c r="M7274" s="14"/>
      <c r="O7274" s="13"/>
      <c r="P7274" s="6"/>
      <c r="Q7274" s="7"/>
    </row>
    <row r="7275" spans="3:17" x14ac:dyDescent="0.2">
      <c r="C7275" s="1"/>
      <c r="D7275" s="1"/>
      <c r="F7275" s="6"/>
      <c r="G7275" s="13"/>
      <c r="M7275" s="14"/>
      <c r="O7275" s="13"/>
      <c r="P7275" s="6"/>
      <c r="Q7275" s="7"/>
    </row>
    <row r="7276" spans="3:17" x14ac:dyDescent="0.2">
      <c r="C7276" s="1"/>
      <c r="D7276" s="1"/>
      <c r="F7276" s="6"/>
      <c r="G7276" s="13"/>
      <c r="M7276" s="14"/>
      <c r="O7276" s="13"/>
      <c r="P7276" s="6"/>
      <c r="Q7276" s="7"/>
    </row>
    <row r="7277" spans="3:17" x14ac:dyDescent="0.2">
      <c r="C7277" s="1"/>
      <c r="D7277" s="1"/>
      <c r="F7277" s="6"/>
      <c r="G7277" s="13"/>
      <c r="M7277" s="14"/>
      <c r="O7277" s="13"/>
      <c r="P7277" s="6"/>
      <c r="Q7277" s="7"/>
    </row>
    <row r="7278" spans="3:17" x14ac:dyDescent="0.2">
      <c r="C7278" s="1"/>
      <c r="D7278" s="1"/>
      <c r="F7278" s="6"/>
      <c r="G7278" s="13"/>
      <c r="M7278" s="14"/>
      <c r="O7278" s="13"/>
      <c r="P7278" s="6"/>
      <c r="Q7278" s="7"/>
    </row>
    <row r="7279" spans="3:17" x14ac:dyDescent="0.2">
      <c r="C7279" s="1"/>
      <c r="D7279" s="1"/>
      <c r="F7279" s="6"/>
      <c r="G7279" s="13"/>
      <c r="M7279" s="14"/>
      <c r="O7279" s="13"/>
      <c r="P7279" s="6"/>
      <c r="Q7279" s="7"/>
    </row>
    <row r="7280" spans="3:17" x14ac:dyDescent="0.2">
      <c r="C7280" s="1"/>
      <c r="D7280" s="1"/>
      <c r="F7280" s="6"/>
      <c r="G7280" s="13"/>
      <c r="M7280" s="14"/>
      <c r="O7280" s="13"/>
      <c r="P7280" s="6"/>
      <c r="Q7280" s="7"/>
    </row>
    <row r="7281" spans="3:17" x14ac:dyDescent="0.2">
      <c r="C7281" s="1"/>
      <c r="D7281" s="1"/>
      <c r="F7281" s="6"/>
      <c r="G7281" s="13"/>
      <c r="M7281" s="14"/>
      <c r="O7281" s="13"/>
      <c r="P7281" s="6"/>
      <c r="Q7281" s="7"/>
    </row>
    <row r="7282" spans="3:17" x14ac:dyDescent="0.2">
      <c r="C7282" s="1"/>
      <c r="D7282" s="1"/>
      <c r="F7282" s="6"/>
      <c r="G7282" s="13"/>
      <c r="M7282" s="14"/>
      <c r="O7282" s="13"/>
      <c r="P7282" s="6"/>
      <c r="Q7282" s="7"/>
    </row>
    <row r="7283" spans="3:17" x14ac:dyDescent="0.2">
      <c r="C7283" s="1"/>
      <c r="D7283" s="1"/>
      <c r="F7283" s="6"/>
      <c r="G7283" s="13"/>
      <c r="M7283" s="14"/>
      <c r="O7283" s="13"/>
      <c r="P7283" s="6"/>
      <c r="Q7283" s="7"/>
    </row>
    <row r="7284" spans="3:17" x14ac:dyDescent="0.2">
      <c r="C7284" s="1"/>
      <c r="D7284" s="1"/>
      <c r="F7284" s="6"/>
      <c r="G7284" s="13"/>
      <c r="M7284" s="14"/>
      <c r="O7284" s="13"/>
      <c r="P7284" s="6"/>
      <c r="Q7284" s="7"/>
    </row>
    <row r="7285" spans="3:17" x14ac:dyDescent="0.2">
      <c r="C7285" s="1"/>
      <c r="D7285" s="1"/>
      <c r="F7285" s="6"/>
      <c r="G7285" s="13"/>
      <c r="M7285" s="14"/>
      <c r="O7285" s="13"/>
      <c r="P7285" s="6"/>
      <c r="Q7285" s="7"/>
    </row>
    <row r="7286" spans="3:17" x14ac:dyDescent="0.2">
      <c r="C7286" s="1"/>
      <c r="D7286" s="1"/>
      <c r="F7286" s="6"/>
      <c r="G7286" s="13"/>
      <c r="M7286" s="14"/>
      <c r="O7286" s="13"/>
      <c r="P7286" s="6"/>
      <c r="Q7286" s="7"/>
    </row>
    <row r="7287" spans="3:17" x14ac:dyDescent="0.2">
      <c r="C7287" s="1"/>
      <c r="D7287" s="1"/>
      <c r="F7287" s="6"/>
      <c r="G7287" s="13"/>
      <c r="M7287" s="14"/>
      <c r="O7287" s="13"/>
      <c r="P7287" s="6"/>
      <c r="Q7287" s="7"/>
    </row>
    <row r="7288" spans="3:17" x14ac:dyDescent="0.2">
      <c r="C7288" s="1"/>
      <c r="D7288" s="1"/>
      <c r="F7288" s="6"/>
      <c r="G7288" s="13"/>
      <c r="M7288" s="14"/>
      <c r="O7288" s="13"/>
      <c r="P7288" s="6"/>
      <c r="Q7288" s="7"/>
    </row>
    <row r="7289" spans="3:17" x14ac:dyDescent="0.2">
      <c r="C7289" s="1"/>
      <c r="D7289" s="1"/>
      <c r="F7289" s="6"/>
      <c r="G7289" s="13"/>
      <c r="M7289" s="14"/>
      <c r="O7289" s="13"/>
      <c r="P7289" s="6"/>
      <c r="Q7289" s="7"/>
    </row>
    <row r="7290" spans="3:17" x14ac:dyDescent="0.2">
      <c r="C7290" s="1"/>
      <c r="D7290" s="1"/>
      <c r="F7290" s="6"/>
      <c r="G7290" s="13"/>
      <c r="M7290" s="14"/>
      <c r="O7290" s="13"/>
      <c r="P7290" s="6"/>
      <c r="Q7290" s="7"/>
    </row>
    <row r="7291" spans="3:17" x14ac:dyDescent="0.2">
      <c r="C7291" s="1"/>
      <c r="D7291" s="1"/>
      <c r="F7291" s="6"/>
      <c r="G7291" s="13"/>
      <c r="M7291" s="14"/>
      <c r="O7291" s="13"/>
      <c r="P7291" s="6"/>
      <c r="Q7291" s="7"/>
    </row>
    <row r="7292" spans="3:17" x14ac:dyDescent="0.2">
      <c r="C7292" s="1"/>
      <c r="D7292" s="1"/>
      <c r="F7292" s="6"/>
      <c r="G7292" s="13"/>
      <c r="M7292" s="14"/>
      <c r="O7292" s="13"/>
      <c r="P7292" s="6"/>
      <c r="Q7292" s="7"/>
    </row>
    <row r="7293" spans="3:17" x14ac:dyDescent="0.2">
      <c r="C7293" s="1"/>
      <c r="D7293" s="1"/>
      <c r="F7293" s="6"/>
      <c r="G7293" s="13"/>
      <c r="M7293" s="14"/>
      <c r="O7293" s="13"/>
      <c r="P7293" s="6"/>
      <c r="Q7293" s="7"/>
    </row>
    <row r="7294" spans="3:17" x14ac:dyDescent="0.2">
      <c r="C7294" s="1"/>
      <c r="D7294" s="1"/>
      <c r="F7294" s="6"/>
      <c r="G7294" s="13"/>
      <c r="M7294" s="14"/>
      <c r="O7294" s="13"/>
      <c r="P7294" s="6"/>
      <c r="Q7294" s="7"/>
    </row>
    <row r="7295" spans="3:17" x14ac:dyDescent="0.2">
      <c r="C7295" s="1"/>
      <c r="D7295" s="1"/>
      <c r="F7295" s="6"/>
      <c r="G7295" s="13"/>
      <c r="M7295" s="14"/>
      <c r="O7295" s="13"/>
      <c r="P7295" s="6"/>
      <c r="Q7295" s="7"/>
    </row>
    <row r="7296" spans="3:17" x14ac:dyDescent="0.2">
      <c r="C7296" s="1"/>
      <c r="D7296" s="1"/>
      <c r="F7296" s="6"/>
      <c r="G7296" s="13"/>
      <c r="M7296" s="14"/>
      <c r="O7296" s="13"/>
      <c r="P7296" s="6"/>
      <c r="Q7296" s="7"/>
    </row>
    <row r="7297" spans="3:17" x14ac:dyDescent="0.2">
      <c r="C7297" s="1"/>
      <c r="D7297" s="1"/>
      <c r="F7297" s="6"/>
      <c r="G7297" s="13"/>
      <c r="M7297" s="14"/>
      <c r="O7297" s="13"/>
      <c r="P7297" s="6"/>
      <c r="Q7297" s="7"/>
    </row>
    <row r="7298" spans="3:17" x14ac:dyDescent="0.2">
      <c r="C7298" s="1"/>
      <c r="D7298" s="1"/>
      <c r="F7298" s="6"/>
      <c r="G7298" s="13"/>
      <c r="M7298" s="14"/>
      <c r="O7298" s="13"/>
      <c r="P7298" s="6"/>
      <c r="Q7298" s="7"/>
    </row>
    <row r="7299" spans="3:17" x14ac:dyDescent="0.2">
      <c r="C7299" s="1"/>
      <c r="D7299" s="1"/>
      <c r="F7299" s="6"/>
      <c r="G7299" s="13"/>
      <c r="M7299" s="14"/>
      <c r="O7299" s="13"/>
      <c r="P7299" s="6"/>
      <c r="Q7299" s="7"/>
    </row>
    <row r="7300" spans="3:17" x14ac:dyDescent="0.2">
      <c r="C7300" s="1"/>
      <c r="D7300" s="1"/>
      <c r="F7300" s="6"/>
      <c r="G7300" s="13"/>
      <c r="M7300" s="14"/>
      <c r="O7300" s="13"/>
      <c r="P7300" s="6"/>
      <c r="Q7300" s="7"/>
    </row>
    <row r="7301" spans="3:17" x14ac:dyDescent="0.2">
      <c r="C7301" s="1"/>
      <c r="D7301" s="1"/>
      <c r="F7301" s="6"/>
      <c r="G7301" s="13"/>
      <c r="M7301" s="14"/>
      <c r="O7301" s="13"/>
      <c r="P7301" s="6"/>
      <c r="Q7301" s="7"/>
    </row>
    <row r="7302" spans="3:17" x14ac:dyDescent="0.2">
      <c r="C7302" s="1"/>
      <c r="D7302" s="1"/>
      <c r="F7302" s="6"/>
      <c r="G7302" s="13"/>
      <c r="M7302" s="14"/>
      <c r="O7302" s="13"/>
      <c r="P7302" s="6"/>
      <c r="Q7302" s="7"/>
    </row>
    <row r="7303" spans="3:17" x14ac:dyDescent="0.2">
      <c r="C7303" s="1"/>
      <c r="D7303" s="1"/>
      <c r="F7303" s="6"/>
      <c r="G7303" s="13"/>
      <c r="M7303" s="14"/>
      <c r="O7303" s="13"/>
      <c r="P7303" s="6"/>
      <c r="Q7303" s="7"/>
    </row>
    <row r="7304" spans="3:17" x14ac:dyDescent="0.2">
      <c r="C7304" s="1"/>
      <c r="D7304" s="1"/>
      <c r="F7304" s="6"/>
      <c r="G7304" s="13"/>
      <c r="M7304" s="14"/>
      <c r="O7304" s="13"/>
      <c r="P7304" s="6"/>
      <c r="Q7304" s="7"/>
    </row>
    <row r="7305" spans="3:17" x14ac:dyDescent="0.2">
      <c r="C7305" s="1"/>
      <c r="D7305" s="1"/>
      <c r="F7305" s="6"/>
      <c r="G7305" s="13"/>
      <c r="M7305" s="14"/>
      <c r="O7305" s="13"/>
      <c r="P7305" s="6"/>
      <c r="Q7305" s="7"/>
    </row>
    <row r="7306" spans="3:17" x14ac:dyDescent="0.2">
      <c r="C7306" s="1"/>
      <c r="D7306" s="1"/>
      <c r="F7306" s="6"/>
      <c r="G7306" s="13"/>
      <c r="M7306" s="14"/>
      <c r="O7306" s="13"/>
      <c r="P7306" s="6"/>
      <c r="Q7306" s="7"/>
    </row>
    <row r="7307" spans="3:17" x14ac:dyDescent="0.2">
      <c r="C7307" s="1"/>
      <c r="D7307" s="1"/>
      <c r="F7307" s="6"/>
      <c r="G7307" s="13"/>
      <c r="M7307" s="14"/>
      <c r="O7307" s="13"/>
      <c r="P7307" s="6"/>
      <c r="Q7307" s="7"/>
    </row>
    <row r="7308" spans="3:17" x14ac:dyDescent="0.2">
      <c r="C7308" s="1"/>
      <c r="D7308" s="1"/>
      <c r="F7308" s="6"/>
      <c r="G7308" s="13"/>
      <c r="M7308" s="14"/>
      <c r="O7308" s="13"/>
      <c r="P7308" s="6"/>
      <c r="Q7308" s="7"/>
    </row>
    <row r="7309" spans="3:17" x14ac:dyDescent="0.2">
      <c r="C7309" s="1"/>
      <c r="D7309" s="1"/>
      <c r="F7309" s="6"/>
      <c r="G7309" s="13"/>
      <c r="M7309" s="14"/>
      <c r="O7309" s="13"/>
      <c r="P7309" s="6"/>
      <c r="Q7309" s="7"/>
    </row>
    <row r="7310" spans="3:17" x14ac:dyDescent="0.2">
      <c r="C7310" s="1"/>
      <c r="D7310" s="1"/>
      <c r="F7310" s="6"/>
      <c r="G7310" s="13"/>
      <c r="M7310" s="14"/>
      <c r="O7310" s="13"/>
      <c r="P7310" s="6"/>
      <c r="Q7310" s="7"/>
    </row>
    <row r="7311" spans="3:17" x14ac:dyDescent="0.2">
      <c r="C7311" s="1"/>
      <c r="D7311" s="1"/>
      <c r="F7311" s="6"/>
      <c r="G7311" s="13"/>
      <c r="M7311" s="14"/>
      <c r="O7311" s="13"/>
      <c r="P7311" s="6"/>
      <c r="Q7311" s="7"/>
    </row>
    <row r="7312" spans="3:17" x14ac:dyDescent="0.2">
      <c r="C7312" s="1"/>
      <c r="D7312" s="1"/>
      <c r="F7312" s="6"/>
      <c r="G7312" s="13"/>
      <c r="M7312" s="14"/>
      <c r="O7312" s="13"/>
      <c r="P7312" s="6"/>
      <c r="Q7312" s="7"/>
    </row>
    <row r="7313" spans="3:17" x14ac:dyDescent="0.2">
      <c r="C7313" s="1"/>
      <c r="D7313" s="1"/>
      <c r="F7313" s="6"/>
      <c r="G7313" s="13"/>
      <c r="M7313" s="14"/>
      <c r="O7313" s="13"/>
      <c r="P7313" s="6"/>
      <c r="Q7313" s="7"/>
    </row>
    <row r="7314" spans="3:17" x14ac:dyDescent="0.2">
      <c r="C7314" s="1"/>
      <c r="D7314" s="1"/>
      <c r="F7314" s="6"/>
      <c r="G7314" s="13"/>
      <c r="M7314" s="14"/>
      <c r="O7314" s="13"/>
      <c r="P7314" s="6"/>
      <c r="Q7314" s="7"/>
    </row>
    <row r="7315" spans="3:17" x14ac:dyDescent="0.2">
      <c r="C7315" s="1"/>
      <c r="D7315" s="1"/>
      <c r="F7315" s="6"/>
      <c r="G7315" s="13"/>
      <c r="M7315" s="14"/>
      <c r="O7315" s="13"/>
      <c r="P7315" s="6"/>
      <c r="Q7315" s="7"/>
    </row>
    <row r="7316" spans="3:17" x14ac:dyDescent="0.2">
      <c r="C7316" s="1"/>
      <c r="D7316" s="1"/>
      <c r="F7316" s="6"/>
      <c r="G7316" s="13"/>
      <c r="M7316" s="14"/>
      <c r="O7316" s="13"/>
      <c r="P7316" s="6"/>
      <c r="Q7316" s="7"/>
    </row>
    <row r="7317" spans="3:17" x14ac:dyDescent="0.2">
      <c r="C7317" s="1"/>
      <c r="D7317" s="1"/>
      <c r="F7317" s="6"/>
      <c r="G7317" s="13"/>
      <c r="M7317" s="14"/>
      <c r="O7317" s="13"/>
      <c r="P7317" s="6"/>
      <c r="Q7317" s="7"/>
    </row>
    <row r="7318" spans="3:17" x14ac:dyDescent="0.2">
      <c r="C7318" s="1"/>
      <c r="D7318" s="1"/>
      <c r="F7318" s="6"/>
      <c r="G7318" s="13"/>
      <c r="M7318" s="14"/>
      <c r="O7318" s="13"/>
      <c r="P7318" s="6"/>
      <c r="Q7318" s="7"/>
    </row>
    <row r="7319" spans="3:17" x14ac:dyDescent="0.2">
      <c r="C7319" s="1"/>
      <c r="D7319" s="1"/>
      <c r="F7319" s="6"/>
      <c r="G7319" s="13"/>
      <c r="M7319" s="14"/>
      <c r="O7319" s="13"/>
      <c r="P7319" s="6"/>
      <c r="Q7319" s="7"/>
    </row>
    <row r="7320" spans="3:17" x14ac:dyDescent="0.2">
      <c r="C7320" s="1"/>
      <c r="D7320" s="1"/>
      <c r="F7320" s="6"/>
      <c r="G7320" s="13"/>
      <c r="M7320" s="14"/>
      <c r="O7320" s="13"/>
      <c r="P7320" s="6"/>
      <c r="Q7320" s="7"/>
    </row>
    <row r="7321" spans="3:17" x14ac:dyDescent="0.2">
      <c r="C7321" s="1"/>
      <c r="D7321" s="1"/>
      <c r="F7321" s="6"/>
      <c r="G7321" s="13"/>
      <c r="M7321" s="14"/>
      <c r="O7321" s="13"/>
      <c r="P7321" s="6"/>
      <c r="Q7321" s="7"/>
    </row>
    <row r="7322" spans="3:17" x14ac:dyDescent="0.2">
      <c r="C7322" s="1"/>
      <c r="D7322" s="1"/>
      <c r="F7322" s="6"/>
      <c r="G7322" s="13"/>
      <c r="M7322" s="14"/>
      <c r="O7322" s="13"/>
      <c r="P7322" s="6"/>
      <c r="Q7322" s="7"/>
    </row>
    <row r="7323" spans="3:17" x14ac:dyDescent="0.2">
      <c r="C7323" s="1"/>
      <c r="D7323" s="1"/>
      <c r="F7323" s="6"/>
      <c r="G7323" s="13"/>
      <c r="M7323" s="14"/>
      <c r="O7323" s="13"/>
      <c r="P7323" s="6"/>
      <c r="Q7323" s="7"/>
    </row>
    <row r="7324" spans="3:17" x14ac:dyDescent="0.2">
      <c r="C7324" s="1"/>
      <c r="D7324" s="1"/>
      <c r="F7324" s="6"/>
      <c r="G7324" s="13"/>
      <c r="M7324" s="14"/>
      <c r="O7324" s="13"/>
      <c r="P7324" s="6"/>
      <c r="Q7324" s="7"/>
    </row>
    <row r="7325" spans="3:17" x14ac:dyDescent="0.2">
      <c r="C7325" s="1"/>
      <c r="D7325" s="1"/>
      <c r="F7325" s="6"/>
      <c r="G7325" s="13"/>
      <c r="M7325" s="14"/>
      <c r="O7325" s="13"/>
      <c r="P7325" s="6"/>
      <c r="Q7325" s="7"/>
    </row>
    <row r="7326" spans="3:17" x14ac:dyDescent="0.2">
      <c r="C7326" s="1"/>
      <c r="D7326" s="1"/>
      <c r="F7326" s="6"/>
      <c r="G7326" s="13"/>
      <c r="M7326" s="14"/>
      <c r="O7326" s="13"/>
      <c r="P7326" s="6"/>
      <c r="Q7326" s="7"/>
    </row>
    <row r="7327" spans="3:17" x14ac:dyDescent="0.2">
      <c r="C7327" s="1"/>
      <c r="D7327" s="1"/>
      <c r="F7327" s="6"/>
      <c r="G7327" s="13"/>
      <c r="M7327" s="14"/>
      <c r="O7327" s="13"/>
      <c r="P7327" s="6"/>
      <c r="Q7327" s="7"/>
    </row>
    <row r="7328" spans="3:17" x14ac:dyDescent="0.2">
      <c r="C7328" s="1"/>
      <c r="D7328" s="1"/>
      <c r="F7328" s="6"/>
      <c r="G7328" s="13"/>
      <c r="M7328" s="14"/>
      <c r="O7328" s="13"/>
      <c r="P7328" s="6"/>
      <c r="Q7328" s="7"/>
    </row>
    <row r="7329" spans="3:17" x14ac:dyDescent="0.2">
      <c r="C7329" s="1"/>
      <c r="D7329" s="1"/>
      <c r="F7329" s="6"/>
      <c r="G7329" s="13"/>
      <c r="M7329" s="14"/>
      <c r="O7329" s="13"/>
      <c r="P7329" s="6"/>
      <c r="Q7329" s="7"/>
    </row>
    <row r="7330" spans="3:17" x14ac:dyDescent="0.2">
      <c r="C7330" s="1"/>
      <c r="D7330" s="1"/>
      <c r="F7330" s="6"/>
      <c r="G7330" s="13"/>
      <c r="M7330" s="14"/>
      <c r="O7330" s="13"/>
      <c r="P7330" s="6"/>
      <c r="Q7330" s="7"/>
    </row>
    <row r="7331" spans="3:17" x14ac:dyDescent="0.2">
      <c r="C7331" s="1"/>
      <c r="D7331" s="1"/>
      <c r="F7331" s="6"/>
      <c r="G7331" s="13"/>
      <c r="M7331" s="14"/>
      <c r="O7331" s="13"/>
      <c r="P7331" s="6"/>
      <c r="Q7331" s="7"/>
    </row>
    <row r="7332" spans="3:17" x14ac:dyDescent="0.2">
      <c r="C7332" s="1"/>
      <c r="D7332" s="1"/>
      <c r="F7332" s="6"/>
      <c r="G7332" s="13"/>
      <c r="M7332" s="14"/>
      <c r="O7332" s="13"/>
      <c r="P7332" s="6"/>
      <c r="Q7332" s="7"/>
    </row>
    <row r="7333" spans="3:17" x14ac:dyDescent="0.2">
      <c r="C7333" s="1"/>
      <c r="D7333" s="1"/>
      <c r="F7333" s="6"/>
      <c r="G7333" s="13"/>
      <c r="M7333" s="14"/>
      <c r="O7333" s="13"/>
      <c r="P7333" s="6"/>
      <c r="Q7333" s="7"/>
    </row>
    <row r="7334" spans="3:17" x14ac:dyDescent="0.2">
      <c r="C7334" s="1"/>
      <c r="D7334" s="1"/>
      <c r="F7334" s="6"/>
      <c r="G7334" s="13"/>
      <c r="M7334" s="14"/>
      <c r="O7334" s="13"/>
      <c r="P7334" s="6"/>
      <c r="Q7334" s="7"/>
    </row>
    <row r="7335" spans="3:17" x14ac:dyDescent="0.2">
      <c r="C7335" s="1"/>
      <c r="D7335" s="1"/>
      <c r="F7335" s="6"/>
      <c r="G7335" s="13"/>
      <c r="M7335" s="14"/>
      <c r="O7335" s="13"/>
      <c r="P7335" s="6"/>
      <c r="Q7335" s="7"/>
    </row>
    <row r="7336" spans="3:17" x14ac:dyDescent="0.2">
      <c r="C7336" s="1"/>
      <c r="D7336" s="1"/>
      <c r="F7336" s="6"/>
      <c r="G7336" s="13"/>
      <c r="M7336" s="14"/>
      <c r="O7336" s="13"/>
      <c r="P7336" s="6"/>
      <c r="Q7336" s="7"/>
    </row>
    <row r="7337" spans="3:17" x14ac:dyDescent="0.2">
      <c r="C7337" s="1"/>
      <c r="D7337" s="1"/>
      <c r="F7337" s="6"/>
      <c r="G7337" s="13"/>
      <c r="M7337" s="14"/>
      <c r="O7337" s="13"/>
      <c r="P7337" s="6"/>
      <c r="Q7337" s="7"/>
    </row>
    <row r="7338" spans="3:17" x14ac:dyDescent="0.2">
      <c r="C7338" s="1"/>
      <c r="D7338" s="1"/>
      <c r="F7338" s="6"/>
      <c r="G7338" s="13"/>
      <c r="M7338" s="14"/>
      <c r="O7338" s="13"/>
      <c r="P7338" s="6"/>
      <c r="Q7338" s="7"/>
    </row>
    <row r="7339" spans="3:17" x14ac:dyDescent="0.2">
      <c r="C7339" s="1"/>
      <c r="D7339" s="1"/>
      <c r="F7339" s="6"/>
      <c r="G7339" s="13"/>
      <c r="M7339" s="14"/>
      <c r="O7339" s="13"/>
      <c r="P7339" s="6"/>
      <c r="Q7339" s="7"/>
    </row>
    <row r="7340" spans="3:17" x14ac:dyDescent="0.2">
      <c r="C7340" s="1"/>
      <c r="D7340" s="1"/>
      <c r="F7340" s="6"/>
      <c r="G7340" s="13"/>
      <c r="M7340" s="14"/>
      <c r="O7340" s="13"/>
      <c r="P7340" s="6"/>
      <c r="Q7340" s="7"/>
    </row>
    <row r="7341" spans="3:17" x14ac:dyDescent="0.2">
      <c r="C7341" s="1"/>
      <c r="D7341" s="1"/>
      <c r="F7341" s="6"/>
      <c r="G7341" s="13"/>
      <c r="M7341" s="14"/>
      <c r="O7341" s="13"/>
      <c r="P7341" s="6"/>
      <c r="Q7341" s="7"/>
    </row>
    <row r="7342" spans="3:17" x14ac:dyDescent="0.2">
      <c r="C7342" s="1"/>
      <c r="D7342" s="1"/>
      <c r="F7342" s="6"/>
      <c r="G7342" s="13"/>
      <c r="M7342" s="14"/>
      <c r="O7342" s="13"/>
      <c r="P7342" s="6"/>
      <c r="Q7342" s="7"/>
    </row>
    <row r="7343" spans="3:17" x14ac:dyDescent="0.2">
      <c r="C7343" s="1"/>
      <c r="D7343" s="1"/>
      <c r="F7343" s="6"/>
      <c r="G7343" s="13"/>
      <c r="M7343" s="14"/>
      <c r="O7343" s="13"/>
      <c r="P7343" s="6"/>
      <c r="Q7343" s="7"/>
    </row>
    <row r="7344" spans="3:17" x14ac:dyDescent="0.2">
      <c r="C7344" s="1"/>
      <c r="D7344" s="1"/>
      <c r="F7344" s="6"/>
      <c r="G7344" s="13"/>
      <c r="M7344" s="14"/>
      <c r="O7344" s="13"/>
      <c r="P7344" s="6"/>
      <c r="Q7344" s="7"/>
    </row>
    <row r="7345" spans="3:17" x14ac:dyDescent="0.2">
      <c r="C7345" s="1"/>
      <c r="D7345" s="1"/>
      <c r="F7345" s="6"/>
      <c r="G7345" s="13"/>
      <c r="M7345" s="14"/>
      <c r="O7345" s="13"/>
      <c r="P7345" s="6"/>
      <c r="Q7345" s="7"/>
    </row>
    <row r="7346" spans="3:17" x14ac:dyDescent="0.2">
      <c r="C7346" s="1"/>
      <c r="D7346" s="1"/>
      <c r="F7346" s="6"/>
      <c r="G7346" s="13"/>
      <c r="M7346" s="14"/>
      <c r="O7346" s="13"/>
      <c r="P7346" s="6"/>
      <c r="Q7346" s="7"/>
    </row>
    <row r="7347" spans="3:17" x14ac:dyDescent="0.2">
      <c r="C7347" s="1"/>
      <c r="D7347" s="1"/>
      <c r="F7347" s="6"/>
      <c r="G7347" s="13"/>
      <c r="M7347" s="14"/>
      <c r="O7347" s="13"/>
      <c r="P7347" s="6"/>
      <c r="Q7347" s="7"/>
    </row>
    <row r="7348" spans="3:17" x14ac:dyDescent="0.2">
      <c r="C7348" s="1"/>
      <c r="D7348" s="1"/>
      <c r="F7348" s="6"/>
      <c r="G7348" s="13"/>
      <c r="M7348" s="14"/>
      <c r="O7348" s="13"/>
      <c r="P7348" s="6"/>
      <c r="Q7348" s="7"/>
    </row>
    <row r="7349" spans="3:17" x14ac:dyDescent="0.2">
      <c r="C7349" s="1"/>
      <c r="D7349" s="1"/>
      <c r="F7349" s="6"/>
      <c r="G7349" s="13"/>
      <c r="M7349" s="14"/>
      <c r="O7349" s="13"/>
      <c r="P7349" s="6"/>
      <c r="Q7349" s="7"/>
    </row>
    <row r="7350" spans="3:17" x14ac:dyDescent="0.2">
      <c r="C7350" s="1"/>
      <c r="D7350" s="1"/>
      <c r="F7350" s="6"/>
      <c r="G7350" s="13"/>
      <c r="M7350" s="14"/>
      <c r="O7350" s="13"/>
      <c r="P7350" s="6"/>
      <c r="Q7350" s="7"/>
    </row>
    <row r="7351" spans="3:17" x14ac:dyDescent="0.2">
      <c r="C7351" s="1"/>
      <c r="D7351" s="1"/>
      <c r="F7351" s="6"/>
      <c r="G7351" s="13"/>
      <c r="M7351" s="14"/>
      <c r="O7351" s="13"/>
      <c r="P7351" s="6"/>
      <c r="Q7351" s="7"/>
    </row>
    <row r="7352" spans="3:17" x14ac:dyDescent="0.2">
      <c r="C7352" s="1"/>
      <c r="D7352" s="1"/>
      <c r="F7352" s="6"/>
      <c r="G7352" s="13"/>
      <c r="M7352" s="14"/>
      <c r="O7352" s="13"/>
      <c r="P7352" s="6"/>
      <c r="Q7352" s="7"/>
    </row>
    <row r="7353" spans="3:17" x14ac:dyDescent="0.2">
      <c r="C7353" s="1"/>
      <c r="D7353" s="1"/>
      <c r="F7353" s="6"/>
      <c r="G7353" s="13"/>
      <c r="M7353" s="14"/>
      <c r="O7353" s="13"/>
      <c r="P7353" s="6"/>
      <c r="Q7353" s="7"/>
    </row>
    <row r="7354" spans="3:17" x14ac:dyDescent="0.2">
      <c r="C7354" s="1"/>
      <c r="D7354" s="1"/>
      <c r="F7354" s="6"/>
      <c r="G7354" s="13"/>
      <c r="M7354" s="14"/>
      <c r="O7354" s="13"/>
      <c r="P7354" s="6"/>
      <c r="Q7354" s="7"/>
    </row>
    <row r="7355" spans="3:17" x14ac:dyDescent="0.2">
      <c r="C7355" s="1"/>
      <c r="D7355" s="1"/>
      <c r="F7355" s="6"/>
      <c r="G7355" s="13"/>
      <c r="M7355" s="14"/>
      <c r="O7355" s="13"/>
      <c r="P7355" s="6"/>
      <c r="Q7355" s="7"/>
    </row>
    <row r="7356" spans="3:17" x14ac:dyDescent="0.2">
      <c r="C7356" s="1"/>
      <c r="D7356" s="1"/>
      <c r="F7356" s="6"/>
      <c r="G7356" s="13"/>
      <c r="M7356" s="14"/>
      <c r="O7356" s="13"/>
      <c r="P7356" s="6"/>
      <c r="Q7356" s="7"/>
    </row>
    <row r="7357" spans="3:17" x14ac:dyDescent="0.2">
      <c r="C7357" s="1"/>
      <c r="D7357" s="1"/>
      <c r="F7357" s="6"/>
      <c r="G7357" s="13"/>
      <c r="M7357" s="14"/>
      <c r="O7357" s="13"/>
      <c r="P7357" s="6"/>
      <c r="Q7357" s="7"/>
    </row>
    <row r="7358" spans="3:17" x14ac:dyDescent="0.2">
      <c r="C7358" s="1"/>
      <c r="D7358" s="1"/>
      <c r="F7358" s="6"/>
      <c r="G7358" s="13"/>
      <c r="M7358" s="14"/>
      <c r="O7358" s="13"/>
      <c r="P7358" s="6"/>
      <c r="Q7358" s="7"/>
    </row>
    <row r="7359" spans="3:17" x14ac:dyDescent="0.2">
      <c r="C7359" s="1"/>
      <c r="D7359" s="1"/>
      <c r="F7359" s="6"/>
      <c r="G7359" s="13"/>
      <c r="M7359" s="14"/>
      <c r="O7359" s="13"/>
      <c r="P7359" s="6"/>
      <c r="Q7359" s="7"/>
    </row>
    <row r="7360" spans="3:17" x14ac:dyDescent="0.2">
      <c r="C7360" s="1"/>
      <c r="D7360" s="1"/>
      <c r="F7360" s="6"/>
      <c r="G7360" s="13"/>
      <c r="M7360" s="14"/>
      <c r="O7360" s="13"/>
      <c r="P7360" s="6"/>
      <c r="Q7360" s="7"/>
    </row>
    <row r="7361" spans="3:17" x14ac:dyDescent="0.2">
      <c r="C7361" s="1"/>
      <c r="D7361" s="1"/>
      <c r="F7361" s="6"/>
      <c r="G7361" s="13"/>
      <c r="M7361" s="14"/>
      <c r="O7361" s="13"/>
      <c r="P7361" s="6"/>
      <c r="Q7361" s="7"/>
    </row>
    <row r="7362" spans="3:17" x14ac:dyDescent="0.2">
      <c r="C7362" s="1"/>
      <c r="D7362" s="1"/>
      <c r="F7362" s="6"/>
      <c r="G7362" s="13"/>
      <c r="M7362" s="14"/>
      <c r="O7362" s="13"/>
      <c r="P7362" s="6"/>
      <c r="Q7362" s="7"/>
    </row>
    <row r="7363" spans="3:17" x14ac:dyDescent="0.2">
      <c r="C7363" s="1"/>
      <c r="D7363" s="1"/>
      <c r="F7363" s="6"/>
      <c r="G7363" s="13"/>
      <c r="M7363" s="14"/>
      <c r="O7363" s="13"/>
      <c r="P7363" s="6"/>
      <c r="Q7363" s="7"/>
    </row>
    <row r="7364" spans="3:17" x14ac:dyDescent="0.2">
      <c r="C7364" s="1"/>
      <c r="D7364" s="1"/>
      <c r="F7364" s="6"/>
      <c r="G7364" s="13"/>
      <c r="M7364" s="14"/>
      <c r="O7364" s="13"/>
      <c r="P7364" s="6"/>
      <c r="Q7364" s="7"/>
    </row>
    <row r="7365" spans="3:17" x14ac:dyDescent="0.2">
      <c r="C7365" s="1"/>
      <c r="D7365" s="1"/>
      <c r="F7365" s="6"/>
      <c r="G7365" s="13"/>
      <c r="M7365" s="14"/>
      <c r="O7365" s="13"/>
      <c r="P7365" s="6"/>
      <c r="Q7365" s="7"/>
    </row>
    <row r="7366" spans="3:17" x14ac:dyDescent="0.2">
      <c r="C7366" s="1"/>
      <c r="D7366" s="1"/>
      <c r="F7366" s="6"/>
      <c r="G7366" s="13"/>
      <c r="M7366" s="14"/>
      <c r="O7366" s="13"/>
      <c r="P7366" s="6"/>
      <c r="Q7366" s="7"/>
    </row>
    <row r="7367" spans="3:17" x14ac:dyDescent="0.2">
      <c r="C7367" s="1"/>
      <c r="D7367" s="1"/>
      <c r="F7367" s="6"/>
      <c r="G7367" s="13"/>
      <c r="M7367" s="14"/>
      <c r="O7367" s="13"/>
      <c r="P7367" s="6"/>
      <c r="Q7367" s="7"/>
    </row>
    <row r="7368" spans="3:17" x14ac:dyDescent="0.2">
      <c r="C7368" s="1"/>
      <c r="D7368" s="1"/>
      <c r="F7368" s="6"/>
      <c r="G7368" s="13"/>
      <c r="M7368" s="14"/>
      <c r="O7368" s="13"/>
      <c r="P7368" s="6"/>
      <c r="Q7368" s="7"/>
    </row>
    <row r="7369" spans="3:17" x14ac:dyDescent="0.2">
      <c r="C7369" s="1"/>
      <c r="D7369" s="1"/>
      <c r="F7369" s="6"/>
      <c r="G7369" s="13"/>
      <c r="M7369" s="14"/>
      <c r="O7369" s="13"/>
      <c r="P7369" s="6"/>
      <c r="Q7369" s="7"/>
    </row>
    <row r="7370" spans="3:17" x14ac:dyDescent="0.2">
      <c r="C7370" s="1"/>
      <c r="D7370" s="1"/>
      <c r="F7370" s="6"/>
      <c r="G7370" s="13"/>
      <c r="M7370" s="14"/>
      <c r="O7370" s="13"/>
      <c r="P7370" s="6"/>
      <c r="Q7370" s="7"/>
    </row>
    <row r="7371" spans="3:17" x14ac:dyDescent="0.2">
      <c r="C7371" s="1"/>
      <c r="D7371" s="1"/>
      <c r="F7371" s="6"/>
      <c r="G7371" s="13"/>
      <c r="M7371" s="14"/>
      <c r="O7371" s="13"/>
      <c r="P7371" s="6"/>
      <c r="Q7371" s="7"/>
    </row>
    <row r="7372" spans="3:17" x14ac:dyDescent="0.2">
      <c r="C7372" s="1"/>
      <c r="D7372" s="1"/>
      <c r="F7372" s="6"/>
      <c r="G7372" s="13"/>
      <c r="M7372" s="14"/>
      <c r="O7372" s="13"/>
      <c r="P7372" s="6"/>
      <c r="Q7372" s="7"/>
    </row>
    <row r="7373" spans="3:17" x14ac:dyDescent="0.2">
      <c r="C7373" s="1"/>
      <c r="D7373" s="1"/>
      <c r="F7373" s="6"/>
      <c r="G7373" s="13"/>
      <c r="M7373" s="14"/>
      <c r="O7373" s="13"/>
      <c r="P7373" s="6"/>
      <c r="Q7373" s="7"/>
    </row>
    <row r="7374" spans="3:17" x14ac:dyDescent="0.2">
      <c r="C7374" s="1"/>
      <c r="D7374" s="1"/>
      <c r="F7374" s="6"/>
      <c r="G7374" s="13"/>
      <c r="M7374" s="14"/>
      <c r="O7374" s="13"/>
      <c r="P7374" s="6"/>
      <c r="Q7374" s="7"/>
    </row>
    <row r="7375" spans="3:17" x14ac:dyDescent="0.2">
      <c r="C7375" s="1"/>
      <c r="D7375" s="1"/>
      <c r="F7375" s="6"/>
      <c r="G7375" s="13"/>
      <c r="M7375" s="14"/>
      <c r="O7375" s="13"/>
      <c r="P7375" s="6"/>
      <c r="Q7375" s="7"/>
    </row>
    <row r="7376" spans="3:17" x14ac:dyDescent="0.2">
      <c r="C7376" s="1"/>
      <c r="D7376" s="1"/>
      <c r="F7376" s="6"/>
      <c r="G7376" s="13"/>
      <c r="M7376" s="14"/>
      <c r="O7376" s="13"/>
      <c r="P7376" s="6"/>
      <c r="Q7376" s="7"/>
    </row>
    <row r="7377" spans="3:17" x14ac:dyDescent="0.2">
      <c r="C7377" s="1"/>
      <c r="D7377" s="1"/>
      <c r="F7377" s="6"/>
      <c r="G7377" s="13"/>
      <c r="M7377" s="14"/>
      <c r="O7377" s="13"/>
      <c r="P7377" s="6"/>
      <c r="Q7377" s="7"/>
    </row>
    <row r="7378" spans="3:17" x14ac:dyDescent="0.2">
      <c r="C7378" s="1"/>
      <c r="D7378" s="1"/>
      <c r="F7378" s="6"/>
      <c r="G7378" s="13"/>
      <c r="M7378" s="14"/>
      <c r="O7378" s="13"/>
      <c r="P7378" s="6"/>
      <c r="Q7378" s="7"/>
    </row>
    <row r="7379" spans="3:17" x14ac:dyDescent="0.2">
      <c r="C7379" s="1"/>
      <c r="D7379" s="1"/>
      <c r="F7379" s="6"/>
      <c r="G7379" s="13"/>
      <c r="M7379" s="14"/>
      <c r="O7379" s="13"/>
      <c r="P7379" s="6"/>
      <c r="Q7379" s="7"/>
    </row>
    <row r="7380" spans="3:17" x14ac:dyDescent="0.2">
      <c r="C7380" s="1"/>
      <c r="D7380" s="1"/>
      <c r="F7380" s="6"/>
      <c r="G7380" s="13"/>
      <c r="M7380" s="14"/>
      <c r="O7380" s="13"/>
      <c r="P7380" s="6"/>
      <c r="Q7380" s="7"/>
    </row>
    <row r="7381" spans="3:17" x14ac:dyDescent="0.2">
      <c r="C7381" s="1"/>
      <c r="D7381" s="1"/>
      <c r="F7381" s="6"/>
      <c r="G7381" s="13"/>
      <c r="M7381" s="14"/>
      <c r="O7381" s="13"/>
      <c r="P7381" s="6"/>
      <c r="Q7381" s="7"/>
    </row>
    <row r="7382" spans="3:17" x14ac:dyDescent="0.2">
      <c r="C7382" s="1"/>
      <c r="D7382" s="1"/>
      <c r="F7382" s="6"/>
      <c r="G7382" s="13"/>
      <c r="M7382" s="14"/>
      <c r="O7382" s="13"/>
      <c r="P7382" s="6"/>
      <c r="Q7382" s="7"/>
    </row>
    <row r="7383" spans="3:17" x14ac:dyDescent="0.2">
      <c r="C7383" s="1"/>
      <c r="D7383" s="1"/>
      <c r="F7383" s="6"/>
      <c r="G7383" s="13"/>
      <c r="M7383" s="14"/>
      <c r="O7383" s="13"/>
      <c r="P7383" s="6"/>
      <c r="Q7383" s="7"/>
    </row>
    <row r="7384" spans="3:17" x14ac:dyDescent="0.2">
      <c r="C7384" s="1"/>
      <c r="D7384" s="1"/>
      <c r="F7384" s="6"/>
      <c r="G7384" s="13"/>
      <c r="M7384" s="14"/>
      <c r="O7384" s="13"/>
      <c r="P7384" s="6"/>
      <c r="Q7384" s="7"/>
    </row>
    <row r="7385" spans="3:17" x14ac:dyDescent="0.2">
      <c r="C7385" s="1"/>
      <c r="D7385" s="1"/>
      <c r="F7385" s="6"/>
      <c r="G7385" s="13"/>
      <c r="M7385" s="14"/>
      <c r="O7385" s="13"/>
      <c r="P7385" s="6"/>
      <c r="Q7385" s="7"/>
    </row>
    <row r="7386" spans="3:17" x14ac:dyDescent="0.2">
      <c r="C7386" s="1"/>
      <c r="D7386" s="1"/>
      <c r="F7386" s="6"/>
      <c r="G7386" s="13"/>
      <c r="M7386" s="14"/>
      <c r="O7386" s="13"/>
      <c r="P7386" s="6"/>
      <c r="Q7386" s="7"/>
    </row>
    <row r="7387" spans="3:17" x14ac:dyDescent="0.2">
      <c r="C7387" s="1"/>
      <c r="D7387" s="1"/>
      <c r="F7387" s="6"/>
      <c r="G7387" s="13"/>
      <c r="M7387" s="14"/>
      <c r="O7387" s="13"/>
      <c r="P7387" s="6"/>
      <c r="Q7387" s="7"/>
    </row>
    <row r="7388" spans="3:17" x14ac:dyDescent="0.2">
      <c r="C7388" s="1"/>
      <c r="D7388" s="1"/>
      <c r="F7388" s="6"/>
      <c r="G7388" s="13"/>
      <c r="M7388" s="14"/>
      <c r="O7388" s="13"/>
      <c r="P7388" s="6"/>
      <c r="Q7388" s="7"/>
    </row>
    <row r="7389" spans="3:17" x14ac:dyDescent="0.2">
      <c r="C7389" s="1"/>
      <c r="D7389" s="1"/>
      <c r="F7389" s="6"/>
      <c r="G7389" s="13"/>
      <c r="M7389" s="14"/>
      <c r="O7389" s="13"/>
      <c r="P7389" s="6"/>
      <c r="Q7389" s="7"/>
    </row>
    <row r="7390" spans="3:17" x14ac:dyDescent="0.2">
      <c r="C7390" s="1"/>
      <c r="D7390" s="1"/>
      <c r="F7390" s="6"/>
      <c r="G7390" s="13"/>
      <c r="M7390" s="14"/>
      <c r="O7390" s="13"/>
      <c r="P7390" s="6"/>
      <c r="Q7390" s="7"/>
    </row>
    <row r="7391" spans="3:17" x14ac:dyDescent="0.2">
      <c r="C7391" s="1"/>
      <c r="D7391" s="1"/>
      <c r="F7391" s="6"/>
      <c r="G7391" s="13"/>
      <c r="M7391" s="14"/>
      <c r="O7391" s="13"/>
      <c r="P7391" s="6"/>
      <c r="Q7391" s="7"/>
    </row>
    <row r="7392" spans="3:17" x14ac:dyDescent="0.2">
      <c r="C7392" s="1"/>
      <c r="D7392" s="1"/>
      <c r="F7392" s="6"/>
      <c r="G7392" s="13"/>
      <c r="M7392" s="14"/>
      <c r="O7392" s="13"/>
      <c r="P7392" s="6"/>
      <c r="Q7392" s="7"/>
    </row>
    <row r="7393" spans="3:17" x14ac:dyDescent="0.2">
      <c r="C7393" s="1"/>
      <c r="D7393" s="1"/>
      <c r="F7393" s="6"/>
      <c r="G7393" s="13"/>
      <c r="M7393" s="14"/>
      <c r="O7393" s="13"/>
      <c r="P7393" s="6"/>
      <c r="Q7393" s="7"/>
    </row>
    <row r="7394" spans="3:17" x14ac:dyDescent="0.2">
      <c r="C7394" s="1"/>
      <c r="D7394" s="1"/>
      <c r="F7394" s="6"/>
      <c r="G7394" s="13"/>
      <c r="M7394" s="14"/>
      <c r="O7394" s="13"/>
      <c r="P7394" s="6"/>
      <c r="Q7394" s="7"/>
    </row>
    <row r="7395" spans="3:17" x14ac:dyDescent="0.2">
      <c r="C7395" s="1"/>
      <c r="D7395" s="1"/>
      <c r="F7395" s="6"/>
      <c r="G7395" s="13"/>
      <c r="M7395" s="14"/>
      <c r="O7395" s="13"/>
      <c r="P7395" s="6"/>
      <c r="Q7395" s="7"/>
    </row>
    <row r="7396" spans="3:17" x14ac:dyDescent="0.2">
      <c r="C7396" s="1"/>
      <c r="D7396" s="1"/>
      <c r="F7396" s="6"/>
      <c r="G7396" s="13"/>
      <c r="M7396" s="14"/>
      <c r="O7396" s="13"/>
      <c r="P7396" s="6"/>
      <c r="Q7396" s="7"/>
    </row>
    <row r="7397" spans="3:17" x14ac:dyDescent="0.2">
      <c r="C7397" s="1"/>
      <c r="D7397" s="1"/>
      <c r="F7397" s="6"/>
      <c r="G7397" s="13"/>
      <c r="M7397" s="14"/>
      <c r="O7397" s="13"/>
      <c r="P7397" s="6"/>
      <c r="Q7397" s="7"/>
    </row>
    <row r="7398" spans="3:17" x14ac:dyDescent="0.2">
      <c r="C7398" s="1"/>
      <c r="D7398" s="1"/>
      <c r="F7398" s="6"/>
      <c r="G7398" s="13"/>
      <c r="M7398" s="14"/>
      <c r="O7398" s="13"/>
      <c r="P7398" s="6"/>
      <c r="Q7398" s="7"/>
    </row>
    <row r="7399" spans="3:17" x14ac:dyDescent="0.2">
      <c r="C7399" s="1"/>
      <c r="D7399" s="1"/>
      <c r="F7399" s="6"/>
      <c r="G7399" s="13"/>
      <c r="M7399" s="14"/>
      <c r="O7399" s="13"/>
      <c r="P7399" s="6"/>
      <c r="Q7399" s="7"/>
    </row>
    <row r="7400" spans="3:17" x14ac:dyDescent="0.2">
      <c r="C7400" s="1"/>
      <c r="D7400" s="1"/>
      <c r="F7400" s="6"/>
      <c r="G7400" s="13"/>
      <c r="M7400" s="14"/>
      <c r="O7400" s="13"/>
      <c r="P7400" s="6"/>
      <c r="Q7400" s="7"/>
    </row>
    <row r="7401" spans="3:17" x14ac:dyDescent="0.2">
      <c r="C7401" s="1"/>
      <c r="D7401" s="1"/>
      <c r="F7401" s="6"/>
      <c r="G7401" s="13"/>
      <c r="M7401" s="14"/>
      <c r="O7401" s="13"/>
      <c r="P7401" s="6"/>
      <c r="Q7401" s="7"/>
    </row>
    <row r="7402" spans="3:17" x14ac:dyDescent="0.2">
      <c r="C7402" s="1"/>
      <c r="D7402" s="1"/>
      <c r="F7402" s="6"/>
      <c r="G7402" s="13"/>
      <c r="M7402" s="14"/>
      <c r="O7402" s="13"/>
      <c r="P7402" s="6"/>
      <c r="Q7402" s="7"/>
    </row>
    <row r="7403" spans="3:17" x14ac:dyDescent="0.2">
      <c r="C7403" s="1"/>
      <c r="D7403" s="1"/>
      <c r="F7403" s="6"/>
      <c r="G7403" s="13"/>
      <c r="M7403" s="14"/>
      <c r="O7403" s="13"/>
      <c r="P7403" s="6"/>
      <c r="Q7403" s="7"/>
    </row>
    <row r="7404" spans="3:17" x14ac:dyDescent="0.2">
      <c r="C7404" s="1"/>
      <c r="D7404" s="1"/>
      <c r="F7404" s="6"/>
      <c r="G7404" s="13"/>
      <c r="M7404" s="14"/>
      <c r="O7404" s="13"/>
      <c r="P7404" s="6"/>
      <c r="Q7404" s="7"/>
    </row>
    <row r="7405" spans="3:17" x14ac:dyDescent="0.2">
      <c r="C7405" s="1"/>
      <c r="D7405" s="1"/>
      <c r="F7405" s="6"/>
      <c r="G7405" s="13"/>
      <c r="M7405" s="14"/>
      <c r="O7405" s="13"/>
      <c r="P7405" s="6"/>
      <c r="Q7405" s="7"/>
    </row>
    <row r="7406" spans="3:17" x14ac:dyDescent="0.2">
      <c r="C7406" s="1"/>
      <c r="D7406" s="1"/>
      <c r="F7406" s="6"/>
      <c r="G7406" s="13"/>
      <c r="M7406" s="14"/>
      <c r="O7406" s="13"/>
      <c r="P7406" s="6"/>
      <c r="Q7406" s="7"/>
    </row>
    <row r="7407" spans="3:17" x14ac:dyDescent="0.2">
      <c r="C7407" s="1"/>
      <c r="D7407" s="1"/>
      <c r="F7407" s="6"/>
      <c r="G7407" s="13"/>
      <c r="M7407" s="14"/>
      <c r="O7407" s="13"/>
      <c r="P7407" s="6"/>
      <c r="Q7407" s="7"/>
    </row>
    <row r="7408" spans="3:17" x14ac:dyDescent="0.2">
      <c r="C7408" s="1"/>
      <c r="D7408" s="1"/>
      <c r="F7408" s="6"/>
      <c r="G7408" s="13"/>
      <c r="M7408" s="14"/>
      <c r="O7408" s="13"/>
      <c r="P7408" s="6"/>
      <c r="Q7408" s="7"/>
    </row>
    <row r="7409" spans="3:17" x14ac:dyDescent="0.2">
      <c r="C7409" s="1"/>
      <c r="D7409" s="1"/>
      <c r="F7409" s="6"/>
      <c r="G7409" s="13"/>
      <c r="M7409" s="14"/>
      <c r="O7409" s="13"/>
      <c r="P7409" s="6"/>
      <c r="Q7409" s="7"/>
    </row>
    <row r="7410" spans="3:17" x14ac:dyDescent="0.2">
      <c r="C7410" s="1"/>
      <c r="D7410" s="1"/>
      <c r="F7410" s="6"/>
      <c r="G7410" s="13"/>
      <c r="M7410" s="14"/>
      <c r="O7410" s="13"/>
      <c r="P7410" s="6"/>
      <c r="Q7410" s="7"/>
    </row>
    <row r="7411" spans="3:17" x14ac:dyDescent="0.2">
      <c r="C7411" s="1"/>
      <c r="D7411" s="1"/>
      <c r="F7411" s="6"/>
      <c r="G7411" s="13"/>
      <c r="M7411" s="14"/>
      <c r="O7411" s="13"/>
      <c r="P7411" s="6"/>
      <c r="Q7411" s="7"/>
    </row>
    <row r="7412" spans="3:17" x14ac:dyDescent="0.2">
      <c r="C7412" s="1"/>
      <c r="D7412" s="1"/>
      <c r="F7412" s="6"/>
      <c r="G7412" s="13"/>
      <c r="M7412" s="14"/>
      <c r="O7412" s="13"/>
      <c r="P7412" s="6"/>
      <c r="Q7412" s="7"/>
    </row>
    <row r="7413" spans="3:17" x14ac:dyDescent="0.2">
      <c r="C7413" s="1"/>
      <c r="D7413" s="1"/>
      <c r="F7413" s="6"/>
      <c r="G7413" s="13"/>
      <c r="M7413" s="14"/>
      <c r="O7413" s="13"/>
      <c r="P7413" s="6"/>
      <c r="Q7413" s="7"/>
    </row>
    <row r="7414" spans="3:17" x14ac:dyDescent="0.2">
      <c r="C7414" s="1"/>
      <c r="D7414" s="1"/>
      <c r="F7414" s="6"/>
      <c r="G7414" s="13"/>
      <c r="M7414" s="14"/>
      <c r="O7414" s="13"/>
      <c r="P7414" s="6"/>
      <c r="Q7414" s="7"/>
    </row>
    <row r="7415" spans="3:17" x14ac:dyDescent="0.2">
      <c r="C7415" s="1"/>
      <c r="D7415" s="1"/>
      <c r="F7415" s="6"/>
      <c r="G7415" s="13"/>
      <c r="M7415" s="14"/>
      <c r="O7415" s="13"/>
      <c r="P7415" s="6"/>
      <c r="Q7415" s="7"/>
    </row>
    <row r="7416" spans="3:17" x14ac:dyDescent="0.2">
      <c r="C7416" s="1"/>
      <c r="D7416" s="1"/>
      <c r="F7416" s="6"/>
      <c r="G7416" s="13"/>
      <c r="M7416" s="14"/>
      <c r="O7416" s="13"/>
      <c r="P7416" s="6"/>
      <c r="Q7416" s="7"/>
    </row>
    <row r="7417" spans="3:17" x14ac:dyDescent="0.2">
      <c r="C7417" s="1"/>
      <c r="D7417" s="1"/>
      <c r="F7417" s="6"/>
      <c r="G7417" s="13"/>
      <c r="M7417" s="14"/>
      <c r="O7417" s="13"/>
      <c r="P7417" s="6"/>
      <c r="Q7417" s="7"/>
    </row>
    <row r="7418" spans="3:17" x14ac:dyDescent="0.2">
      <c r="C7418" s="1"/>
      <c r="D7418" s="1"/>
      <c r="F7418" s="6"/>
      <c r="G7418" s="13"/>
      <c r="M7418" s="14"/>
      <c r="O7418" s="13"/>
      <c r="P7418" s="6"/>
      <c r="Q7418" s="7"/>
    </row>
    <row r="7419" spans="3:17" x14ac:dyDescent="0.2">
      <c r="C7419" s="1"/>
      <c r="D7419" s="1"/>
      <c r="F7419" s="6"/>
      <c r="G7419" s="13"/>
      <c r="M7419" s="14"/>
      <c r="O7419" s="13"/>
      <c r="P7419" s="6"/>
      <c r="Q7419" s="7"/>
    </row>
    <row r="7420" spans="3:17" x14ac:dyDescent="0.2">
      <c r="C7420" s="1"/>
      <c r="D7420" s="1"/>
      <c r="F7420" s="6"/>
      <c r="G7420" s="13"/>
      <c r="M7420" s="14"/>
      <c r="O7420" s="13"/>
      <c r="P7420" s="6"/>
      <c r="Q7420" s="7"/>
    </row>
    <row r="7421" spans="3:17" x14ac:dyDescent="0.2">
      <c r="C7421" s="1"/>
      <c r="D7421" s="1"/>
      <c r="F7421" s="6"/>
      <c r="G7421" s="13"/>
      <c r="M7421" s="14"/>
      <c r="O7421" s="13"/>
      <c r="P7421" s="6"/>
      <c r="Q7421" s="7"/>
    </row>
    <row r="7422" spans="3:17" x14ac:dyDescent="0.2">
      <c r="C7422" s="1"/>
      <c r="D7422" s="1"/>
      <c r="F7422" s="6"/>
      <c r="G7422" s="13"/>
      <c r="M7422" s="14"/>
      <c r="O7422" s="13"/>
      <c r="P7422" s="6"/>
      <c r="Q7422" s="7"/>
    </row>
    <row r="7423" spans="3:17" x14ac:dyDescent="0.2">
      <c r="C7423" s="1"/>
      <c r="D7423" s="1"/>
      <c r="F7423" s="6"/>
      <c r="G7423" s="13"/>
      <c r="M7423" s="14"/>
      <c r="O7423" s="13"/>
      <c r="P7423" s="6"/>
      <c r="Q7423" s="7"/>
    </row>
    <row r="7424" spans="3:17" x14ac:dyDescent="0.2">
      <c r="C7424" s="1"/>
      <c r="D7424" s="1"/>
      <c r="F7424" s="6"/>
      <c r="G7424" s="13"/>
      <c r="M7424" s="14"/>
      <c r="O7424" s="13"/>
      <c r="P7424" s="6"/>
      <c r="Q7424" s="7"/>
    </row>
    <row r="7425" spans="3:17" x14ac:dyDescent="0.2">
      <c r="C7425" s="1"/>
      <c r="D7425" s="1"/>
      <c r="F7425" s="6"/>
      <c r="G7425" s="13"/>
      <c r="M7425" s="14"/>
      <c r="O7425" s="13"/>
      <c r="P7425" s="6"/>
      <c r="Q7425" s="7"/>
    </row>
    <row r="7426" spans="3:17" x14ac:dyDescent="0.2">
      <c r="C7426" s="1"/>
      <c r="D7426" s="1"/>
      <c r="F7426" s="6"/>
      <c r="G7426" s="13"/>
      <c r="M7426" s="14"/>
      <c r="O7426" s="13"/>
      <c r="P7426" s="6"/>
      <c r="Q7426" s="7"/>
    </row>
    <row r="7427" spans="3:17" x14ac:dyDescent="0.2">
      <c r="C7427" s="1"/>
      <c r="D7427" s="1"/>
      <c r="F7427" s="6"/>
      <c r="G7427" s="13"/>
      <c r="M7427" s="14"/>
      <c r="O7427" s="13"/>
      <c r="P7427" s="6"/>
      <c r="Q7427" s="7"/>
    </row>
    <row r="7428" spans="3:17" x14ac:dyDescent="0.2">
      <c r="C7428" s="1"/>
      <c r="D7428" s="1"/>
      <c r="F7428" s="6"/>
      <c r="G7428" s="13"/>
      <c r="M7428" s="14"/>
      <c r="O7428" s="13"/>
      <c r="P7428" s="6"/>
      <c r="Q7428" s="7"/>
    </row>
    <row r="7429" spans="3:17" x14ac:dyDescent="0.2">
      <c r="C7429" s="1"/>
      <c r="D7429" s="1"/>
      <c r="F7429" s="6"/>
      <c r="G7429" s="13"/>
      <c r="M7429" s="14"/>
      <c r="O7429" s="13"/>
      <c r="P7429" s="6"/>
      <c r="Q7429" s="7"/>
    </row>
    <row r="7430" spans="3:17" x14ac:dyDescent="0.2">
      <c r="C7430" s="1"/>
      <c r="D7430" s="1"/>
      <c r="F7430" s="6"/>
      <c r="G7430" s="13"/>
      <c r="M7430" s="14"/>
      <c r="O7430" s="13"/>
      <c r="P7430" s="6"/>
      <c r="Q7430" s="7"/>
    </row>
    <row r="7431" spans="3:17" x14ac:dyDescent="0.2">
      <c r="C7431" s="1"/>
      <c r="D7431" s="1"/>
      <c r="F7431" s="6"/>
      <c r="G7431" s="13"/>
      <c r="M7431" s="14"/>
      <c r="O7431" s="13"/>
      <c r="P7431" s="6"/>
      <c r="Q7431" s="7"/>
    </row>
    <row r="7432" spans="3:17" x14ac:dyDescent="0.2">
      <c r="C7432" s="1"/>
      <c r="D7432" s="1"/>
      <c r="F7432" s="6"/>
      <c r="G7432" s="13"/>
      <c r="M7432" s="14"/>
      <c r="O7432" s="13"/>
      <c r="P7432" s="6"/>
      <c r="Q7432" s="7"/>
    </row>
    <row r="7433" spans="3:17" x14ac:dyDescent="0.2">
      <c r="C7433" s="1"/>
      <c r="D7433" s="1"/>
      <c r="F7433" s="6"/>
      <c r="G7433" s="13"/>
      <c r="M7433" s="14"/>
      <c r="O7433" s="13"/>
      <c r="P7433" s="6"/>
      <c r="Q7433" s="7"/>
    </row>
    <row r="7434" spans="3:17" x14ac:dyDescent="0.2">
      <c r="C7434" s="1"/>
      <c r="D7434" s="1"/>
      <c r="F7434" s="6"/>
      <c r="G7434" s="13"/>
      <c r="M7434" s="14"/>
      <c r="O7434" s="13"/>
      <c r="P7434" s="6"/>
      <c r="Q7434" s="7"/>
    </row>
    <row r="7435" spans="3:17" x14ac:dyDescent="0.2">
      <c r="C7435" s="1"/>
      <c r="D7435" s="1"/>
      <c r="F7435" s="6"/>
      <c r="G7435" s="13"/>
      <c r="M7435" s="14"/>
      <c r="O7435" s="13"/>
      <c r="P7435" s="6"/>
      <c r="Q7435" s="7"/>
    </row>
    <row r="7436" spans="3:17" x14ac:dyDescent="0.2">
      <c r="C7436" s="1"/>
      <c r="D7436" s="1"/>
      <c r="F7436" s="6"/>
      <c r="G7436" s="13"/>
      <c r="M7436" s="14"/>
      <c r="O7436" s="13"/>
      <c r="P7436" s="6"/>
      <c r="Q7436" s="7"/>
    </row>
    <row r="7437" spans="3:17" x14ac:dyDescent="0.2">
      <c r="C7437" s="1"/>
      <c r="D7437" s="1"/>
      <c r="F7437" s="6"/>
      <c r="G7437" s="13"/>
      <c r="M7437" s="14"/>
      <c r="O7437" s="13"/>
      <c r="P7437" s="6"/>
      <c r="Q7437" s="7"/>
    </row>
    <row r="7438" spans="3:17" x14ac:dyDescent="0.2">
      <c r="C7438" s="1"/>
      <c r="D7438" s="1"/>
      <c r="F7438" s="6"/>
      <c r="G7438" s="13"/>
      <c r="M7438" s="14"/>
      <c r="O7438" s="13"/>
      <c r="P7438" s="6"/>
      <c r="Q7438" s="7"/>
    </row>
    <row r="7439" spans="3:17" x14ac:dyDescent="0.2">
      <c r="C7439" s="1"/>
      <c r="D7439" s="1"/>
      <c r="F7439" s="6"/>
      <c r="G7439" s="13"/>
      <c r="M7439" s="14"/>
      <c r="O7439" s="13"/>
      <c r="P7439" s="6"/>
      <c r="Q7439" s="7"/>
    </row>
    <row r="7440" spans="3:17" x14ac:dyDescent="0.2">
      <c r="C7440" s="1"/>
      <c r="D7440" s="1"/>
      <c r="F7440" s="6"/>
      <c r="G7440" s="13"/>
      <c r="M7440" s="14"/>
      <c r="O7440" s="13"/>
      <c r="P7440" s="6"/>
      <c r="Q7440" s="7"/>
    </row>
    <row r="7441" spans="3:17" x14ac:dyDescent="0.2">
      <c r="C7441" s="1"/>
      <c r="D7441" s="1"/>
      <c r="F7441" s="6"/>
      <c r="G7441" s="13"/>
      <c r="M7441" s="14"/>
      <c r="O7441" s="13"/>
      <c r="P7441" s="6"/>
      <c r="Q7441" s="7"/>
    </row>
    <row r="7442" spans="3:17" x14ac:dyDescent="0.2">
      <c r="C7442" s="1"/>
      <c r="D7442" s="1"/>
      <c r="F7442" s="6"/>
      <c r="G7442" s="13"/>
      <c r="M7442" s="14"/>
      <c r="O7442" s="13"/>
      <c r="P7442" s="6"/>
      <c r="Q7442" s="7"/>
    </row>
    <row r="7443" spans="3:17" x14ac:dyDescent="0.2">
      <c r="C7443" s="1"/>
      <c r="D7443" s="1"/>
      <c r="F7443" s="6"/>
      <c r="G7443" s="13"/>
      <c r="M7443" s="14"/>
      <c r="O7443" s="13"/>
      <c r="P7443" s="6"/>
      <c r="Q7443" s="7"/>
    </row>
    <row r="7444" spans="3:17" x14ac:dyDescent="0.2">
      <c r="C7444" s="1"/>
      <c r="D7444" s="1"/>
      <c r="F7444" s="6"/>
      <c r="G7444" s="13"/>
      <c r="M7444" s="14"/>
      <c r="O7444" s="13"/>
      <c r="P7444" s="6"/>
      <c r="Q7444" s="7"/>
    </row>
    <row r="7445" spans="3:17" x14ac:dyDescent="0.2">
      <c r="C7445" s="1"/>
      <c r="D7445" s="1"/>
      <c r="F7445" s="6"/>
      <c r="G7445" s="13"/>
      <c r="M7445" s="14"/>
      <c r="O7445" s="13"/>
      <c r="P7445" s="6"/>
      <c r="Q7445" s="7"/>
    </row>
    <row r="7446" spans="3:17" x14ac:dyDescent="0.2">
      <c r="C7446" s="1"/>
      <c r="D7446" s="1"/>
      <c r="F7446" s="6"/>
      <c r="G7446" s="13"/>
      <c r="M7446" s="14"/>
      <c r="O7446" s="13"/>
      <c r="P7446" s="6"/>
      <c r="Q7446" s="7"/>
    </row>
    <row r="7447" spans="3:17" x14ac:dyDescent="0.2">
      <c r="C7447" s="1"/>
      <c r="D7447" s="1"/>
      <c r="F7447" s="6"/>
      <c r="G7447" s="13"/>
      <c r="M7447" s="14"/>
      <c r="O7447" s="13"/>
      <c r="P7447" s="6"/>
      <c r="Q7447" s="7"/>
    </row>
    <row r="7448" spans="3:17" x14ac:dyDescent="0.2">
      <c r="C7448" s="1"/>
      <c r="D7448" s="1"/>
      <c r="F7448" s="6"/>
      <c r="G7448" s="13"/>
      <c r="M7448" s="14"/>
      <c r="O7448" s="13"/>
      <c r="P7448" s="6"/>
      <c r="Q7448" s="7"/>
    </row>
    <row r="7449" spans="3:17" x14ac:dyDescent="0.2">
      <c r="C7449" s="1"/>
      <c r="D7449" s="1"/>
      <c r="F7449" s="6"/>
      <c r="G7449" s="13"/>
      <c r="M7449" s="14"/>
      <c r="O7449" s="13"/>
      <c r="P7449" s="6"/>
      <c r="Q7449" s="7"/>
    </row>
    <row r="7450" spans="3:17" x14ac:dyDescent="0.2">
      <c r="C7450" s="1"/>
      <c r="D7450" s="1"/>
      <c r="F7450" s="6"/>
      <c r="G7450" s="13"/>
      <c r="M7450" s="14"/>
      <c r="O7450" s="13"/>
      <c r="P7450" s="6"/>
      <c r="Q7450" s="7"/>
    </row>
    <row r="7451" spans="3:17" x14ac:dyDescent="0.2">
      <c r="C7451" s="1"/>
      <c r="D7451" s="1"/>
      <c r="F7451" s="6"/>
      <c r="G7451" s="13"/>
      <c r="M7451" s="14"/>
      <c r="O7451" s="13"/>
      <c r="P7451" s="6"/>
      <c r="Q7451" s="7"/>
    </row>
    <row r="7452" spans="3:17" x14ac:dyDescent="0.2">
      <c r="C7452" s="1"/>
      <c r="D7452" s="1"/>
      <c r="F7452" s="6"/>
      <c r="G7452" s="13"/>
      <c r="M7452" s="14"/>
      <c r="O7452" s="13"/>
      <c r="P7452" s="6"/>
      <c r="Q7452" s="7"/>
    </row>
    <row r="7453" spans="3:17" x14ac:dyDescent="0.2">
      <c r="C7453" s="1"/>
      <c r="D7453" s="1"/>
      <c r="F7453" s="6"/>
      <c r="G7453" s="13"/>
      <c r="M7453" s="14"/>
      <c r="O7453" s="13"/>
      <c r="P7453" s="6"/>
      <c r="Q7453" s="7"/>
    </row>
    <row r="7454" spans="3:17" x14ac:dyDescent="0.2">
      <c r="C7454" s="1"/>
      <c r="D7454" s="1"/>
      <c r="F7454" s="6"/>
      <c r="G7454" s="13"/>
      <c r="M7454" s="14"/>
      <c r="O7454" s="13"/>
      <c r="P7454" s="6"/>
      <c r="Q7454" s="7"/>
    </row>
    <row r="7455" spans="3:17" x14ac:dyDescent="0.2">
      <c r="C7455" s="1"/>
      <c r="D7455" s="1"/>
      <c r="F7455" s="6"/>
      <c r="G7455" s="13"/>
      <c r="M7455" s="14"/>
      <c r="O7455" s="13"/>
      <c r="P7455" s="6"/>
      <c r="Q7455" s="7"/>
    </row>
    <row r="7456" spans="3:17" x14ac:dyDescent="0.2">
      <c r="C7456" s="1"/>
      <c r="D7456" s="1"/>
      <c r="F7456" s="6"/>
      <c r="G7456" s="13"/>
      <c r="M7456" s="14"/>
      <c r="O7456" s="13"/>
      <c r="P7456" s="6"/>
      <c r="Q7456" s="7"/>
    </row>
    <row r="7457" spans="3:17" x14ac:dyDescent="0.2">
      <c r="C7457" s="1"/>
      <c r="D7457" s="1"/>
      <c r="F7457" s="6"/>
      <c r="G7457" s="13"/>
      <c r="M7457" s="14"/>
      <c r="O7457" s="13"/>
      <c r="P7457" s="6"/>
      <c r="Q7457" s="7"/>
    </row>
    <row r="7458" spans="3:17" x14ac:dyDescent="0.2">
      <c r="C7458" s="1"/>
      <c r="D7458" s="1"/>
      <c r="F7458" s="6"/>
      <c r="G7458" s="13"/>
      <c r="M7458" s="14"/>
      <c r="O7458" s="13"/>
      <c r="P7458" s="6"/>
      <c r="Q7458" s="7"/>
    </row>
    <row r="7459" spans="3:17" x14ac:dyDescent="0.2">
      <c r="C7459" s="1"/>
      <c r="D7459" s="1"/>
      <c r="F7459" s="6"/>
      <c r="G7459" s="13"/>
      <c r="M7459" s="14"/>
      <c r="O7459" s="13"/>
      <c r="P7459" s="6"/>
      <c r="Q7459" s="7"/>
    </row>
    <row r="7460" spans="3:17" x14ac:dyDescent="0.2">
      <c r="C7460" s="1"/>
      <c r="D7460" s="1"/>
      <c r="F7460" s="6"/>
      <c r="G7460" s="13"/>
      <c r="M7460" s="14"/>
      <c r="O7460" s="13"/>
      <c r="P7460" s="6"/>
      <c r="Q7460" s="7"/>
    </row>
    <row r="7461" spans="3:17" x14ac:dyDescent="0.2">
      <c r="C7461" s="1"/>
      <c r="D7461" s="1"/>
      <c r="F7461" s="6"/>
      <c r="G7461" s="13"/>
      <c r="M7461" s="14"/>
      <c r="O7461" s="13"/>
      <c r="P7461" s="6"/>
      <c r="Q7461" s="7"/>
    </row>
    <row r="7462" spans="3:17" x14ac:dyDescent="0.2">
      <c r="C7462" s="1"/>
      <c r="D7462" s="1"/>
      <c r="F7462" s="6"/>
      <c r="G7462" s="13"/>
      <c r="M7462" s="14"/>
      <c r="O7462" s="13"/>
      <c r="P7462" s="6"/>
      <c r="Q7462" s="7"/>
    </row>
    <row r="7463" spans="3:17" x14ac:dyDescent="0.2">
      <c r="C7463" s="1"/>
      <c r="D7463" s="1"/>
      <c r="F7463" s="6"/>
      <c r="G7463" s="13"/>
      <c r="M7463" s="14"/>
      <c r="O7463" s="13"/>
      <c r="P7463" s="6"/>
      <c r="Q7463" s="7"/>
    </row>
    <row r="7464" spans="3:17" x14ac:dyDescent="0.2">
      <c r="C7464" s="1"/>
      <c r="D7464" s="1"/>
      <c r="F7464" s="6"/>
      <c r="G7464" s="13"/>
      <c r="M7464" s="14"/>
      <c r="O7464" s="13"/>
      <c r="P7464" s="6"/>
      <c r="Q7464" s="7"/>
    </row>
    <row r="7465" spans="3:17" x14ac:dyDescent="0.2">
      <c r="C7465" s="1"/>
      <c r="D7465" s="1"/>
      <c r="F7465" s="6"/>
      <c r="G7465" s="13"/>
      <c r="M7465" s="14"/>
      <c r="O7465" s="13"/>
      <c r="P7465" s="6"/>
      <c r="Q7465" s="7"/>
    </row>
    <row r="7466" spans="3:17" x14ac:dyDescent="0.2">
      <c r="C7466" s="1"/>
      <c r="D7466" s="1"/>
      <c r="F7466" s="6"/>
      <c r="G7466" s="13"/>
      <c r="M7466" s="14"/>
      <c r="O7466" s="13"/>
      <c r="P7466" s="6"/>
      <c r="Q7466" s="7"/>
    </row>
    <row r="7467" spans="3:17" x14ac:dyDescent="0.2">
      <c r="C7467" s="1"/>
      <c r="D7467" s="1"/>
      <c r="F7467" s="6"/>
      <c r="G7467" s="13"/>
      <c r="M7467" s="14"/>
      <c r="O7467" s="13"/>
      <c r="P7467" s="6"/>
      <c r="Q7467" s="7"/>
    </row>
    <row r="7468" spans="3:17" x14ac:dyDescent="0.2">
      <c r="C7468" s="1"/>
      <c r="D7468" s="1"/>
      <c r="F7468" s="6"/>
      <c r="G7468" s="13"/>
      <c r="M7468" s="14"/>
      <c r="O7468" s="13"/>
      <c r="P7468" s="6"/>
      <c r="Q7468" s="7"/>
    </row>
    <row r="7469" spans="3:17" x14ac:dyDescent="0.2">
      <c r="C7469" s="1"/>
      <c r="D7469" s="1"/>
      <c r="F7469" s="6"/>
      <c r="G7469" s="13"/>
      <c r="M7469" s="14"/>
      <c r="O7469" s="13"/>
      <c r="P7469" s="6"/>
      <c r="Q7469" s="7"/>
    </row>
    <row r="7470" spans="3:17" x14ac:dyDescent="0.2">
      <c r="C7470" s="1"/>
      <c r="D7470" s="1"/>
      <c r="F7470" s="6"/>
      <c r="G7470" s="13"/>
      <c r="M7470" s="14"/>
      <c r="O7470" s="13"/>
      <c r="P7470" s="6"/>
      <c r="Q7470" s="7"/>
    </row>
    <row r="7471" spans="3:17" x14ac:dyDescent="0.2">
      <c r="C7471" s="1"/>
      <c r="D7471" s="1"/>
      <c r="F7471" s="6"/>
      <c r="G7471" s="13"/>
      <c r="M7471" s="14"/>
      <c r="O7471" s="13"/>
      <c r="P7471" s="6"/>
      <c r="Q7471" s="7"/>
    </row>
    <row r="7472" spans="3:17" x14ac:dyDescent="0.2">
      <c r="C7472" s="1"/>
      <c r="D7472" s="1"/>
      <c r="F7472" s="6"/>
      <c r="G7472" s="13"/>
      <c r="M7472" s="14"/>
      <c r="O7472" s="13"/>
      <c r="P7472" s="6"/>
      <c r="Q7472" s="7"/>
    </row>
    <row r="7473" spans="3:17" x14ac:dyDescent="0.2">
      <c r="C7473" s="1"/>
      <c r="D7473" s="1"/>
      <c r="F7473" s="6"/>
      <c r="G7473" s="13"/>
      <c r="M7473" s="14"/>
      <c r="O7473" s="13"/>
      <c r="P7473" s="6"/>
      <c r="Q7473" s="7"/>
    </row>
    <row r="7474" spans="3:17" x14ac:dyDescent="0.2">
      <c r="C7474" s="1"/>
      <c r="D7474" s="1"/>
      <c r="F7474" s="6"/>
      <c r="G7474" s="13"/>
      <c r="M7474" s="14"/>
      <c r="O7474" s="13"/>
      <c r="P7474" s="6"/>
      <c r="Q7474" s="7"/>
    </row>
    <row r="7475" spans="3:17" x14ac:dyDescent="0.2">
      <c r="C7475" s="1"/>
      <c r="D7475" s="1"/>
      <c r="F7475" s="6"/>
      <c r="G7475" s="13"/>
      <c r="M7475" s="14"/>
      <c r="O7475" s="13"/>
      <c r="P7475" s="6"/>
      <c r="Q7475" s="7"/>
    </row>
    <row r="7476" spans="3:17" x14ac:dyDescent="0.2">
      <c r="C7476" s="1"/>
      <c r="D7476" s="1"/>
      <c r="F7476" s="6"/>
      <c r="G7476" s="13"/>
      <c r="M7476" s="14"/>
      <c r="O7476" s="13"/>
      <c r="P7476" s="6"/>
      <c r="Q7476" s="7"/>
    </row>
    <row r="7477" spans="3:17" x14ac:dyDescent="0.2">
      <c r="C7477" s="1"/>
      <c r="D7477" s="1"/>
      <c r="F7477" s="6"/>
      <c r="G7477" s="13"/>
      <c r="M7477" s="14"/>
      <c r="O7477" s="13"/>
      <c r="P7477" s="6"/>
      <c r="Q7477" s="7"/>
    </row>
    <row r="7478" spans="3:17" x14ac:dyDescent="0.2">
      <c r="C7478" s="1"/>
      <c r="D7478" s="1"/>
      <c r="F7478" s="6"/>
      <c r="G7478" s="13"/>
      <c r="M7478" s="14"/>
      <c r="O7478" s="13"/>
      <c r="P7478" s="6"/>
      <c r="Q7478" s="7"/>
    </row>
    <row r="7479" spans="3:17" x14ac:dyDescent="0.2">
      <c r="C7479" s="1"/>
      <c r="D7479" s="1"/>
      <c r="F7479" s="6"/>
      <c r="G7479" s="13"/>
      <c r="M7479" s="14"/>
      <c r="O7479" s="13"/>
      <c r="P7479" s="6"/>
      <c r="Q7479" s="7"/>
    </row>
    <row r="7480" spans="3:17" x14ac:dyDescent="0.2">
      <c r="C7480" s="1"/>
      <c r="D7480" s="1"/>
      <c r="F7480" s="6"/>
      <c r="G7480" s="13"/>
      <c r="M7480" s="14"/>
      <c r="O7480" s="13"/>
      <c r="P7480" s="6"/>
      <c r="Q7480" s="7"/>
    </row>
    <row r="7481" spans="3:17" x14ac:dyDescent="0.2">
      <c r="C7481" s="1"/>
      <c r="D7481" s="1"/>
      <c r="F7481" s="6"/>
      <c r="G7481" s="13"/>
      <c r="M7481" s="14"/>
      <c r="O7481" s="13"/>
      <c r="P7481" s="6"/>
      <c r="Q7481" s="7"/>
    </row>
    <row r="7482" spans="3:17" x14ac:dyDescent="0.2">
      <c r="C7482" s="1"/>
      <c r="D7482" s="1"/>
      <c r="F7482" s="6"/>
      <c r="G7482" s="13"/>
      <c r="M7482" s="14"/>
      <c r="O7482" s="13"/>
      <c r="P7482" s="6"/>
      <c r="Q7482" s="7"/>
    </row>
    <row r="7483" spans="3:17" x14ac:dyDescent="0.2">
      <c r="C7483" s="1"/>
      <c r="D7483" s="1"/>
      <c r="F7483" s="6"/>
      <c r="G7483" s="13"/>
      <c r="M7483" s="14"/>
      <c r="O7483" s="13"/>
      <c r="P7483" s="6"/>
      <c r="Q7483" s="7"/>
    </row>
    <row r="7484" spans="3:17" x14ac:dyDescent="0.2">
      <c r="C7484" s="1"/>
      <c r="D7484" s="1"/>
      <c r="F7484" s="6"/>
      <c r="G7484" s="13"/>
      <c r="M7484" s="14"/>
      <c r="O7484" s="13"/>
      <c r="P7484" s="6"/>
      <c r="Q7484" s="7"/>
    </row>
    <row r="7485" spans="3:17" x14ac:dyDescent="0.2">
      <c r="C7485" s="1"/>
      <c r="D7485" s="1"/>
      <c r="F7485" s="6"/>
      <c r="G7485" s="13"/>
      <c r="M7485" s="14"/>
      <c r="O7485" s="13"/>
      <c r="P7485" s="6"/>
      <c r="Q7485" s="7"/>
    </row>
    <row r="7486" spans="3:17" x14ac:dyDescent="0.2">
      <c r="C7486" s="1"/>
      <c r="D7486" s="1"/>
      <c r="F7486" s="6"/>
      <c r="G7486" s="13"/>
      <c r="M7486" s="14"/>
      <c r="O7486" s="13"/>
      <c r="P7486" s="6"/>
      <c r="Q7486" s="7"/>
    </row>
    <row r="7487" spans="3:17" x14ac:dyDescent="0.2">
      <c r="C7487" s="1"/>
      <c r="D7487" s="1"/>
      <c r="F7487" s="6"/>
      <c r="G7487" s="13"/>
      <c r="M7487" s="14"/>
      <c r="O7487" s="13"/>
      <c r="P7487" s="6"/>
      <c r="Q7487" s="7"/>
    </row>
    <row r="7488" spans="3:17" x14ac:dyDescent="0.2">
      <c r="C7488" s="1"/>
      <c r="D7488" s="1"/>
      <c r="F7488" s="6"/>
      <c r="G7488" s="13"/>
      <c r="M7488" s="14"/>
      <c r="O7488" s="13"/>
      <c r="P7488" s="6"/>
      <c r="Q7488" s="7"/>
    </row>
    <row r="7489" spans="3:17" x14ac:dyDescent="0.2">
      <c r="C7489" s="1"/>
      <c r="D7489" s="1"/>
      <c r="F7489" s="6"/>
      <c r="G7489" s="13"/>
      <c r="M7489" s="14"/>
      <c r="O7489" s="13"/>
      <c r="P7489" s="6"/>
      <c r="Q7489" s="7"/>
    </row>
    <row r="7490" spans="3:17" x14ac:dyDescent="0.2">
      <c r="C7490" s="1"/>
      <c r="D7490" s="1"/>
      <c r="F7490" s="6"/>
      <c r="G7490" s="13"/>
      <c r="M7490" s="14"/>
      <c r="O7490" s="13"/>
      <c r="P7490" s="6"/>
      <c r="Q7490" s="7"/>
    </row>
    <row r="7491" spans="3:17" x14ac:dyDescent="0.2">
      <c r="C7491" s="1"/>
      <c r="D7491" s="1"/>
      <c r="F7491" s="6"/>
      <c r="G7491" s="13"/>
      <c r="M7491" s="14"/>
      <c r="O7491" s="13"/>
      <c r="P7491" s="6"/>
      <c r="Q7491" s="7"/>
    </row>
    <row r="7492" spans="3:17" x14ac:dyDescent="0.2">
      <c r="C7492" s="1"/>
      <c r="D7492" s="1"/>
      <c r="F7492" s="6"/>
      <c r="G7492" s="13"/>
      <c r="M7492" s="14"/>
      <c r="O7492" s="13"/>
      <c r="P7492" s="6"/>
      <c r="Q7492" s="7"/>
    </row>
    <row r="7493" spans="3:17" x14ac:dyDescent="0.2">
      <c r="C7493" s="1"/>
      <c r="D7493" s="1"/>
      <c r="F7493" s="6"/>
      <c r="G7493" s="13"/>
      <c r="M7493" s="14"/>
      <c r="O7493" s="13"/>
      <c r="P7493" s="6"/>
      <c r="Q7493" s="7"/>
    </row>
    <row r="7494" spans="3:17" x14ac:dyDescent="0.2">
      <c r="C7494" s="1"/>
      <c r="D7494" s="1"/>
      <c r="F7494" s="6"/>
      <c r="G7494" s="13"/>
      <c r="M7494" s="14"/>
      <c r="O7494" s="13"/>
      <c r="P7494" s="6"/>
      <c r="Q7494" s="7"/>
    </row>
    <row r="7495" spans="3:17" x14ac:dyDescent="0.2">
      <c r="C7495" s="1"/>
      <c r="D7495" s="1"/>
      <c r="F7495" s="6"/>
      <c r="G7495" s="13"/>
      <c r="M7495" s="14"/>
      <c r="O7495" s="13"/>
      <c r="P7495" s="6"/>
      <c r="Q7495" s="7"/>
    </row>
    <row r="7496" spans="3:17" x14ac:dyDescent="0.2">
      <c r="C7496" s="1"/>
      <c r="D7496" s="1"/>
      <c r="F7496" s="6"/>
      <c r="G7496" s="13"/>
      <c r="M7496" s="14"/>
      <c r="O7496" s="13"/>
      <c r="P7496" s="6"/>
      <c r="Q7496" s="7"/>
    </row>
    <row r="7497" spans="3:17" x14ac:dyDescent="0.2">
      <c r="C7497" s="1"/>
      <c r="D7497" s="1"/>
      <c r="F7497" s="6"/>
      <c r="G7497" s="13"/>
      <c r="M7497" s="14"/>
      <c r="O7497" s="13"/>
      <c r="P7497" s="6"/>
      <c r="Q7497" s="7"/>
    </row>
    <row r="7498" spans="3:17" x14ac:dyDescent="0.2">
      <c r="C7498" s="1"/>
      <c r="D7498" s="1"/>
      <c r="F7498" s="6"/>
      <c r="G7498" s="13"/>
      <c r="M7498" s="14"/>
      <c r="O7498" s="13"/>
      <c r="P7498" s="6"/>
      <c r="Q7498" s="7"/>
    </row>
    <row r="7499" spans="3:17" x14ac:dyDescent="0.2">
      <c r="C7499" s="1"/>
      <c r="D7499" s="1"/>
      <c r="F7499" s="6"/>
      <c r="G7499" s="13"/>
      <c r="M7499" s="14"/>
      <c r="O7499" s="13"/>
      <c r="P7499" s="6"/>
      <c r="Q7499" s="7"/>
    </row>
    <row r="7500" spans="3:17" x14ac:dyDescent="0.2">
      <c r="C7500" s="1"/>
      <c r="D7500" s="1"/>
      <c r="F7500" s="6"/>
      <c r="G7500" s="13"/>
      <c r="M7500" s="14"/>
      <c r="O7500" s="13"/>
      <c r="P7500" s="6"/>
      <c r="Q7500" s="7"/>
    </row>
    <row r="7501" spans="3:17" x14ac:dyDescent="0.2">
      <c r="C7501" s="1"/>
      <c r="D7501" s="1"/>
      <c r="F7501" s="6"/>
      <c r="G7501" s="13"/>
      <c r="M7501" s="14"/>
      <c r="O7501" s="13"/>
      <c r="P7501" s="6"/>
      <c r="Q7501" s="7"/>
    </row>
    <row r="7502" spans="3:17" x14ac:dyDescent="0.2">
      <c r="C7502" s="1"/>
      <c r="D7502" s="1"/>
      <c r="F7502" s="6"/>
      <c r="G7502" s="13"/>
      <c r="M7502" s="14"/>
      <c r="O7502" s="13"/>
      <c r="P7502" s="6"/>
      <c r="Q7502" s="7"/>
    </row>
    <row r="7503" spans="3:17" x14ac:dyDescent="0.2">
      <c r="C7503" s="1"/>
      <c r="D7503" s="1"/>
      <c r="F7503" s="6"/>
      <c r="G7503" s="13"/>
      <c r="M7503" s="14"/>
      <c r="O7503" s="13"/>
      <c r="P7503" s="6"/>
      <c r="Q7503" s="7"/>
    </row>
    <row r="7504" spans="3:17" x14ac:dyDescent="0.2">
      <c r="C7504" s="1"/>
      <c r="D7504" s="1"/>
      <c r="F7504" s="6"/>
      <c r="G7504" s="13"/>
      <c r="M7504" s="14"/>
      <c r="O7504" s="13"/>
      <c r="P7504" s="6"/>
      <c r="Q7504" s="7"/>
    </row>
    <row r="7505" spans="3:17" x14ac:dyDescent="0.2">
      <c r="C7505" s="1"/>
      <c r="D7505" s="1"/>
      <c r="F7505" s="6"/>
      <c r="G7505" s="13"/>
      <c r="M7505" s="14"/>
      <c r="O7505" s="13"/>
      <c r="P7505" s="6"/>
      <c r="Q7505" s="7"/>
    </row>
    <row r="7506" spans="3:17" x14ac:dyDescent="0.2">
      <c r="C7506" s="1"/>
      <c r="D7506" s="1"/>
      <c r="F7506" s="6"/>
      <c r="G7506" s="13"/>
      <c r="M7506" s="14"/>
      <c r="O7506" s="13"/>
      <c r="P7506" s="6"/>
      <c r="Q7506" s="7"/>
    </row>
    <row r="7507" spans="3:17" x14ac:dyDescent="0.2">
      <c r="C7507" s="1"/>
      <c r="D7507" s="1"/>
      <c r="F7507" s="6"/>
      <c r="G7507" s="13"/>
      <c r="M7507" s="14"/>
      <c r="O7507" s="13"/>
      <c r="P7507" s="6"/>
      <c r="Q7507" s="7"/>
    </row>
    <row r="7508" spans="3:17" x14ac:dyDescent="0.2">
      <c r="C7508" s="1"/>
      <c r="D7508" s="1"/>
      <c r="F7508" s="6"/>
      <c r="G7508" s="13"/>
      <c r="M7508" s="14"/>
      <c r="O7508" s="13"/>
      <c r="P7508" s="6"/>
      <c r="Q7508" s="7"/>
    </row>
    <row r="7509" spans="3:17" x14ac:dyDescent="0.2">
      <c r="C7509" s="1"/>
      <c r="D7509" s="1"/>
      <c r="F7509" s="6"/>
      <c r="G7509" s="13"/>
      <c r="M7509" s="14"/>
      <c r="O7509" s="13"/>
      <c r="P7509" s="6"/>
      <c r="Q7509" s="7"/>
    </row>
    <row r="7510" spans="3:17" x14ac:dyDescent="0.2">
      <c r="C7510" s="1"/>
      <c r="D7510" s="1"/>
      <c r="F7510" s="6"/>
      <c r="G7510" s="13"/>
      <c r="M7510" s="14"/>
      <c r="O7510" s="13"/>
      <c r="P7510" s="6"/>
      <c r="Q7510" s="7"/>
    </row>
    <row r="7511" spans="3:17" x14ac:dyDescent="0.2">
      <c r="C7511" s="1"/>
      <c r="D7511" s="1"/>
      <c r="F7511" s="6"/>
      <c r="G7511" s="13"/>
      <c r="M7511" s="14"/>
      <c r="O7511" s="13"/>
      <c r="P7511" s="6"/>
      <c r="Q7511" s="7"/>
    </row>
    <row r="7512" spans="3:17" x14ac:dyDescent="0.2">
      <c r="C7512" s="1"/>
      <c r="D7512" s="1"/>
      <c r="F7512" s="6"/>
      <c r="G7512" s="13"/>
      <c r="M7512" s="14"/>
      <c r="O7512" s="13"/>
      <c r="P7512" s="6"/>
      <c r="Q7512" s="7"/>
    </row>
    <row r="7513" spans="3:17" x14ac:dyDescent="0.2">
      <c r="C7513" s="1"/>
      <c r="D7513" s="1"/>
      <c r="F7513" s="6"/>
      <c r="G7513" s="13"/>
      <c r="M7513" s="14"/>
      <c r="O7513" s="13"/>
      <c r="P7513" s="6"/>
      <c r="Q7513" s="7"/>
    </row>
    <row r="7514" spans="3:17" x14ac:dyDescent="0.2">
      <c r="C7514" s="1"/>
      <c r="D7514" s="1"/>
      <c r="F7514" s="6"/>
      <c r="G7514" s="13"/>
      <c r="M7514" s="14"/>
      <c r="O7514" s="13"/>
      <c r="P7514" s="6"/>
      <c r="Q7514" s="7"/>
    </row>
    <row r="7515" spans="3:17" x14ac:dyDescent="0.2">
      <c r="C7515" s="1"/>
      <c r="D7515" s="1"/>
      <c r="F7515" s="6"/>
      <c r="G7515" s="13"/>
      <c r="M7515" s="14"/>
      <c r="O7515" s="13"/>
      <c r="P7515" s="6"/>
      <c r="Q7515" s="7"/>
    </row>
    <row r="7516" spans="3:17" x14ac:dyDescent="0.2">
      <c r="C7516" s="1"/>
      <c r="D7516" s="1"/>
      <c r="F7516" s="6"/>
      <c r="G7516" s="13"/>
      <c r="M7516" s="14"/>
      <c r="O7516" s="13"/>
      <c r="P7516" s="6"/>
      <c r="Q7516" s="7"/>
    </row>
    <row r="7517" spans="3:17" x14ac:dyDescent="0.2">
      <c r="C7517" s="1"/>
      <c r="D7517" s="1"/>
      <c r="F7517" s="6"/>
      <c r="G7517" s="13"/>
      <c r="M7517" s="14"/>
      <c r="O7517" s="13"/>
      <c r="P7517" s="6"/>
      <c r="Q7517" s="7"/>
    </row>
    <row r="7518" spans="3:17" x14ac:dyDescent="0.2">
      <c r="C7518" s="1"/>
      <c r="D7518" s="1"/>
      <c r="F7518" s="6"/>
      <c r="G7518" s="13"/>
      <c r="M7518" s="14"/>
      <c r="O7518" s="13"/>
      <c r="P7518" s="6"/>
      <c r="Q7518" s="7"/>
    </row>
    <row r="7519" spans="3:17" x14ac:dyDescent="0.2">
      <c r="C7519" s="1"/>
      <c r="D7519" s="1"/>
      <c r="F7519" s="6"/>
      <c r="G7519" s="13"/>
      <c r="M7519" s="14"/>
      <c r="O7519" s="13"/>
      <c r="P7519" s="6"/>
      <c r="Q7519" s="7"/>
    </row>
    <row r="7520" spans="3:17" x14ac:dyDescent="0.2">
      <c r="C7520" s="1"/>
      <c r="D7520" s="1"/>
      <c r="F7520" s="6"/>
      <c r="G7520" s="13"/>
      <c r="M7520" s="14"/>
      <c r="O7520" s="13"/>
      <c r="P7520" s="6"/>
      <c r="Q7520" s="7"/>
    </row>
    <row r="7521" spans="3:17" x14ac:dyDescent="0.2">
      <c r="C7521" s="1"/>
      <c r="D7521" s="1"/>
      <c r="F7521" s="6"/>
      <c r="G7521" s="13"/>
      <c r="M7521" s="14"/>
      <c r="O7521" s="13"/>
      <c r="P7521" s="6"/>
      <c r="Q7521" s="7"/>
    </row>
    <row r="7522" spans="3:17" x14ac:dyDescent="0.2">
      <c r="C7522" s="1"/>
      <c r="D7522" s="1"/>
      <c r="F7522" s="6"/>
      <c r="G7522" s="13"/>
      <c r="M7522" s="14"/>
      <c r="O7522" s="13"/>
      <c r="P7522" s="6"/>
      <c r="Q7522" s="7"/>
    </row>
    <row r="7523" spans="3:17" x14ac:dyDescent="0.2">
      <c r="C7523" s="1"/>
      <c r="D7523" s="1"/>
      <c r="F7523" s="6"/>
      <c r="G7523" s="13"/>
      <c r="M7523" s="14"/>
      <c r="O7523" s="13"/>
      <c r="P7523" s="6"/>
      <c r="Q7523" s="7"/>
    </row>
    <row r="7524" spans="3:17" x14ac:dyDescent="0.2">
      <c r="C7524" s="1"/>
      <c r="D7524" s="1"/>
      <c r="F7524" s="6"/>
      <c r="G7524" s="13"/>
      <c r="M7524" s="14"/>
      <c r="O7524" s="13"/>
      <c r="P7524" s="6"/>
      <c r="Q7524" s="7"/>
    </row>
    <row r="7525" spans="3:17" x14ac:dyDescent="0.2">
      <c r="C7525" s="1"/>
      <c r="D7525" s="1"/>
      <c r="F7525" s="6"/>
      <c r="G7525" s="13"/>
      <c r="M7525" s="14"/>
      <c r="O7525" s="13"/>
      <c r="P7525" s="6"/>
      <c r="Q7525" s="7"/>
    </row>
    <row r="7526" spans="3:17" x14ac:dyDescent="0.2">
      <c r="C7526" s="1"/>
      <c r="D7526" s="1"/>
      <c r="F7526" s="6"/>
      <c r="G7526" s="13"/>
      <c r="M7526" s="14"/>
      <c r="O7526" s="13"/>
      <c r="P7526" s="6"/>
      <c r="Q7526" s="7"/>
    </row>
    <row r="7527" spans="3:17" x14ac:dyDescent="0.2">
      <c r="C7527" s="1"/>
      <c r="D7527" s="1"/>
      <c r="F7527" s="6"/>
      <c r="G7527" s="13"/>
      <c r="M7527" s="14"/>
      <c r="O7527" s="13"/>
      <c r="P7527" s="6"/>
      <c r="Q7527" s="7"/>
    </row>
    <row r="7528" spans="3:17" x14ac:dyDescent="0.2">
      <c r="C7528" s="1"/>
      <c r="D7528" s="1"/>
      <c r="F7528" s="6"/>
      <c r="G7528" s="13"/>
      <c r="M7528" s="14"/>
      <c r="O7528" s="13"/>
      <c r="P7528" s="6"/>
      <c r="Q7528" s="7"/>
    </row>
    <row r="7529" spans="3:17" x14ac:dyDescent="0.2">
      <c r="C7529" s="1"/>
      <c r="D7529" s="1"/>
      <c r="F7529" s="6"/>
      <c r="G7529" s="13"/>
      <c r="M7529" s="14"/>
      <c r="O7529" s="13"/>
      <c r="P7529" s="6"/>
      <c r="Q7529" s="7"/>
    </row>
    <row r="7530" spans="3:17" x14ac:dyDescent="0.2">
      <c r="C7530" s="1"/>
      <c r="D7530" s="1"/>
      <c r="F7530" s="6"/>
      <c r="G7530" s="13"/>
      <c r="M7530" s="14"/>
      <c r="O7530" s="13"/>
      <c r="P7530" s="6"/>
      <c r="Q7530" s="7"/>
    </row>
    <row r="7531" spans="3:17" x14ac:dyDescent="0.2">
      <c r="C7531" s="1"/>
      <c r="D7531" s="1"/>
      <c r="F7531" s="6"/>
      <c r="G7531" s="13"/>
      <c r="M7531" s="14"/>
      <c r="O7531" s="13"/>
      <c r="P7531" s="6"/>
      <c r="Q7531" s="7"/>
    </row>
    <row r="7532" spans="3:17" x14ac:dyDescent="0.2">
      <c r="C7532" s="1"/>
      <c r="D7532" s="1"/>
      <c r="F7532" s="6"/>
      <c r="G7532" s="13"/>
      <c r="M7532" s="14"/>
      <c r="O7532" s="13"/>
      <c r="P7532" s="6"/>
      <c r="Q7532" s="7"/>
    </row>
    <row r="7533" spans="3:17" x14ac:dyDescent="0.2">
      <c r="C7533" s="1"/>
      <c r="D7533" s="1"/>
      <c r="F7533" s="6"/>
      <c r="G7533" s="13"/>
      <c r="M7533" s="14"/>
      <c r="O7533" s="13"/>
      <c r="P7533" s="6"/>
      <c r="Q7533" s="7"/>
    </row>
    <row r="7534" spans="3:17" x14ac:dyDescent="0.2">
      <c r="C7534" s="1"/>
      <c r="D7534" s="1"/>
      <c r="F7534" s="6"/>
      <c r="G7534" s="13"/>
      <c r="M7534" s="14"/>
      <c r="O7534" s="13"/>
      <c r="P7534" s="6"/>
      <c r="Q7534" s="7"/>
    </row>
    <row r="7535" spans="3:17" x14ac:dyDescent="0.2">
      <c r="C7535" s="1"/>
      <c r="D7535" s="1"/>
      <c r="F7535" s="6"/>
      <c r="G7535" s="13"/>
      <c r="M7535" s="14"/>
      <c r="O7535" s="13"/>
      <c r="P7535" s="6"/>
      <c r="Q7535" s="7"/>
    </row>
    <row r="7536" spans="3:17" x14ac:dyDescent="0.2">
      <c r="C7536" s="1"/>
      <c r="D7536" s="1"/>
      <c r="F7536" s="6"/>
      <c r="G7536" s="13"/>
      <c r="M7536" s="14"/>
      <c r="O7536" s="13"/>
      <c r="P7536" s="6"/>
      <c r="Q7536" s="7"/>
    </row>
    <row r="7537" spans="3:17" x14ac:dyDescent="0.2">
      <c r="C7537" s="1"/>
      <c r="D7537" s="1"/>
      <c r="F7537" s="6"/>
      <c r="G7537" s="13"/>
      <c r="M7537" s="14"/>
      <c r="O7537" s="13"/>
      <c r="P7537" s="6"/>
      <c r="Q7537" s="7"/>
    </row>
    <row r="7538" spans="3:17" x14ac:dyDescent="0.2">
      <c r="C7538" s="1"/>
      <c r="D7538" s="1"/>
      <c r="F7538" s="6"/>
      <c r="G7538" s="13"/>
      <c r="M7538" s="14"/>
      <c r="O7538" s="13"/>
      <c r="P7538" s="6"/>
      <c r="Q7538" s="7"/>
    </row>
    <row r="7539" spans="3:17" x14ac:dyDescent="0.2">
      <c r="C7539" s="1"/>
      <c r="D7539" s="1"/>
      <c r="F7539" s="6"/>
      <c r="G7539" s="13"/>
      <c r="M7539" s="14"/>
      <c r="O7539" s="13"/>
      <c r="P7539" s="6"/>
      <c r="Q7539" s="7"/>
    </row>
    <row r="7540" spans="3:17" x14ac:dyDescent="0.2">
      <c r="C7540" s="1"/>
      <c r="D7540" s="1"/>
      <c r="F7540" s="6"/>
      <c r="G7540" s="13"/>
      <c r="M7540" s="14"/>
      <c r="O7540" s="13"/>
      <c r="P7540" s="6"/>
      <c r="Q7540" s="7"/>
    </row>
    <row r="7541" spans="3:17" x14ac:dyDescent="0.2">
      <c r="C7541" s="1"/>
      <c r="D7541" s="1"/>
      <c r="F7541" s="6"/>
      <c r="G7541" s="13"/>
      <c r="M7541" s="14"/>
      <c r="O7541" s="13"/>
      <c r="P7541" s="6"/>
      <c r="Q7541" s="7"/>
    </row>
    <row r="7542" spans="3:17" x14ac:dyDescent="0.2">
      <c r="C7542" s="1"/>
      <c r="D7542" s="1"/>
      <c r="F7542" s="6"/>
      <c r="G7542" s="13"/>
      <c r="M7542" s="14"/>
      <c r="O7542" s="13"/>
      <c r="P7542" s="6"/>
      <c r="Q7542" s="7"/>
    </row>
    <row r="7543" spans="3:17" x14ac:dyDescent="0.2">
      <c r="C7543" s="1"/>
      <c r="D7543" s="1"/>
      <c r="F7543" s="6"/>
      <c r="G7543" s="13"/>
      <c r="M7543" s="14"/>
      <c r="O7543" s="13"/>
      <c r="P7543" s="6"/>
      <c r="Q7543" s="7"/>
    </row>
    <row r="7544" spans="3:17" x14ac:dyDescent="0.2">
      <c r="C7544" s="1"/>
      <c r="D7544" s="1"/>
      <c r="F7544" s="6"/>
      <c r="G7544" s="13"/>
      <c r="M7544" s="14"/>
      <c r="O7544" s="13"/>
      <c r="P7544" s="6"/>
      <c r="Q7544" s="7"/>
    </row>
    <row r="7545" spans="3:17" x14ac:dyDescent="0.2">
      <c r="C7545" s="1"/>
      <c r="D7545" s="1"/>
      <c r="F7545" s="6"/>
      <c r="G7545" s="13"/>
      <c r="M7545" s="14"/>
      <c r="O7545" s="13"/>
      <c r="P7545" s="6"/>
      <c r="Q7545" s="7"/>
    </row>
    <row r="7546" spans="3:17" x14ac:dyDescent="0.2">
      <c r="C7546" s="1"/>
      <c r="D7546" s="1"/>
      <c r="F7546" s="6"/>
      <c r="G7546" s="13"/>
      <c r="M7546" s="14"/>
      <c r="O7546" s="13"/>
      <c r="P7546" s="6"/>
      <c r="Q7546" s="7"/>
    </row>
    <row r="7547" spans="3:17" x14ac:dyDescent="0.2">
      <c r="C7547" s="1"/>
      <c r="D7547" s="1"/>
      <c r="F7547" s="6"/>
      <c r="G7547" s="13"/>
      <c r="M7547" s="14"/>
      <c r="O7547" s="13"/>
      <c r="P7547" s="6"/>
      <c r="Q7547" s="7"/>
    </row>
    <row r="7548" spans="3:17" x14ac:dyDescent="0.2">
      <c r="C7548" s="1"/>
      <c r="D7548" s="1"/>
      <c r="F7548" s="6"/>
      <c r="G7548" s="13"/>
      <c r="M7548" s="14"/>
      <c r="O7548" s="13"/>
      <c r="P7548" s="6"/>
      <c r="Q7548" s="7"/>
    </row>
    <row r="7549" spans="3:17" x14ac:dyDescent="0.2">
      <c r="C7549" s="1"/>
      <c r="D7549" s="1"/>
      <c r="F7549" s="6"/>
      <c r="G7549" s="13"/>
      <c r="M7549" s="14"/>
      <c r="O7549" s="13"/>
      <c r="P7549" s="6"/>
      <c r="Q7549" s="7"/>
    </row>
    <row r="7550" spans="3:17" x14ac:dyDescent="0.2">
      <c r="C7550" s="1"/>
      <c r="D7550" s="1"/>
      <c r="F7550" s="6"/>
      <c r="G7550" s="13"/>
      <c r="M7550" s="14"/>
      <c r="O7550" s="13"/>
      <c r="P7550" s="6"/>
      <c r="Q7550" s="7"/>
    </row>
    <row r="7551" spans="3:17" x14ac:dyDescent="0.2">
      <c r="C7551" s="1"/>
      <c r="D7551" s="1"/>
      <c r="F7551" s="6"/>
      <c r="G7551" s="13"/>
      <c r="M7551" s="14"/>
      <c r="O7551" s="13"/>
      <c r="P7551" s="6"/>
      <c r="Q7551" s="7"/>
    </row>
    <row r="7552" spans="3:17" x14ac:dyDescent="0.2">
      <c r="C7552" s="1"/>
      <c r="D7552" s="1"/>
      <c r="F7552" s="6"/>
      <c r="G7552" s="13"/>
      <c r="M7552" s="14"/>
      <c r="O7552" s="13"/>
      <c r="P7552" s="6"/>
      <c r="Q7552" s="7"/>
    </row>
    <row r="7553" spans="3:17" x14ac:dyDescent="0.2">
      <c r="C7553" s="1"/>
      <c r="D7553" s="1"/>
      <c r="F7553" s="6"/>
      <c r="G7553" s="13"/>
      <c r="M7553" s="14"/>
      <c r="O7553" s="13"/>
      <c r="P7553" s="6"/>
      <c r="Q7553" s="7"/>
    </row>
    <row r="7554" spans="3:17" x14ac:dyDescent="0.2">
      <c r="C7554" s="1"/>
      <c r="D7554" s="1"/>
      <c r="F7554" s="6"/>
      <c r="G7554" s="13"/>
      <c r="M7554" s="14"/>
      <c r="O7554" s="13"/>
      <c r="P7554" s="6"/>
      <c r="Q7554" s="7"/>
    </row>
    <row r="7555" spans="3:17" x14ac:dyDescent="0.2">
      <c r="C7555" s="1"/>
      <c r="D7555" s="1"/>
      <c r="F7555" s="6"/>
      <c r="G7555" s="13"/>
      <c r="M7555" s="14"/>
      <c r="O7555" s="13"/>
      <c r="P7555" s="6"/>
      <c r="Q7555" s="7"/>
    </row>
    <row r="7556" spans="3:17" x14ac:dyDescent="0.2">
      <c r="C7556" s="1"/>
      <c r="D7556" s="1"/>
      <c r="F7556" s="6"/>
      <c r="G7556" s="13"/>
      <c r="M7556" s="14"/>
      <c r="O7556" s="13"/>
      <c r="P7556" s="6"/>
      <c r="Q7556" s="7"/>
    </row>
    <row r="7557" spans="3:17" x14ac:dyDescent="0.2">
      <c r="C7557" s="1"/>
      <c r="D7557" s="1"/>
      <c r="F7557" s="6"/>
      <c r="G7557" s="13"/>
      <c r="M7557" s="14"/>
      <c r="O7557" s="13"/>
      <c r="P7557" s="6"/>
      <c r="Q7557" s="7"/>
    </row>
    <row r="7558" spans="3:17" x14ac:dyDescent="0.2">
      <c r="C7558" s="1"/>
      <c r="D7558" s="1"/>
      <c r="F7558" s="6"/>
      <c r="G7558" s="13"/>
      <c r="M7558" s="14"/>
      <c r="O7558" s="13"/>
      <c r="P7558" s="6"/>
      <c r="Q7558" s="7"/>
    </row>
    <row r="7559" spans="3:17" x14ac:dyDescent="0.2">
      <c r="C7559" s="1"/>
      <c r="D7559" s="1"/>
      <c r="F7559" s="6"/>
      <c r="G7559" s="13"/>
      <c r="M7559" s="14"/>
      <c r="O7559" s="13"/>
      <c r="P7559" s="6"/>
      <c r="Q7559" s="7"/>
    </row>
    <row r="7560" spans="3:17" x14ac:dyDescent="0.2">
      <c r="C7560" s="1"/>
      <c r="D7560" s="1"/>
      <c r="F7560" s="6"/>
      <c r="G7560" s="13"/>
      <c r="M7560" s="14"/>
      <c r="O7560" s="13"/>
      <c r="P7560" s="6"/>
      <c r="Q7560" s="7"/>
    </row>
    <row r="7561" spans="3:17" x14ac:dyDescent="0.2">
      <c r="C7561" s="1"/>
      <c r="D7561" s="1"/>
      <c r="F7561" s="6"/>
      <c r="G7561" s="13"/>
      <c r="M7561" s="14"/>
      <c r="O7561" s="13"/>
      <c r="P7561" s="6"/>
      <c r="Q7561" s="7"/>
    </row>
    <row r="7562" spans="3:17" x14ac:dyDescent="0.2">
      <c r="C7562" s="1"/>
      <c r="D7562" s="1"/>
      <c r="F7562" s="6"/>
      <c r="G7562" s="13"/>
      <c r="M7562" s="14"/>
      <c r="O7562" s="13"/>
      <c r="P7562" s="6"/>
      <c r="Q7562" s="7"/>
    </row>
    <row r="7563" spans="3:17" x14ac:dyDescent="0.2">
      <c r="C7563" s="1"/>
      <c r="D7563" s="1"/>
      <c r="F7563" s="6"/>
      <c r="G7563" s="13"/>
      <c r="M7563" s="14"/>
      <c r="O7563" s="13"/>
      <c r="P7563" s="6"/>
      <c r="Q7563" s="7"/>
    </row>
    <row r="7564" spans="3:17" x14ac:dyDescent="0.2">
      <c r="C7564" s="1"/>
      <c r="D7564" s="1"/>
      <c r="F7564" s="6"/>
      <c r="G7564" s="13"/>
      <c r="M7564" s="14"/>
      <c r="O7564" s="13"/>
      <c r="P7564" s="6"/>
      <c r="Q7564" s="7"/>
    </row>
    <row r="7565" spans="3:17" x14ac:dyDescent="0.2">
      <c r="C7565" s="1"/>
      <c r="D7565" s="1"/>
      <c r="F7565" s="6"/>
      <c r="G7565" s="13"/>
      <c r="M7565" s="14"/>
      <c r="O7565" s="13"/>
      <c r="P7565" s="6"/>
      <c r="Q7565" s="7"/>
    </row>
    <row r="7566" spans="3:17" x14ac:dyDescent="0.2">
      <c r="C7566" s="1"/>
      <c r="D7566" s="1"/>
      <c r="F7566" s="6"/>
      <c r="G7566" s="13"/>
      <c r="M7566" s="14"/>
      <c r="O7566" s="13"/>
      <c r="P7566" s="6"/>
      <c r="Q7566" s="7"/>
    </row>
    <row r="7567" spans="3:17" x14ac:dyDescent="0.2">
      <c r="C7567" s="1"/>
      <c r="D7567" s="1"/>
      <c r="F7567" s="6"/>
      <c r="G7567" s="13"/>
      <c r="M7567" s="14"/>
      <c r="O7567" s="13"/>
      <c r="P7567" s="6"/>
      <c r="Q7567" s="7"/>
    </row>
    <row r="7568" spans="3:17" x14ac:dyDescent="0.2">
      <c r="C7568" s="1"/>
      <c r="D7568" s="1"/>
      <c r="F7568" s="6"/>
      <c r="G7568" s="13"/>
      <c r="M7568" s="14"/>
      <c r="O7568" s="13"/>
      <c r="P7568" s="6"/>
      <c r="Q7568" s="7"/>
    </row>
    <row r="7569" spans="3:17" x14ac:dyDescent="0.2">
      <c r="C7569" s="1"/>
      <c r="D7569" s="1"/>
      <c r="F7569" s="6"/>
      <c r="G7569" s="13"/>
      <c r="M7569" s="14"/>
      <c r="O7569" s="13"/>
      <c r="P7569" s="6"/>
      <c r="Q7569" s="7"/>
    </row>
    <row r="7570" spans="3:17" x14ac:dyDescent="0.2">
      <c r="C7570" s="1"/>
      <c r="D7570" s="1"/>
      <c r="F7570" s="6"/>
      <c r="G7570" s="13"/>
      <c r="M7570" s="14"/>
      <c r="O7570" s="13"/>
      <c r="P7570" s="6"/>
      <c r="Q7570" s="7"/>
    </row>
    <row r="7571" spans="3:17" x14ac:dyDescent="0.2">
      <c r="C7571" s="1"/>
      <c r="D7571" s="1"/>
      <c r="F7571" s="6"/>
      <c r="G7571" s="13"/>
      <c r="M7571" s="14"/>
      <c r="O7571" s="13"/>
      <c r="P7571" s="6"/>
      <c r="Q7571" s="7"/>
    </row>
    <row r="7572" spans="3:17" x14ac:dyDescent="0.2">
      <c r="C7572" s="1"/>
      <c r="D7572" s="1"/>
      <c r="F7572" s="6"/>
      <c r="G7572" s="13"/>
      <c r="M7572" s="14"/>
      <c r="O7572" s="13"/>
      <c r="P7572" s="6"/>
      <c r="Q7572" s="7"/>
    </row>
    <row r="7573" spans="3:17" x14ac:dyDescent="0.2">
      <c r="C7573" s="1"/>
      <c r="D7573" s="1"/>
      <c r="F7573" s="6"/>
      <c r="G7573" s="13"/>
      <c r="M7573" s="14"/>
      <c r="O7573" s="13"/>
      <c r="P7573" s="6"/>
      <c r="Q7573" s="7"/>
    </row>
    <row r="7574" spans="3:17" x14ac:dyDescent="0.2">
      <c r="C7574" s="1"/>
      <c r="D7574" s="1"/>
      <c r="F7574" s="6"/>
      <c r="G7574" s="13"/>
      <c r="M7574" s="14"/>
      <c r="O7574" s="13"/>
      <c r="P7574" s="6"/>
      <c r="Q7574" s="7"/>
    </row>
    <row r="7575" spans="3:17" x14ac:dyDescent="0.2">
      <c r="C7575" s="1"/>
      <c r="D7575" s="1"/>
      <c r="F7575" s="6"/>
      <c r="G7575" s="13"/>
      <c r="M7575" s="14"/>
      <c r="O7575" s="13"/>
      <c r="P7575" s="6"/>
      <c r="Q7575" s="7"/>
    </row>
    <row r="7576" spans="3:17" x14ac:dyDescent="0.2">
      <c r="C7576" s="1"/>
      <c r="D7576" s="1"/>
      <c r="F7576" s="6"/>
      <c r="G7576" s="13"/>
      <c r="M7576" s="14"/>
      <c r="O7576" s="13"/>
      <c r="P7576" s="6"/>
      <c r="Q7576" s="7"/>
    </row>
    <row r="7577" spans="3:17" x14ac:dyDescent="0.2">
      <c r="C7577" s="1"/>
      <c r="D7577" s="1"/>
      <c r="F7577" s="6"/>
      <c r="G7577" s="13"/>
      <c r="M7577" s="14"/>
      <c r="O7577" s="13"/>
      <c r="P7577" s="6"/>
      <c r="Q7577" s="7"/>
    </row>
    <row r="7578" spans="3:17" x14ac:dyDescent="0.2">
      <c r="C7578" s="1"/>
      <c r="D7578" s="1"/>
      <c r="F7578" s="6"/>
      <c r="G7578" s="13"/>
      <c r="M7578" s="14"/>
      <c r="O7578" s="13"/>
      <c r="P7578" s="6"/>
      <c r="Q7578" s="7"/>
    </row>
    <row r="7579" spans="3:17" x14ac:dyDescent="0.2">
      <c r="C7579" s="1"/>
      <c r="D7579" s="1"/>
      <c r="F7579" s="6"/>
      <c r="G7579" s="13"/>
      <c r="M7579" s="14"/>
      <c r="O7579" s="13"/>
      <c r="P7579" s="6"/>
      <c r="Q7579" s="7"/>
    </row>
    <row r="7580" spans="3:17" x14ac:dyDescent="0.2">
      <c r="C7580" s="1"/>
      <c r="D7580" s="1"/>
      <c r="F7580" s="6"/>
      <c r="G7580" s="13"/>
      <c r="M7580" s="14"/>
      <c r="O7580" s="13"/>
      <c r="P7580" s="6"/>
      <c r="Q7580" s="7"/>
    </row>
    <row r="7581" spans="3:17" x14ac:dyDescent="0.2">
      <c r="C7581" s="1"/>
      <c r="D7581" s="1"/>
      <c r="F7581" s="6"/>
      <c r="G7581" s="13"/>
      <c r="M7581" s="14"/>
      <c r="O7581" s="13"/>
      <c r="P7581" s="6"/>
      <c r="Q7581" s="7"/>
    </row>
    <row r="7582" spans="3:17" x14ac:dyDescent="0.2">
      <c r="C7582" s="1"/>
      <c r="D7582" s="1"/>
      <c r="F7582" s="6"/>
      <c r="G7582" s="13"/>
      <c r="M7582" s="14"/>
      <c r="O7582" s="13"/>
      <c r="P7582" s="6"/>
      <c r="Q7582" s="7"/>
    </row>
    <row r="7583" spans="3:17" x14ac:dyDescent="0.2">
      <c r="C7583" s="1"/>
      <c r="D7583" s="1"/>
      <c r="F7583" s="6"/>
      <c r="G7583" s="13"/>
      <c r="M7583" s="14"/>
      <c r="O7583" s="13"/>
      <c r="P7583" s="6"/>
      <c r="Q7583" s="7"/>
    </row>
    <row r="7584" spans="3:17" x14ac:dyDescent="0.2">
      <c r="C7584" s="1"/>
      <c r="D7584" s="1"/>
      <c r="F7584" s="6"/>
      <c r="G7584" s="13"/>
      <c r="M7584" s="14"/>
      <c r="O7584" s="13"/>
      <c r="P7584" s="6"/>
      <c r="Q7584" s="7"/>
    </row>
    <row r="7585" spans="3:17" x14ac:dyDescent="0.2">
      <c r="C7585" s="1"/>
      <c r="D7585" s="1"/>
      <c r="F7585" s="6"/>
      <c r="G7585" s="13"/>
      <c r="M7585" s="14"/>
      <c r="O7585" s="13"/>
      <c r="P7585" s="6"/>
      <c r="Q7585" s="7"/>
    </row>
    <row r="7586" spans="3:17" x14ac:dyDescent="0.2">
      <c r="C7586" s="1"/>
      <c r="D7586" s="1"/>
      <c r="F7586" s="6"/>
      <c r="G7586" s="13"/>
      <c r="M7586" s="14"/>
      <c r="O7586" s="13"/>
      <c r="P7586" s="6"/>
      <c r="Q7586" s="7"/>
    </row>
    <row r="7587" spans="3:17" x14ac:dyDescent="0.2">
      <c r="C7587" s="1"/>
      <c r="D7587" s="1"/>
      <c r="F7587" s="6"/>
      <c r="G7587" s="13"/>
      <c r="M7587" s="14"/>
      <c r="O7587" s="13"/>
      <c r="P7587" s="6"/>
      <c r="Q7587" s="7"/>
    </row>
    <row r="7588" spans="3:17" x14ac:dyDescent="0.2">
      <c r="C7588" s="1"/>
      <c r="D7588" s="1"/>
      <c r="F7588" s="6"/>
      <c r="G7588" s="13"/>
      <c r="M7588" s="14"/>
      <c r="O7588" s="13"/>
      <c r="P7588" s="6"/>
      <c r="Q7588" s="7"/>
    </row>
    <row r="7589" spans="3:17" x14ac:dyDescent="0.2">
      <c r="C7589" s="1"/>
      <c r="D7589" s="1"/>
      <c r="F7589" s="6"/>
      <c r="G7589" s="13"/>
      <c r="M7589" s="14"/>
      <c r="O7589" s="13"/>
      <c r="P7589" s="6"/>
      <c r="Q7589" s="7"/>
    </row>
    <row r="7590" spans="3:17" x14ac:dyDescent="0.2">
      <c r="C7590" s="1"/>
      <c r="D7590" s="1"/>
      <c r="F7590" s="6"/>
      <c r="G7590" s="13"/>
      <c r="M7590" s="14"/>
      <c r="O7590" s="13"/>
      <c r="P7590" s="6"/>
      <c r="Q7590" s="7"/>
    </row>
    <row r="7591" spans="3:17" x14ac:dyDescent="0.2">
      <c r="C7591" s="1"/>
      <c r="D7591" s="1"/>
      <c r="F7591" s="6"/>
      <c r="G7591" s="13"/>
      <c r="M7591" s="14"/>
      <c r="O7591" s="13"/>
      <c r="P7591" s="6"/>
      <c r="Q7591" s="7"/>
    </row>
    <row r="7592" spans="3:17" x14ac:dyDescent="0.2">
      <c r="C7592" s="1"/>
      <c r="D7592" s="1"/>
      <c r="F7592" s="6"/>
      <c r="G7592" s="13"/>
      <c r="M7592" s="14"/>
      <c r="O7592" s="13"/>
      <c r="P7592" s="6"/>
      <c r="Q7592" s="7"/>
    </row>
    <row r="7593" spans="3:17" x14ac:dyDescent="0.2">
      <c r="C7593" s="1"/>
      <c r="D7593" s="1"/>
      <c r="F7593" s="6"/>
      <c r="G7593" s="13"/>
      <c r="M7593" s="14"/>
      <c r="O7593" s="13"/>
      <c r="P7593" s="6"/>
      <c r="Q7593" s="7"/>
    </row>
    <row r="7594" spans="3:17" x14ac:dyDescent="0.2">
      <c r="C7594" s="1"/>
      <c r="D7594" s="1"/>
      <c r="F7594" s="6"/>
      <c r="G7594" s="13"/>
      <c r="M7594" s="14"/>
      <c r="O7594" s="13"/>
      <c r="P7594" s="6"/>
      <c r="Q7594" s="7"/>
    </row>
    <row r="7595" spans="3:17" x14ac:dyDescent="0.2">
      <c r="C7595" s="1"/>
      <c r="D7595" s="1"/>
      <c r="F7595" s="6"/>
      <c r="G7595" s="13"/>
      <c r="M7595" s="14"/>
      <c r="O7595" s="13"/>
      <c r="P7595" s="6"/>
      <c r="Q7595" s="7"/>
    </row>
    <row r="7596" spans="3:17" x14ac:dyDescent="0.2">
      <c r="C7596" s="1"/>
      <c r="D7596" s="1"/>
      <c r="F7596" s="6"/>
      <c r="G7596" s="13"/>
      <c r="M7596" s="14"/>
      <c r="O7596" s="13"/>
      <c r="P7596" s="6"/>
      <c r="Q7596" s="7"/>
    </row>
    <row r="7597" spans="3:17" x14ac:dyDescent="0.2">
      <c r="C7597" s="1"/>
      <c r="D7597" s="1"/>
      <c r="F7597" s="6"/>
      <c r="G7597" s="13"/>
      <c r="M7597" s="14"/>
      <c r="O7597" s="13"/>
      <c r="P7597" s="6"/>
      <c r="Q7597" s="7"/>
    </row>
    <row r="7598" spans="3:17" x14ac:dyDescent="0.2">
      <c r="C7598" s="1"/>
      <c r="D7598" s="1"/>
      <c r="F7598" s="6"/>
      <c r="G7598" s="13"/>
      <c r="M7598" s="14"/>
      <c r="O7598" s="13"/>
      <c r="P7598" s="6"/>
      <c r="Q7598" s="7"/>
    </row>
    <row r="7599" spans="3:17" x14ac:dyDescent="0.2">
      <c r="C7599" s="1"/>
      <c r="D7599" s="1"/>
      <c r="F7599" s="6"/>
      <c r="G7599" s="13"/>
      <c r="M7599" s="14"/>
      <c r="O7599" s="13"/>
      <c r="P7599" s="6"/>
      <c r="Q7599" s="7"/>
    </row>
    <row r="7600" spans="3:17" x14ac:dyDescent="0.2">
      <c r="C7600" s="1"/>
      <c r="D7600" s="1"/>
      <c r="F7600" s="6"/>
      <c r="G7600" s="13"/>
      <c r="M7600" s="14"/>
      <c r="O7600" s="13"/>
      <c r="P7600" s="6"/>
      <c r="Q7600" s="7"/>
    </row>
    <row r="7601" spans="3:17" x14ac:dyDescent="0.2">
      <c r="C7601" s="1"/>
      <c r="D7601" s="1"/>
      <c r="F7601" s="6"/>
      <c r="G7601" s="13"/>
      <c r="M7601" s="14"/>
      <c r="O7601" s="13"/>
      <c r="P7601" s="6"/>
      <c r="Q7601" s="7"/>
    </row>
    <row r="7602" spans="3:17" x14ac:dyDescent="0.2">
      <c r="C7602" s="1"/>
      <c r="D7602" s="1"/>
      <c r="F7602" s="6"/>
      <c r="G7602" s="13"/>
      <c r="M7602" s="14"/>
      <c r="O7602" s="13"/>
      <c r="P7602" s="6"/>
      <c r="Q7602" s="7"/>
    </row>
    <row r="7603" spans="3:17" x14ac:dyDescent="0.2">
      <c r="C7603" s="1"/>
      <c r="D7603" s="1"/>
      <c r="F7603" s="6"/>
      <c r="G7603" s="13"/>
      <c r="M7603" s="14"/>
      <c r="O7603" s="13"/>
      <c r="P7603" s="6"/>
      <c r="Q7603" s="7"/>
    </row>
    <row r="7604" spans="3:17" x14ac:dyDescent="0.2">
      <c r="C7604" s="1"/>
      <c r="D7604" s="1"/>
      <c r="F7604" s="6"/>
      <c r="G7604" s="13"/>
      <c r="M7604" s="14"/>
      <c r="O7604" s="13"/>
      <c r="P7604" s="6"/>
      <c r="Q7604" s="7"/>
    </row>
    <row r="7605" spans="3:17" x14ac:dyDescent="0.2">
      <c r="C7605" s="1"/>
      <c r="D7605" s="1"/>
      <c r="F7605" s="6"/>
      <c r="G7605" s="13"/>
      <c r="M7605" s="14"/>
      <c r="O7605" s="13"/>
      <c r="P7605" s="6"/>
      <c r="Q7605" s="7"/>
    </row>
    <row r="7606" spans="3:17" x14ac:dyDescent="0.2">
      <c r="C7606" s="1"/>
      <c r="D7606" s="1"/>
      <c r="F7606" s="6"/>
      <c r="G7606" s="13"/>
      <c r="M7606" s="14"/>
      <c r="O7606" s="13"/>
      <c r="P7606" s="6"/>
      <c r="Q7606" s="7"/>
    </row>
    <row r="7607" spans="3:17" x14ac:dyDescent="0.2">
      <c r="C7607" s="1"/>
      <c r="D7607" s="1"/>
      <c r="F7607" s="6"/>
      <c r="G7607" s="13"/>
      <c r="M7607" s="14"/>
      <c r="O7607" s="13"/>
      <c r="P7607" s="6"/>
      <c r="Q7607" s="7"/>
    </row>
    <row r="7608" spans="3:17" x14ac:dyDescent="0.2">
      <c r="C7608" s="1"/>
      <c r="D7608" s="1"/>
      <c r="F7608" s="6"/>
      <c r="G7608" s="13"/>
      <c r="M7608" s="14"/>
      <c r="O7608" s="13"/>
      <c r="P7608" s="6"/>
      <c r="Q7608" s="7"/>
    </row>
    <row r="7609" spans="3:17" x14ac:dyDescent="0.2">
      <c r="C7609" s="1"/>
      <c r="D7609" s="1"/>
      <c r="F7609" s="6"/>
      <c r="G7609" s="13"/>
      <c r="M7609" s="14"/>
      <c r="O7609" s="13"/>
      <c r="P7609" s="6"/>
      <c r="Q7609" s="7"/>
    </row>
    <row r="7610" spans="3:17" x14ac:dyDescent="0.2">
      <c r="C7610" s="1"/>
      <c r="D7610" s="1"/>
      <c r="F7610" s="6"/>
      <c r="G7610" s="13"/>
      <c r="M7610" s="14"/>
      <c r="O7610" s="13"/>
      <c r="P7610" s="6"/>
      <c r="Q7610" s="7"/>
    </row>
    <row r="7611" spans="3:17" x14ac:dyDescent="0.2">
      <c r="C7611" s="1"/>
      <c r="D7611" s="1"/>
      <c r="F7611" s="6"/>
      <c r="G7611" s="13"/>
      <c r="M7611" s="14"/>
      <c r="O7611" s="13"/>
      <c r="P7611" s="6"/>
      <c r="Q7611" s="7"/>
    </row>
    <row r="7612" spans="3:17" x14ac:dyDescent="0.2">
      <c r="C7612" s="1"/>
      <c r="D7612" s="1"/>
      <c r="F7612" s="6"/>
      <c r="G7612" s="13"/>
      <c r="M7612" s="14"/>
      <c r="O7612" s="13"/>
      <c r="P7612" s="6"/>
      <c r="Q7612" s="7"/>
    </row>
    <row r="7613" spans="3:17" x14ac:dyDescent="0.2">
      <c r="C7613" s="1"/>
      <c r="D7613" s="1"/>
      <c r="F7613" s="6"/>
      <c r="G7613" s="13"/>
      <c r="M7613" s="14"/>
      <c r="O7613" s="13"/>
      <c r="P7613" s="6"/>
      <c r="Q7613" s="7"/>
    </row>
    <row r="7614" spans="3:17" x14ac:dyDescent="0.2">
      <c r="C7614" s="1"/>
      <c r="D7614" s="1"/>
      <c r="F7614" s="6"/>
      <c r="G7614" s="13"/>
      <c r="M7614" s="14"/>
      <c r="O7614" s="13"/>
      <c r="P7614" s="6"/>
      <c r="Q7614" s="7"/>
    </row>
    <row r="7615" spans="3:17" x14ac:dyDescent="0.2">
      <c r="C7615" s="1"/>
      <c r="D7615" s="1"/>
      <c r="F7615" s="6"/>
      <c r="G7615" s="13"/>
      <c r="M7615" s="14"/>
      <c r="O7615" s="13"/>
      <c r="P7615" s="6"/>
      <c r="Q7615" s="7"/>
    </row>
    <row r="7616" spans="3:17" x14ac:dyDescent="0.2">
      <c r="C7616" s="1"/>
      <c r="D7616" s="1"/>
      <c r="F7616" s="6"/>
      <c r="G7616" s="13"/>
      <c r="M7616" s="14"/>
      <c r="O7616" s="13"/>
      <c r="P7616" s="6"/>
      <c r="Q7616" s="7"/>
    </row>
    <row r="7617" spans="3:17" x14ac:dyDescent="0.2">
      <c r="C7617" s="1"/>
      <c r="D7617" s="1"/>
      <c r="F7617" s="6"/>
      <c r="G7617" s="13"/>
      <c r="M7617" s="14"/>
      <c r="O7617" s="13"/>
      <c r="P7617" s="6"/>
      <c r="Q7617" s="7"/>
    </row>
    <row r="7618" spans="3:17" x14ac:dyDescent="0.2">
      <c r="C7618" s="1"/>
      <c r="D7618" s="1"/>
      <c r="F7618" s="6"/>
      <c r="G7618" s="13"/>
      <c r="M7618" s="14"/>
      <c r="O7618" s="13"/>
      <c r="P7618" s="6"/>
      <c r="Q7618" s="7"/>
    </row>
    <row r="7619" spans="3:17" x14ac:dyDescent="0.2">
      <c r="C7619" s="1"/>
      <c r="D7619" s="1"/>
      <c r="F7619" s="6"/>
      <c r="G7619" s="13"/>
      <c r="M7619" s="14"/>
      <c r="O7619" s="13"/>
      <c r="P7619" s="6"/>
      <c r="Q7619" s="7"/>
    </row>
    <row r="7620" spans="3:17" x14ac:dyDescent="0.2">
      <c r="C7620" s="1"/>
      <c r="D7620" s="1"/>
      <c r="F7620" s="6"/>
      <c r="G7620" s="13"/>
      <c r="M7620" s="14"/>
      <c r="O7620" s="13"/>
      <c r="P7620" s="6"/>
      <c r="Q7620" s="7"/>
    </row>
    <row r="7621" spans="3:17" x14ac:dyDescent="0.2">
      <c r="C7621" s="1"/>
      <c r="D7621" s="1"/>
      <c r="F7621" s="6"/>
      <c r="G7621" s="13"/>
      <c r="M7621" s="14"/>
      <c r="O7621" s="13"/>
      <c r="P7621" s="6"/>
      <c r="Q7621" s="7"/>
    </row>
    <row r="7622" spans="3:17" x14ac:dyDescent="0.2">
      <c r="C7622" s="1"/>
      <c r="D7622" s="1"/>
      <c r="F7622" s="6"/>
      <c r="G7622" s="13"/>
      <c r="M7622" s="14"/>
      <c r="O7622" s="13"/>
      <c r="P7622" s="6"/>
      <c r="Q7622" s="7"/>
    </row>
    <row r="7623" spans="3:17" x14ac:dyDescent="0.2">
      <c r="C7623" s="1"/>
      <c r="D7623" s="1"/>
      <c r="F7623" s="6"/>
      <c r="G7623" s="13"/>
      <c r="M7623" s="14"/>
      <c r="O7623" s="13"/>
      <c r="P7623" s="6"/>
      <c r="Q7623" s="7"/>
    </row>
    <row r="7624" spans="3:17" x14ac:dyDescent="0.2">
      <c r="C7624" s="1"/>
      <c r="D7624" s="1"/>
      <c r="F7624" s="6"/>
      <c r="G7624" s="13"/>
      <c r="M7624" s="14"/>
      <c r="O7624" s="13"/>
      <c r="P7624" s="6"/>
      <c r="Q7624" s="7"/>
    </row>
    <row r="7625" spans="3:17" x14ac:dyDescent="0.2">
      <c r="C7625" s="1"/>
      <c r="D7625" s="1"/>
      <c r="F7625" s="6"/>
      <c r="G7625" s="13"/>
      <c r="M7625" s="14"/>
      <c r="O7625" s="13"/>
      <c r="P7625" s="6"/>
      <c r="Q7625" s="7"/>
    </row>
    <row r="7626" spans="3:17" x14ac:dyDescent="0.2">
      <c r="C7626" s="1"/>
      <c r="D7626" s="1"/>
      <c r="F7626" s="6"/>
      <c r="G7626" s="13"/>
      <c r="M7626" s="14"/>
      <c r="O7626" s="13"/>
      <c r="P7626" s="6"/>
      <c r="Q7626" s="7"/>
    </row>
    <row r="7627" spans="3:17" x14ac:dyDescent="0.2">
      <c r="C7627" s="1"/>
      <c r="D7627" s="1"/>
      <c r="F7627" s="6"/>
      <c r="G7627" s="13"/>
      <c r="M7627" s="14"/>
      <c r="O7627" s="13"/>
      <c r="P7627" s="6"/>
      <c r="Q7627" s="7"/>
    </row>
    <row r="7628" spans="3:17" x14ac:dyDescent="0.2">
      <c r="C7628" s="1"/>
      <c r="D7628" s="1"/>
      <c r="F7628" s="6"/>
      <c r="G7628" s="13"/>
      <c r="M7628" s="14"/>
      <c r="O7628" s="13"/>
      <c r="P7628" s="6"/>
      <c r="Q7628" s="7"/>
    </row>
    <row r="7629" spans="3:17" x14ac:dyDescent="0.2">
      <c r="C7629" s="1"/>
      <c r="D7629" s="1"/>
      <c r="F7629" s="6"/>
      <c r="G7629" s="13"/>
      <c r="M7629" s="14"/>
      <c r="O7629" s="13"/>
      <c r="P7629" s="6"/>
      <c r="Q7629" s="7"/>
    </row>
    <row r="7630" spans="3:17" x14ac:dyDescent="0.2">
      <c r="C7630" s="1"/>
      <c r="D7630" s="1"/>
      <c r="F7630" s="6"/>
      <c r="G7630" s="13"/>
      <c r="M7630" s="14"/>
      <c r="O7630" s="13"/>
      <c r="P7630" s="6"/>
      <c r="Q7630" s="7"/>
    </row>
    <row r="7631" spans="3:17" x14ac:dyDescent="0.2">
      <c r="C7631" s="1"/>
      <c r="D7631" s="1"/>
      <c r="F7631" s="6"/>
      <c r="G7631" s="13"/>
      <c r="M7631" s="14"/>
      <c r="O7631" s="13"/>
      <c r="P7631" s="6"/>
      <c r="Q7631" s="7"/>
    </row>
    <row r="7632" spans="3:17" x14ac:dyDescent="0.2">
      <c r="C7632" s="1"/>
      <c r="D7632" s="1"/>
      <c r="F7632" s="6"/>
      <c r="G7632" s="13"/>
      <c r="M7632" s="14"/>
      <c r="O7632" s="13"/>
      <c r="P7632" s="6"/>
      <c r="Q7632" s="7"/>
    </row>
    <row r="7633" spans="3:17" x14ac:dyDescent="0.2">
      <c r="C7633" s="1"/>
      <c r="D7633" s="1"/>
      <c r="F7633" s="6"/>
      <c r="G7633" s="13"/>
      <c r="M7633" s="14"/>
      <c r="O7633" s="13"/>
      <c r="P7633" s="6"/>
      <c r="Q7633" s="7"/>
    </row>
    <row r="7634" spans="3:17" x14ac:dyDescent="0.2">
      <c r="C7634" s="1"/>
      <c r="D7634" s="1"/>
      <c r="F7634" s="6"/>
      <c r="G7634" s="13"/>
      <c r="M7634" s="14"/>
      <c r="O7634" s="13"/>
      <c r="P7634" s="6"/>
      <c r="Q7634" s="7"/>
    </row>
    <row r="7635" spans="3:17" x14ac:dyDescent="0.2">
      <c r="C7635" s="1"/>
      <c r="D7635" s="1"/>
      <c r="F7635" s="6"/>
      <c r="G7635" s="13"/>
      <c r="M7635" s="14"/>
      <c r="O7635" s="13"/>
      <c r="P7635" s="6"/>
      <c r="Q7635" s="7"/>
    </row>
    <row r="7636" spans="3:17" x14ac:dyDescent="0.2">
      <c r="C7636" s="1"/>
      <c r="D7636" s="1"/>
      <c r="F7636" s="6"/>
      <c r="G7636" s="13"/>
      <c r="M7636" s="14"/>
      <c r="O7636" s="13"/>
      <c r="P7636" s="6"/>
      <c r="Q7636" s="7"/>
    </row>
    <row r="7637" spans="3:17" x14ac:dyDescent="0.2">
      <c r="C7637" s="1"/>
      <c r="D7637" s="1"/>
      <c r="F7637" s="6"/>
      <c r="G7637" s="13"/>
      <c r="M7637" s="14"/>
      <c r="O7637" s="13"/>
      <c r="P7637" s="6"/>
      <c r="Q7637" s="7"/>
    </row>
    <row r="7638" spans="3:17" x14ac:dyDescent="0.2">
      <c r="C7638" s="1"/>
      <c r="D7638" s="1"/>
      <c r="F7638" s="6"/>
      <c r="G7638" s="13"/>
      <c r="M7638" s="14"/>
      <c r="O7638" s="13"/>
      <c r="P7638" s="6"/>
      <c r="Q7638" s="7"/>
    </row>
    <row r="7639" spans="3:17" x14ac:dyDescent="0.2">
      <c r="C7639" s="1"/>
      <c r="D7639" s="1"/>
      <c r="F7639" s="6"/>
      <c r="G7639" s="13"/>
      <c r="M7639" s="14"/>
      <c r="O7639" s="13"/>
      <c r="P7639" s="6"/>
      <c r="Q7639" s="7"/>
    </row>
    <row r="7640" spans="3:17" x14ac:dyDescent="0.2">
      <c r="C7640" s="1"/>
      <c r="D7640" s="1"/>
      <c r="F7640" s="6"/>
      <c r="G7640" s="13"/>
      <c r="M7640" s="14"/>
      <c r="O7640" s="13"/>
      <c r="P7640" s="6"/>
      <c r="Q7640" s="7"/>
    </row>
    <row r="7641" spans="3:17" x14ac:dyDescent="0.2">
      <c r="C7641" s="1"/>
      <c r="D7641" s="1"/>
      <c r="F7641" s="6"/>
      <c r="G7641" s="13"/>
      <c r="M7641" s="14"/>
      <c r="O7641" s="13"/>
      <c r="P7641" s="6"/>
      <c r="Q7641" s="7"/>
    </row>
    <row r="7642" spans="3:17" x14ac:dyDescent="0.2">
      <c r="C7642" s="1"/>
      <c r="D7642" s="1"/>
      <c r="F7642" s="6"/>
      <c r="G7642" s="13"/>
      <c r="M7642" s="14"/>
      <c r="O7642" s="13"/>
      <c r="P7642" s="6"/>
      <c r="Q7642" s="7"/>
    </row>
    <row r="7643" spans="3:17" x14ac:dyDescent="0.2">
      <c r="C7643" s="1"/>
      <c r="D7643" s="1"/>
      <c r="F7643" s="6"/>
      <c r="G7643" s="13"/>
      <c r="M7643" s="14"/>
      <c r="O7643" s="13"/>
      <c r="P7643" s="6"/>
      <c r="Q7643" s="7"/>
    </row>
    <row r="7644" spans="3:17" x14ac:dyDescent="0.2">
      <c r="C7644" s="1"/>
      <c r="D7644" s="1"/>
      <c r="F7644" s="6"/>
      <c r="G7644" s="13"/>
      <c r="M7644" s="14"/>
      <c r="O7644" s="13"/>
      <c r="P7644" s="6"/>
      <c r="Q7644" s="7"/>
    </row>
    <row r="7645" spans="3:17" x14ac:dyDescent="0.2">
      <c r="C7645" s="1"/>
      <c r="D7645" s="1"/>
      <c r="F7645" s="6"/>
      <c r="G7645" s="13"/>
      <c r="M7645" s="14"/>
      <c r="O7645" s="13"/>
      <c r="P7645" s="6"/>
      <c r="Q7645" s="7"/>
    </row>
    <row r="7646" spans="3:17" x14ac:dyDescent="0.2">
      <c r="C7646" s="1"/>
      <c r="D7646" s="1"/>
      <c r="F7646" s="6"/>
      <c r="G7646" s="13"/>
      <c r="M7646" s="14"/>
      <c r="O7646" s="13"/>
      <c r="P7646" s="6"/>
      <c r="Q7646" s="7"/>
    </row>
    <row r="7647" spans="3:17" x14ac:dyDescent="0.2">
      <c r="C7647" s="1"/>
      <c r="D7647" s="1"/>
      <c r="F7647" s="6"/>
      <c r="G7647" s="13"/>
      <c r="M7647" s="14"/>
      <c r="O7647" s="13"/>
      <c r="P7647" s="6"/>
      <c r="Q7647" s="7"/>
    </row>
    <row r="7648" spans="3:17" x14ac:dyDescent="0.2">
      <c r="C7648" s="1"/>
      <c r="D7648" s="1"/>
      <c r="F7648" s="6"/>
      <c r="G7648" s="13"/>
      <c r="M7648" s="14"/>
      <c r="O7648" s="13"/>
      <c r="P7648" s="6"/>
      <c r="Q7648" s="7"/>
    </row>
    <row r="7649" spans="3:17" x14ac:dyDescent="0.2">
      <c r="C7649" s="1"/>
      <c r="D7649" s="1"/>
      <c r="F7649" s="6"/>
      <c r="G7649" s="13"/>
      <c r="M7649" s="14"/>
      <c r="O7649" s="13"/>
      <c r="P7649" s="6"/>
      <c r="Q7649" s="7"/>
    </row>
    <row r="7650" spans="3:17" x14ac:dyDescent="0.2">
      <c r="C7650" s="1"/>
      <c r="D7650" s="1"/>
      <c r="F7650" s="6"/>
      <c r="G7650" s="13"/>
      <c r="M7650" s="14"/>
      <c r="O7650" s="13"/>
      <c r="P7650" s="6"/>
      <c r="Q7650" s="7"/>
    </row>
    <row r="7651" spans="3:17" x14ac:dyDescent="0.2">
      <c r="C7651" s="1"/>
      <c r="D7651" s="1"/>
      <c r="F7651" s="6"/>
      <c r="G7651" s="13"/>
      <c r="M7651" s="14"/>
      <c r="O7651" s="13"/>
      <c r="P7651" s="6"/>
      <c r="Q7651" s="7"/>
    </row>
    <row r="7652" spans="3:17" x14ac:dyDescent="0.2">
      <c r="C7652" s="1"/>
      <c r="D7652" s="1"/>
      <c r="F7652" s="6"/>
      <c r="G7652" s="13"/>
      <c r="M7652" s="14"/>
      <c r="O7652" s="13"/>
      <c r="P7652" s="6"/>
      <c r="Q7652" s="7"/>
    </row>
    <row r="7653" spans="3:17" x14ac:dyDescent="0.2">
      <c r="C7653" s="1"/>
      <c r="D7653" s="1"/>
      <c r="F7653" s="6"/>
      <c r="G7653" s="13"/>
      <c r="M7653" s="14"/>
      <c r="O7653" s="13"/>
      <c r="P7653" s="6"/>
      <c r="Q7653" s="7"/>
    </row>
    <row r="7654" spans="3:17" x14ac:dyDescent="0.2">
      <c r="C7654" s="1"/>
      <c r="D7654" s="1"/>
      <c r="F7654" s="6"/>
      <c r="G7654" s="13"/>
      <c r="M7654" s="14"/>
      <c r="O7654" s="13"/>
      <c r="P7654" s="6"/>
      <c r="Q7654" s="7"/>
    </row>
    <row r="7655" spans="3:17" x14ac:dyDescent="0.2">
      <c r="C7655" s="1"/>
      <c r="D7655" s="1"/>
      <c r="F7655" s="6"/>
      <c r="G7655" s="13"/>
      <c r="M7655" s="14"/>
      <c r="O7655" s="13"/>
      <c r="P7655" s="6"/>
      <c r="Q7655" s="7"/>
    </row>
    <row r="7656" spans="3:17" x14ac:dyDescent="0.2">
      <c r="C7656" s="1"/>
      <c r="D7656" s="1"/>
      <c r="F7656" s="6"/>
      <c r="G7656" s="13"/>
      <c r="M7656" s="14"/>
      <c r="O7656" s="13"/>
      <c r="P7656" s="6"/>
      <c r="Q7656" s="7"/>
    </row>
    <row r="7657" spans="3:17" x14ac:dyDescent="0.2">
      <c r="C7657" s="1"/>
      <c r="D7657" s="1"/>
      <c r="F7657" s="6"/>
      <c r="G7657" s="13"/>
      <c r="M7657" s="14"/>
      <c r="O7657" s="13"/>
      <c r="P7657" s="6"/>
      <c r="Q7657" s="7"/>
    </row>
    <row r="7658" spans="3:17" x14ac:dyDescent="0.2">
      <c r="C7658" s="1"/>
      <c r="D7658" s="1"/>
      <c r="F7658" s="6"/>
      <c r="G7658" s="13"/>
      <c r="M7658" s="14"/>
      <c r="O7658" s="13"/>
      <c r="P7658" s="6"/>
      <c r="Q7658" s="7"/>
    </row>
    <row r="7659" spans="3:17" x14ac:dyDescent="0.2">
      <c r="C7659" s="1"/>
      <c r="D7659" s="1"/>
      <c r="F7659" s="6"/>
      <c r="G7659" s="13"/>
      <c r="M7659" s="14"/>
      <c r="O7659" s="13"/>
      <c r="P7659" s="6"/>
      <c r="Q7659" s="7"/>
    </row>
    <row r="7660" spans="3:17" x14ac:dyDescent="0.2">
      <c r="C7660" s="1"/>
      <c r="D7660" s="1"/>
      <c r="F7660" s="6"/>
      <c r="G7660" s="13"/>
      <c r="M7660" s="14"/>
      <c r="O7660" s="13"/>
      <c r="P7660" s="6"/>
      <c r="Q7660" s="7"/>
    </row>
    <row r="7661" spans="3:17" x14ac:dyDescent="0.2">
      <c r="C7661" s="1"/>
      <c r="D7661" s="1"/>
      <c r="F7661" s="6"/>
      <c r="G7661" s="13"/>
      <c r="M7661" s="14"/>
      <c r="O7661" s="13"/>
      <c r="P7661" s="6"/>
      <c r="Q7661" s="7"/>
    </row>
    <row r="7662" spans="3:17" x14ac:dyDescent="0.2">
      <c r="C7662" s="1"/>
      <c r="D7662" s="1"/>
      <c r="F7662" s="6"/>
      <c r="G7662" s="13"/>
      <c r="M7662" s="14"/>
      <c r="O7662" s="13"/>
      <c r="P7662" s="6"/>
      <c r="Q7662" s="7"/>
    </row>
    <row r="7663" spans="3:17" x14ac:dyDescent="0.2">
      <c r="C7663" s="1"/>
      <c r="D7663" s="1"/>
      <c r="F7663" s="6"/>
      <c r="G7663" s="13"/>
      <c r="M7663" s="14"/>
      <c r="O7663" s="13"/>
      <c r="P7663" s="6"/>
      <c r="Q7663" s="7"/>
    </row>
    <row r="7664" spans="3:17" x14ac:dyDescent="0.2">
      <c r="C7664" s="1"/>
      <c r="D7664" s="1"/>
      <c r="F7664" s="6"/>
      <c r="G7664" s="13"/>
      <c r="M7664" s="14"/>
      <c r="O7664" s="13"/>
      <c r="P7664" s="6"/>
      <c r="Q7664" s="7"/>
    </row>
    <row r="7665" spans="3:17" x14ac:dyDescent="0.2">
      <c r="C7665" s="1"/>
      <c r="D7665" s="1"/>
      <c r="F7665" s="6"/>
      <c r="G7665" s="13"/>
      <c r="M7665" s="14"/>
      <c r="O7665" s="13"/>
      <c r="P7665" s="6"/>
      <c r="Q7665" s="7"/>
    </row>
    <row r="7666" spans="3:17" x14ac:dyDescent="0.2">
      <c r="C7666" s="1"/>
      <c r="D7666" s="1"/>
      <c r="F7666" s="6"/>
      <c r="G7666" s="13"/>
      <c r="M7666" s="14"/>
      <c r="O7666" s="13"/>
      <c r="P7666" s="6"/>
      <c r="Q7666" s="7"/>
    </row>
    <row r="7667" spans="3:17" x14ac:dyDescent="0.2">
      <c r="C7667" s="1"/>
      <c r="D7667" s="1"/>
      <c r="F7667" s="6"/>
      <c r="G7667" s="13"/>
      <c r="M7667" s="14"/>
      <c r="O7667" s="13"/>
      <c r="P7667" s="6"/>
      <c r="Q7667" s="7"/>
    </row>
    <row r="7668" spans="3:17" x14ac:dyDescent="0.2">
      <c r="C7668" s="1"/>
      <c r="D7668" s="1"/>
      <c r="F7668" s="6"/>
      <c r="G7668" s="13"/>
      <c r="M7668" s="14"/>
      <c r="O7668" s="13"/>
      <c r="P7668" s="6"/>
      <c r="Q7668" s="7"/>
    </row>
    <row r="7669" spans="3:17" x14ac:dyDescent="0.2">
      <c r="C7669" s="1"/>
      <c r="D7669" s="1"/>
      <c r="F7669" s="6"/>
      <c r="G7669" s="13"/>
      <c r="M7669" s="14"/>
      <c r="O7669" s="13"/>
      <c r="P7669" s="6"/>
      <c r="Q7669" s="7"/>
    </row>
    <row r="7670" spans="3:17" x14ac:dyDescent="0.2">
      <c r="C7670" s="1"/>
      <c r="D7670" s="1"/>
      <c r="F7670" s="6"/>
      <c r="G7670" s="13"/>
      <c r="M7670" s="14"/>
      <c r="O7670" s="13"/>
      <c r="P7670" s="6"/>
      <c r="Q7670" s="7"/>
    </row>
    <row r="7671" spans="3:17" x14ac:dyDescent="0.2">
      <c r="C7671" s="1"/>
      <c r="D7671" s="1"/>
      <c r="F7671" s="6"/>
      <c r="G7671" s="13"/>
      <c r="M7671" s="14"/>
      <c r="O7671" s="13"/>
      <c r="P7671" s="6"/>
      <c r="Q7671" s="7"/>
    </row>
    <row r="7672" spans="3:17" x14ac:dyDescent="0.2">
      <c r="C7672" s="1"/>
      <c r="D7672" s="1"/>
      <c r="F7672" s="6"/>
      <c r="G7672" s="13"/>
      <c r="M7672" s="14"/>
      <c r="O7672" s="13"/>
      <c r="P7672" s="6"/>
      <c r="Q7672" s="7"/>
    </row>
    <row r="7673" spans="3:17" x14ac:dyDescent="0.2">
      <c r="C7673" s="1"/>
      <c r="D7673" s="1"/>
      <c r="F7673" s="6"/>
      <c r="G7673" s="13"/>
      <c r="M7673" s="14"/>
      <c r="O7673" s="13"/>
      <c r="P7673" s="6"/>
      <c r="Q7673" s="7"/>
    </row>
    <row r="7674" spans="3:17" x14ac:dyDescent="0.2">
      <c r="C7674" s="1"/>
      <c r="D7674" s="1"/>
      <c r="F7674" s="6"/>
      <c r="G7674" s="13"/>
      <c r="M7674" s="14"/>
      <c r="O7674" s="13"/>
      <c r="P7674" s="6"/>
      <c r="Q7674" s="7"/>
    </row>
    <row r="7675" spans="3:17" x14ac:dyDescent="0.2">
      <c r="C7675" s="1"/>
      <c r="D7675" s="1"/>
      <c r="F7675" s="6"/>
      <c r="G7675" s="13"/>
      <c r="M7675" s="14"/>
      <c r="O7675" s="13"/>
      <c r="P7675" s="6"/>
      <c r="Q7675" s="7"/>
    </row>
    <row r="7676" spans="3:17" x14ac:dyDescent="0.2">
      <c r="C7676" s="1"/>
      <c r="D7676" s="1"/>
      <c r="F7676" s="6"/>
      <c r="G7676" s="13"/>
      <c r="M7676" s="14"/>
      <c r="O7676" s="13"/>
      <c r="P7676" s="6"/>
      <c r="Q7676" s="7"/>
    </row>
    <row r="7677" spans="3:17" x14ac:dyDescent="0.2">
      <c r="C7677" s="1"/>
      <c r="D7677" s="1"/>
      <c r="F7677" s="6"/>
      <c r="G7677" s="13"/>
      <c r="M7677" s="14"/>
      <c r="O7677" s="13"/>
      <c r="P7677" s="6"/>
      <c r="Q7677" s="7"/>
    </row>
    <row r="7678" spans="3:17" x14ac:dyDescent="0.2">
      <c r="C7678" s="1"/>
      <c r="D7678" s="1"/>
      <c r="F7678" s="6"/>
      <c r="G7678" s="13"/>
      <c r="M7678" s="14"/>
      <c r="O7678" s="13"/>
      <c r="P7678" s="6"/>
      <c r="Q7678" s="7"/>
    </row>
    <row r="7679" spans="3:17" x14ac:dyDescent="0.2">
      <c r="C7679" s="1"/>
      <c r="D7679" s="1"/>
      <c r="F7679" s="6"/>
      <c r="G7679" s="13"/>
      <c r="M7679" s="14"/>
      <c r="O7679" s="13"/>
      <c r="P7679" s="6"/>
      <c r="Q7679" s="7"/>
    </row>
    <row r="7680" spans="3:17" x14ac:dyDescent="0.2">
      <c r="C7680" s="1"/>
      <c r="D7680" s="1"/>
      <c r="F7680" s="6"/>
      <c r="G7680" s="13"/>
      <c r="M7680" s="14"/>
      <c r="O7680" s="13"/>
      <c r="P7680" s="6"/>
      <c r="Q7680" s="7"/>
    </row>
    <row r="7681" spans="3:17" x14ac:dyDescent="0.2">
      <c r="C7681" s="1"/>
      <c r="D7681" s="1"/>
      <c r="F7681" s="6"/>
      <c r="G7681" s="13"/>
      <c r="M7681" s="14"/>
      <c r="O7681" s="13"/>
      <c r="P7681" s="6"/>
      <c r="Q7681" s="7"/>
    </row>
    <row r="7682" spans="3:17" x14ac:dyDescent="0.2">
      <c r="C7682" s="1"/>
      <c r="D7682" s="1"/>
      <c r="F7682" s="6"/>
      <c r="G7682" s="13"/>
      <c r="M7682" s="14"/>
      <c r="O7682" s="13"/>
      <c r="P7682" s="6"/>
      <c r="Q7682" s="7"/>
    </row>
    <row r="7683" spans="3:17" x14ac:dyDescent="0.2">
      <c r="C7683" s="1"/>
      <c r="D7683" s="1"/>
      <c r="F7683" s="6"/>
      <c r="G7683" s="13"/>
      <c r="M7683" s="14"/>
      <c r="O7683" s="13"/>
      <c r="P7683" s="6"/>
      <c r="Q7683" s="7"/>
    </row>
    <row r="7684" spans="3:17" x14ac:dyDescent="0.2">
      <c r="C7684" s="1"/>
      <c r="D7684" s="1"/>
      <c r="F7684" s="6"/>
      <c r="G7684" s="13"/>
      <c r="M7684" s="14"/>
      <c r="O7684" s="13"/>
      <c r="P7684" s="6"/>
      <c r="Q7684" s="7"/>
    </row>
    <row r="7685" spans="3:17" x14ac:dyDescent="0.2">
      <c r="C7685" s="1"/>
      <c r="D7685" s="1"/>
      <c r="F7685" s="6"/>
      <c r="G7685" s="13"/>
      <c r="M7685" s="14"/>
      <c r="O7685" s="13"/>
      <c r="P7685" s="6"/>
      <c r="Q7685" s="7"/>
    </row>
    <row r="7686" spans="3:17" x14ac:dyDescent="0.2">
      <c r="C7686" s="1"/>
      <c r="D7686" s="1"/>
      <c r="F7686" s="6"/>
      <c r="G7686" s="13"/>
      <c r="M7686" s="14"/>
      <c r="O7686" s="13"/>
      <c r="P7686" s="6"/>
      <c r="Q7686" s="7"/>
    </row>
    <row r="7687" spans="3:17" x14ac:dyDescent="0.2">
      <c r="C7687" s="1"/>
      <c r="D7687" s="1"/>
      <c r="F7687" s="6"/>
      <c r="G7687" s="13"/>
      <c r="M7687" s="14"/>
      <c r="O7687" s="13"/>
      <c r="P7687" s="6"/>
      <c r="Q7687" s="7"/>
    </row>
    <row r="7688" spans="3:17" x14ac:dyDescent="0.2">
      <c r="C7688" s="1"/>
      <c r="D7688" s="1"/>
      <c r="F7688" s="6"/>
      <c r="G7688" s="13"/>
      <c r="M7688" s="14"/>
      <c r="O7688" s="13"/>
      <c r="P7688" s="6"/>
      <c r="Q7688" s="7"/>
    </row>
    <row r="7689" spans="3:17" x14ac:dyDescent="0.2">
      <c r="C7689" s="1"/>
      <c r="D7689" s="1"/>
      <c r="F7689" s="6"/>
      <c r="G7689" s="13"/>
      <c r="M7689" s="14"/>
      <c r="O7689" s="13"/>
      <c r="P7689" s="6"/>
      <c r="Q7689" s="7"/>
    </row>
    <row r="7690" spans="3:17" x14ac:dyDescent="0.2">
      <c r="C7690" s="1"/>
      <c r="D7690" s="1"/>
      <c r="F7690" s="6"/>
      <c r="G7690" s="13"/>
      <c r="M7690" s="14"/>
      <c r="O7690" s="13"/>
      <c r="P7690" s="6"/>
      <c r="Q7690" s="7"/>
    </row>
    <row r="7691" spans="3:17" x14ac:dyDescent="0.2">
      <c r="C7691" s="1"/>
      <c r="D7691" s="1"/>
      <c r="F7691" s="6"/>
      <c r="G7691" s="13"/>
      <c r="M7691" s="14"/>
      <c r="O7691" s="13"/>
      <c r="P7691" s="6"/>
      <c r="Q7691" s="7"/>
    </row>
    <row r="7692" spans="3:17" x14ac:dyDescent="0.2">
      <c r="C7692" s="1"/>
      <c r="D7692" s="1"/>
      <c r="F7692" s="6"/>
      <c r="G7692" s="13"/>
      <c r="M7692" s="14"/>
      <c r="O7692" s="13"/>
      <c r="P7692" s="6"/>
      <c r="Q7692" s="7"/>
    </row>
    <row r="7693" spans="3:17" x14ac:dyDescent="0.2">
      <c r="C7693" s="1"/>
      <c r="D7693" s="1"/>
      <c r="F7693" s="6"/>
      <c r="G7693" s="13"/>
      <c r="M7693" s="14"/>
      <c r="O7693" s="13"/>
      <c r="P7693" s="6"/>
      <c r="Q7693" s="7"/>
    </row>
    <row r="7694" spans="3:17" x14ac:dyDescent="0.2">
      <c r="C7694" s="1"/>
      <c r="D7694" s="1"/>
      <c r="F7694" s="6"/>
      <c r="G7694" s="13"/>
      <c r="M7694" s="14"/>
      <c r="O7694" s="13"/>
      <c r="P7694" s="6"/>
      <c r="Q7694" s="7"/>
    </row>
    <row r="7695" spans="3:17" x14ac:dyDescent="0.2">
      <c r="C7695" s="1"/>
      <c r="D7695" s="1"/>
      <c r="F7695" s="6"/>
      <c r="G7695" s="13"/>
      <c r="M7695" s="14"/>
      <c r="O7695" s="13"/>
      <c r="P7695" s="6"/>
      <c r="Q7695" s="7"/>
    </row>
    <row r="7696" spans="3:17" x14ac:dyDescent="0.2">
      <c r="C7696" s="1"/>
      <c r="D7696" s="1"/>
      <c r="F7696" s="6"/>
      <c r="G7696" s="13"/>
      <c r="M7696" s="14"/>
      <c r="O7696" s="13"/>
      <c r="P7696" s="6"/>
      <c r="Q7696" s="7"/>
    </row>
    <row r="7697" spans="3:17" x14ac:dyDescent="0.2">
      <c r="C7697" s="1"/>
      <c r="D7697" s="1"/>
      <c r="F7697" s="6"/>
      <c r="G7697" s="13"/>
      <c r="M7697" s="14"/>
      <c r="O7697" s="13"/>
      <c r="P7697" s="6"/>
      <c r="Q7697" s="7"/>
    </row>
    <row r="7698" spans="3:17" x14ac:dyDescent="0.2">
      <c r="C7698" s="1"/>
      <c r="D7698" s="1"/>
      <c r="F7698" s="6"/>
      <c r="G7698" s="13"/>
      <c r="M7698" s="14"/>
      <c r="O7698" s="13"/>
      <c r="P7698" s="6"/>
      <c r="Q7698" s="7"/>
    </row>
    <row r="7699" spans="3:17" x14ac:dyDescent="0.2">
      <c r="C7699" s="1"/>
      <c r="D7699" s="1"/>
      <c r="F7699" s="6"/>
      <c r="G7699" s="13"/>
      <c r="M7699" s="14"/>
      <c r="O7699" s="13"/>
      <c r="P7699" s="6"/>
      <c r="Q7699" s="7"/>
    </row>
    <row r="7700" spans="3:17" x14ac:dyDescent="0.2">
      <c r="C7700" s="1"/>
      <c r="D7700" s="1"/>
      <c r="F7700" s="6"/>
      <c r="G7700" s="13"/>
      <c r="M7700" s="14"/>
      <c r="O7700" s="13"/>
      <c r="P7700" s="6"/>
      <c r="Q7700" s="7"/>
    </row>
    <row r="7701" spans="3:17" x14ac:dyDescent="0.2">
      <c r="C7701" s="1"/>
      <c r="D7701" s="1"/>
      <c r="F7701" s="6"/>
      <c r="G7701" s="13"/>
      <c r="M7701" s="14"/>
      <c r="O7701" s="13"/>
      <c r="P7701" s="6"/>
      <c r="Q7701" s="7"/>
    </row>
    <row r="7702" spans="3:17" x14ac:dyDescent="0.2">
      <c r="C7702" s="1"/>
      <c r="D7702" s="1"/>
      <c r="F7702" s="6"/>
      <c r="G7702" s="13"/>
      <c r="M7702" s="14"/>
      <c r="O7702" s="13"/>
      <c r="P7702" s="6"/>
      <c r="Q7702" s="7"/>
    </row>
    <row r="7703" spans="3:17" x14ac:dyDescent="0.2">
      <c r="C7703" s="1"/>
      <c r="D7703" s="1"/>
      <c r="F7703" s="6"/>
      <c r="G7703" s="13"/>
      <c r="M7703" s="14"/>
      <c r="O7703" s="13"/>
      <c r="P7703" s="6"/>
      <c r="Q7703" s="7"/>
    </row>
    <row r="7704" spans="3:17" x14ac:dyDescent="0.2">
      <c r="C7704" s="1"/>
      <c r="D7704" s="1"/>
      <c r="F7704" s="6"/>
      <c r="G7704" s="13"/>
      <c r="M7704" s="14"/>
      <c r="O7704" s="13"/>
      <c r="P7704" s="6"/>
      <c r="Q7704" s="7"/>
    </row>
    <row r="7705" spans="3:17" x14ac:dyDescent="0.2">
      <c r="C7705" s="1"/>
      <c r="D7705" s="1"/>
      <c r="F7705" s="6"/>
      <c r="G7705" s="13"/>
      <c r="M7705" s="14"/>
      <c r="O7705" s="13"/>
      <c r="P7705" s="6"/>
      <c r="Q7705" s="7"/>
    </row>
    <row r="7706" spans="3:17" x14ac:dyDescent="0.2">
      <c r="C7706" s="1"/>
      <c r="D7706" s="1"/>
      <c r="F7706" s="6"/>
      <c r="G7706" s="13"/>
      <c r="M7706" s="14"/>
      <c r="O7706" s="13"/>
      <c r="P7706" s="6"/>
      <c r="Q7706" s="7"/>
    </row>
    <row r="7707" spans="3:17" x14ac:dyDescent="0.2">
      <c r="C7707" s="1"/>
      <c r="D7707" s="1"/>
      <c r="F7707" s="6"/>
      <c r="G7707" s="13"/>
      <c r="M7707" s="14"/>
      <c r="O7707" s="13"/>
      <c r="P7707" s="6"/>
      <c r="Q7707" s="7"/>
    </row>
    <row r="7708" spans="3:17" x14ac:dyDescent="0.2">
      <c r="C7708" s="1"/>
      <c r="D7708" s="1"/>
      <c r="F7708" s="6"/>
      <c r="G7708" s="13"/>
      <c r="M7708" s="14"/>
      <c r="O7708" s="13"/>
      <c r="P7708" s="6"/>
      <c r="Q7708" s="7"/>
    </row>
    <row r="7709" spans="3:17" x14ac:dyDescent="0.2">
      <c r="C7709" s="1"/>
      <c r="D7709" s="1"/>
      <c r="F7709" s="6"/>
      <c r="G7709" s="13"/>
      <c r="M7709" s="14"/>
      <c r="O7709" s="13"/>
      <c r="P7709" s="6"/>
      <c r="Q7709" s="7"/>
    </row>
    <row r="7710" spans="3:17" x14ac:dyDescent="0.2">
      <c r="C7710" s="1"/>
      <c r="D7710" s="1"/>
      <c r="F7710" s="6"/>
      <c r="G7710" s="13"/>
      <c r="M7710" s="14"/>
      <c r="O7710" s="13"/>
      <c r="P7710" s="6"/>
      <c r="Q7710" s="7"/>
    </row>
    <row r="7711" spans="3:17" x14ac:dyDescent="0.2">
      <c r="C7711" s="1"/>
      <c r="D7711" s="1"/>
      <c r="F7711" s="6"/>
      <c r="G7711" s="13"/>
      <c r="M7711" s="14"/>
      <c r="O7711" s="13"/>
      <c r="P7711" s="6"/>
      <c r="Q7711" s="7"/>
    </row>
    <row r="7712" spans="3:17" x14ac:dyDescent="0.2">
      <c r="C7712" s="1"/>
      <c r="D7712" s="1"/>
      <c r="F7712" s="6"/>
      <c r="G7712" s="13"/>
      <c r="M7712" s="14"/>
      <c r="O7712" s="13"/>
      <c r="P7712" s="6"/>
      <c r="Q7712" s="7"/>
    </row>
    <row r="7713" spans="3:17" x14ac:dyDescent="0.2">
      <c r="C7713" s="1"/>
      <c r="D7713" s="1"/>
      <c r="F7713" s="6"/>
      <c r="G7713" s="13"/>
      <c r="M7713" s="14"/>
      <c r="O7713" s="13"/>
      <c r="P7713" s="6"/>
      <c r="Q7713" s="7"/>
    </row>
    <row r="7714" spans="3:17" x14ac:dyDescent="0.2">
      <c r="C7714" s="1"/>
      <c r="D7714" s="1"/>
      <c r="F7714" s="6"/>
      <c r="G7714" s="13"/>
      <c r="M7714" s="14"/>
      <c r="O7714" s="13"/>
      <c r="P7714" s="6"/>
      <c r="Q7714" s="7"/>
    </row>
    <row r="7715" spans="3:17" x14ac:dyDescent="0.2">
      <c r="C7715" s="1"/>
      <c r="D7715" s="1"/>
      <c r="F7715" s="6"/>
      <c r="G7715" s="13"/>
      <c r="M7715" s="14"/>
      <c r="O7715" s="13"/>
      <c r="P7715" s="6"/>
      <c r="Q7715" s="7"/>
    </row>
    <row r="7716" spans="3:17" x14ac:dyDescent="0.2">
      <c r="C7716" s="1"/>
      <c r="D7716" s="1"/>
      <c r="F7716" s="6"/>
      <c r="G7716" s="13"/>
      <c r="M7716" s="14"/>
      <c r="O7716" s="13"/>
      <c r="P7716" s="6"/>
      <c r="Q7716" s="7"/>
    </row>
    <row r="7717" spans="3:17" x14ac:dyDescent="0.2">
      <c r="C7717" s="1"/>
      <c r="D7717" s="1"/>
      <c r="F7717" s="6"/>
      <c r="G7717" s="13"/>
      <c r="M7717" s="14"/>
      <c r="O7717" s="13"/>
      <c r="P7717" s="6"/>
      <c r="Q7717" s="7"/>
    </row>
    <row r="7718" spans="3:17" x14ac:dyDescent="0.2">
      <c r="C7718" s="1"/>
      <c r="D7718" s="1"/>
      <c r="F7718" s="6"/>
      <c r="G7718" s="13"/>
      <c r="M7718" s="14"/>
      <c r="O7718" s="13"/>
      <c r="P7718" s="6"/>
      <c r="Q7718" s="7"/>
    </row>
    <row r="7719" spans="3:17" x14ac:dyDescent="0.2">
      <c r="C7719" s="1"/>
      <c r="D7719" s="1"/>
      <c r="F7719" s="6"/>
      <c r="G7719" s="13"/>
      <c r="M7719" s="14"/>
      <c r="O7719" s="13"/>
      <c r="P7719" s="6"/>
      <c r="Q7719" s="7"/>
    </row>
    <row r="7720" spans="3:17" x14ac:dyDescent="0.2">
      <c r="C7720" s="1"/>
      <c r="D7720" s="1"/>
      <c r="F7720" s="6"/>
      <c r="G7720" s="13"/>
      <c r="M7720" s="14"/>
      <c r="O7720" s="13"/>
      <c r="P7720" s="6"/>
      <c r="Q7720" s="7"/>
    </row>
    <row r="7721" spans="3:17" x14ac:dyDescent="0.2">
      <c r="C7721" s="1"/>
      <c r="D7721" s="1"/>
      <c r="F7721" s="6"/>
      <c r="G7721" s="13"/>
      <c r="M7721" s="14"/>
      <c r="O7721" s="13"/>
      <c r="P7721" s="6"/>
      <c r="Q7721" s="7"/>
    </row>
    <row r="7722" spans="3:17" x14ac:dyDescent="0.2">
      <c r="C7722" s="1"/>
      <c r="D7722" s="1"/>
      <c r="F7722" s="6"/>
      <c r="G7722" s="13"/>
      <c r="M7722" s="14"/>
      <c r="O7722" s="13"/>
      <c r="P7722" s="6"/>
      <c r="Q7722" s="7"/>
    </row>
    <row r="7723" spans="3:17" x14ac:dyDescent="0.2">
      <c r="C7723" s="1"/>
      <c r="D7723" s="1"/>
      <c r="F7723" s="6"/>
      <c r="G7723" s="13"/>
      <c r="M7723" s="14"/>
      <c r="O7723" s="13"/>
      <c r="P7723" s="6"/>
      <c r="Q7723" s="7"/>
    </row>
    <row r="7724" spans="3:17" x14ac:dyDescent="0.2">
      <c r="C7724" s="1"/>
      <c r="D7724" s="1"/>
      <c r="F7724" s="6"/>
      <c r="G7724" s="13"/>
      <c r="M7724" s="14"/>
      <c r="O7724" s="13"/>
      <c r="P7724" s="6"/>
      <c r="Q7724" s="7"/>
    </row>
    <row r="7725" spans="3:17" x14ac:dyDescent="0.2">
      <c r="C7725" s="1"/>
      <c r="D7725" s="1"/>
      <c r="F7725" s="6"/>
      <c r="G7725" s="13"/>
      <c r="M7725" s="14"/>
      <c r="O7725" s="13"/>
      <c r="P7725" s="6"/>
      <c r="Q7725" s="7"/>
    </row>
    <row r="7726" spans="3:17" x14ac:dyDescent="0.2">
      <c r="C7726" s="1"/>
      <c r="D7726" s="1"/>
      <c r="F7726" s="6"/>
      <c r="G7726" s="13"/>
      <c r="M7726" s="14"/>
      <c r="O7726" s="13"/>
      <c r="P7726" s="6"/>
      <c r="Q7726" s="7"/>
    </row>
    <row r="7727" spans="3:17" x14ac:dyDescent="0.2">
      <c r="C7727" s="1"/>
      <c r="D7727" s="1"/>
      <c r="F7727" s="6"/>
      <c r="G7727" s="13"/>
      <c r="M7727" s="14"/>
      <c r="O7727" s="13"/>
      <c r="P7727" s="6"/>
      <c r="Q7727" s="7"/>
    </row>
    <row r="7728" spans="3:17" x14ac:dyDescent="0.2">
      <c r="C7728" s="1"/>
      <c r="D7728" s="1"/>
      <c r="F7728" s="6"/>
      <c r="G7728" s="13"/>
      <c r="M7728" s="14"/>
      <c r="O7728" s="13"/>
      <c r="P7728" s="6"/>
      <c r="Q7728" s="7"/>
    </row>
    <row r="7729" spans="3:17" x14ac:dyDescent="0.2">
      <c r="C7729" s="1"/>
      <c r="D7729" s="1"/>
      <c r="F7729" s="6"/>
      <c r="G7729" s="13"/>
      <c r="M7729" s="14"/>
      <c r="O7729" s="13"/>
      <c r="P7729" s="6"/>
      <c r="Q7729" s="7"/>
    </row>
    <row r="7730" spans="3:17" x14ac:dyDescent="0.2">
      <c r="C7730" s="1"/>
      <c r="D7730" s="1"/>
      <c r="F7730" s="6"/>
      <c r="G7730" s="13"/>
      <c r="M7730" s="14"/>
      <c r="O7730" s="13"/>
      <c r="P7730" s="6"/>
      <c r="Q7730" s="7"/>
    </row>
    <row r="7731" spans="3:17" x14ac:dyDescent="0.2">
      <c r="C7731" s="1"/>
      <c r="D7731" s="1"/>
      <c r="F7731" s="6"/>
      <c r="G7731" s="13"/>
      <c r="M7731" s="14"/>
      <c r="O7731" s="13"/>
      <c r="P7731" s="6"/>
      <c r="Q7731" s="7"/>
    </row>
    <row r="7732" spans="3:17" x14ac:dyDescent="0.2">
      <c r="C7732" s="1"/>
      <c r="D7732" s="1"/>
      <c r="F7732" s="6"/>
      <c r="G7732" s="13"/>
      <c r="M7732" s="14"/>
      <c r="O7732" s="13"/>
      <c r="P7732" s="6"/>
      <c r="Q7732" s="7"/>
    </row>
    <row r="7733" spans="3:17" x14ac:dyDescent="0.2">
      <c r="C7733" s="1"/>
      <c r="D7733" s="1"/>
      <c r="F7733" s="6"/>
      <c r="G7733" s="13"/>
      <c r="M7733" s="14"/>
      <c r="O7733" s="13"/>
      <c r="P7733" s="6"/>
      <c r="Q7733" s="7"/>
    </row>
    <row r="7734" spans="3:17" x14ac:dyDescent="0.2">
      <c r="C7734" s="1"/>
      <c r="D7734" s="1"/>
      <c r="F7734" s="6"/>
      <c r="G7734" s="13"/>
      <c r="M7734" s="14"/>
      <c r="O7734" s="13"/>
      <c r="P7734" s="6"/>
      <c r="Q7734" s="7"/>
    </row>
    <row r="7735" spans="3:17" x14ac:dyDescent="0.2">
      <c r="C7735" s="1"/>
      <c r="D7735" s="1"/>
      <c r="F7735" s="6"/>
      <c r="G7735" s="13"/>
      <c r="M7735" s="14"/>
      <c r="O7735" s="13"/>
      <c r="P7735" s="6"/>
      <c r="Q7735" s="7"/>
    </row>
    <row r="7736" spans="3:17" x14ac:dyDescent="0.2">
      <c r="C7736" s="1"/>
      <c r="D7736" s="1"/>
      <c r="F7736" s="6"/>
      <c r="G7736" s="13"/>
      <c r="M7736" s="14"/>
      <c r="O7736" s="13"/>
      <c r="P7736" s="6"/>
      <c r="Q7736" s="7"/>
    </row>
    <row r="7737" spans="3:17" x14ac:dyDescent="0.2">
      <c r="C7737" s="1"/>
      <c r="D7737" s="1"/>
      <c r="F7737" s="6"/>
      <c r="G7737" s="13"/>
      <c r="M7737" s="14"/>
      <c r="O7737" s="13"/>
      <c r="P7737" s="6"/>
      <c r="Q7737" s="7"/>
    </row>
    <row r="7738" spans="3:17" x14ac:dyDescent="0.2">
      <c r="C7738" s="1"/>
      <c r="D7738" s="1"/>
      <c r="F7738" s="6"/>
      <c r="G7738" s="13"/>
      <c r="M7738" s="14"/>
      <c r="O7738" s="13"/>
      <c r="P7738" s="6"/>
      <c r="Q7738" s="7"/>
    </row>
    <row r="7739" spans="3:17" x14ac:dyDescent="0.2">
      <c r="C7739" s="1"/>
      <c r="D7739" s="1"/>
      <c r="F7739" s="6"/>
      <c r="G7739" s="13"/>
      <c r="M7739" s="14"/>
      <c r="O7739" s="13"/>
      <c r="P7739" s="6"/>
      <c r="Q7739" s="7"/>
    </row>
    <row r="7740" spans="3:17" x14ac:dyDescent="0.2">
      <c r="C7740" s="1"/>
      <c r="D7740" s="1"/>
      <c r="F7740" s="6"/>
      <c r="G7740" s="13"/>
      <c r="M7740" s="14"/>
      <c r="O7740" s="13"/>
      <c r="P7740" s="6"/>
      <c r="Q7740" s="7"/>
    </row>
    <row r="7741" spans="3:17" x14ac:dyDescent="0.2">
      <c r="C7741" s="1"/>
      <c r="D7741" s="1"/>
      <c r="F7741" s="6"/>
      <c r="G7741" s="13"/>
      <c r="M7741" s="14"/>
      <c r="O7741" s="13"/>
      <c r="P7741" s="6"/>
      <c r="Q7741" s="7"/>
    </row>
    <row r="7742" spans="3:17" x14ac:dyDescent="0.2">
      <c r="C7742" s="1"/>
      <c r="D7742" s="1"/>
      <c r="F7742" s="6"/>
      <c r="G7742" s="13"/>
      <c r="M7742" s="14"/>
      <c r="O7742" s="13"/>
      <c r="P7742" s="6"/>
      <c r="Q7742" s="7"/>
    </row>
    <row r="7743" spans="3:17" x14ac:dyDescent="0.2">
      <c r="C7743" s="1"/>
      <c r="D7743" s="1"/>
      <c r="F7743" s="6"/>
      <c r="G7743" s="13"/>
      <c r="M7743" s="14"/>
      <c r="O7743" s="13"/>
      <c r="P7743" s="6"/>
      <c r="Q7743" s="7"/>
    </row>
    <row r="7744" spans="3:17" x14ac:dyDescent="0.2">
      <c r="C7744" s="1"/>
      <c r="D7744" s="1"/>
      <c r="F7744" s="6"/>
      <c r="G7744" s="13"/>
      <c r="M7744" s="14"/>
      <c r="O7744" s="13"/>
      <c r="P7744" s="6"/>
      <c r="Q7744" s="7"/>
    </row>
    <row r="7745" spans="3:17" x14ac:dyDescent="0.2">
      <c r="C7745" s="1"/>
      <c r="D7745" s="1"/>
      <c r="F7745" s="6"/>
      <c r="G7745" s="13"/>
      <c r="M7745" s="14"/>
      <c r="O7745" s="13"/>
      <c r="P7745" s="6"/>
      <c r="Q7745" s="7"/>
    </row>
    <row r="7746" spans="3:17" x14ac:dyDescent="0.2">
      <c r="C7746" s="1"/>
      <c r="D7746" s="1"/>
      <c r="F7746" s="6"/>
      <c r="G7746" s="13"/>
      <c r="M7746" s="14"/>
      <c r="O7746" s="13"/>
      <c r="P7746" s="6"/>
      <c r="Q7746" s="7"/>
    </row>
    <row r="7747" spans="3:17" x14ac:dyDescent="0.2">
      <c r="C7747" s="1"/>
      <c r="D7747" s="1"/>
      <c r="F7747" s="6"/>
      <c r="G7747" s="13"/>
      <c r="M7747" s="14"/>
      <c r="O7747" s="13"/>
      <c r="P7747" s="6"/>
      <c r="Q7747" s="7"/>
    </row>
    <row r="7748" spans="3:17" x14ac:dyDescent="0.2">
      <c r="C7748" s="1"/>
      <c r="D7748" s="1"/>
      <c r="F7748" s="6"/>
      <c r="G7748" s="13"/>
      <c r="M7748" s="14"/>
      <c r="O7748" s="13"/>
      <c r="P7748" s="6"/>
      <c r="Q7748" s="7"/>
    </row>
    <row r="7749" spans="3:17" x14ac:dyDescent="0.2">
      <c r="C7749" s="1"/>
      <c r="D7749" s="1"/>
      <c r="F7749" s="6"/>
      <c r="G7749" s="13"/>
      <c r="M7749" s="14"/>
      <c r="O7749" s="13"/>
      <c r="P7749" s="6"/>
      <c r="Q7749" s="7"/>
    </row>
    <row r="7750" spans="3:17" x14ac:dyDescent="0.2">
      <c r="C7750" s="1"/>
      <c r="D7750" s="1"/>
      <c r="F7750" s="6"/>
      <c r="G7750" s="13"/>
      <c r="M7750" s="14"/>
      <c r="O7750" s="13"/>
      <c r="P7750" s="6"/>
      <c r="Q7750" s="7"/>
    </row>
    <row r="7751" spans="3:17" x14ac:dyDescent="0.2">
      <c r="C7751" s="1"/>
      <c r="D7751" s="1"/>
      <c r="F7751" s="6"/>
      <c r="G7751" s="13"/>
      <c r="M7751" s="14"/>
      <c r="O7751" s="13"/>
      <c r="P7751" s="6"/>
      <c r="Q7751" s="7"/>
    </row>
    <row r="7752" spans="3:17" x14ac:dyDescent="0.2">
      <c r="C7752" s="1"/>
      <c r="D7752" s="1"/>
      <c r="F7752" s="6"/>
      <c r="G7752" s="13"/>
      <c r="M7752" s="14"/>
      <c r="O7752" s="13"/>
      <c r="P7752" s="6"/>
      <c r="Q7752" s="7"/>
    </row>
    <row r="7753" spans="3:17" x14ac:dyDescent="0.2">
      <c r="C7753" s="1"/>
      <c r="D7753" s="1"/>
      <c r="F7753" s="6"/>
      <c r="G7753" s="13"/>
      <c r="M7753" s="14"/>
      <c r="O7753" s="13"/>
      <c r="P7753" s="6"/>
      <c r="Q7753" s="7"/>
    </row>
    <row r="7754" spans="3:17" x14ac:dyDescent="0.2">
      <c r="C7754" s="1"/>
      <c r="D7754" s="1"/>
      <c r="F7754" s="6"/>
      <c r="G7754" s="13"/>
      <c r="M7754" s="14"/>
      <c r="O7754" s="13"/>
      <c r="P7754" s="6"/>
      <c r="Q7754" s="7"/>
    </row>
    <row r="7755" spans="3:17" x14ac:dyDescent="0.2">
      <c r="C7755" s="1"/>
      <c r="D7755" s="1"/>
      <c r="F7755" s="6"/>
      <c r="G7755" s="13"/>
      <c r="M7755" s="14"/>
      <c r="O7755" s="13"/>
      <c r="P7755" s="6"/>
      <c r="Q7755" s="7"/>
    </row>
    <row r="7756" spans="3:17" x14ac:dyDescent="0.2">
      <c r="C7756" s="1"/>
      <c r="D7756" s="1"/>
      <c r="F7756" s="6"/>
      <c r="G7756" s="13"/>
      <c r="M7756" s="14"/>
      <c r="O7756" s="13"/>
      <c r="P7756" s="6"/>
      <c r="Q7756" s="7"/>
    </row>
    <row r="7757" spans="3:17" x14ac:dyDescent="0.2">
      <c r="C7757" s="1"/>
      <c r="D7757" s="1"/>
      <c r="F7757" s="6"/>
      <c r="G7757" s="13"/>
      <c r="M7757" s="14"/>
      <c r="O7757" s="13"/>
      <c r="P7757" s="6"/>
      <c r="Q7757" s="7"/>
    </row>
    <row r="7758" spans="3:17" x14ac:dyDescent="0.2">
      <c r="C7758" s="1"/>
      <c r="D7758" s="1"/>
      <c r="F7758" s="6"/>
      <c r="G7758" s="13"/>
      <c r="M7758" s="14"/>
      <c r="O7758" s="13"/>
      <c r="P7758" s="6"/>
      <c r="Q7758" s="7"/>
    </row>
    <row r="7759" spans="3:17" x14ac:dyDescent="0.2">
      <c r="C7759" s="1"/>
      <c r="D7759" s="1"/>
      <c r="F7759" s="6"/>
      <c r="G7759" s="13"/>
      <c r="M7759" s="14"/>
      <c r="O7759" s="13"/>
      <c r="P7759" s="6"/>
      <c r="Q7759" s="7"/>
    </row>
    <row r="7760" spans="3:17" x14ac:dyDescent="0.2">
      <c r="C7760" s="1"/>
      <c r="D7760" s="1"/>
      <c r="F7760" s="6"/>
      <c r="G7760" s="13"/>
      <c r="M7760" s="14"/>
      <c r="O7760" s="13"/>
      <c r="P7760" s="6"/>
      <c r="Q7760" s="7"/>
    </row>
    <row r="7761" spans="3:17" x14ac:dyDescent="0.2">
      <c r="C7761" s="1"/>
      <c r="D7761" s="1"/>
      <c r="F7761" s="6"/>
      <c r="G7761" s="13"/>
      <c r="M7761" s="14"/>
      <c r="O7761" s="13"/>
      <c r="P7761" s="6"/>
      <c r="Q7761" s="7"/>
    </row>
    <row r="7762" spans="3:17" x14ac:dyDescent="0.2">
      <c r="C7762" s="1"/>
      <c r="D7762" s="1"/>
      <c r="F7762" s="6"/>
      <c r="G7762" s="13"/>
      <c r="M7762" s="14"/>
      <c r="O7762" s="13"/>
      <c r="P7762" s="6"/>
      <c r="Q7762" s="7"/>
    </row>
    <row r="7763" spans="3:17" x14ac:dyDescent="0.2">
      <c r="C7763" s="1"/>
      <c r="D7763" s="1"/>
      <c r="F7763" s="6"/>
      <c r="G7763" s="13"/>
      <c r="M7763" s="14"/>
      <c r="O7763" s="13"/>
      <c r="P7763" s="6"/>
      <c r="Q7763" s="7"/>
    </row>
    <row r="7764" spans="3:17" x14ac:dyDescent="0.2">
      <c r="C7764" s="1"/>
      <c r="D7764" s="1"/>
      <c r="F7764" s="6"/>
      <c r="G7764" s="13"/>
      <c r="M7764" s="14"/>
      <c r="O7764" s="13"/>
      <c r="P7764" s="6"/>
      <c r="Q7764" s="7"/>
    </row>
    <row r="7765" spans="3:17" x14ac:dyDescent="0.2">
      <c r="C7765" s="1"/>
      <c r="D7765" s="1"/>
      <c r="F7765" s="6"/>
      <c r="G7765" s="13"/>
      <c r="M7765" s="14"/>
      <c r="O7765" s="13"/>
      <c r="P7765" s="6"/>
      <c r="Q7765" s="7"/>
    </row>
    <row r="7766" spans="3:17" x14ac:dyDescent="0.2">
      <c r="C7766" s="1"/>
      <c r="D7766" s="1"/>
      <c r="F7766" s="6"/>
      <c r="G7766" s="13"/>
      <c r="M7766" s="14"/>
      <c r="O7766" s="13"/>
      <c r="P7766" s="6"/>
      <c r="Q7766" s="7"/>
    </row>
    <row r="7767" spans="3:17" x14ac:dyDescent="0.2">
      <c r="C7767" s="1"/>
      <c r="D7767" s="1"/>
      <c r="F7767" s="6"/>
      <c r="G7767" s="13"/>
      <c r="M7767" s="14"/>
      <c r="O7767" s="13"/>
      <c r="P7767" s="6"/>
      <c r="Q7767" s="7"/>
    </row>
    <row r="7768" spans="3:17" x14ac:dyDescent="0.2">
      <c r="C7768" s="1"/>
      <c r="D7768" s="1"/>
      <c r="F7768" s="6"/>
      <c r="G7768" s="13"/>
      <c r="M7768" s="14"/>
      <c r="O7768" s="13"/>
      <c r="P7768" s="6"/>
      <c r="Q7768" s="7"/>
    </row>
    <row r="7769" spans="3:17" x14ac:dyDescent="0.2">
      <c r="C7769" s="1"/>
      <c r="D7769" s="1"/>
      <c r="F7769" s="6"/>
      <c r="G7769" s="13"/>
      <c r="M7769" s="14"/>
      <c r="O7769" s="13"/>
      <c r="P7769" s="6"/>
      <c r="Q7769" s="7"/>
    </row>
    <row r="7770" spans="3:17" x14ac:dyDescent="0.2">
      <c r="C7770" s="1"/>
      <c r="D7770" s="1"/>
      <c r="F7770" s="6"/>
      <c r="G7770" s="13"/>
      <c r="M7770" s="14"/>
      <c r="O7770" s="13"/>
      <c r="P7770" s="6"/>
      <c r="Q7770" s="7"/>
    </row>
    <row r="7771" spans="3:17" x14ac:dyDescent="0.2">
      <c r="C7771" s="1"/>
      <c r="D7771" s="1"/>
      <c r="F7771" s="6"/>
      <c r="G7771" s="13"/>
      <c r="M7771" s="14"/>
      <c r="O7771" s="13"/>
      <c r="P7771" s="6"/>
      <c r="Q7771" s="7"/>
    </row>
    <row r="7772" spans="3:17" x14ac:dyDescent="0.2">
      <c r="C7772" s="1"/>
      <c r="D7772" s="1"/>
      <c r="F7772" s="6"/>
      <c r="G7772" s="13"/>
      <c r="M7772" s="14"/>
      <c r="O7772" s="13"/>
      <c r="P7772" s="6"/>
      <c r="Q7772" s="7"/>
    </row>
    <row r="7773" spans="3:17" x14ac:dyDescent="0.2">
      <c r="C7773" s="1"/>
      <c r="D7773" s="1"/>
      <c r="F7773" s="6"/>
      <c r="G7773" s="13"/>
      <c r="M7773" s="14"/>
      <c r="O7773" s="13"/>
      <c r="P7773" s="6"/>
      <c r="Q7773" s="7"/>
    </row>
    <row r="7774" spans="3:17" x14ac:dyDescent="0.2">
      <c r="C7774" s="1"/>
      <c r="D7774" s="1"/>
      <c r="F7774" s="6"/>
      <c r="G7774" s="13"/>
      <c r="M7774" s="14"/>
      <c r="O7774" s="13"/>
      <c r="P7774" s="6"/>
      <c r="Q7774" s="7"/>
    </row>
    <row r="7775" spans="3:17" x14ac:dyDescent="0.2">
      <c r="C7775" s="1"/>
      <c r="D7775" s="1"/>
      <c r="F7775" s="6"/>
      <c r="G7775" s="13"/>
      <c r="M7775" s="14"/>
      <c r="O7775" s="13"/>
      <c r="P7775" s="6"/>
      <c r="Q7775" s="7"/>
    </row>
    <row r="7776" spans="3:17" x14ac:dyDescent="0.2">
      <c r="C7776" s="1"/>
      <c r="D7776" s="1"/>
      <c r="F7776" s="6"/>
      <c r="G7776" s="13"/>
      <c r="M7776" s="14"/>
      <c r="O7776" s="13"/>
      <c r="P7776" s="6"/>
      <c r="Q7776" s="7"/>
    </row>
    <row r="7777" spans="3:17" x14ac:dyDescent="0.2">
      <c r="C7777" s="1"/>
      <c r="D7777" s="1"/>
      <c r="F7777" s="6"/>
      <c r="G7777" s="13"/>
      <c r="M7777" s="14"/>
      <c r="O7777" s="13"/>
      <c r="P7777" s="6"/>
      <c r="Q7777" s="7"/>
    </row>
    <row r="7778" spans="3:17" x14ac:dyDescent="0.2">
      <c r="C7778" s="1"/>
      <c r="D7778" s="1"/>
      <c r="F7778" s="6"/>
      <c r="G7778" s="13"/>
      <c r="M7778" s="14"/>
      <c r="O7778" s="13"/>
      <c r="P7778" s="6"/>
      <c r="Q7778" s="7"/>
    </row>
    <row r="7779" spans="3:17" x14ac:dyDescent="0.2">
      <c r="C7779" s="1"/>
      <c r="D7779" s="1"/>
      <c r="F7779" s="6"/>
      <c r="G7779" s="13"/>
      <c r="M7779" s="14"/>
      <c r="O7779" s="13"/>
      <c r="P7779" s="6"/>
      <c r="Q7779" s="7"/>
    </row>
    <row r="7780" spans="3:17" x14ac:dyDescent="0.2">
      <c r="C7780" s="1"/>
      <c r="D7780" s="1"/>
      <c r="F7780" s="6"/>
      <c r="G7780" s="13"/>
      <c r="M7780" s="14"/>
      <c r="O7780" s="13"/>
      <c r="P7780" s="6"/>
      <c r="Q7780" s="7"/>
    </row>
    <row r="7781" spans="3:17" x14ac:dyDescent="0.2">
      <c r="C7781" s="1"/>
      <c r="D7781" s="1"/>
      <c r="F7781" s="6"/>
      <c r="G7781" s="13"/>
      <c r="M7781" s="14"/>
      <c r="O7781" s="13"/>
      <c r="P7781" s="6"/>
      <c r="Q7781" s="7"/>
    </row>
    <row r="7782" spans="3:17" x14ac:dyDescent="0.2">
      <c r="C7782" s="1"/>
      <c r="D7782" s="1"/>
      <c r="F7782" s="6"/>
      <c r="G7782" s="13"/>
      <c r="M7782" s="14"/>
      <c r="O7782" s="13"/>
      <c r="P7782" s="6"/>
      <c r="Q7782" s="7"/>
    </row>
    <row r="7783" spans="3:17" x14ac:dyDescent="0.2">
      <c r="C7783" s="1"/>
      <c r="D7783" s="1"/>
      <c r="F7783" s="6"/>
      <c r="G7783" s="13"/>
      <c r="M7783" s="14"/>
      <c r="O7783" s="13"/>
      <c r="P7783" s="6"/>
      <c r="Q7783" s="7"/>
    </row>
    <row r="7784" spans="3:17" x14ac:dyDescent="0.2">
      <c r="C7784" s="1"/>
      <c r="D7784" s="1"/>
      <c r="F7784" s="6"/>
      <c r="G7784" s="13"/>
      <c r="M7784" s="14"/>
      <c r="O7784" s="13"/>
      <c r="P7784" s="6"/>
      <c r="Q7784" s="7"/>
    </row>
    <row r="7785" spans="3:17" x14ac:dyDescent="0.2">
      <c r="C7785" s="1"/>
      <c r="D7785" s="1"/>
      <c r="F7785" s="6"/>
      <c r="G7785" s="13"/>
      <c r="M7785" s="14"/>
      <c r="O7785" s="13"/>
      <c r="P7785" s="6"/>
      <c r="Q7785" s="7"/>
    </row>
    <row r="7786" spans="3:17" x14ac:dyDescent="0.2">
      <c r="C7786" s="1"/>
      <c r="D7786" s="1"/>
      <c r="F7786" s="6"/>
      <c r="G7786" s="13"/>
      <c r="M7786" s="14"/>
      <c r="O7786" s="13"/>
      <c r="P7786" s="6"/>
      <c r="Q7786" s="7"/>
    </row>
    <row r="7787" spans="3:17" x14ac:dyDescent="0.2">
      <c r="C7787" s="1"/>
      <c r="D7787" s="1"/>
      <c r="F7787" s="6"/>
      <c r="G7787" s="13"/>
      <c r="M7787" s="14"/>
      <c r="O7787" s="13"/>
      <c r="P7787" s="6"/>
      <c r="Q7787" s="7"/>
    </row>
    <row r="7788" spans="3:17" x14ac:dyDescent="0.2">
      <c r="C7788" s="1"/>
      <c r="D7788" s="1"/>
      <c r="F7788" s="6"/>
      <c r="G7788" s="13"/>
      <c r="M7788" s="14"/>
      <c r="O7788" s="13"/>
      <c r="P7788" s="6"/>
      <c r="Q7788" s="7"/>
    </row>
    <row r="7789" spans="3:17" x14ac:dyDescent="0.2">
      <c r="C7789" s="1"/>
      <c r="D7789" s="1"/>
      <c r="F7789" s="6"/>
      <c r="G7789" s="13"/>
      <c r="M7789" s="14"/>
      <c r="O7789" s="13"/>
      <c r="P7789" s="6"/>
      <c r="Q7789" s="7"/>
    </row>
    <row r="7790" spans="3:17" x14ac:dyDescent="0.2">
      <c r="C7790" s="1"/>
      <c r="D7790" s="1"/>
      <c r="F7790" s="6"/>
      <c r="G7790" s="13"/>
      <c r="M7790" s="14"/>
      <c r="O7790" s="13"/>
      <c r="P7790" s="6"/>
      <c r="Q7790" s="7"/>
    </row>
    <row r="7791" spans="3:17" x14ac:dyDescent="0.2">
      <c r="C7791" s="1"/>
      <c r="D7791" s="1"/>
      <c r="F7791" s="6"/>
      <c r="G7791" s="13"/>
      <c r="M7791" s="14"/>
      <c r="O7791" s="13"/>
      <c r="P7791" s="6"/>
      <c r="Q7791" s="7"/>
    </row>
    <row r="7792" spans="3:17" x14ac:dyDescent="0.2">
      <c r="C7792" s="1"/>
      <c r="D7792" s="1"/>
      <c r="F7792" s="6"/>
      <c r="G7792" s="13"/>
      <c r="M7792" s="14"/>
      <c r="O7792" s="13"/>
      <c r="P7792" s="6"/>
      <c r="Q7792" s="7"/>
    </row>
    <row r="7793" spans="3:17" x14ac:dyDescent="0.2">
      <c r="C7793" s="1"/>
      <c r="D7793" s="1"/>
      <c r="F7793" s="6"/>
      <c r="G7793" s="13"/>
      <c r="M7793" s="14"/>
      <c r="O7793" s="13"/>
      <c r="P7793" s="6"/>
      <c r="Q7793" s="7"/>
    </row>
    <row r="7794" spans="3:17" x14ac:dyDescent="0.2">
      <c r="C7794" s="1"/>
      <c r="D7794" s="1"/>
      <c r="F7794" s="6"/>
      <c r="G7794" s="13"/>
      <c r="M7794" s="14"/>
      <c r="O7794" s="13"/>
      <c r="P7794" s="6"/>
      <c r="Q7794" s="7"/>
    </row>
    <row r="7795" spans="3:17" x14ac:dyDescent="0.2">
      <c r="C7795" s="1"/>
      <c r="D7795" s="1"/>
      <c r="F7795" s="6"/>
      <c r="G7795" s="13"/>
      <c r="M7795" s="14"/>
      <c r="O7795" s="13"/>
      <c r="P7795" s="6"/>
      <c r="Q7795" s="7"/>
    </row>
    <row r="7796" spans="3:17" x14ac:dyDescent="0.2">
      <c r="C7796" s="1"/>
      <c r="D7796" s="1"/>
      <c r="F7796" s="6"/>
      <c r="G7796" s="13"/>
      <c r="M7796" s="14"/>
      <c r="O7796" s="13"/>
      <c r="P7796" s="6"/>
      <c r="Q7796" s="7"/>
    </row>
    <row r="7797" spans="3:17" x14ac:dyDescent="0.2">
      <c r="C7797" s="1"/>
      <c r="D7797" s="1"/>
      <c r="F7797" s="6"/>
      <c r="G7797" s="13"/>
      <c r="M7797" s="14"/>
      <c r="O7797" s="13"/>
      <c r="P7797" s="6"/>
      <c r="Q7797" s="7"/>
    </row>
    <row r="7798" spans="3:17" x14ac:dyDescent="0.2">
      <c r="C7798" s="1"/>
      <c r="D7798" s="1"/>
      <c r="F7798" s="6"/>
      <c r="G7798" s="13"/>
      <c r="M7798" s="14"/>
      <c r="O7798" s="13"/>
      <c r="P7798" s="6"/>
      <c r="Q7798" s="7"/>
    </row>
    <row r="7799" spans="3:17" x14ac:dyDescent="0.2">
      <c r="C7799" s="1"/>
      <c r="D7799" s="1"/>
      <c r="F7799" s="6"/>
      <c r="G7799" s="13"/>
      <c r="M7799" s="14"/>
      <c r="O7799" s="13"/>
      <c r="P7799" s="6"/>
      <c r="Q7799" s="7"/>
    </row>
    <row r="7800" spans="3:17" x14ac:dyDescent="0.2">
      <c r="C7800" s="1"/>
      <c r="D7800" s="1"/>
      <c r="F7800" s="6"/>
      <c r="G7800" s="13"/>
      <c r="M7800" s="14"/>
      <c r="O7800" s="13"/>
      <c r="P7800" s="6"/>
      <c r="Q7800" s="7"/>
    </row>
    <row r="7801" spans="3:17" x14ac:dyDescent="0.2">
      <c r="C7801" s="1"/>
      <c r="D7801" s="1"/>
      <c r="F7801" s="6"/>
      <c r="G7801" s="13"/>
      <c r="M7801" s="14"/>
      <c r="O7801" s="13"/>
      <c r="P7801" s="6"/>
      <c r="Q7801" s="7"/>
    </row>
    <row r="7802" spans="3:17" x14ac:dyDescent="0.2">
      <c r="C7802" s="1"/>
      <c r="D7802" s="1"/>
      <c r="F7802" s="6"/>
      <c r="G7802" s="13"/>
      <c r="M7802" s="14"/>
      <c r="O7802" s="13"/>
      <c r="P7802" s="6"/>
      <c r="Q7802" s="7"/>
    </row>
    <row r="7803" spans="3:17" x14ac:dyDescent="0.2">
      <c r="C7803" s="1"/>
      <c r="D7803" s="1"/>
      <c r="F7803" s="6"/>
      <c r="G7803" s="13"/>
      <c r="M7803" s="14"/>
      <c r="O7803" s="13"/>
      <c r="P7803" s="6"/>
      <c r="Q7803" s="7"/>
    </row>
    <row r="7804" spans="3:17" x14ac:dyDescent="0.2">
      <c r="C7804" s="1"/>
      <c r="D7804" s="1"/>
      <c r="F7804" s="6"/>
      <c r="G7804" s="13"/>
      <c r="M7804" s="14"/>
      <c r="O7804" s="13"/>
      <c r="P7804" s="6"/>
      <c r="Q7804" s="7"/>
    </row>
    <row r="7805" spans="3:17" x14ac:dyDescent="0.2">
      <c r="C7805" s="1"/>
      <c r="D7805" s="1"/>
      <c r="F7805" s="6"/>
      <c r="G7805" s="13"/>
      <c r="M7805" s="14"/>
      <c r="O7805" s="13"/>
      <c r="P7805" s="6"/>
      <c r="Q7805" s="7"/>
    </row>
    <row r="7806" spans="3:17" x14ac:dyDescent="0.2">
      <c r="C7806" s="1"/>
      <c r="D7806" s="1"/>
      <c r="F7806" s="6"/>
      <c r="G7806" s="13"/>
      <c r="M7806" s="14"/>
      <c r="O7806" s="13"/>
      <c r="P7806" s="6"/>
      <c r="Q7806" s="7"/>
    </row>
    <row r="7807" spans="3:17" x14ac:dyDescent="0.2">
      <c r="C7807" s="1"/>
      <c r="D7807" s="1"/>
      <c r="F7807" s="6"/>
      <c r="G7807" s="13"/>
      <c r="M7807" s="14"/>
      <c r="O7807" s="13"/>
      <c r="P7807" s="6"/>
      <c r="Q7807" s="7"/>
    </row>
    <row r="7808" spans="3:17" x14ac:dyDescent="0.2">
      <c r="C7808" s="1"/>
      <c r="D7808" s="1"/>
      <c r="F7808" s="6"/>
      <c r="G7808" s="13"/>
      <c r="M7808" s="14"/>
      <c r="O7808" s="13"/>
      <c r="P7808" s="6"/>
      <c r="Q7808" s="7"/>
    </row>
    <row r="7809" spans="3:17" x14ac:dyDescent="0.2">
      <c r="C7809" s="1"/>
      <c r="D7809" s="1"/>
      <c r="F7809" s="6"/>
      <c r="G7809" s="13"/>
      <c r="M7809" s="14"/>
      <c r="O7809" s="13"/>
      <c r="P7809" s="6"/>
      <c r="Q7809" s="7"/>
    </row>
    <row r="7810" spans="3:17" x14ac:dyDescent="0.2">
      <c r="C7810" s="1"/>
      <c r="D7810" s="1"/>
      <c r="F7810" s="6"/>
      <c r="G7810" s="13"/>
      <c r="M7810" s="14"/>
      <c r="O7810" s="13"/>
      <c r="P7810" s="6"/>
      <c r="Q7810" s="7"/>
    </row>
    <row r="7811" spans="3:17" x14ac:dyDescent="0.2">
      <c r="C7811" s="1"/>
      <c r="D7811" s="1"/>
      <c r="F7811" s="6"/>
      <c r="G7811" s="13"/>
      <c r="M7811" s="14"/>
      <c r="O7811" s="13"/>
      <c r="P7811" s="6"/>
      <c r="Q7811" s="7"/>
    </row>
    <row r="7812" spans="3:17" x14ac:dyDescent="0.2">
      <c r="C7812" s="1"/>
      <c r="D7812" s="1"/>
      <c r="F7812" s="6"/>
      <c r="G7812" s="13"/>
      <c r="M7812" s="14"/>
      <c r="O7812" s="13"/>
      <c r="P7812" s="6"/>
      <c r="Q7812" s="7"/>
    </row>
    <row r="7813" spans="3:17" x14ac:dyDescent="0.2">
      <c r="C7813" s="1"/>
      <c r="D7813" s="1"/>
      <c r="F7813" s="6"/>
      <c r="G7813" s="13"/>
      <c r="M7813" s="14"/>
      <c r="O7813" s="13"/>
      <c r="P7813" s="6"/>
      <c r="Q7813" s="7"/>
    </row>
    <row r="7814" spans="3:17" x14ac:dyDescent="0.2">
      <c r="C7814" s="1"/>
      <c r="D7814" s="1"/>
      <c r="F7814" s="6"/>
      <c r="G7814" s="13"/>
      <c r="M7814" s="14"/>
      <c r="O7814" s="13"/>
      <c r="P7814" s="6"/>
      <c r="Q7814" s="7"/>
    </row>
    <row r="7815" spans="3:17" x14ac:dyDescent="0.2">
      <c r="C7815" s="1"/>
      <c r="D7815" s="1"/>
      <c r="F7815" s="6"/>
      <c r="G7815" s="13"/>
      <c r="M7815" s="14"/>
      <c r="O7815" s="13"/>
      <c r="P7815" s="6"/>
      <c r="Q7815" s="7"/>
    </row>
    <row r="7816" spans="3:17" x14ac:dyDescent="0.2">
      <c r="C7816" s="1"/>
      <c r="D7816" s="1"/>
      <c r="F7816" s="6"/>
      <c r="G7816" s="13"/>
      <c r="M7816" s="14"/>
      <c r="O7816" s="13"/>
      <c r="P7816" s="6"/>
      <c r="Q7816" s="7"/>
    </row>
    <row r="7817" spans="3:17" x14ac:dyDescent="0.2">
      <c r="C7817" s="1"/>
      <c r="D7817" s="1"/>
      <c r="F7817" s="6"/>
      <c r="G7817" s="13"/>
      <c r="M7817" s="14"/>
      <c r="O7817" s="13"/>
      <c r="P7817" s="6"/>
      <c r="Q7817" s="7"/>
    </row>
    <row r="7818" spans="3:17" x14ac:dyDescent="0.2">
      <c r="C7818" s="1"/>
      <c r="D7818" s="1"/>
      <c r="F7818" s="6"/>
      <c r="G7818" s="13"/>
      <c r="M7818" s="14"/>
      <c r="O7818" s="13"/>
      <c r="P7818" s="6"/>
      <c r="Q7818" s="7"/>
    </row>
    <row r="7819" spans="3:17" x14ac:dyDescent="0.2">
      <c r="C7819" s="1"/>
      <c r="D7819" s="1"/>
      <c r="F7819" s="6"/>
      <c r="G7819" s="13"/>
      <c r="M7819" s="14"/>
      <c r="O7819" s="13"/>
      <c r="P7819" s="6"/>
      <c r="Q7819" s="7"/>
    </row>
    <row r="7820" spans="3:17" x14ac:dyDescent="0.2">
      <c r="C7820" s="1"/>
      <c r="D7820" s="1"/>
      <c r="F7820" s="6"/>
      <c r="G7820" s="13"/>
      <c r="M7820" s="14"/>
      <c r="O7820" s="13"/>
      <c r="P7820" s="6"/>
      <c r="Q7820" s="7"/>
    </row>
    <row r="7821" spans="3:17" x14ac:dyDescent="0.2">
      <c r="C7821" s="1"/>
      <c r="D7821" s="1"/>
      <c r="F7821" s="6"/>
      <c r="G7821" s="13"/>
      <c r="M7821" s="14"/>
      <c r="O7821" s="13"/>
      <c r="P7821" s="6"/>
      <c r="Q7821" s="7"/>
    </row>
    <row r="7822" spans="3:17" x14ac:dyDescent="0.2">
      <c r="C7822" s="1"/>
      <c r="D7822" s="1"/>
      <c r="F7822" s="6"/>
      <c r="G7822" s="13"/>
      <c r="M7822" s="14"/>
      <c r="O7822" s="13"/>
      <c r="P7822" s="6"/>
      <c r="Q7822" s="7"/>
    </row>
    <row r="7823" spans="3:17" x14ac:dyDescent="0.2">
      <c r="C7823" s="1"/>
      <c r="D7823" s="1"/>
      <c r="F7823" s="6"/>
      <c r="G7823" s="13"/>
      <c r="M7823" s="14"/>
      <c r="O7823" s="13"/>
      <c r="P7823" s="6"/>
      <c r="Q7823" s="7"/>
    </row>
    <row r="7824" spans="3:17" x14ac:dyDescent="0.2">
      <c r="C7824" s="1"/>
      <c r="D7824" s="1"/>
      <c r="F7824" s="6"/>
      <c r="G7824" s="13"/>
      <c r="M7824" s="14"/>
      <c r="O7824" s="13"/>
      <c r="P7824" s="6"/>
      <c r="Q7824" s="7"/>
    </row>
    <row r="7825" spans="3:17" x14ac:dyDescent="0.2">
      <c r="C7825" s="1"/>
      <c r="D7825" s="1"/>
      <c r="F7825" s="6"/>
      <c r="G7825" s="13"/>
      <c r="M7825" s="14"/>
      <c r="O7825" s="13"/>
      <c r="P7825" s="6"/>
      <c r="Q7825" s="7"/>
    </row>
    <row r="7826" spans="3:17" x14ac:dyDescent="0.2">
      <c r="C7826" s="1"/>
      <c r="D7826" s="1"/>
      <c r="F7826" s="6"/>
      <c r="G7826" s="13"/>
      <c r="M7826" s="14"/>
      <c r="O7826" s="13"/>
      <c r="P7826" s="6"/>
      <c r="Q7826" s="7"/>
    </row>
    <row r="7827" spans="3:17" x14ac:dyDescent="0.2">
      <c r="C7827" s="1"/>
      <c r="D7827" s="1"/>
      <c r="F7827" s="6"/>
      <c r="G7827" s="13"/>
      <c r="M7827" s="14"/>
      <c r="O7827" s="13"/>
      <c r="P7827" s="6"/>
      <c r="Q7827" s="7"/>
    </row>
    <row r="7828" spans="3:17" x14ac:dyDescent="0.2">
      <c r="C7828" s="1"/>
      <c r="D7828" s="1"/>
      <c r="F7828" s="6"/>
      <c r="G7828" s="13"/>
      <c r="M7828" s="14"/>
      <c r="O7828" s="13"/>
      <c r="P7828" s="6"/>
      <c r="Q7828" s="7"/>
    </row>
    <row r="7829" spans="3:17" x14ac:dyDescent="0.2">
      <c r="C7829" s="1"/>
      <c r="D7829" s="1"/>
      <c r="F7829" s="6"/>
      <c r="G7829" s="13"/>
      <c r="M7829" s="14"/>
      <c r="O7829" s="13"/>
      <c r="P7829" s="6"/>
      <c r="Q7829" s="7"/>
    </row>
    <row r="7830" spans="3:17" x14ac:dyDescent="0.2">
      <c r="C7830" s="1"/>
      <c r="D7830" s="1"/>
      <c r="F7830" s="6"/>
      <c r="G7830" s="13"/>
      <c r="M7830" s="14"/>
      <c r="O7830" s="13"/>
      <c r="P7830" s="6"/>
      <c r="Q7830" s="7"/>
    </row>
    <row r="7831" spans="3:17" x14ac:dyDescent="0.2">
      <c r="C7831" s="1"/>
      <c r="D7831" s="1"/>
      <c r="F7831" s="6"/>
      <c r="G7831" s="13"/>
      <c r="M7831" s="14"/>
      <c r="O7831" s="13"/>
      <c r="P7831" s="6"/>
      <c r="Q7831" s="7"/>
    </row>
    <row r="7832" spans="3:17" x14ac:dyDescent="0.2">
      <c r="C7832" s="1"/>
      <c r="D7832" s="1"/>
      <c r="F7832" s="6"/>
      <c r="G7832" s="13"/>
      <c r="M7832" s="14"/>
      <c r="O7832" s="13"/>
      <c r="P7832" s="6"/>
      <c r="Q7832" s="7"/>
    </row>
    <row r="7833" spans="3:17" x14ac:dyDescent="0.2">
      <c r="C7833" s="1"/>
      <c r="D7833" s="1"/>
      <c r="F7833" s="6"/>
      <c r="G7833" s="13"/>
      <c r="M7833" s="14"/>
      <c r="O7833" s="13"/>
      <c r="P7833" s="6"/>
      <c r="Q7833" s="7"/>
    </row>
    <row r="7834" spans="3:17" x14ac:dyDescent="0.2">
      <c r="C7834" s="1"/>
      <c r="D7834" s="1"/>
      <c r="F7834" s="6"/>
      <c r="G7834" s="13"/>
      <c r="M7834" s="14"/>
      <c r="O7834" s="13"/>
      <c r="P7834" s="6"/>
      <c r="Q7834" s="7"/>
    </row>
    <row r="7835" spans="3:17" x14ac:dyDescent="0.2">
      <c r="C7835" s="1"/>
      <c r="D7835" s="1"/>
      <c r="F7835" s="6"/>
      <c r="G7835" s="13"/>
      <c r="M7835" s="14"/>
      <c r="O7835" s="13"/>
      <c r="P7835" s="6"/>
      <c r="Q7835" s="7"/>
    </row>
    <row r="7836" spans="3:17" x14ac:dyDescent="0.2">
      <c r="C7836" s="1"/>
      <c r="D7836" s="1"/>
      <c r="F7836" s="6"/>
      <c r="G7836" s="13"/>
      <c r="M7836" s="14"/>
      <c r="O7836" s="13"/>
      <c r="P7836" s="6"/>
      <c r="Q7836" s="7"/>
    </row>
    <row r="7837" spans="3:17" x14ac:dyDescent="0.2">
      <c r="C7837" s="1"/>
      <c r="D7837" s="1"/>
      <c r="F7837" s="6"/>
      <c r="G7837" s="13"/>
      <c r="M7837" s="14"/>
      <c r="O7837" s="13"/>
      <c r="P7837" s="6"/>
      <c r="Q7837" s="7"/>
    </row>
    <row r="7838" spans="3:17" x14ac:dyDescent="0.2">
      <c r="C7838" s="1"/>
      <c r="D7838" s="1"/>
      <c r="F7838" s="6"/>
      <c r="G7838" s="13"/>
      <c r="M7838" s="14"/>
      <c r="O7838" s="13"/>
      <c r="P7838" s="6"/>
      <c r="Q7838" s="7"/>
    </row>
    <row r="7839" spans="3:17" x14ac:dyDescent="0.2">
      <c r="C7839" s="1"/>
      <c r="D7839" s="1"/>
      <c r="F7839" s="6"/>
      <c r="G7839" s="13"/>
      <c r="M7839" s="14"/>
      <c r="O7839" s="13"/>
      <c r="P7839" s="6"/>
      <c r="Q7839" s="7"/>
    </row>
    <row r="7840" spans="3:17" x14ac:dyDescent="0.2">
      <c r="C7840" s="1"/>
      <c r="D7840" s="1"/>
      <c r="F7840" s="6"/>
      <c r="G7840" s="13"/>
      <c r="M7840" s="14"/>
      <c r="O7840" s="13"/>
      <c r="P7840" s="6"/>
      <c r="Q7840" s="7"/>
    </row>
    <row r="7841" spans="3:17" x14ac:dyDescent="0.2">
      <c r="C7841" s="1"/>
      <c r="D7841" s="1"/>
      <c r="F7841" s="6"/>
      <c r="G7841" s="13"/>
      <c r="M7841" s="14"/>
      <c r="O7841" s="13"/>
      <c r="P7841" s="6"/>
      <c r="Q7841" s="7"/>
    </row>
    <row r="7842" spans="3:17" x14ac:dyDescent="0.2">
      <c r="C7842" s="1"/>
      <c r="D7842" s="1"/>
      <c r="F7842" s="6"/>
      <c r="G7842" s="13"/>
      <c r="M7842" s="14"/>
      <c r="O7842" s="13"/>
      <c r="P7842" s="6"/>
      <c r="Q7842" s="7"/>
    </row>
    <row r="7843" spans="3:17" x14ac:dyDescent="0.2">
      <c r="C7843" s="1"/>
      <c r="D7843" s="1"/>
      <c r="F7843" s="6"/>
      <c r="G7843" s="13"/>
      <c r="M7843" s="14"/>
      <c r="O7843" s="13"/>
      <c r="P7843" s="6"/>
      <c r="Q7843" s="7"/>
    </row>
    <row r="7844" spans="3:17" x14ac:dyDescent="0.2">
      <c r="C7844" s="1"/>
      <c r="D7844" s="1"/>
      <c r="F7844" s="6"/>
      <c r="G7844" s="13"/>
      <c r="M7844" s="14"/>
      <c r="O7844" s="13"/>
      <c r="P7844" s="6"/>
      <c r="Q7844" s="7"/>
    </row>
    <row r="7845" spans="3:17" x14ac:dyDescent="0.2">
      <c r="C7845" s="1"/>
      <c r="D7845" s="1"/>
      <c r="F7845" s="6"/>
      <c r="G7845" s="13"/>
      <c r="M7845" s="14"/>
      <c r="O7845" s="13"/>
      <c r="P7845" s="6"/>
      <c r="Q7845" s="7"/>
    </row>
    <row r="7846" spans="3:17" x14ac:dyDescent="0.2">
      <c r="C7846" s="1"/>
      <c r="D7846" s="1"/>
      <c r="F7846" s="6"/>
      <c r="G7846" s="13"/>
      <c r="M7846" s="14"/>
      <c r="O7846" s="13"/>
      <c r="P7846" s="6"/>
      <c r="Q7846" s="7"/>
    </row>
    <row r="7847" spans="3:17" x14ac:dyDescent="0.2">
      <c r="C7847" s="1"/>
      <c r="D7847" s="1"/>
      <c r="F7847" s="6"/>
      <c r="G7847" s="13"/>
      <c r="M7847" s="14"/>
      <c r="O7847" s="13"/>
      <c r="P7847" s="6"/>
      <c r="Q7847" s="7"/>
    </row>
    <row r="7848" spans="3:17" x14ac:dyDescent="0.2">
      <c r="C7848" s="1"/>
      <c r="D7848" s="1"/>
      <c r="F7848" s="6"/>
      <c r="G7848" s="13"/>
      <c r="M7848" s="14"/>
      <c r="O7848" s="13"/>
      <c r="P7848" s="6"/>
      <c r="Q7848" s="7"/>
    </row>
    <row r="7849" spans="3:17" x14ac:dyDescent="0.2">
      <c r="C7849" s="1"/>
      <c r="D7849" s="1"/>
      <c r="F7849" s="6"/>
      <c r="G7849" s="13"/>
      <c r="M7849" s="14"/>
      <c r="O7849" s="13"/>
      <c r="P7849" s="6"/>
      <c r="Q7849" s="7"/>
    </row>
    <row r="7850" spans="3:17" x14ac:dyDescent="0.2">
      <c r="C7850" s="1"/>
      <c r="D7850" s="1"/>
      <c r="F7850" s="6"/>
      <c r="G7850" s="13"/>
      <c r="M7850" s="14"/>
      <c r="O7850" s="13"/>
      <c r="P7850" s="6"/>
      <c r="Q7850" s="7"/>
    </row>
    <row r="7851" spans="3:17" x14ac:dyDescent="0.2">
      <c r="C7851" s="1"/>
      <c r="D7851" s="1"/>
      <c r="F7851" s="6"/>
      <c r="G7851" s="13"/>
      <c r="M7851" s="14"/>
      <c r="O7851" s="13"/>
      <c r="P7851" s="6"/>
      <c r="Q7851" s="7"/>
    </row>
    <row r="7852" spans="3:17" x14ac:dyDescent="0.2">
      <c r="C7852" s="1"/>
      <c r="D7852" s="1"/>
      <c r="F7852" s="6"/>
      <c r="G7852" s="13"/>
      <c r="M7852" s="14"/>
      <c r="O7852" s="13"/>
      <c r="P7852" s="6"/>
      <c r="Q7852" s="7"/>
    </row>
    <row r="7853" spans="3:17" x14ac:dyDescent="0.2">
      <c r="C7853" s="1"/>
      <c r="D7853" s="1"/>
      <c r="F7853" s="6"/>
      <c r="G7853" s="13"/>
      <c r="M7853" s="14"/>
      <c r="O7853" s="13"/>
      <c r="P7853" s="6"/>
      <c r="Q7853" s="7"/>
    </row>
    <row r="7854" spans="3:17" x14ac:dyDescent="0.2">
      <c r="C7854" s="1"/>
      <c r="D7854" s="1"/>
      <c r="F7854" s="6"/>
      <c r="G7854" s="13"/>
      <c r="M7854" s="14"/>
      <c r="O7854" s="13"/>
      <c r="P7854" s="6"/>
      <c r="Q7854" s="7"/>
    </row>
    <row r="7855" spans="3:17" x14ac:dyDescent="0.2">
      <c r="C7855" s="1"/>
      <c r="D7855" s="1"/>
      <c r="F7855" s="6"/>
      <c r="G7855" s="13"/>
      <c r="M7855" s="14"/>
      <c r="O7855" s="13"/>
      <c r="P7855" s="6"/>
      <c r="Q7855" s="7"/>
    </row>
    <row r="7856" spans="3:17" x14ac:dyDescent="0.2">
      <c r="C7856" s="1"/>
      <c r="D7856" s="1"/>
      <c r="F7856" s="6"/>
      <c r="G7856" s="13"/>
      <c r="M7856" s="14"/>
      <c r="O7856" s="13"/>
      <c r="P7856" s="6"/>
      <c r="Q7856" s="7"/>
    </row>
    <row r="7857" spans="3:17" x14ac:dyDescent="0.2">
      <c r="C7857" s="1"/>
      <c r="D7857" s="1"/>
      <c r="F7857" s="6"/>
      <c r="G7857" s="13"/>
      <c r="M7857" s="14"/>
      <c r="O7857" s="13"/>
      <c r="P7857" s="6"/>
      <c r="Q7857" s="7"/>
    </row>
    <row r="7858" spans="3:17" x14ac:dyDescent="0.2">
      <c r="C7858" s="1"/>
      <c r="D7858" s="1"/>
      <c r="F7858" s="6"/>
      <c r="G7858" s="13"/>
      <c r="M7858" s="14"/>
      <c r="O7858" s="13"/>
      <c r="P7858" s="6"/>
      <c r="Q7858" s="7"/>
    </row>
    <row r="7859" spans="3:17" x14ac:dyDescent="0.2">
      <c r="C7859" s="1"/>
      <c r="D7859" s="1"/>
      <c r="F7859" s="6"/>
      <c r="G7859" s="13"/>
      <c r="M7859" s="14"/>
      <c r="O7859" s="13"/>
      <c r="P7859" s="6"/>
      <c r="Q7859" s="7"/>
    </row>
    <row r="7860" spans="3:17" x14ac:dyDescent="0.2">
      <c r="C7860" s="1"/>
      <c r="D7860" s="1"/>
      <c r="F7860" s="6"/>
      <c r="G7860" s="13"/>
      <c r="M7860" s="14"/>
      <c r="O7860" s="13"/>
      <c r="P7860" s="6"/>
      <c r="Q7860" s="7"/>
    </row>
    <row r="7861" spans="3:17" x14ac:dyDescent="0.2">
      <c r="C7861" s="1"/>
      <c r="D7861" s="1"/>
      <c r="F7861" s="6"/>
      <c r="G7861" s="13"/>
      <c r="M7861" s="14"/>
      <c r="O7861" s="13"/>
      <c r="P7861" s="6"/>
      <c r="Q7861" s="7"/>
    </row>
    <row r="7862" spans="3:17" x14ac:dyDescent="0.2">
      <c r="C7862" s="1"/>
      <c r="D7862" s="1"/>
      <c r="F7862" s="6"/>
      <c r="G7862" s="13"/>
      <c r="M7862" s="14"/>
      <c r="O7862" s="13"/>
      <c r="P7862" s="6"/>
      <c r="Q7862" s="7"/>
    </row>
    <row r="7863" spans="3:17" x14ac:dyDescent="0.2">
      <c r="C7863" s="1"/>
      <c r="D7863" s="1"/>
      <c r="F7863" s="6"/>
      <c r="G7863" s="13"/>
      <c r="M7863" s="14"/>
      <c r="O7863" s="13"/>
      <c r="P7863" s="6"/>
      <c r="Q7863" s="7"/>
    </row>
    <row r="7864" spans="3:17" x14ac:dyDescent="0.2">
      <c r="C7864" s="1"/>
      <c r="D7864" s="1"/>
      <c r="F7864" s="6"/>
      <c r="G7864" s="13"/>
      <c r="M7864" s="14"/>
      <c r="O7864" s="13"/>
      <c r="P7864" s="6"/>
      <c r="Q7864" s="7"/>
    </row>
    <row r="7865" spans="3:17" x14ac:dyDescent="0.2">
      <c r="C7865" s="1"/>
      <c r="D7865" s="1"/>
      <c r="F7865" s="6"/>
      <c r="G7865" s="13"/>
      <c r="M7865" s="14"/>
      <c r="O7865" s="13"/>
      <c r="P7865" s="6"/>
      <c r="Q7865" s="7"/>
    </row>
    <row r="7866" spans="3:17" x14ac:dyDescent="0.2">
      <c r="C7866" s="1"/>
      <c r="D7866" s="1"/>
      <c r="F7866" s="6"/>
      <c r="G7866" s="13"/>
      <c r="M7866" s="14"/>
      <c r="O7866" s="13"/>
      <c r="P7866" s="6"/>
      <c r="Q7866" s="7"/>
    </row>
    <row r="7867" spans="3:17" x14ac:dyDescent="0.2">
      <c r="C7867" s="1"/>
      <c r="D7867" s="1"/>
      <c r="F7867" s="6"/>
      <c r="G7867" s="13"/>
      <c r="M7867" s="14"/>
      <c r="O7867" s="13"/>
      <c r="P7867" s="6"/>
      <c r="Q7867" s="7"/>
    </row>
    <row r="7868" spans="3:17" x14ac:dyDescent="0.2">
      <c r="C7868" s="1"/>
      <c r="D7868" s="1"/>
      <c r="F7868" s="6"/>
      <c r="G7868" s="13"/>
      <c r="M7868" s="14"/>
      <c r="O7868" s="13"/>
      <c r="P7868" s="6"/>
      <c r="Q7868" s="7"/>
    </row>
    <row r="7869" spans="3:17" x14ac:dyDescent="0.2">
      <c r="C7869" s="1"/>
      <c r="D7869" s="1"/>
      <c r="F7869" s="6"/>
      <c r="G7869" s="13"/>
      <c r="M7869" s="14"/>
      <c r="O7869" s="13"/>
      <c r="P7869" s="6"/>
      <c r="Q7869" s="7"/>
    </row>
    <row r="7870" spans="3:17" x14ac:dyDescent="0.2">
      <c r="C7870" s="1"/>
      <c r="D7870" s="1"/>
      <c r="F7870" s="6"/>
      <c r="G7870" s="13"/>
      <c r="M7870" s="14"/>
      <c r="O7870" s="13"/>
      <c r="P7870" s="6"/>
      <c r="Q7870" s="7"/>
    </row>
    <row r="7871" spans="3:17" x14ac:dyDescent="0.2">
      <c r="C7871" s="1"/>
      <c r="D7871" s="1"/>
      <c r="F7871" s="6"/>
      <c r="G7871" s="13"/>
      <c r="M7871" s="14"/>
      <c r="O7871" s="13"/>
      <c r="P7871" s="6"/>
      <c r="Q7871" s="7"/>
    </row>
    <row r="7872" spans="3:17" x14ac:dyDescent="0.2">
      <c r="C7872" s="1"/>
      <c r="D7872" s="1"/>
      <c r="F7872" s="6"/>
      <c r="G7872" s="13"/>
      <c r="M7872" s="14"/>
      <c r="O7872" s="13"/>
      <c r="P7872" s="6"/>
      <c r="Q7872" s="7"/>
    </row>
    <row r="7873" spans="3:17" x14ac:dyDescent="0.2">
      <c r="C7873" s="1"/>
      <c r="D7873" s="1"/>
      <c r="F7873" s="6"/>
      <c r="G7873" s="13"/>
      <c r="M7873" s="14"/>
      <c r="O7873" s="13"/>
      <c r="P7873" s="6"/>
      <c r="Q7873" s="7"/>
    </row>
    <row r="7874" spans="3:17" x14ac:dyDescent="0.2">
      <c r="C7874" s="1"/>
      <c r="D7874" s="1"/>
      <c r="F7874" s="6"/>
      <c r="G7874" s="13"/>
      <c r="M7874" s="14"/>
      <c r="O7874" s="13"/>
      <c r="P7874" s="6"/>
      <c r="Q7874" s="7"/>
    </row>
    <row r="7875" spans="3:17" x14ac:dyDescent="0.2">
      <c r="C7875" s="1"/>
      <c r="D7875" s="1"/>
      <c r="F7875" s="6"/>
      <c r="G7875" s="13"/>
      <c r="M7875" s="14"/>
      <c r="O7875" s="13"/>
      <c r="P7875" s="6"/>
      <c r="Q7875" s="7"/>
    </row>
    <row r="7876" spans="3:17" x14ac:dyDescent="0.2">
      <c r="C7876" s="1"/>
      <c r="D7876" s="1"/>
      <c r="F7876" s="6"/>
      <c r="G7876" s="13"/>
      <c r="M7876" s="14"/>
      <c r="O7876" s="13"/>
      <c r="P7876" s="6"/>
      <c r="Q7876" s="7"/>
    </row>
    <row r="7877" spans="3:17" x14ac:dyDescent="0.2">
      <c r="C7877" s="1"/>
      <c r="D7877" s="1"/>
      <c r="F7877" s="6"/>
      <c r="G7877" s="13"/>
      <c r="M7877" s="14"/>
      <c r="O7877" s="13"/>
      <c r="P7877" s="6"/>
      <c r="Q7877" s="7"/>
    </row>
    <row r="7878" spans="3:17" x14ac:dyDescent="0.2">
      <c r="C7878" s="1"/>
      <c r="D7878" s="1"/>
      <c r="F7878" s="6"/>
      <c r="G7878" s="13"/>
      <c r="M7878" s="14"/>
      <c r="O7878" s="13"/>
      <c r="P7878" s="6"/>
      <c r="Q7878" s="7"/>
    </row>
    <row r="7879" spans="3:17" x14ac:dyDescent="0.2">
      <c r="C7879" s="1"/>
      <c r="D7879" s="1"/>
      <c r="F7879" s="6"/>
      <c r="G7879" s="13"/>
      <c r="M7879" s="14"/>
      <c r="O7879" s="13"/>
      <c r="P7879" s="6"/>
      <c r="Q7879" s="7"/>
    </row>
    <row r="7880" spans="3:17" x14ac:dyDescent="0.2">
      <c r="C7880" s="1"/>
      <c r="D7880" s="1"/>
      <c r="F7880" s="6"/>
      <c r="G7880" s="13"/>
      <c r="M7880" s="14"/>
      <c r="O7880" s="13"/>
      <c r="P7880" s="6"/>
      <c r="Q7880" s="7"/>
    </row>
    <row r="7881" spans="3:17" x14ac:dyDescent="0.2">
      <c r="C7881" s="1"/>
      <c r="D7881" s="1"/>
      <c r="F7881" s="6"/>
      <c r="G7881" s="13"/>
      <c r="M7881" s="14"/>
      <c r="O7881" s="13"/>
      <c r="P7881" s="6"/>
      <c r="Q7881" s="7"/>
    </row>
    <row r="7882" spans="3:17" x14ac:dyDescent="0.2">
      <c r="C7882" s="1"/>
      <c r="D7882" s="1"/>
      <c r="F7882" s="6"/>
      <c r="G7882" s="13"/>
      <c r="M7882" s="14"/>
      <c r="O7882" s="13"/>
      <c r="P7882" s="6"/>
      <c r="Q7882" s="7"/>
    </row>
    <row r="7883" spans="3:17" x14ac:dyDescent="0.2">
      <c r="C7883" s="1"/>
      <c r="D7883" s="1"/>
      <c r="F7883" s="6"/>
      <c r="G7883" s="13"/>
      <c r="M7883" s="14"/>
      <c r="O7883" s="13"/>
      <c r="P7883" s="6"/>
      <c r="Q7883" s="7"/>
    </row>
    <row r="7884" spans="3:17" x14ac:dyDescent="0.2">
      <c r="C7884" s="1"/>
      <c r="D7884" s="1"/>
      <c r="F7884" s="6"/>
      <c r="G7884" s="13"/>
      <c r="M7884" s="14"/>
      <c r="O7884" s="13"/>
      <c r="P7884" s="6"/>
      <c r="Q7884" s="7"/>
    </row>
    <row r="7885" spans="3:17" x14ac:dyDescent="0.2">
      <c r="C7885" s="1"/>
      <c r="D7885" s="1"/>
      <c r="F7885" s="6"/>
      <c r="G7885" s="13"/>
      <c r="M7885" s="14"/>
      <c r="O7885" s="13"/>
      <c r="P7885" s="6"/>
      <c r="Q7885" s="7"/>
    </row>
    <row r="7886" spans="3:17" x14ac:dyDescent="0.2">
      <c r="C7886" s="1"/>
      <c r="D7886" s="1"/>
      <c r="F7886" s="6"/>
      <c r="G7886" s="13"/>
      <c r="M7886" s="14"/>
      <c r="O7886" s="13"/>
      <c r="P7886" s="6"/>
      <c r="Q7886" s="7"/>
    </row>
    <row r="7887" spans="3:17" x14ac:dyDescent="0.2">
      <c r="C7887" s="1"/>
      <c r="D7887" s="1"/>
      <c r="F7887" s="6"/>
      <c r="G7887" s="13"/>
      <c r="M7887" s="14"/>
      <c r="O7887" s="13"/>
      <c r="P7887" s="6"/>
      <c r="Q7887" s="7"/>
    </row>
    <row r="7888" spans="3:17" x14ac:dyDescent="0.2">
      <c r="C7888" s="1"/>
      <c r="D7888" s="1"/>
      <c r="F7888" s="6"/>
      <c r="G7888" s="13"/>
      <c r="M7888" s="14"/>
      <c r="O7888" s="13"/>
      <c r="P7888" s="6"/>
      <c r="Q7888" s="7"/>
    </row>
    <row r="7889" spans="3:17" x14ac:dyDescent="0.2">
      <c r="C7889" s="1"/>
      <c r="D7889" s="1"/>
      <c r="F7889" s="6"/>
      <c r="G7889" s="13"/>
      <c r="M7889" s="14"/>
      <c r="O7889" s="13"/>
      <c r="P7889" s="6"/>
      <c r="Q7889" s="7"/>
    </row>
    <row r="7890" spans="3:17" x14ac:dyDescent="0.2">
      <c r="C7890" s="1"/>
      <c r="D7890" s="1"/>
      <c r="F7890" s="6"/>
      <c r="G7890" s="13"/>
      <c r="M7890" s="14"/>
      <c r="O7890" s="13"/>
      <c r="P7890" s="6"/>
      <c r="Q7890" s="7"/>
    </row>
    <row r="7891" spans="3:17" x14ac:dyDescent="0.2">
      <c r="C7891" s="1"/>
      <c r="D7891" s="1"/>
      <c r="F7891" s="6"/>
      <c r="G7891" s="13"/>
      <c r="M7891" s="14"/>
      <c r="O7891" s="13"/>
      <c r="P7891" s="6"/>
      <c r="Q7891" s="7"/>
    </row>
    <row r="7892" spans="3:17" x14ac:dyDescent="0.2">
      <c r="C7892" s="1"/>
      <c r="D7892" s="1"/>
      <c r="F7892" s="6"/>
      <c r="G7892" s="13"/>
      <c r="M7892" s="14"/>
      <c r="O7892" s="13"/>
      <c r="P7892" s="6"/>
      <c r="Q7892" s="7"/>
    </row>
    <row r="7893" spans="3:17" x14ac:dyDescent="0.2">
      <c r="C7893" s="1"/>
      <c r="D7893" s="1"/>
      <c r="F7893" s="6"/>
      <c r="G7893" s="13"/>
      <c r="M7893" s="14"/>
      <c r="O7893" s="13"/>
      <c r="P7893" s="6"/>
      <c r="Q7893" s="7"/>
    </row>
    <row r="7894" spans="3:17" x14ac:dyDescent="0.2">
      <c r="C7894" s="1"/>
      <c r="D7894" s="1"/>
      <c r="F7894" s="6"/>
      <c r="G7894" s="13"/>
      <c r="M7894" s="14"/>
      <c r="O7894" s="13"/>
      <c r="P7894" s="6"/>
      <c r="Q7894" s="7"/>
    </row>
    <row r="7895" spans="3:17" x14ac:dyDescent="0.2">
      <c r="C7895" s="1"/>
      <c r="D7895" s="1"/>
      <c r="F7895" s="6"/>
      <c r="G7895" s="13"/>
      <c r="M7895" s="14"/>
      <c r="O7895" s="13"/>
      <c r="P7895" s="6"/>
      <c r="Q7895" s="7"/>
    </row>
    <row r="7896" spans="3:17" x14ac:dyDescent="0.2">
      <c r="C7896" s="1"/>
      <c r="D7896" s="1"/>
      <c r="F7896" s="6"/>
      <c r="G7896" s="13"/>
      <c r="M7896" s="14"/>
      <c r="O7896" s="13"/>
      <c r="P7896" s="6"/>
      <c r="Q7896" s="7"/>
    </row>
    <row r="7897" spans="3:17" x14ac:dyDescent="0.2">
      <c r="C7897" s="1"/>
      <c r="D7897" s="1"/>
      <c r="F7897" s="6"/>
      <c r="G7897" s="13"/>
      <c r="M7897" s="14"/>
      <c r="O7897" s="13"/>
      <c r="P7897" s="6"/>
      <c r="Q7897" s="7"/>
    </row>
    <row r="7898" spans="3:17" x14ac:dyDescent="0.2">
      <c r="C7898" s="1"/>
      <c r="D7898" s="1"/>
      <c r="F7898" s="6"/>
      <c r="G7898" s="13"/>
      <c r="M7898" s="14"/>
      <c r="O7898" s="13"/>
      <c r="P7898" s="6"/>
      <c r="Q7898" s="7"/>
    </row>
    <row r="7899" spans="3:17" x14ac:dyDescent="0.2">
      <c r="C7899" s="1"/>
      <c r="D7899" s="1"/>
      <c r="F7899" s="6"/>
      <c r="G7899" s="13"/>
      <c r="M7899" s="14"/>
      <c r="O7899" s="13"/>
      <c r="P7899" s="6"/>
      <c r="Q7899" s="7"/>
    </row>
    <row r="7900" spans="3:17" x14ac:dyDescent="0.2">
      <c r="C7900" s="1"/>
      <c r="D7900" s="1"/>
      <c r="F7900" s="6"/>
      <c r="G7900" s="13"/>
      <c r="M7900" s="14"/>
      <c r="O7900" s="13"/>
      <c r="P7900" s="6"/>
      <c r="Q7900" s="7"/>
    </row>
    <row r="7901" spans="3:17" x14ac:dyDescent="0.2">
      <c r="C7901" s="1"/>
      <c r="D7901" s="1"/>
      <c r="F7901" s="6"/>
      <c r="G7901" s="13"/>
      <c r="M7901" s="14"/>
      <c r="O7901" s="13"/>
      <c r="P7901" s="6"/>
      <c r="Q7901" s="7"/>
    </row>
    <row r="7902" spans="3:17" x14ac:dyDescent="0.2">
      <c r="C7902" s="1"/>
      <c r="D7902" s="1"/>
      <c r="F7902" s="6"/>
      <c r="G7902" s="13"/>
      <c r="M7902" s="14"/>
      <c r="O7902" s="13"/>
      <c r="P7902" s="6"/>
      <c r="Q7902" s="7"/>
    </row>
    <row r="7903" spans="3:17" x14ac:dyDescent="0.2">
      <c r="C7903" s="1"/>
      <c r="D7903" s="1"/>
      <c r="F7903" s="6"/>
      <c r="G7903" s="13"/>
      <c r="M7903" s="14"/>
      <c r="O7903" s="13"/>
      <c r="P7903" s="6"/>
      <c r="Q7903" s="7"/>
    </row>
    <row r="7904" spans="3:17" x14ac:dyDescent="0.2">
      <c r="C7904" s="1"/>
      <c r="D7904" s="1"/>
      <c r="F7904" s="6"/>
      <c r="G7904" s="13"/>
      <c r="M7904" s="14"/>
      <c r="O7904" s="13"/>
      <c r="P7904" s="6"/>
      <c r="Q7904" s="7"/>
    </row>
    <row r="7905" spans="3:17" x14ac:dyDescent="0.2">
      <c r="C7905" s="1"/>
      <c r="D7905" s="1"/>
      <c r="F7905" s="6"/>
      <c r="G7905" s="13"/>
      <c r="M7905" s="14"/>
      <c r="O7905" s="13"/>
      <c r="P7905" s="6"/>
      <c r="Q7905" s="7"/>
    </row>
    <row r="7906" spans="3:17" x14ac:dyDescent="0.2">
      <c r="C7906" s="1"/>
      <c r="D7906" s="1"/>
      <c r="F7906" s="6"/>
      <c r="G7906" s="13"/>
      <c r="M7906" s="14"/>
      <c r="O7906" s="13"/>
      <c r="P7906" s="6"/>
      <c r="Q7906" s="7"/>
    </row>
    <row r="7907" spans="3:17" x14ac:dyDescent="0.2">
      <c r="C7907" s="1"/>
      <c r="D7907" s="1"/>
      <c r="F7907" s="6"/>
      <c r="G7907" s="13"/>
      <c r="M7907" s="14"/>
      <c r="O7907" s="13"/>
      <c r="P7907" s="6"/>
      <c r="Q7907" s="7"/>
    </row>
    <row r="7908" spans="3:17" x14ac:dyDescent="0.2">
      <c r="C7908" s="1"/>
      <c r="D7908" s="1"/>
      <c r="F7908" s="6"/>
      <c r="G7908" s="13"/>
      <c r="M7908" s="14"/>
      <c r="O7908" s="13"/>
      <c r="P7908" s="6"/>
      <c r="Q7908" s="7"/>
    </row>
    <row r="7909" spans="3:17" x14ac:dyDescent="0.2">
      <c r="C7909" s="1"/>
      <c r="D7909" s="1"/>
      <c r="F7909" s="6"/>
      <c r="G7909" s="13"/>
      <c r="M7909" s="14"/>
      <c r="O7909" s="13"/>
      <c r="P7909" s="6"/>
      <c r="Q7909" s="7"/>
    </row>
    <row r="7910" spans="3:17" x14ac:dyDescent="0.2">
      <c r="C7910" s="1"/>
      <c r="D7910" s="1"/>
      <c r="F7910" s="6"/>
      <c r="G7910" s="13"/>
      <c r="M7910" s="14"/>
      <c r="O7910" s="13"/>
      <c r="P7910" s="6"/>
      <c r="Q7910" s="7"/>
    </row>
    <row r="7911" spans="3:17" x14ac:dyDescent="0.2">
      <c r="C7911" s="1"/>
      <c r="D7911" s="1"/>
      <c r="F7911" s="6"/>
      <c r="G7911" s="13"/>
      <c r="M7911" s="14"/>
      <c r="O7911" s="13"/>
      <c r="P7911" s="6"/>
      <c r="Q7911" s="7"/>
    </row>
    <row r="7912" spans="3:17" x14ac:dyDescent="0.2">
      <c r="C7912" s="1"/>
      <c r="D7912" s="1"/>
      <c r="F7912" s="6"/>
      <c r="G7912" s="13"/>
      <c r="M7912" s="14"/>
      <c r="O7912" s="13"/>
      <c r="P7912" s="6"/>
      <c r="Q7912" s="7"/>
    </row>
    <row r="7913" spans="3:17" x14ac:dyDescent="0.2">
      <c r="C7913" s="1"/>
      <c r="D7913" s="1"/>
      <c r="F7913" s="6"/>
      <c r="G7913" s="13"/>
      <c r="M7913" s="14"/>
      <c r="O7913" s="13"/>
      <c r="P7913" s="6"/>
      <c r="Q7913" s="7"/>
    </row>
    <row r="7914" spans="3:17" x14ac:dyDescent="0.2">
      <c r="C7914" s="1"/>
      <c r="D7914" s="1"/>
      <c r="F7914" s="6"/>
      <c r="G7914" s="13"/>
      <c r="M7914" s="14"/>
      <c r="O7914" s="13"/>
      <c r="P7914" s="6"/>
      <c r="Q7914" s="7"/>
    </row>
    <row r="7915" spans="3:17" x14ac:dyDescent="0.2">
      <c r="C7915" s="1"/>
      <c r="D7915" s="1"/>
      <c r="F7915" s="6"/>
      <c r="G7915" s="13"/>
      <c r="M7915" s="14"/>
      <c r="O7915" s="13"/>
      <c r="P7915" s="6"/>
      <c r="Q7915" s="7"/>
    </row>
    <row r="7916" spans="3:17" x14ac:dyDescent="0.2">
      <c r="C7916" s="1"/>
      <c r="D7916" s="1"/>
      <c r="F7916" s="6"/>
      <c r="G7916" s="13"/>
      <c r="M7916" s="14"/>
      <c r="O7916" s="13"/>
      <c r="P7916" s="6"/>
      <c r="Q7916" s="7"/>
    </row>
    <row r="7917" spans="3:17" x14ac:dyDescent="0.2">
      <c r="C7917" s="1"/>
      <c r="D7917" s="1"/>
      <c r="F7917" s="6"/>
      <c r="G7917" s="13"/>
      <c r="M7917" s="14"/>
      <c r="O7917" s="13"/>
      <c r="P7917" s="6"/>
      <c r="Q7917" s="7"/>
    </row>
    <row r="7918" spans="3:17" x14ac:dyDescent="0.2">
      <c r="C7918" s="1"/>
      <c r="D7918" s="1"/>
      <c r="F7918" s="6"/>
      <c r="G7918" s="13"/>
      <c r="M7918" s="14"/>
      <c r="O7918" s="13"/>
      <c r="P7918" s="6"/>
      <c r="Q7918" s="7"/>
    </row>
    <row r="7919" spans="3:17" x14ac:dyDescent="0.2">
      <c r="C7919" s="1"/>
      <c r="D7919" s="1"/>
      <c r="F7919" s="6"/>
      <c r="G7919" s="13"/>
      <c r="M7919" s="14"/>
      <c r="O7919" s="13"/>
      <c r="P7919" s="6"/>
      <c r="Q7919" s="7"/>
    </row>
    <row r="7920" spans="3:17" x14ac:dyDescent="0.2">
      <c r="C7920" s="1"/>
      <c r="D7920" s="1"/>
      <c r="F7920" s="6"/>
      <c r="G7920" s="13"/>
      <c r="M7920" s="14"/>
      <c r="O7920" s="13"/>
      <c r="P7920" s="6"/>
      <c r="Q7920" s="7"/>
    </row>
    <row r="7921" spans="3:17" x14ac:dyDescent="0.2">
      <c r="C7921" s="1"/>
      <c r="D7921" s="1"/>
      <c r="F7921" s="6"/>
      <c r="G7921" s="13"/>
      <c r="M7921" s="14"/>
      <c r="O7921" s="13"/>
      <c r="P7921" s="6"/>
      <c r="Q7921" s="7"/>
    </row>
    <row r="7922" spans="3:17" x14ac:dyDescent="0.2">
      <c r="C7922" s="1"/>
      <c r="D7922" s="1"/>
      <c r="F7922" s="6"/>
      <c r="G7922" s="13"/>
      <c r="M7922" s="14"/>
      <c r="O7922" s="13"/>
      <c r="P7922" s="6"/>
      <c r="Q7922" s="7"/>
    </row>
    <row r="7923" spans="3:17" x14ac:dyDescent="0.2">
      <c r="C7923" s="1"/>
      <c r="D7923" s="1"/>
      <c r="F7923" s="6"/>
      <c r="G7923" s="13"/>
      <c r="M7923" s="14"/>
      <c r="O7923" s="13"/>
      <c r="P7923" s="6"/>
      <c r="Q7923" s="7"/>
    </row>
    <row r="7924" spans="3:17" x14ac:dyDescent="0.2">
      <c r="C7924" s="1"/>
      <c r="D7924" s="1"/>
      <c r="F7924" s="6"/>
      <c r="G7924" s="13"/>
      <c r="M7924" s="14"/>
      <c r="O7924" s="13"/>
      <c r="P7924" s="6"/>
      <c r="Q7924" s="7"/>
    </row>
    <row r="7925" spans="3:17" x14ac:dyDescent="0.2">
      <c r="C7925" s="1"/>
      <c r="D7925" s="1"/>
      <c r="F7925" s="6"/>
      <c r="G7925" s="13"/>
      <c r="M7925" s="14"/>
      <c r="O7925" s="13"/>
      <c r="P7925" s="6"/>
      <c r="Q7925" s="7"/>
    </row>
    <row r="7926" spans="3:17" x14ac:dyDescent="0.2">
      <c r="C7926" s="1"/>
      <c r="D7926" s="1"/>
      <c r="F7926" s="6"/>
      <c r="G7926" s="13"/>
      <c r="M7926" s="14"/>
      <c r="O7926" s="13"/>
      <c r="P7926" s="6"/>
      <c r="Q7926" s="7"/>
    </row>
    <row r="7927" spans="3:17" x14ac:dyDescent="0.2">
      <c r="C7927" s="1"/>
      <c r="D7927" s="1"/>
      <c r="F7927" s="6"/>
      <c r="G7927" s="13"/>
      <c r="M7927" s="14"/>
      <c r="O7927" s="13"/>
      <c r="P7927" s="6"/>
      <c r="Q7927" s="7"/>
    </row>
    <row r="7928" spans="3:17" x14ac:dyDescent="0.2">
      <c r="C7928" s="1"/>
      <c r="D7928" s="1"/>
      <c r="F7928" s="6"/>
      <c r="G7928" s="13"/>
      <c r="M7928" s="14"/>
      <c r="O7928" s="13"/>
      <c r="P7928" s="6"/>
      <c r="Q7928" s="7"/>
    </row>
    <row r="7929" spans="3:17" x14ac:dyDescent="0.2">
      <c r="C7929" s="1"/>
      <c r="D7929" s="1"/>
      <c r="F7929" s="6"/>
      <c r="G7929" s="13"/>
      <c r="M7929" s="14"/>
      <c r="O7929" s="13"/>
      <c r="P7929" s="6"/>
      <c r="Q7929" s="7"/>
    </row>
    <row r="7930" spans="3:17" x14ac:dyDescent="0.2">
      <c r="C7930" s="1"/>
      <c r="D7930" s="1"/>
      <c r="F7930" s="6"/>
      <c r="G7930" s="13"/>
      <c r="M7930" s="14"/>
      <c r="O7930" s="13"/>
      <c r="P7930" s="6"/>
      <c r="Q7930" s="7"/>
    </row>
    <row r="7931" spans="3:17" x14ac:dyDescent="0.2">
      <c r="C7931" s="1"/>
      <c r="D7931" s="1"/>
      <c r="F7931" s="6"/>
      <c r="G7931" s="13"/>
      <c r="M7931" s="14"/>
      <c r="O7931" s="13"/>
      <c r="P7931" s="6"/>
      <c r="Q7931" s="7"/>
    </row>
    <row r="7932" spans="3:17" x14ac:dyDescent="0.2">
      <c r="C7932" s="1"/>
      <c r="D7932" s="1"/>
      <c r="F7932" s="6"/>
      <c r="G7932" s="13"/>
      <c r="M7932" s="14"/>
      <c r="O7932" s="13"/>
      <c r="P7932" s="6"/>
      <c r="Q7932" s="7"/>
    </row>
    <row r="7933" spans="3:17" x14ac:dyDescent="0.2">
      <c r="C7933" s="1"/>
      <c r="D7933" s="1"/>
      <c r="F7933" s="6"/>
      <c r="G7933" s="13"/>
      <c r="M7933" s="14"/>
      <c r="O7933" s="13"/>
      <c r="P7933" s="6"/>
      <c r="Q7933" s="7"/>
    </row>
    <row r="7934" spans="3:17" x14ac:dyDescent="0.2">
      <c r="C7934" s="1"/>
      <c r="D7934" s="1"/>
      <c r="F7934" s="6"/>
      <c r="G7934" s="13"/>
      <c r="M7934" s="14"/>
      <c r="O7934" s="13"/>
      <c r="P7934" s="6"/>
      <c r="Q7934" s="7"/>
    </row>
    <row r="7935" spans="3:17" x14ac:dyDescent="0.2">
      <c r="C7935" s="1"/>
      <c r="D7935" s="1"/>
      <c r="F7935" s="6"/>
      <c r="G7935" s="13"/>
      <c r="M7935" s="14"/>
      <c r="O7935" s="13"/>
      <c r="P7935" s="6"/>
      <c r="Q7935" s="7"/>
    </row>
    <row r="7936" spans="3:17" x14ac:dyDescent="0.2">
      <c r="C7936" s="1"/>
      <c r="D7936" s="1"/>
      <c r="F7936" s="6"/>
      <c r="G7936" s="13"/>
      <c r="M7936" s="14"/>
      <c r="O7936" s="13"/>
      <c r="P7936" s="6"/>
      <c r="Q7936" s="7"/>
    </row>
    <row r="7937" spans="3:17" x14ac:dyDescent="0.2">
      <c r="C7937" s="1"/>
      <c r="D7937" s="1"/>
      <c r="F7937" s="6"/>
      <c r="G7937" s="13"/>
      <c r="M7937" s="14"/>
      <c r="O7937" s="13"/>
      <c r="P7937" s="6"/>
      <c r="Q7937" s="7"/>
    </row>
    <row r="7938" spans="3:17" x14ac:dyDescent="0.2">
      <c r="C7938" s="1"/>
      <c r="D7938" s="1"/>
      <c r="F7938" s="6"/>
      <c r="G7938" s="13"/>
      <c r="M7938" s="14"/>
      <c r="O7938" s="13"/>
      <c r="P7938" s="6"/>
      <c r="Q7938" s="7"/>
    </row>
    <row r="7939" spans="3:17" x14ac:dyDescent="0.2">
      <c r="C7939" s="1"/>
      <c r="D7939" s="1"/>
      <c r="F7939" s="6"/>
      <c r="G7939" s="13"/>
      <c r="M7939" s="14"/>
      <c r="O7939" s="13"/>
      <c r="P7939" s="6"/>
      <c r="Q7939" s="7"/>
    </row>
    <row r="7940" spans="3:17" x14ac:dyDescent="0.2">
      <c r="C7940" s="1"/>
      <c r="D7940" s="1"/>
      <c r="F7940" s="6"/>
      <c r="G7940" s="13"/>
      <c r="M7940" s="14"/>
      <c r="O7940" s="13"/>
      <c r="P7940" s="6"/>
      <c r="Q7940" s="7"/>
    </row>
    <row r="7941" spans="3:17" x14ac:dyDescent="0.2">
      <c r="C7941" s="1"/>
      <c r="D7941" s="1"/>
      <c r="F7941" s="6"/>
      <c r="G7941" s="13"/>
      <c r="M7941" s="14"/>
      <c r="O7941" s="13"/>
      <c r="P7941" s="6"/>
      <c r="Q7941" s="7"/>
    </row>
    <row r="7942" spans="3:17" x14ac:dyDescent="0.2">
      <c r="C7942" s="1"/>
      <c r="D7942" s="1"/>
      <c r="F7942" s="6"/>
      <c r="G7942" s="13"/>
      <c r="M7942" s="14"/>
      <c r="O7942" s="13"/>
      <c r="P7942" s="6"/>
      <c r="Q7942" s="7"/>
    </row>
    <row r="7943" spans="3:17" x14ac:dyDescent="0.2">
      <c r="C7943" s="1"/>
      <c r="D7943" s="1"/>
      <c r="F7943" s="6"/>
      <c r="G7943" s="13"/>
      <c r="M7943" s="14"/>
      <c r="O7943" s="13"/>
      <c r="P7943" s="6"/>
      <c r="Q7943" s="7"/>
    </row>
    <row r="7944" spans="3:17" x14ac:dyDescent="0.2">
      <c r="C7944" s="1"/>
      <c r="D7944" s="1"/>
      <c r="F7944" s="6"/>
      <c r="G7944" s="13"/>
      <c r="M7944" s="14"/>
      <c r="O7944" s="13"/>
      <c r="P7944" s="6"/>
      <c r="Q7944" s="7"/>
    </row>
    <row r="7945" spans="3:17" x14ac:dyDescent="0.2">
      <c r="C7945" s="1"/>
      <c r="D7945" s="1"/>
      <c r="F7945" s="6"/>
      <c r="G7945" s="13"/>
      <c r="M7945" s="14"/>
      <c r="O7945" s="13"/>
      <c r="P7945" s="6"/>
      <c r="Q7945" s="7"/>
    </row>
    <row r="7946" spans="3:17" x14ac:dyDescent="0.2">
      <c r="C7946" s="1"/>
      <c r="D7946" s="1"/>
      <c r="F7946" s="6"/>
      <c r="G7946" s="13"/>
      <c r="M7946" s="14"/>
      <c r="O7946" s="13"/>
      <c r="P7946" s="6"/>
      <c r="Q7946" s="7"/>
    </row>
    <row r="7947" spans="3:17" x14ac:dyDescent="0.2">
      <c r="C7947" s="1"/>
      <c r="D7947" s="1"/>
      <c r="F7947" s="6"/>
      <c r="G7947" s="13"/>
      <c r="M7947" s="14"/>
      <c r="O7947" s="13"/>
      <c r="P7947" s="6"/>
      <c r="Q7947" s="7"/>
    </row>
    <row r="7948" spans="3:17" x14ac:dyDescent="0.2">
      <c r="C7948" s="1"/>
      <c r="D7948" s="1"/>
      <c r="F7948" s="6"/>
      <c r="G7948" s="13"/>
      <c r="M7948" s="14"/>
      <c r="O7948" s="13"/>
      <c r="P7948" s="6"/>
      <c r="Q7948" s="7"/>
    </row>
    <row r="7949" spans="3:17" x14ac:dyDescent="0.2">
      <c r="C7949" s="1"/>
      <c r="D7949" s="1"/>
      <c r="F7949" s="6"/>
      <c r="G7949" s="13"/>
      <c r="M7949" s="14"/>
      <c r="O7949" s="13"/>
      <c r="P7949" s="6"/>
      <c r="Q7949" s="7"/>
    </row>
    <row r="7950" spans="3:17" x14ac:dyDescent="0.2">
      <c r="C7950" s="1"/>
      <c r="D7950" s="1"/>
      <c r="F7950" s="6"/>
      <c r="G7950" s="13"/>
      <c r="M7950" s="14"/>
      <c r="O7950" s="13"/>
      <c r="P7950" s="6"/>
      <c r="Q7950" s="7"/>
    </row>
    <row r="7951" spans="3:17" x14ac:dyDescent="0.2">
      <c r="C7951" s="1"/>
      <c r="D7951" s="1"/>
      <c r="F7951" s="6"/>
      <c r="G7951" s="13"/>
      <c r="M7951" s="14"/>
      <c r="O7951" s="13"/>
      <c r="P7951" s="6"/>
      <c r="Q7951" s="7"/>
    </row>
    <row r="7952" spans="3:17" x14ac:dyDescent="0.2">
      <c r="C7952" s="1"/>
      <c r="D7952" s="1"/>
      <c r="F7952" s="6"/>
      <c r="G7952" s="13"/>
      <c r="M7952" s="14"/>
      <c r="O7952" s="13"/>
      <c r="P7952" s="6"/>
      <c r="Q7952" s="7"/>
    </row>
    <row r="7953" spans="3:17" x14ac:dyDescent="0.2">
      <c r="C7953" s="1"/>
      <c r="D7953" s="1"/>
      <c r="F7953" s="6"/>
      <c r="G7953" s="13"/>
      <c r="M7953" s="14"/>
      <c r="O7953" s="13"/>
      <c r="P7953" s="6"/>
      <c r="Q7953" s="7"/>
    </row>
    <row r="7954" spans="3:17" x14ac:dyDescent="0.2">
      <c r="C7954" s="1"/>
      <c r="D7954" s="1"/>
      <c r="F7954" s="6"/>
      <c r="G7954" s="13"/>
      <c r="M7954" s="14"/>
      <c r="O7954" s="13"/>
      <c r="P7954" s="6"/>
      <c r="Q7954" s="7"/>
    </row>
    <row r="7955" spans="3:17" x14ac:dyDescent="0.2">
      <c r="C7955" s="1"/>
      <c r="D7955" s="1"/>
      <c r="F7955" s="6"/>
      <c r="G7955" s="13"/>
      <c r="M7955" s="14"/>
      <c r="O7955" s="13"/>
      <c r="P7955" s="6"/>
      <c r="Q7955" s="7"/>
    </row>
    <row r="7956" spans="3:17" x14ac:dyDescent="0.2">
      <c r="C7956" s="1"/>
      <c r="D7956" s="1"/>
      <c r="F7956" s="6"/>
      <c r="G7956" s="13"/>
      <c r="M7956" s="14"/>
      <c r="O7956" s="13"/>
      <c r="P7956" s="6"/>
      <c r="Q7956" s="7"/>
    </row>
    <row r="7957" spans="3:17" x14ac:dyDescent="0.2">
      <c r="C7957" s="1"/>
      <c r="D7957" s="1"/>
      <c r="F7957" s="6"/>
      <c r="G7957" s="13"/>
      <c r="M7957" s="14"/>
      <c r="O7957" s="13"/>
      <c r="P7957" s="6"/>
      <c r="Q7957" s="7"/>
    </row>
    <row r="7958" spans="3:17" x14ac:dyDescent="0.2">
      <c r="C7958" s="1"/>
      <c r="D7958" s="1"/>
      <c r="F7958" s="6"/>
      <c r="G7958" s="13"/>
      <c r="M7958" s="14"/>
      <c r="O7958" s="13"/>
      <c r="P7958" s="6"/>
      <c r="Q7958" s="7"/>
    </row>
    <row r="7959" spans="3:17" x14ac:dyDescent="0.2">
      <c r="C7959" s="1"/>
      <c r="D7959" s="1"/>
      <c r="F7959" s="6"/>
      <c r="G7959" s="13"/>
      <c r="M7959" s="14"/>
      <c r="O7959" s="13"/>
      <c r="P7959" s="6"/>
      <c r="Q7959" s="7"/>
    </row>
    <row r="7960" spans="3:17" x14ac:dyDescent="0.2">
      <c r="C7960" s="1"/>
      <c r="D7960" s="1"/>
      <c r="F7960" s="6"/>
      <c r="G7960" s="13"/>
      <c r="M7960" s="14"/>
      <c r="O7960" s="13"/>
      <c r="P7960" s="6"/>
      <c r="Q7960" s="7"/>
    </row>
    <row r="7961" spans="3:17" x14ac:dyDescent="0.2">
      <c r="C7961" s="1"/>
      <c r="D7961" s="1"/>
      <c r="F7961" s="6"/>
      <c r="G7961" s="13"/>
      <c r="M7961" s="14"/>
      <c r="O7961" s="13"/>
      <c r="P7961" s="6"/>
      <c r="Q7961" s="7"/>
    </row>
    <row r="7962" spans="3:17" x14ac:dyDescent="0.2">
      <c r="C7962" s="1"/>
      <c r="D7962" s="1"/>
      <c r="F7962" s="6"/>
      <c r="G7962" s="13"/>
      <c r="M7962" s="14"/>
      <c r="O7962" s="13"/>
      <c r="P7962" s="6"/>
      <c r="Q7962" s="7"/>
    </row>
    <row r="7963" spans="3:17" x14ac:dyDescent="0.2">
      <c r="C7963" s="1"/>
      <c r="D7963" s="1"/>
      <c r="F7963" s="6"/>
      <c r="G7963" s="13"/>
      <c r="M7963" s="14"/>
      <c r="O7963" s="13"/>
      <c r="P7963" s="6"/>
      <c r="Q7963" s="7"/>
    </row>
    <row r="7964" spans="3:17" x14ac:dyDescent="0.2">
      <c r="C7964" s="1"/>
      <c r="D7964" s="1"/>
      <c r="F7964" s="6"/>
      <c r="G7964" s="13"/>
      <c r="M7964" s="14"/>
      <c r="O7964" s="13"/>
      <c r="P7964" s="6"/>
      <c r="Q7964" s="7"/>
    </row>
    <row r="7965" spans="3:17" x14ac:dyDescent="0.2">
      <c r="C7965" s="1"/>
      <c r="D7965" s="1"/>
      <c r="F7965" s="6"/>
      <c r="G7965" s="13"/>
      <c r="M7965" s="14"/>
      <c r="O7965" s="13"/>
      <c r="P7965" s="6"/>
      <c r="Q7965" s="7"/>
    </row>
    <row r="7966" spans="3:17" x14ac:dyDescent="0.2">
      <c r="C7966" s="1"/>
      <c r="D7966" s="1"/>
      <c r="F7966" s="6"/>
      <c r="G7966" s="13"/>
      <c r="M7966" s="14"/>
      <c r="O7966" s="13"/>
      <c r="P7966" s="6"/>
      <c r="Q7966" s="7"/>
    </row>
    <row r="7967" spans="3:17" x14ac:dyDescent="0.2">
      <c r="C7967" s="1"/>
      <c r="D7967" s="1"/>
      <c r="F7967" s="6"/>
      <c r="G7967" s="13"/>
      <c r="M7967" s="14"/>
      <c r="O7967" s="13"/>
      <c r="P7967" s="6"/>
      <c r="Q7967" s="7"/>
    </row>
    <row r="7968" spans="3:17" x14ac:dyDescent="0.2">
      <c r="C7968" s="1"/>
      <c r="D7968" s="1"/>
      <c r="F7968" s="6"/>
      <c r="G7968" s="13"/>
      <c r="M7968" s="14"/>
      <c r="O7968" s="13"/>
      <c r="P7968" s="6"/>
      <c r="Q7968" s="7"/>
    </row>
    <row r="7969" spans="3:17" x14ac:dyDescent="0.2">
      <c r="C7969" s="1"/>
      <c r="D7969" s="1"/>
      <c r="F7969" s="6"/>
      <c r="G7969" s="13"/>
      <c r="M7969" s="14"/>
      <c r="O7969" s="13"/>
      <c r="P7969" s="6"/>
      <c r="Q7969" s="7"/>
    </row>
    <row r="7970" spans="3:17" x14ac:dyDescent="0.2">
      <c r="C7970" s="1"/>
      <c r="D7970" s="1"/>
      <c r="F7970" s="6"/>
      <c r="G7970" s="13"/>
      <c r="M7970" s="14"/>
      <c r="O7970" s="13"/>
      <c r="P7970" s="6"/>
      <c r="Q7970" s="7"/>
    </row>
    <row r="7971" spans="3:17" x14ac:dyDescent="0.2">
      <c r="C7971" s="1"/>
      <c r="D7971" s="1"/>
      <c r="F7971" s="6"/>
      <c r="G7971" s="13"/>
      <c r="M7971" s="14"/>
      <c r="O7971" s="13"/>
      <c r="P7971" s="6"/>
      <c r="Q7971" s="7"/>
    </row>
    <row r="7972" spans="3:17" x14ac:dyDescent="0.2">
      <c r="C7972" s="1"/>
      <c r="D7972" s="1"/>
      <c r="F7972" s="6"/>
      <c r="G7972" s="13"/>
      <c r="M7972" s="14"/>
      <c r="O7972" s="13"/>
      <c r="P7972" s="6"/>
      <c r="Q7972" s="7"/>
    </row>
    <row r="7973" spans="3:17" x14ac:dyDescent="0.2">
      <c r="C7973" s="1"/>
      <c r="D7973" s="1"/>
      <c r="F7973" s="6"/>
      <c r="G7973" s="13"/>
      <c r="M7973" s="14"/>
      <c r="O7973" s="13"/>
      <c r="P7973" s="6"/>
      <c r="Q7973" s="7"/>
    </row>
    <row r="7974" spans="3:17" x14ac:dyDescent="0.2">
      <c r="C7974" s="1"/>
      <c r="D7974" s="1"/>
      <c r="F7974" s="6"/>
      <c r="G7974" s="13"/>
      <c r="M7974" s="14"/>
      <c r="O7974" s="13"/>
      <c r="P7974" s="6"/>
      <c r="Q7974" s="7"/>
    </row>
    <row r="7975" spans="3:17" x14ac:dyDescent="0.2">
      <c r="C7975" s="1"/>
      <c r="D7975" s="1"/>
      <c r="F7975" s="6"/>
      <c r="G7975" s="13"/>
      <c r="M7975" s="14"/>
      <c r="O7975" s="13"/>
      <c r="P7975" s="6"/>
      <c r="Q7975" s="7"/>
    </row>
    <row r="7976" spans="3:17" x14ac:dyDescent="0.2">
      <c r="C7976" s="1"/>
      <c r="D7976" s="1"/>
      <c r="F7976" s="6"/>
      <c r="G7976" s="13"/>
      <c r="M7976" s="14"/>
      <c r="O7976" s="13"/>
      <c r="P7976" s="6"/>
      <c r="Q7976" s="7"/>
    </row>
    <row r="7977" spans="3:17" x14ac:dyDescent="0.2">
      <c r="C7977" s="1"/>
      <c r="D7977" s="1"/>
      <c r="F7977" s="6"/>
      <c r="G7977" s="13"/>
      <c r="M7977" s="14"/>
      <c r="O7977" s="13"/>
      <c r="P7977" s="6"/>
      <c r="Q7977" s="7"/>
    </row>
    <row r="7978" spans="3:17" x14ac:dyDescent="0.2">
      <c r="C7978" s="1"/>
      <c r="D7978" s="1"/>
      <c r="F7978" s="6"/>
      <c r="G7978" s="13"/>
      <c r="M7978" s="14"/>
      <c r="O7978" s="13"/>
      <c r="P7978" s="6"/>
      <c r="Q7978" s="7"/>
    </row>
    <row r="7979" spans="3:17" x14ac:dyDescent="0.2">
      <c r="C7979" s="1"/>
      <c r="D7979" s="1"/>
      <c r="F7979" s="6"/>
      <c r="G7979" s="13"/>
      <c r="M7979" s="14"/>
      <c r="O7979" s="13"/>
      <c r="P7979" s="6"/>
      <c r="Q7979" s="7"/>
    </row>
    <row r="7980" spans="3:17" x14ac:dyDescent="0.2">
      <c r="C7980" s="1"/>
      <c r="D7980" s="1"/>
      <c r="F7980" s="6"/>
      <c r="G7980" s="13"/>
      <c r="M7980" s="14"/>
      <c r="O7980" s="13"/>
      <c r="P7980" s="6"/>
      <c r="Q7980" s="7"/>
    </row>
    <row r="7981" spans="3:17" x14ac:dyDescent="0.2">
      <c r="C7981" s="1"/>
      <c r="D7981" s="1"/>
      <c r="F7981" s="6"/>
      <c r="G7981" s="13"/>
      <c r="M7981" s="14"/>
      <c r="O7981" s="13"/>
      <c r="P7981" s="6"/>
      <c r="Q7981" s="7"/>
    </row>
    <row r="7982" spans="3:17" x14ac:dyDescent="0.2">
      <c r="C7982" s="1"/>
      <c r="D7982" s="1"/>
      <c r="F7982" s="6"/>
      <c r="G7982" s="13"/>
      <c r="M7982" s="14"/>
      <c r="O7982" s="13"/>
      <c r="P7982" s="6"/>
      <c r="Q7982" s="7"/>
    </row>
    <row r="7983" spans="3:17" x14ac:dyDescent="0.2">
      <c r="C7983" s="1"/>
      <c r="D7983" s="1"/>
      <c r="F7983" s="6"/>
      <c r="G7983" s="13"/>
      <c r="M7983" s="14"/>
      <c r="O7983" s="13"/>
      <c r="P7983" s="6"/>
      <c r="Q7983" s="7"/>
    </row>
    <row r="7984" spans="3:17" x14ac:dyDescent="0.2">
      <c r="C7984" s="1"/>
      <c r="D7984" s="1"/>
      <c r="F7984" s="6"/>
      <c r="G7984" s="13"/>
      <c r="M7984" s="14"/>
      <c r="O7984" s="13"/>
      <c r="P7984" s="6"/>
      <c r="Q7984" s="7"/>
    </row>
    <row r="7985" spans="3:17" x14ac:dyDescent="0.2">
      <c r="C7985" s="1"/>
      <c r="D7985" s="1"/>
      <c r="F7985" s="6"/>
      <c r="G7985" s="13"/>
      <c r="M7985" s="14"/>
      <c r="O7985" s="13"/>
      <c r="P7985" s="6"/>
      <c r="Q7985" s="7"/>
    </row>
    <row r="7986" spans="3:17" x14ac:dyDescent="0.2">
      <c r="C7986" s="1"/>
      <c r="D7986" s="1"/>
      <c r="F7986" s="6"/>
      <c r="G7986" s="13"/>
      <c r="M7986" s="14"/>
      <c r="O7986" s="13"/>
      <c r="P7986" s="6"/>
      <c r="Q7986" s="7"/>
    </row>
    <row r="7987" spans="3:17" x14ac:dyDescent="0.2">
      <c r="C7987" s="1"/>
      <c r="D7987" s="1"/>
      <c r="F7987" s="6"/>
      <c r="G7987" s="13"/>
      <c r="M7987" s="14"/>
      <c r="O7987" s="13"/>
      <c r="P7987" s="6"/>
      <c r="Q7987" s="7"/>
    </row>
    <row r="7988" spans="3:17" x14ac:dyDescent="0.2">
      <c r="C7988" s="1"/>
      <c r="D7988" s="1"/>
      <c r="F7988" s="6"/>
      <c r="G7988" s="13"/>
      <c r="M7988" s="14"/>
      <c r="O7988" s="13"/>
      <c r="P7988" s="6"/>
      <c r="Q7988" s="7"/>
    </row>
    <row r="7989" spans="3:17" x14ac:dyDescent="0.2">
      <c r="C7989" s="1"/>
      <c r="D7989" s="1"/>
      <c r="F7989" s="6"/>
      <c r="G7989" s="13"/>
      <c r="M7989" s="14"/>
      <c r="O7989" s="13"/>
      <c r="P7989" s="6"/>
      <c r="Q7989" s="7"/>
    </row>
    <row r="7990" spans="3:17" x14ac:dyDescent="0.2">
      <c r="C7990" s="1"/>
      <c r="D7990" s="1"/>
      <c r="F7990" s="6"/>
      <c r="G7990" s="13"/>
      <c r="M7990" s="14"/>
      <c r="O7990" s="13"/>
      <c r="P7990" s="6"/>
      <c r="Q7990" s="7"/>
    </row>
    <row r="7991" spans="3:17" x14ac:dyDescent="0.2">
      <c r="C7991" s="1"/>
      <c r="D7991" s="1"/>
      <c r="F7991" s="6"/>
      <c r="G7991" s="13"/>
      <c r="M7991" s="14"/>
      <c r="O7991" s="13"/>
      <c r="P7991" s="6"/>
      <c r="Q7991" s="7"/>
    </row>
    <row r="7992" spans="3:17" x14ac:dyDescent="0.2">
      <c r="C7992" s="1"/>
      <c r="D7992" s="1"/>
      <c r="F7992" s="6"/>
      <c r="G7992" s="13"/>
      <c r="M7992" s="14"/>
      <c r="O7992" s="13"/>
      <c r="P7992" s="6"/>
      <c r="Q7992" s="7"/>
    </row>
    <row r="7993" spans="3:17" x14ac:dyDescent="0.2">
      <c r="C7993" s="1"/>
      <c r="D7993" s="1"/>
      <c r="F7993" s="6"/>
      <c r="G7993" s="13"/>
      <c r="M7993" s="14"/>
      <c r="O7993" s="13"/>
      <c r="P7993" s="6"/>
      <c r="Q7993" s="7"/>
    </row>
    <row r="7994" spans="3:17" x14ac:dyDescent="0.2">
      <c r="C7994" s="1"/>
      <c r="D7994" s="1"/>
      <c r="F7994" s="6"/>
      <c r="G7994" s="13"/>
      <c r="M7994" s="14"/>
      <c r="O7994" s="13"/>
      <c r="P7994" s="6"/>
      <c r="Q7994" s="7"/>
    </row>
    <row r="7995" spans="3:17" x14ac:dyDescent="0.2">
      <c r="C7995" s="1"/>
      <c r="D7995" s="1"/>
      <c r="F7995" s="6"/>
      <c r="G7995" s="13"/>
      <c r="M7995" s="14"/>
      <c r="O7995" s="13"/>
      <c r="P7995" s="6"/>
      <c r="Q7995" s="7"/>
    </row>
    <row r="7996" spans="3:17" x14ac:dyDescent="0.2">
      <c r="C7996" s="1"/>
      <c r="D7996" s="1"/>
      <c r="F7996" s="6"/>
      <c r="G7996" s="13"/>
      <c r="M7996" s="14"/>
      <c r="O7996" s="13"/>
      <c r="P7996" s="6"/>
      <c r="Q7996" s="7"/>
    </row>
    <row r="7997" spans="3:17" x14ac:dyDescent="0.2">
      <c r="C7997" s="1"/>
      <c r="D7997" s="1"/>
      <c r="F7997" s="6"/>
      <c r="G7997" s="13"/>
      <c r="M7997" s="14"/>
      <c r="O7997" s="13"/>
      <c r="P7997" s="6"/>
      <c r="Q7997" s="7"/>
    </row>
    <row r="7998" spans="3:17" x14ac:dyDescent="0.2">
      <c r="C7998" s="1"/>
      <c r="D7998" s="1"/>
      <c r="F7998" s="6"/>
      <c r="G7998" s="13"/>
      <c r="M7998" s="14"/>
      <c r="O7998" s="13"/>
      <c r="P7998" s="6"/>
      <c r="Q7998" s="7"/>
    </row>
    <row r="7999" spans="3:17" x14ac:dyDescent="0.2">
      <c r="C7999" s="1"/>
      <c r="D7999" s="1"/>
      <c r="F7999" s="6"/>
      <c r="G7999" s="13"/>
      <c r="M7999" s="14"/>
      <c r="O7999" s="13"/>
      <c r="P7999" s="6"/>
      <c r="Q7999" s="7"/>
    </row>
    <row r="8000" spans="3:17" x14ac:dyDescent="0.2">
      <c r="C8000" s="1"/>
      <c r="D8000" s="1"/>
      <c r="F8000" s="6"/>
      <c r="G8000" s="13"/>
      <c r="M8000" s="14"/>
      <c r="O8000" s="13"/>
      <c r="P8000" s="6"/>
      <c r="Q8000" s="7"/>
    </row>
    <row r="8001" spans="3:17" x14ac:dyDescent="0.2">
      <c r="C8001" s="1"/>
      <c r="D8001" s="1"/>
      <c r="F8001" s="6"/>
      <c r="G8001" s="13"/>
      <c r="M8001" s="14"/>
      <c r="O8001" s="13"/>
      <c r="P8001" s="6"/>
      <c r="Q8001" s="7"/>
    </row>
    <row r="8002" spans="3:17" x14ac:dyDescent="0.2">
      <c r="C8002" s="1"/>
      <c r="D8002" s="1"/>
      <c r="F8002" s="6"/>
      <c r="G8002" s="13"/>
      <c r="M8002" s="14"/>
      <c r="O8002" s="13"/>
      <c r="P8002" s="6"/>
      <c r="Q8002" s="7"/>
    </row>
    <row r="8003" spans="3:17" x14ac:dyDescent="0.2">
      <c r="C8003" s="1"/>
      <c r="D8003" s="1"/>
      <c r="F8003" s="6"/>
      <c r="G8003" s="13"/>
      <c r="M8003" s="14"/>
      <c r="O8003" s="13"/>
      <c r="P8003" s="6"/>
      <c r="Q8003" s="7"/>
    </row>
    <row r="8004" spans="3:17" x14ac:dyDescent="0.2">
      <c r="C8004" s="1"/>
      <c r="D8004" s="1"/>
      <c r="F8004" s="6"/>
      <c r="G8004" s="13"/>
      <c r="M8004" s="14"/>
      <c r="O8004" s="13"/>
      <c r="P8004" s="6"/>
      <c r="Q8004" s="7"/>
    </row>
    <row r="8005" spans="3:17" x14ac:dyDescent="0.2">
      <c r="C8005" s="1"/>
      <c r="D8005" s="1"/>
      <c r="F8005" s="6"/>
      <c r="G8005" s="13"/>
      <c r="M8005" s="14"/>
      <c r="O8005" s="13"/>
      <c r="P8005" s="6"/>
      <c r="Q8005" s="7"/>
    </row>
    <row r="8006" spans="3:17" x14ac:dyDescent="0.2">
      <c r="C8006" s="1"/>
      <c r="D8006" s="1"/>
      <c r="F8006" s="6"/>
      <c r="G8006" s="13"/>
      <c r="M8006" s="14"/>
      <c r="O8006" s="13"/>
      <c r="P8006" s="6"/>
      <c r="Q8006" s="7"/>
    </row>
    <row r="8007" spans="3:17" x14ac:dyDescent="0.2">
      <c r="C8007" s="1"/>
      <c r="D8007" s="1"/>
      <c r="F8007" s="6"/>
      <c r="G8007" s="13"/>
      <c r="M8007" s="14"/>
      <c r="O8007" s="13"/>
      <c r="P8007" s="6"/>
      <c r="Q8007" s="7"/>
    </row>
    <row r="8008" spans="3:17" x14ac:dyDescent="0.2">
      <c r="C8008" s="1"/>
      <c r="D8008" s="1"/>
      <c r="F8008" s="6"/>
      <c r="G8008" s="13"/>
      <c r="M8008" s="14"/>
      <c r="O8008" s="13"/>
      <c r="P8008" s="6"/>
      <c r="Q8008" s="7"/>
    </row>
    <row r="8009" spans="3:17" x14ac:dyDescent="0.2">
      <c r="C8009" s="1"/>
      <c r="D8009" s="1"/>
      <c r="F8009" s="6"/>
      <c r="G8009" s="13"/>
      <c r="M8009" s="14"/>
      <c r="O8009" s="13"/>
      <c r="P8009" s="6"/>
      <c r="Q8009" s="7"/>
    </row>
    <row r="8010" spans="3:17" x14ac:dyDescent="0.2">
      <c r="C8010" s="1"/>
      <c r="D8010" s="1"/>
      <c r="F8010" s="6"/>
      <c r="G8010" s="13"/>
      <c r="M8010" s="14"/>
      <c r="O8010" s="13"/>
      <c r="P8010" s="6"/>
      <c r="Q8010" s="7"/>
    </row>
    <row r="8011" spans="3:17" x14ac:dyDescent="0.2">
      <c r="C8011" s="1"/>
      <c r="D8011" s="1"/>
      <c r="F8011" s="6"/>
      <c r="G8011" s="13"/>
      <c r="M8011" s="14"/>
      <c r="O8011" s="13"/>
      <c r="P8011" s="6"/>
      <c r="Q8011" s="7"/>
    </row>
    <row r="8012" spans="3:17" x14ac:dyDescent="0.2">
      <c r="C8012" s="1"/>
      <c r="D8012" s="1"/>
      <c r="F8012" s="6"/>
      <c r="G8012" s="13"/>
      <c r="M8012" s="14"/>
      <c r="O8012" s="13"/>
      <c r="P8012" s="6"/>
      <c r="Q8012" s="7"/>
    </row>
    <row r="8013" spans="3:17" x14ac:dyDescent="0.2">
      <c r="C8013" s="1"/>
      <c r="D8013" s="1"/>
      <c r="F8013" s="6"/>
      <c r="G8013" s="13"/>
      <c r="M8013" s="14"/>
      <c r="O8013" s="13"/>
      <c r="P8013" s="6"/>
      <c r="Q8013" s="7"/>
    </row>
    <row r="8014" spans="3:17" x14ac:dyDescent="0.2">
      <c r="C8014" s="1"/>
      <c r="D8014" s="1"/>
      <c r="F8014" s="6"/>
      <c r="G8014" s="13"/>
      <c r="M8014" s="14"/>
      <c r="O8014" s="13"/>
      <c r="P8014" s="6"/>
      <c r="Q8014" s="7"/>
    </row>
    <row r="8015" spans="3:17" x14ac:dyDescent="0.2">
      <c r="C8015" s="1"/>
      <c r="D8015" s="1"/>
      <c r="F8015" s="6"/>
      <c r="G8015" s="13"/>
      <c r="M8015" s="14"/>
      <c r="O8015" s="13"/>
      <c r="P8015" s="6"/>
      <c r="Q8015" s="7"/>
    </row>
    <row r="8016" spans="3:17" x14ac:dyDescent="0.2">
      <c r="C8016" s="1"/>
      <c r="D8016" s="1"/>
      <c r="F8016" s="6"/>
      <c r="G8016" s="13"/>
      <c r="M8016" s="14"/>
      <c r="O8016" s="13"/>
      <c r="P8016" s="6"/>
      <c r="Q8016" s="7"/>
    </row>
    <row r="8017" spans="3:17" x14ac:dyDescent="0.2">
      <c r="C8017" s="1"/>
      <c r="D8017" s="1"/>
      <c r="F8017" s="6"/>
      <c r="G8017" s="13"/>
      <c r="M8017" s="14"/>
      <c r="O8017" s="13"/>
      <c r="P8017" s="6"/>
      <c r="Q8017" s="7"/>
    </row>
    <row r="8018" spans="3:17" x14ac:dyDescent="0.2">
      <c r="C8018" s="1"/>
      <c r="D8018" s="1"/>
      <c r="F8018" s="6"/>
      <c r="G8018" s="13"/>
      <c r="M8018" s="14"/>
      <c r="O8018" s="13"/>
      <c r="P8018" s="6"/>
      <c r="Q8018" s="7"/>
    </row>
    <row r="8019" spans="3:17" x14ac:dyDescent="0.2">
      <c r="C8019" s="1"/>
      <c r="D8019" s="1"/>
      <c r="F8019" s="6"/>
      <c r="G8019" s="13"/>
      <c r="M8019" s="14"/>
      <c r="O8019" s="13"/>
      <c r="P8019" s="6"/>
      <c r="Q8019" s="7"/>
    </row>
    <row r="8020" spans="3:17" x14ac:dyDescent="0.2">
      <c r="C8020" s="1"/>
      <c r="D8020" s="1"/>
      <c r="F8020" s="6"/>
      <c r="G8020" s="13"/>
      <c r="M8020" s="14"/>
      <c r="O8020" s="13"/>
      <c r="P8020" s="6"/>
      <c r="Q8020" s="7"/>
    </row>
    <row r="8021" spans="3:17" x14ac:dyDescent="0.2">
      <c r="C8021" s="1"/>
      <c r="D8021" s="1"/>
      <c r="F8021" s="6"/>
      <c r="G8021" s="13"/>
      <c r="M8021" s="14"/>
      <c r="O8021" s="13"/>
      <c r="P8021" s="6"/>
      <c r="Q8021" s="7"/>
    </row>
    <row r="8022" spans="3:17" x14ac:dyDescent="0.2">
      <c r="C8022" s="1"/>
      <c r="D8022" s="1"/>
      <c r="F8022" s="6"/>
      <c r="G8022" s="13"/>
      <c r="M8022" s="14"/>
      <c r="O8022" s="13"/>
      <c r="P8022" s="6"/>
      <c r="Q8022" s="7"/>
    </row>
    <row r="8023" spans="3:17" x14ac:dyDescent="0.2">
      <c r="C8023" s="1"/>
      <c r="D8023" s="1"/>
      <c r="F8023" s="6"/>
      <c r="G8023" s="13"/>
      <c r="M8023" s="14"/>
      <c r="O8023" s="13"/>
      <c r="P8023" s="6"/>
      <c r="Q8023" s="7"/>
    </row>
    <row r="8024" spans="3:17" x14ac:dyDescent="0.2">
      <c r="C8024" s="1"/>
      <c r="D8024" s="1"/>
      <c r="F8024" s="6"/>
      <c r="G8024" s="13"/>
      <c r="M8024" s="14"/>
      <c r="O8024" s="13"/>
      <c r="P8024" s="6"/>
      <c r="Q8024" s="7"/>
    </row>
    <row r="8025" spans="3:17" x14ac:dyDescent="0.2">
      <c r="C8025" s="1"/>
      <c r="D8025" s="1"/>
      <c r="F8025" s="6"/>
      <c r="G8025" s="13"/>
      <c r="M8025" s="14"/>
      <c r="O8025" s="13"/>
      <c r="P8025" s="6"/>
      <c r="Q8025" s="7"/>
    </row>
    <row r="8026" spans="3:17" x14ac:dyDescent="0.2">
      <c r="C8026" s="1"/>
      <c r="D8026" s="1"/>
      <c r="F8026" s="6"/>
      <c r="G8026" s="13"/>
      <c r="M8026" s="14"/>
      <c r="O8026" s="13"/>
      <c r="P8026" s="6"/>
      <c r="Q8026" s="7"/>
    </row>
    <row r="8027" spans="3:17" x14ac:dyDescent="0.2">
      <c r="C8027" s="1"/>
      <c r="D8027" s="1"/>
      <c r="F8027" s="6"/>
      <c r="G8027" s="13"/>
      <c r="M8027" s="14"/>
      <c r="O8027" s="13"/>
      <c r="P8027" s="6"/>
      <c r="Q8027" s="7"/>
    </row>
    <row r="8028" spans="3:17" x14ac:dyDescent="0.2">
      <c r="C8028" s="1"/>
      <c r="D8028" s="1"/>
      <c r="F8028" s="6"/>
      <c r="G8028" s="13"/>
      <c r="M8028" s="14"/>
      <c r="O8028" s="13"/>
      <c r="P8028" s="6"/>
      <c r="Q8028" s="7"/>
    </row>
    <row r="8029" spans="3:17" x14ac:dyDescent="0.2">
      <c r="C8029" s="1"/>
      <c r="D8029" s="1"/>
      <c r="F8029" s="6"/>
      <c r="G8029" s="13"/>
      <c r="M8029" s="14"/>
      <c r="O8029" s="13"/>
      <c r="P8029" s="6"/>
      <c r="Q8029" s="7"/>
    </row>
    <row r="8030" spans="3:17" x14ac:dyDescent="0.2">
      <c r="C8030" s="1"/>
      <c r="D8030" s="1"/>
      <c r="F8030" s="6"/>
      <c r="G8030" s="13"/>
      <c r="M8030" s="14"/>
      <c r="O8030" s="13"/>
      <c r="P8030" s="6"/>
      <c r="Q8030" s="7"/>
    </row>
    <row r="8031" spans="3:17" x14ac:dyDescent="0.2">
      <c r="C8031" s="1"/>
      <c r="D8031" s="1"/>
      <c r="F8031" s="6"/>
      <c r="G8031" s="13"/>
      <c r="M8031" s="14"/>
      <c r="O8031" s="13"/>
      <c r="P8031" s="6"/>
      <c r="Q8031" s="7"/>
    </row>
    <row r="8032" spans="3:17" x14ac:dyDescent="0.2">
      <c r="C8032" s="1"/>
      <c r="D8032" s="1"/>
      <c r="F8032" s="6"/>
      <c r="G8032" s="13"/>
      <c r="M8032" s="14"/>
      <c r="O8032" s="13"/>
      <c r="P8032" s="6"/>
      <c r="Q8032" s="7"/>
    </row>
    <row r="8033" spans="3:17" x14ac:dyDescent="0.2">
      <c r="C8033" s="1"/>
      <c r="D8033" s="1"/>
      <c r="F8033" s="6"/>
      <c r="G8033" s="13"/>
      <c r="M8033" s="14"/>
      <c r="O8033" s="13"/>
      <c r="P8033" s="6"/>
      <c r="Q8033" s="7"/>
    </row>
    <row r="8034" spans="3:17" x14ac:dyDescent="0.2">
      <c r="C8034" s="1"/>
      <c r="D8034" s="1"/>
      <c r="F8034" s="6"/>
      <c r="G8034" s="13"/>
      <c r="M8034" s="14"/>
      <c r="O8034" s="13"/>
      <c r="P8034" s="6"/>
      <c r="Q8034" s="7"/>
    </row>
    <row r="8035" spans="3:17" x14ac:dyDescent="0.2">
      <c r="C8035" s="1"/>
      <c r="D8035" s="1"/>
      <c r="F8035" s="6"/>
      <c r="G8035" s="13"/>
      <c r="M8035" s="14"/>
      <c r="O8035" s="13"/>
      <c r="P8035" s="6"/>
      <c r="Q8035" s="7"/>
    </row>
    <row r="8036" spans="3:17" x14ac:dyDescent="0.2">
      <c r="C8036" s="1"/>
      <c r="D8036" s="1"/>
      <c r="F8036" s="6"/>
      <c r="G8036" s="13"/>
      <c r="M8036" s="14"/>
      <c r="O8036" s="13"/>
      <c r="P8036" s="6"/>
      <c r="Q8036" s="7"/>
    </row>
    <row r="8037" spans="3:17" x14ac:dyDescent="0.2">
      <c r="C8037" s="1"/>
      <c r="D8037" s="1"/>
      <c r="F8037" s="6"/>
      <c r="G8037" s="13"/>
      <c r="M8037" s="14"/>
      <c r="O8037" s="13"/>
      <c r="P8037" s="6"/>
      <c r="Q8037" s="7"/>
    </row>
    <row r="8038" spans="3:17" x14ac:dyDescent="0.2">
      <c r="C8038" s="1"/>
      <c r="D8038" s="1"/>
      <c r="F8038" s="6"/>
      <c r="G8038" s="13"/>
      <c r="M8038" s="14"/>
      <c r="O8038" s="13"/>
      <c r="P8038" s="6"/>
      <c r="Q8038" s="7"/>
    </row>
    <row r="8039" spans="3:17" x14ac:dyDescent="0.2">
      <c r="C8039" s="1"/>
      <c r="D8039" s="1"/>
      <c r="F8039" s="6"/>
      <c r="G8039" s="13"/>
      <c r="M8039" s="14"/>
      <c r="O8039" s="13"/>
      <c r="P8039" s="6"/>
      <c r="Q8039" s="7"/>
    </row>
    <row r="8040" spans="3:17" x14ac:dyDescent="0.2">
      <c r="C8040" s="1"/>
      <c r="D8040" s="1"/>
      <c r="F8040" s="6"/>
      <c r="G8040" s="13"/>
      <c r="M8040" s="14"/>
      <c r="O8040" s="13"/>
      <c r="P8040" s="6"/>
      <c r="Q8040" s="7"/>
    </row>
    <row r="8041" spans="3:17" x14ac:dyDescent="0.2">
      <c r="C8041" s="1"/>
      <c r="D8041" s="1"/>
      <c r="F8041" s="6"/>
      <c r="G8041" s="13"/>
      <c r="M8041" s="14"/>
      <c r="O8041" s="13"/>
      <c r="P8041" s="6"/>
      <c r="Q8041" s="7"/>
    </row>
    <row r="8042" spans="3:17" x14ac:dyDescent="0.2">
      <c r="C8042" s="1"/>
      <c r="D8042" s="1"/>
      <c r="F8042" s="6"/>
      <c r="G8042" s="13"/>
      <c r="M8042" s="14"/>
      <c r="O8042" s="13"/>
      <c r="P8042" s="6"/>
      <c r="Q8042" s="7"/>
    </row>
    <row r="8043" spans="3:17" x14ac:dyDescent="0.2">
      <c r="C8043" s="1"/>
      <c r="D8043" s="1"/>
      <c r="F8043" s="6"/>
      <c r="G8043" s="13"/>
      <c r="M8043" s="14"/>
      <c r="O8043" s="13"/>
      <c r="P8043" s="6"/>
      <c r="Q8043" s="7"/>
    </row>
    <row r="8044" spans="3:17" x14ac:dyDescent="0.2">
      <c r="C8044" s="1"/>
      <c r="D8044" s="1"/>
      <c r="F8044" s="6"/>
      <c r="G8044" s="13"/>
      <c r="M8044" s="14"/>
      <c r="O8044" s="13"/>
      <c r="P8044" s="6"/>
      <c r="Q8044" s="7"/>
    </row>
    <row r="8045" spans="3:17" x14ac:dyDescent="0.2">
      <c r="C8045" s="1"/>
      <c r="D8045" s="1"/>
      <c r="F8045" s="6"/>
      <c r="G8045" s="13"/>
      <c r="M8045" s="14"/>
      <c r="O8045" s="13"/>
      <c r="P8045" s="6"/>
      <c r="Q8045" s="7"/>
    </row>
    <row r="8046" spans="3:17" x14ac:dyDescent="0.2">
      <c r="C8046" s="1"/>
      <c r="D8046" s="1"/>
      <c r="F8046" s="6"/>
      <c r="G8046" s="13"/>
      <c r="M8046" s="14"/>
      <c r="O8046" s="13"/>
      <c r="P8046" s="6"/>
      <c r="Q8046" s="7"/>
    </row>
    <row r="8047" spans="3:17" x14ac:dyDescent="0.2">
      <c r="C8047" s="1"/>
      <c r="D8047" s="1"/>
      <c r="F8047" s="6"/>
      <c r="G8047" s="13"/>
      <c r="M8047" s="14"/>
      <c r="O8047" s="13"/>
      <c r="P8047" s="6"/>
      <c r="Q8047" s="7"/>
    </row>
    <row r="8048" spans="3:17" x14ac:dyDescent="0.2">
      <c r="C8048" s="1"/>
      <c r="D8048" s="1"/>
      <c r="F8048" s="6"/>
      <c r="G8048" s="13"/>
      <c r="M8048" s="14"/>
      <c r="O8048" s="13"/>
      <c r="P8048" s="6"/>
      <c r="Q8048" s="7"/>
    </row>
    <row r="8049" spans="3:17" x14ac:dyDescent="0.2">
      <c r="C8049" s="1"/>
      <c r="D8049" s="1"/>
      <c r="F8049" s="6"/>
      <c r="G8049" s="13"/>
      <c r="M8049" s="14"/>
      <c r="O8049" s="13"/>
      <c r="P8049" s="6"/>
      <c r="Q8049" s="7"/>
    </row>
    <row r="8050" spans="3:17" x14ac:dyDescent="0.2">
      <c r="C8050" s="1"/>
      <c r="D8050" s="1"/>
      <c r="F8050" s="6"/>
      <c r="G8050" s="13"/>
      <c r="M8050" s="14"/>
      <c r="O8050" s="13"/>
      <c r="P8050" s="6"/>
      <c r="Q8050" s="7"/>
    </row>
    <row r="8051" spans="3:17" x14ac:dyDescent="0.2">
      <c r="C8051" s="1"/>
      <c r="D8051" s="1"/>
      <c r="F8051" s="6"/>
      <c r="G8051" s="13"/>
      <c r="M8051" s="14"/>
      <c r="O8051" s="13"/>
      <c r="P8051" s="6"/>
      <c r="Q8051" s="7"/>
    </row>
    <row r="8052" spans="3:17" x14ac:dyDescent="0.2">
      <c r="C8052" s="1"/>
      <c r="D8052" s="1"/>
      <c r="F8052" s="6"/>
      <c r="G8052" s="13"/>
      <c r="M8052" s="14"/>
      <c r="O8052" s="13"/>
      <c r="P8052" s="6"/>
      <c r="Q8052" s="7"/>
    </row>
    <row r="8053" spans="3:17" x14ac:dyDescent="0.2">
      <c r="C8053" s="1"/>
      <c r="D8053" s="1"/>
      <c r="F8053" s="6"/>
      <c r="G8053" s="13"/>
      <c r="M8053" s="14"/>
      <c r="O8053" s="13"/>
      <c r="P8053" s="6"/>
      <c r="Q8053" s="7"/>
    </row>
    <row r="8054" spans="3:17" x14ac:dyDescent="0.2">
      <c r="C8054" s="1"/>
      <c r="D8054" s="1"/>
      <c r="F8054" s="6"/>
      <c r="G8054" s="13"/>
      <c r="M8054" s="14"/>
      <c r="O8054" s="13"/>
      <c r="P8054" s="6"/>
      <c r="Q8054" s="7"/>
    </row>
    <row r="8055" spans="3:17" x14ac:dyDescent="0.2">
      <c r="C8055" s="1"/>
      <c r="D8055" s="1"/>
      <c r="F8055" s="6"/>
      <c r="G8055" s="13"/>
      <c r="M8055" s="14"/>
      <c r="O8055" s="13"/>
      <c r="P8055" s="6"/>
      <c r="Q8055" s="7"/>
    </row>
    <row r="8056" spans="3:17" x14ac:dyDescent="0.2">
      <c r="C8056" s="1"/>
      <c r="D8056" s="1"/>
      <c r="F8056" s="6"/>
      <c r="G8056" s="13"/>
      <c r="M8056" s="14"/>
      <c r="O8056" s="13"/>
      <c r="P8056" s="6"/>
      <c r="Q8056" s="7"/>
    </row>
    <row r="8057" spans="3:17" x14ac:dyDescent="0.2">
      <c r="C8057" s="1"/>
      <c r="D8057" s="1"/>
      <c r="F8057" s="6"/>
      <c r="G8057" s="13"/>
      <c r="M8057" s="14"/>
      <c r="O8057" s="13"/>
      <c r="P8057" s="6"/>
      <c r="Q8057" s="7"/>
    </row>
    <row r="8058" spans="3:17" x14ac:dyDescent="0.2">
      <c r="C8058" s="1"/>
      <c r="D8058" s="1"/>
      <c r="F8058" s="6"/>
      <c r="G8058" s="13"/>
      <c r="M8058" s="14"/>
      <c r="O8058" s="13"/>
      <c r="P8058" s="6"/>
      <c r="Q8058" s="7"/>
    </row>
    <row r="8059" spans="3:17" x14ac:dyDescent="0.2">
      <c r="C8059" s="1"/>
      <c r="D8059" s="1"/>
      <c r="F8059" s="6"/>
      <c r="G8059" s="13"/>
      <c r="M8059" s="14"/>
      <c r="O8059" s="13"/>
      <c r="P8059" s="6"/>
      <c r="Q8059" s="7"/>
    </row>
    <row r="8060" spans="3:17" x14ac:dyDescent="0.2">
      <c r="C8060" s="1"/>
      <c r="D8060" s="1"/>
      <c r="F8060" s="6"/>
      <c r="G8060" s="13"/>
      <c r="M8060" s="14"/>
      <c r="O8060" s="13"/>
      <c r="P8060" s="6"/>
      <c r="Q8060" s="7"/>
    </row>
    <row r="8061" spans="3:17" x14ac:dyDescent="0.2">
      <c r="C8061" s="1"/>
      <c r="D8061" s="1"/>
      <c r="F8061" s="6"/>
      <c r="G8061" s="13"/>
      <c r="M8061" s="14"/>
      <c r="O8061" s="13"/>
      <c r="P8061" s="6"/>
      <c r="Q8061" s="7"/>
    </row>
    <row r="8062" spans="3:17" x14ac:dyDescent="0.2">
      <c r="C8062" s="1"/>
      <c r="D8062" s="1"/>
      <c r="F8062" s="6"/>
      <c r="G8062" s="13"/>
      <c r="M8062" s="14"/>
      <c r="O8062" s="13"/>
      <c r="P8062" s="6"/>
      <c r="Q8062" s="7"/>
    </row>
    <row r="8063" spans="3:17" x14ac:dyDescent="0.2">
      <c r="C8063" s="1"/>
      <c r="D8063" s="1"/>
      <c r="F8063" s="6"/>
      <c r="G8063" s="13"/>
      <c r="M8063" s="14"/>
      <c r="O8063" s="13"/>
      <c r="P8063" s="6"/>
      <c r="Q8063" s="7"/>
    </row>
    <row r="8064" spans="3:17" x14ac:dyDescent="0.2">
      <c r="C8064" s="1"/>
      <c r="D8064" s="1"/>
      <c r="F8064" s="6"/>
      <c r="G8064" s="13"/>
      <c r="M8064" s="14"/>
      <c r="O8064" s="13"/>
      <c r="P8064" s="6"/>
      <c r="Q8064" s="7"/>
    </row>
    <row r="8065" spans="3:17" x14ac:dyDescent="0.2">
      <c r="C8065" s="1"/>
      <c r="D8065" s="1"/>
      <c r="F8065" s="6"/>
      <c r="G8065" s="13"/>
      <c r="M8065" s="14"/>
      <c r="O8065" s="13"/>
      <c r="P8065" s="6"/>
      <c r="Q8065" s="7"/>
    </row>
    <row r="8066" spans="3:17" x14ac:dyDescent="0.2">
      <c r="C8066" s="1"/>
      <c r="D8066" s="1"/>
      <c r="F8066" s="6"/>
      <c r="G8066" s="13"/>
      <c r="M8066" s="14"/>
      <c r="O8066" s="13"/>
      <c r="P8066" s="6"/>
      <c r="Q8066" s="7"/>
    </row>
    <row r="8067" spans="3:17" x14ac:dyDescent="0.2">
      <c r="C8067" s="1"/>
      <c r="D8067" s="1"/>
      <c r="F8067" s="6"/>
      <c r="G8067" s="13"/>
      <c r="M8067" s="14"/>
      <c r="O8067" s="13"/>
      <c r="P8067" s="6"/>
      <c r="Q8067" s="7"/>
    </row>
    <row r="8068" spans="3:17" x14ac:dyDescent="0.2">
      <c r="C8068" s="1"/>
      <c r="D8068" s="1"/>
      <c r="F8068" s="6"/>
      <c r="G8068" s="13"/>
      <c r="M8068" s="14"/>
      <c r="O8068" s="13"/>
      <c r="P8068" s="6"/>
      <c r="Q8068" s="7"/>
    </row>
    <row r="8069" spans="3:17" x14ac:dyDescent="0.2">
      <c r="C8069" s="1"/>
      <c r="D8069" s="1"/>
      <c r="F8069" s="6"/>
      <c r="G8069" s="13"/>
      <c r="M8069" s="14"/>
      <c r="O8069" s="13"/>
      <c r="P8069" s="6"/>
      <c r="Q8069" s="7"/>
    </row>
    <row r="8070" spans="3:17" x14ac:dyDescent="0.2">
      <c r="C8070" s="1"/>
      <c r="D8070" s="1"/>
      <c r="F8070" s="6"/>
      <c r="G8070" s="13"/>
      <c r="M8070" s="14"/>
      <c r="O8070" s="13"/>
      <c r="P8070" s="6"/>
      <c r="Q8070" s="7"/>
    </row>
    <row r="8071" spans="3:17" x14ac:dyDescent="0.2">
      <c r="C8071" s="1"/>
      <c r="D8071" s="1"/>
      <c r="F8071" s="6"/>
      <c r="G8071" s="13"/>
      <c r="M8071" s="14"/>
      <c r="O8071" s="13"/>
      <c r="P8071" s="6"/>
      <c r="Q8071" s="7"/>
    </row>
    <row r="8072" spans="3:17" x14ac:dyDescent="0.2">
      <c r="C8072" s="1"/>
      <c r="D8072" s="1"/>
      <c r="F8072" s="6"/>
      <c r="G8072" s="13"/>
      <c r="M8072" s="14"/>
      <c r="O8072" s="13"/>
      <c r="P8072" s="6"/>
      <c r="Q8072" s="7"/>
    </row>
    <row r="8073" spans="3:17" x14ac:dyDescent="0.2">
      <c r="C8073" s="1"/>
      <c r="D8073" s="1"/>
      <c r="F8073" s="6"/>
      <c r="G8073" s="13"/>
      <c r="M8073" s="14"/>
      <c r="O8073" s="13"/>
      <c r="P8073" s="6"/>
      <c r="Q8073" s="7"/>
    </row>
    <row r="8074" spans="3:17" x14ac:dyDescent="0.2">
      <c r="C8074" s="1"/>
      <c r="D8074" s="1"/>
      <c r="F8074" s="6"/>
      <c r="G8074" s="13"/>
      <c r="M8074" s="14"/>
      <c r="O8074" s="13"/>
      <c r="P8074" s="6"/>
      <c r="Q8074" s="7"/>
    </row>
    <row r="8075" spans="3:17" x14ac:dyDescent="0.2">
      <c r="C8075" s="1"/>
      <c r="D8075" s="1"/>
      <c r="F8075" s="6"/>
      <c r="G8075" s="13"/>
      <c r="M8075" s="14"/>
      <c r="O8075" s="13"/>
      <c r="P8075" s="6"/>
      <c r="Q8075" s="7"/>
    </row>
    <row r="8076" spans="3:17" x14ac:dyDescent="0.2">
      <c r="C8076" s="1"/>
      <c r="D8076" s="1"/>
      <c r="F8076" s="6"/>
      <c r="G8076" s="13"/>
      <c r="M8076" s="14"/>
      <c r="O8076" s="13"/>
      <c r="P8076" s="6"/>
      <c r="Q8076" s="7"/>
    </row>
    <row r="8077" spans="3:17" x14ac:dyDescent="0.2">
      <c r="C8077" s="1"/>
      <c r="D8077" s="1"/>
      <c r="F8077" s="6"/>
      <c r="G8077" s="13"/>
      <c r="M8077" s="14"/>
      <c r="O8077" s="13"/>
      <c r="P8077" s="6"/>
      <c r="Q8077" s="7"/>
    </row>
    <row r="8078" spans="3:17" x14ac:dyDescent="0.2">
      <c r="C8078" s="1"/>
      <c r="D8078" s="1"/>
      <c r="F8078" s="6"/>
      <c r="G8078" s="13"/>
      <c r="M8078" s="14"/>
      <c r="O8078" s="13"/>
      <c r="P8078" s="6"/>
      <c r="Q8078" s="7"/>
    </row>
    <row r="8079" spans="3:17" x14ac:dyDescent="0.2">
      <c r="C8079" s="1"/>
      <c r="D8079" s="1"/>
      <c r="F8079" s="6"/>
      <c r="G8079" s="13"/>
      <c r="M8079" s="14"/>
      <c r="O8079" s="13"/>
      <c r="P8079" s="6"/>
      <c r="Q8079" s="7"/>
    </row>
    <row r="8080" spans="3:17" x14ac:dyDescent="0.2">
      <c r="C8080" s="1"/>
      <c r="D8080" s="1"/>
      <c r="F8080" s="6"/>
      <c r="G8080" s="13"/>
      <c r="M8080" s="14"/>
      <c r="O8080" s="13"/>
      <c r="P8080" s="6"/>
      <c r="Q8080" s="7"/>
    </row>
    <row r="8081" spans="3:17" x14ac:dyDescent="0.2">
      <c r="C8081" s="1"/>
      <c r="D8081" s="1"/>
      <c r="F8081" s="6"/>
      <c r="G8081" s="13"/>
      <c r="M8081" s="14"/>
      <c r="O8081" s="13"/>
      <c r="P8081" s="6"/>
      <c r="Q8081" s="7"/>
    </row>
    <row r="8082" spans="3:17" x14ac:dyDescent="0.2">
      <c r="C8082" s="1"/>
      <c r="D8082" s="1"/>
      <c r="F8082" s="6"/>
      <c r="G8082" s="13"/>
      <c r="M8082" s="14"/>
      <c r="O8082" s="13"/>
      <c r="P8082" s="6"/>
      <c r="Q8082" s="7"/>
    </row>
    <row r="8083" spans="3:17" x14ac:dyDescent="0.2">
      <c r="C8083" s="1"/>
      <c r="D8083" s="1"/>
      <c r="F8083" s="6"/>
      <c r="G8083" s="13"/>
      <c r="M8083" s="14"/>
      <c r="O8083" s="13"/>
      <c r="P8083" s="6"/>
      <c r="Q8083" s="7"/>
    </row>
    <row r="8084" spans="3:17" x14ac:dyDescent="0.2">
      <c r="C8084" s="1"/>
      <c r="D8084" s="1"/>
      <c r="F8084" s="6"/>
      <c r="G8084" s="13"/>
      <c r="M8084" s="14"/>
      <c r="O8084" s="13"/>
      <c r="P8084" s="6"/>
      <c r="Q8084" s="7"/>
    </row>
    <row r="8085" spans="3:17" x14ac:dyDescent="0.2">
      <c r="C8085" s="1"/>
      <c r="D8085" s="1"/>
      <c r="F8085" s="6"/>
      <c r="G8085" s="13"/>
      <c r="M8085" s="14"/>
      <c r="O8085" s="13"/>
      <c r="P8085" s="6"/>
      <c r="Q8085" s="7"/>
    </row>
    <row r="8086" spans="3:17" x14ac:dyDescent="0.2">
      <c r="C8086" s="1"/>
      <c r="D8086" s="1"/>
      <c r="F8086" s="6"/>
      <c r="G8086" s="13"/>
      <c r="M8086" s="14"/>
      <c r="O8086" s="13"/>
      <c r="P8086" s="6"/>
      <c r="Q8086" s="7"/>
    </row>
    <row r="8087" spans="3:17" x14ac:dyDescent="0.2">
      <c r="C8087" s="1"/>
      <c r="D8087" s="1"/>
      <c r="F8087" s="6"/>
      <c r="G8087" s="13"/>
      <c r="M8087" s="14"/>
      <c r="O8087" s="13"/>
      <c r="P8087" s="6"/>
      <c r="Q8087" s="7"/>
    </row>
    <row r="8088" spans="3:17" x14ac:dyDescent="0.2">
      <c r="C8088" s="1"/>
      <c r="D8088" s="1"/>
      <c r="F8088" s="6"/>
      <c r="G8088" s="13"/>
      <c r="M8088" s="14"/>
      <c r="O8088" s="13"/>
      <c r="P8088" s="6"/>
      <c r="Q8088" s="7"/>
    </row>
    <row r="8089" spans="3:17" x14ac:dyDescent="0.2">
      <c r="C8089" s="1"/>
      <c r="D8089" s="1"/>
      <c r="F8089" s="6"/>
      <c r="G8089" s="13"/>
      <c r="M8089" s="14"/>
      <c r="O8089" s="13"/>
      <c r="P8089" s="6"/>
      <c r="Q8089" s="7"/>
    </row>
    <row r="8090" spans="3:17" x14ac:dyDescent="0.2">
      <c r="C8090" s="1"/>
      <c r="D8090" s="1"/>
      <c r="F8090" s="6"/>
      <c r="G8090" s="13"/>
      <c r="M8090" s="14"/>
      <c r="O8090" s="13"/>
      <c r="P8090" s="6"/>
      <c r="Q8090" s="7"/>
    </row>
    <row r="8091" spans="3:17" x14ac:dyDescent="0.2">
      <c r="C8091" s="1"/>
      <c r="D8091" s="1"/>
      <c r="F8091" s="6"/>
      <c r="G8091" s="13"/>
      <c r="M8091" s="14"/>
      <c r="O8091" s="13"/>
      <c r="P8091" s="6"/>
      <c r="Q8091" s="7"/>
    </row>
    <row r="8092" spans="3:17" x14ac:dyDescent="0.2">
      <c r="C8092" s="1"/>
      <c r="D8092" s="1"/>
      <c r="F8092" s="6"/>
      <c r="G8092" s="13"/>
      <c r="M8092" s="14"/>
      <c r="O8092" s="13"/>
      <c r="P8092" s="6"/>
      <c r="Q8092" s="7"/>
    </row>
    <row r="8093" spans="3:17" x14ac:dyDescent="0.2">
      <c r="C8093" s="1"/>
      <c r="D8093" s="1"/>
      <c r="F8093" s="6"/>
      <c r="G8093" s="13"/>
      <c r="M8093" s="14"/>
      <c r="O8093" s="13"/>
      <c r="P8093" s="6"/>
      <c r="Q8093" s="7"/>
    </row>
    <row r="8094" spans="3:17" x14ac:dyDescent="0.2">
      <c r="C8094" s="1"/>
      <c r="D8094" s="1"/>
      <c r="F8094" s="6"/>
      <c r="G8094" s="13"/>
      <c r="M8094" s="14"/>
      <c r="O8094" s="13"/>
      <c r="P8094" s="6"/>
      <c r="Q8094" s="7"/>
    </row>
    <row r="8095" spans="3:17" x14ac:dyDescent="0.2">
      <c r="C8095" s="1"/>
      <c r="D8095" s="1"/>
      <c r="F8095" s="6"/>
      <c r="G8095" s="13"/>
      <c r="M8095" s="14"/>
      <c r="O8095" s="13"/>
      <c r="P8095" s="6"/>
      <c r="Q8095" s="7"/>
    </row>
    <row r="8096" spans="3:17" x14ac:dyDescent="0.2">
      <c r="C8096" s="1"/>
      <c r="D8096" s="1"/>
      <c r="F8096" s="6"/>
      <c r="G8096" s="13"/>
      <c r="M8096" s="14"/>
      <c r="O8096" s="13"/>
      <c r="P8096" s="6"/>
      <c r="Q8096" s="7"/>
    </row>
    <row r="8097" spans="3:17" x14ac:dyDescent="0.2">
      <c r="C8097" s="1"/>
      <c r="D8097" s="1"/>
      <c r="F8097" s="6"/>
      <c r="G8097" s="13"/>
      <c r="M8097" s="14"/>
      <c r="O8097" s="13"/>
      <c r="P8097" s="6"/>
      <c r="Q8097" s="7"/>
    </row>
    <row r="8098" spans="3:17" x14ac:dyDescent="0.2">
      <c r="C8098" s="1"/>
      <c r="D8098" s="1"/>
      <c r="F8098" s="6"/>
      <c r="G8098" s="13"/>
      <c r="M8098" s="14"/>
      <c r="O8098" s="13"/>
      <c r="P8098" s="6"/>
      <c r="Q8098" s="7"/>
    </row>
    <row r="8099" spans="3:17" x14ac:dyDescent="0.2">
      <c r="C8099" s="1"/>
      <c r="D8099" s="1"/>
      <c r="F8099" s="6"/>
      <c r="G8099" s="13"/>
      <c r="M8099" s="14"/>
      <c r="O8099" s="13"/>
      <c r="P8099" s="6"/>
      <c r="Q8099" s="7"/>
    </row>
    <row r="8100" spans="3:17" x14ac:dyDescent="0.2">
      <c r="C8100" s="1"/>
      <c r="D8100" s="1"/>
      <c r="F8100" s="6"/>
      <c r="G8100" s="13"/>
      <c r="M8100" s="14"/>
      <c r="O8100" s="13"/>
      <c r="P8100" s="6"/>
      <c r="Q8100" s="7"/>
    </row>
    <row r="8101" spans="3:17" x14ac:dyDescent="0.2">
      <c r="C8101" s="1"/>
      <c r="D8101" s="1"/>
      <c r="F8101" s="6"/>
      <c r="G8101" s="13"/>
      <c r="M8101" s="14"/>
      <c r="O8101" s="13"/>
      <c r="P8101" s="6"/>
      <c r="Q8101" s="7"/>
    </row>
    <row r="8102" spans="3:17" x14ac:dyDescent="0.2">
      <c r="C8102" s="1"/>
      <c r="D8102" s="1"/>
      <c r="F8102" s="6"/>
      <c r="G8102" s="13"/>
      <c r="M8102" s="14"/>
      <c r="O8102" s="13"/>
      <c r="P8102" s="6"/>
      <c r="Q8102" s="7"/>
    </row>
    <row r="8103" spans="3:17" x14ac:dyDescent="0.2">
      <c r="C8103" s="1"/>
      <c r="D8103" s="1"/>
      <c r="F8103" s="6"/>
      <c r="G8103" s="13"/>
      <c r="M8103" s="14"/>
      <c r="O8103" s="13"/>
      <c r="P8103" s="6"/>
      <c r="Q8103" s="7"/>
    </row>
    <row r="8104" spans="3:17" x14ac:dyDescent="0.2">
      <c r="C8104" s="1"/>
      <c r="D8104" s="1"/>
      <c r="F8104" s="6"/>
      <c r="G8104" s="13"/>
      <c r="M8104" s="14"/>
      <c r="O8104" s="13"/>
      <c r="P8104" s="6"/>
      <c r="Q8104" s="7"/>
    </row>
    <row r="8105" spans="3:17" x14ac:dyDescent="0.2">
      <c r="C8105" s="1"/>
      <c r="D8105" s="1"/>
      <c r="F8105" s="6"/>
      <c r="G8105" s="13"/>
      <c r="M8105" s="14"/>
      <c r="O8105" s="13"/>
      <c r="P8105" s="6"/>
      <c r="Q8105" s="7"/>
    </row>
    <row r="8106" spans="3:17" x14ac:dyDescent="0.2">
      <c r="C8106" s="1"/>
      <c r="D8106" s="1"/>
      <c r="F8106" s="6"/>
      <c r="G8106" s="13"/>
      <c r="M8106" s="14"/>
      <c r="O8106" s="13"/>
      <c r="P8106" s="6"/>
      <c r="Q8106" s="7"/>
    </row>
    <row r="8107" spans="3:17" x14ac:dyDescent="0.2">
      <c r="C8107" s="1"/>
      <c r="D8107" s="1"/>
      <c r="F8107" s="6"/>
      <c r="G8107" s="13"/>
      <c r="M8107" s="14"/>
      <c r="O8107" s="13"/>
      <c r="P8107" s="6"/>
      <c r="Q8107" s="7"/>
    </row>
    <row r="8108" spans="3:17" x14ac:dyDescent="0.2">
      <c r="C8108" s="1"/>
      <c r="D8108" s="1"/>
      <c r="F8108" s="6"/>
      <c r="G8108" s="13"/>
      <c r="M8108" s="14"/>
      <c r="O8108" s="13"/>
      <c r="P8108" s="6"/>
      <c r="Q8108" s="7"/>
    </row>
    <row r="8109" spans="3:17" x14ac:dyDescent="0.2">
      <c r="C8109" s="1"/>
      <c r="D8109" s="1"/>
      <c r="F8109" s="6"/>
      <c r="G8109" s="13"/>
      <c r="M8109" s="14"/>
      <c r="O8109" s="13"/>
      <c r="P8109" s="6"/>
      <c r="Q8109" s="7"/>
    </row>
    <row r="8110" spans="3:17" x14ac:dyDescent="0.2">
      <c r="C8110" s="1"/>
      <c r="D8110" s="1"/>
      <c r="F8110" s="6"/>
      <c r="G8110" s="13"/>
      <c r="M8110" s="14"/>
      <c r="O8110" s="13"/>
      <c r="P8110" s="6"/>
      <c r="Q8110" s="7"/>
    </row>
    <row r="8111" spans="3:17" x14ac:dyDescent="0.2">
      <c r="C8111" s="1"/>
      <c r="D8111" s="1"/>
      <c r="F8111" s="6"/>
      <c r="G8111" s="13"/>
      <c r="M8111" s="14"/>
      <c r="O8111" s="13"/>
      <c r="P8111" s="6"/>
      <c r="Q8111" s="7"/>
    </row>
    <row r="8112" spans="3:17" x14ac:dyDescent="0.2">
      <c r="C8112" s="1"/>
      <c r="D8112" s="1"/>
      <c r="F8112" s="6"/>
      <c r="G8112" s="13"/>
      <c r="M8112" s="14"/>
      <c r="O8112" s="13"/>
      <c r="P8112" s="6"/>
      <c r="Q8112" s="7"/>
    </row>
    <row r="8113" spans="3:17" x14ac:dyDescent="0.2">
      <c r="C8113" s="1"/>
      <c r="D8113" s="1"/>
      <c r="F8113" s="6"/>
      <c r="G8113" s="13"/>
      <c r="M8113" s="14"/>
      <c r="O8113" s="13"/>
      <c r="P8113" s="6"/>
      <c r="Q8113" s="7"/>
    </row>
    <row r="8114" spans="3:17" x14ac:dyDescent="0.2">
      <c r="C8114" s="1"/>
      <c r="D8114" s="1"/>
      <c r="F8114" s="6"/>
      <c r="G8114" s="13"/>
      <c r="M8114" s="14"/>
      <c r="O8114" s="13"/>
      <c r="P8114" s="6"/>
      <c r="Q8114" s="7"/>
    </row>
    <row r="8115" spans="3:17" x14ac:dyDescent="0.2">
      <c r="C8115" s="1"/>
      <c r="D8115" s="1"/>
      <c r="F8115" s="6"/>
      <c r="G8115" s="13"/>
      <c r="M8115" s="14"/>
      <c r="O8115" s="13"/>
      <c r="P8115" s="6"/>
      <c r="Q8115" s="7"/>
    </row>
    <row r="8116" spans="3:17" x14ac:dyDescent="0.2">
      <c r="C8116" s="1"/>
      <c r="D8116" s="1"/>
      <c r="F8116" s="6"/>
      <c r="G8116" s="13"/>
      <c r="M8116" s="14"/>
      <c r="O8116" s="13"/>
      <c r="P8116" s="6"/>
      <c r="Q8116" s="7"/>
    </row>
    <row r="8117" spans="3:17" x14ac:dyDescent="0.2">
      <c r="C8117" s="1"/>
      <c r="D8117" s="1"/>
      <c r="F8117" s="6"/>
      <c r="G8117" s="13"/>
      <c r="M8117" s="14"/>
      <c r="O8117" s="13"/>
      <c r="P8117" s="6"/>
      <c r="Q8117" s="7"/>
    </row>
    <row r="8118" spans="3:17" x14ac:dyDescent="0.2">
      <c r="C8118" s="1"/>
      <c r="D8118" s="1"/>
      <c r="F8118" s="6"/>
      <c r="G8118" s="13"/>
      <c r="M8118" s="14"/>
      <c r="O8118" s="13"/>
      <c r="P8118" s="6"/>
      <c r="Q8118" s="7"/>
    </row>
    <row r="8119" spans="3:17" x14ac:dyDescent="0.2">
      <c r="C8119" s="1"/>
      <c r="D8119" s="1"/>
      <c r="F8119" s="6"/>
      <c r="G8119" s="13"/>
      <c r="M8119" s="14"/>
      <c r="O8119" s="13"/>
      <c r="P8119" s="6"/>
      <c r="Q8119" s="7"/>
    </row>
    <row r="8120" spans="3:17" x14ac:dyDescent="0.2">
      <c r="C8120" s="1"/>
      <c r="D8120" s="1"/>
      <c r="F8120" s="6"/>
      <c r="G8120" s="13"/>
      <c r="M8120" s="14"/>
      <c r="O8120" s="13"/>
      <c r="P8120" s="6"/>
      <c r="Q8120" s="7"/>
    </row>
    <row r="8121" spans="3:17" x14ac:dyDescent="0.2">
      <c r="C8121" s="1"/>
      <c r="D8121" s="1"/>
      <c r="F8121" s="6"/>
      <c r="G8121" s="13"/>
      <c r="M8121" s="14"/>
      <c r="O8121" s="13"/>
      <c r="P8121" s="6"/>
      <c r="Q8121" s="7"/>
    </row>
    <row r="8122" spans="3:17" x14ac:dyDescent="0.2">
      <c r="C8122" s="1"/>
      <c r="D8122" s="1"/>
      <c r="F8122" s="6"/>
      <c r="G8122" s="13"/>
      <c r="M8122" s="14"/>
      <c r="O8122" s="13"/>
      <c r="P8122" s="6"/>
      <c r="Q8122" s="7"/>
    </row>
    <row r="8123" spans="3:17" x14ac:dyDescent="0.2">
      <c r="C8123" s="1"/>
      <c r="D8123" s="1"/>
      <c r="F8123" s="6"/>
      <c r="G8123" s="13"/>
      <c r="M8123" s="14"/>
      <c r="O8123" s="13"/>
      <c r="P8123" s="6"/>
      <c r="Q8123" s="7"/>
    </row>
    <row r="8124" spans="3:17" x14ac:dyDescent="0.2">
      <c r="C8124" s="1"/>
      <c r="D8124" s="1"/>
      <c r="F8124" s="6"/>
      <c r="G8124" s="13"/>
      <c r="M8124" s="14"/>
      <c r="O8124" s="13"/>
      <c r="P8124" s="6"/>
      <c r="Q8124" s="7"/>
    </row>
    <row r="8125" spans="3:17" x14ac:dyDescent="0.2">
      <c r="C8125" s="1"/>
      <c r="D8125" s="1"/>
      <c r="F8125" s="6"/>
      <c r="G8125" s="13"/>
      <c r="M8125" s="14"/>
      <c r="O8125" s="13"/>
      <c r="P8125" s="6"/>
      <c r="Q8125" s="7"/>
    </row>
    <row r="8126" spans="3:17" x14ac:dyDescent="0.2">
      <c r="C8126" s="1"/>
      <c r="D8126" s="1"/>
      <c r="F8126" s="6"/>
      <c r="G8126" s="13"/>
      <c r="M8126" s="14"/>
      <c r="O8126" s="13"/>
      <c r="P8126" s="6"/>
      <c r="Q8126" s="7"/>
    </row>
    <row r="8127" spans="3:17" x14ac:dyDescent="0.2">
      <c r="C8127" s="1"/>
      <c r="D8127" s="1"/>
      <c r="F8127" s="6"/>
      <c r="G8127" s="13"/>
      <c r="M8127" s="14"/>
      <c r="O8127" s="13"/>
      <c r="P8127" s="6"/>
      <c r="Q8127" s="7"/>
    </row>
    <row r="8128" spans="3:17" x14ac:dyDescent="0.2">
      <c r="C8128" s="1"/>
      <c r="D8128" s="1"/>
      <c r="F8128" s="6"/>
      <c r="G8128" s="13"/>
      <c r="M8128" s="14"/>
      <c r="O8128" s="13"/>
      <c r="P8128" s="6"/>
      <c r="Q8128" s="7"/>
    </row>
    <row r="8129" spans="3:17" x14ac:dyDescent="0.2">
      <c r="C8129" s="1"/>
      <c r="D8129" s="1"/>
      <c r="F8129" s="6"/>
      <c r="G8129" s="13"/>
      <c r="M8129" s="14"/>
      <c r="O8129" s="13"/>
      <c r="P8129" s="6"/>
      <c r="Q8129" s="7"/>
    </row>
    <row r="8130" spans="3:17" x14ac:dyDescent="0.2">
      <c r="C8130" s="1"/>
      <c r="D8130" s="1"/>
      <c r="F8130" s="6"/>
      <c r="G8130" s="13"/>
      <c r="M8130" s="14"/>
      <c r="O8130" s="13"/>
      <c r="P8130" s="6"/>
      <c r="Q8130" s="7"/>
    </row>
    <row r="8131" spans="3:17" x14ac:dyDescent="0.2">
      <c r="C8131" s="1"/>
      <c r="D8131" s="1"/>
      <c r="F8131" s="6"/>
      <c r="G8131" s="13"/>
      <c r="M8131" s="14"/>
      <c r="O8131" s="13"/>
      <c r="P8131" s="6"/>
      <c r="Q8131" s="7"/>
    </row>
    <row r="8132" spans="3:17" x14ac:dyDescent="0.2">
      <c r="C8132" s="1"/>
      <c r="D8132" s="1"/>
      <c r="F8132" s="6"/>
      <c r="G8132" s="13"/>
      <c r="M8132" s="14"/>
      <c r="O8132" s="13"/>
      <c r="P8132" s="6"/>
      <c r="Q8132" s="7"/>
    </row>
    <row r="8133" spans="3:17" x14ac:dyDescent="0.2">
      <c r="C8133" s="1"/>
      <c r="D8133" s="1"/>
      <c r="F8133" s="6"/>
      <c r="G8133" s="13"/>
      <c r="M8133" s="14"/>
      <c r="O8133" s="13"/>
      <c r="P8133" s="6"/>
      <c r="Q8133" s="7"/>
    </row>
    <row r="8134" spans="3:17" x14ac:dyDescent="0.2">
      <c r="C8134" s="1"/>
      <c r="D8134" s="1"/>
      <c r="F8134" s="6"/>
      <c r="G8134" s="13"/>
      <c r="M8134" s="14"/>
      <c r="O8134" s="13"/>
      <c r="P8134" s="6"/>
      <c r="Q8134" s="7"/>
    </row>
    <row r="8135" spans="3:17" x14ac:dyDescent="0.2">
      <c r="C8135" s="1"/>
      <c r="D8135" s="1"/>
      <c r="F8135" s="6"/>
      <c r="G8135" s="13"/>
      <c r="M8135" s="14"/>
      <c r="O8135" s="13"/>
      <c r="P8135" s="6"/>
      <c r="Q8135" s="7"/>
    </row>
    <row r="8136" spans="3:17" x14ac:dyDescent="0.2">
      <c r="C8136" s="1"/>
      <c r="D8136" s="1"/>
      <c r="F8136" s="6"/>
      <c r="G8136" s="13"/>
      <c r="M8136" s="14"/>
      <c r="O8136" s="13"/>
      <c r="P8136" s="6"/>
      <c r="Q8136" s="7"/>
    </row>
    <row r="8137" spans="3:17" x14ac:dyDescent="0.2">
      <c r="C8137" s="1"/>
      <c r="D8137" s="1"/>
      <c r="F8137" s="6"/>
      <c r="G8137" s="13"/>
      <c r="M8137" s="14"/>
      <c r="O8137" s="13"/>
      <c r="P8137" s="6"/>
      <c r="Q8137" s="7"/>
    </row>
    <row r="8138" spans="3:17" x14ac:dyDescent="0.2">
      <c r="C8138" s="1"/>
      <c r="D8138" s="1"/>
      <c r="F8138" s="6"/>
      <c r="G8138" s="13"/>
      <c r="M8138" s="14"/>
      <c r="O8138" s="13"/>
      <c r="P8138" s="6"/>
      <c r="Q8138" s="7"/>
    </row>
    <row r="8139" spans="3:17" x14ac:dyDescent="0.2">
      <c r="C8139" s="1"/>
      <c r="D8139" s="1"/>
      <c r="F8139" s="6"/>
      <c r="G8139" s="13"/>
      <c r="M8139" s="14"/>
      <c r="O8139" s="13"/>
      <c r="P8139" s="6"/>
      <c r="Q8139" s="7"/>
    </row>
    <row r="8140" spans="3:17" x14ac:dyDescent="0.2">
      <c r="C8140" s="1"/>
      <c r="D8140" s="1"/>
      <c r="F8140" s="6"/>
      <c r="G8140" s="13"/>
      <c r="M8140" s="14"/>
      <c r="O8140" s="13"/>
      <c r="P8140" s="6"/>
      <c r="Q8140" s="7"/>
    </row>
    <row r="8141" spans="3:17" x14ac:dyDescent="0.2">
      <c r="C8141" s="1"/>
      <c r="D8141" s="1"/>
      <c r="F8141" s="6"/>
      <c r="G8141" s="13"/>
      <c r="M8141" s="14"/>
      <c r="O8141" s="13"/>
      <c r="P8141" s="6"/>
      <c r="Q8141" s="7"/>
    </row>
    <row r="8142" spans="3:17" x14ac:dyDescent="0.2">
      <c r="C8142" s="1"/>
      <c r="D8142" s="1"/>
      <c r="F8142" s="6"/>
      <c r="G8142" s="13"/>
      <c r="M8142" s="14"/>
      <c r="O8142" s="13"/>
      <c r="P8142" s="6"/>
      <c r="Q8142" s="7"/>
    </row>
    <row r="8143" spans="3:17" x14ac:dyDescent="0.2">
      <c r="C8143" s="1"/>
      <c r="D8143" s="1"/>
      <c r="F8143" s="6"/>
      <c r="G8143" s="13"/>
      <c r="M8143" s="14"/>
      <c r="O8143" s="13"/>
      <c r="P8143" s="6"/>
      <c r="Q8143" s="7"/>
    </row>
    <row r="8144" spans="3:17" x14ac:dyDescent="0.2">
      <c r="C8144" s="1"/>
      <c r="D8144" s="1"/>
      <c r="F8144" s="6"/>
      <c r="G8144" s="13"/>
      <c r="M8144" s="14"/>
      <c r="O8144" s="13"/>
      <c r="P8144" s="6"/>
      <c r="Q8144" s="7"/>
    </row>
    <row r="8145" spans="3:17" x14ac:dyDescent="0.2">
      <c r="C8145" s="1"/>
      <c r="D8145" s="1"/>
      <c r="F8145" s="6"/>
      <c r="G8145" s="13"/>
      <c r="M8145" s="14"/>
      <c r="O8145" s="13"/>
      <c r="P8145" s="6"/>
      <c r="Q8145" s="7"/>
    </row>
    <row r="8146" spans="3:17" x14ac:dyDescent="0.2">
      <c r="C8146" s="1"/>
      <c r="D8146" s="1"/>
      <c r="F8146" s="6"/>
      <c r="G8146" s="13"/>
      <c r="M8146" s="14"/>
      <c r="O8146" s="13"/>
      <c r="P8146" s="6"/>
      <c r="Q8146" s="7"/>
    </row>
    <row r="8147" spans="3:17" x14ac:dyDescent="0.2">
      <c r="C8147" s="1"/>
      <c r="D8147" s="1"/>
      <c r="F8147" s="6"/>
      <c r="G8147" s="13"/>
      <c r="M8147" s="14"/>
      <c r="O8147" s="13"/>
      <c r="P8147" s="6"/>
      <c r="Q8147" s="7"/>
    </row>
    <row r="8148" spans="3:17" x14ac:dyDescent="0.2">
      <c r="C8148" s="1"/>
      <c r="D8148" s="1"/>
      <c r="F8148" s="6"/>
      <c r="G8148" s="13"/>
      <c r="M8148" s="14"/>
      <c r="O8148" s="13"/>
      <c r="P8148" s="6"/>
      <c r="Q8148" s="7"/>
    </row>
    <row r="8149" spans="3:17" x14ac:dyDescent="0.2">
      <c r="C8149" s="1"/>
      <c r="D8149" s="1"/>
      <c r="F8149" s="6"/>
      <c r="G8149" s="13"/>
      <c r="M8149" s="14"/>
      <c r="O8149" s="13"/>
      <c r="P8149" s="6"/>
      <c r="Q8149" s="7"/>
    </row>
    <row r="8150" spans="3:17" x14ac:dyDescent="0.2">
      <c r="C8150" s="1"/>
      <c r="D8150" s="1"/>
      <c r="F8150" s="6"/>
      <c r="G8150" s="13"/>
      <c r="M8150" s="14"/>
      <c r="O8150" s="13"/>
      <c r="P8150" s="6"/>
      <c r="Q8150" s="7"/>
    </row>
    <row r="8151" spans="3:17" x14ac:dyDescent="0.2">
      <c r="C8151" s="1"/>
      <c r="D8151" s="1"/>
      <c r="F8151" s="6"/>
      <c r="G8151" s="13"/>
      <c r="M8151" s="14"/>
      <c r="O8151" s="13"/>
      <c r="P8151" s="6"/>
      <c r="Q8151" s="7"/>
    </row>
    <row r="8152" spans="3:17" x14ac:dyDescent="0.2">
      <c r="C8152" s="1"/>
      <c r="D8152" s="1"/>
      <c r="F8152" s="6"/>
      <c r="G8152" s="13"/>
      <c r="M8152" s="14"/>
      <c r="O8152" s="13"/>
      <c r="P8152" s="6"/>
      <c r="Q8152" s="7"/>
    </row>
    <row r="8153" spans="3:17" x14ac:dyDescent="0.2">
      <c r="C8153" s="1"/>
      <c r="D8153" s="1"/>
      <c r="F8153" s="6"/>
      <c r="G8153" s="13"/>
      <c r="M8153" s="14"/>
      <c r="O8153" s="13"/>
      <c r="P8153" s="6"/>
      <c r="Q8153" s="7"/>
    </row>
    <row r="8154" spans="3:17" x14ac:dyDescent="0.2">
      <c r="C8154" s="1"/>
      <c r="D8154" s="1"/>
      <c r="F8154" s="6"/>
      <c r="G8154" s="13"/>
      <c r="M8154" s="14"/>
      <c r="O8154" s="13"/>
      <c r="P8154" s="6"/>
      <c r="Q8154" s="7"/>
    </row>
    <row r="8155" spans="3:17" x14ac:dyDescent="0.2">
      <c r="C8155" s="1"/>
      <c r="D8155" s="1"/>
      <c r="F8155" s="6"/>
      <c r="G8155" s="13"/>
      <c r="M8155" s="14"/>
      <c r="O8155" s="13"/>
      <c r="P8155" s="6"/>
      <c r="Q8155" s="7"/>
    </row>
    <row r="8156" spans="3:17" x14ac:dyDescent="0.2">
      <c r="C8156" s="1"/>
      <c r="D8156" s="1"/>
      <c r="F8156" s="6"/>
      <c r="G8156" s="13"/>
      <c r="M8156" s="14"/>
      <c r="O8156" s="13"/>
      <c r="P8156" s="6"/>
      <c r="Q8156" s="7"/>
    </row>
    <row r="8157" spans="3:17" x14ac:dyDescent="0.2">
      <c r="C8157" s="1"/>
      <c r="D8157" s="1"/>
      <c r="F8157" s="6"/>
      <c r="G8157" s="13"/>
      <c r="M8157" s="14"/>
      <c r="O8157" s="13"/>
      <c r="P8157" s="6"/>
      <c r="Q8157" s="7"/>
    </row>
    <row r="8158" spans="3:17" x14ac:dyDescent="0.2">
      <c r="C8158" s="1"/>
      <c r="D8158" s="1"/>
      <c r="F8158" s="6"/>
      <c r="G8158" s="13"/>
      <c r="M8158" s="14"/>
      <c r="O8158" s="13"/>
      <c r="P8158" s="6"/>
      <c r="Q8158" s="7"/>
    </row>
    <row r="8159" spans="3:17" x14ac:dyDescent="0.2">
      <c r="C8159" s="1"/>
      <c r="D8159" s="1"/>
      <c r="F8159" s="6"/>
      <c r="G8159" s="13"/>
      <c r="M8159" s="14"/>
      <c r="O8159" s="13"/>
      <c r="P8159" s="6"/>
      <c r="Q8159" s="7"/>
    </row>
    <row r="8160" spans="3:17" x14ac:dyDescent="0.2">
      <c r="C8160" s="1"/>
      <c r="D8160" s="1"/>
      <c r="F8160" s="6"/>
      <c r="G8160" s="13"/>
      <c r="M8160" s="14"/>
      <c r="O8160" s="13"/>
      <c r="P8160" s="6"/>
      <c r="Q8160" s="7"/>
    </row>
    <row r="8161" spans="3:17" x14ac:dyDescent="0.2">
      <c r="C8161" s="1"/>
      <c r="D8161" s="1"/>
      <c r="F8161" s="6"/>
      <c r="G8161" s="13"/>
      <c r="M8161" s="14"/>
      <c r="O8161" s="13"/>
      <c r="P8161" s="6"/>
      <c r="Q8161" s="7"/>
    </row>
    <row r="8162" spans="3:17" x14ac:dyDescent="0.2">
      <c r="C8162" s="1"/>
      <c r="D8162" s="1"/>
      <c r="F8162" s="6"/>
      <c r="G8162" s="13"/>
      <c r="M8162" s="14"/>
      <c r="O8162" s="13"/>
      <c r="P8162" s="6"/>
      <c r="Q8162" s="7"/>
    </row>
    <row r="8163" spans="3:17" x14ac:dyDescent="0.2">
      <c r="C8163" s="1"/>
      <c r="D8163" s="1"/>
      <c r="F8163" s="6"/>
      <c r="G8163" s="13"/>
      <c r="M8163" s="14"/>
      <c r="O8163" s="13"/>
      <c r="P8163" s="6"/>
      <c r="Q8163" s="7"/>
    </row>
    <row r="8164" spans="3:17" x14ac:dyDescent="0.2">
      <c r="C8164" s="1"/>
      <c r="D8164" s="1"/>
      <c r="F8164" s="6"/>
      <c r="G8164" s="13"/>
      <c r="M8164" s="14"/>
      <c r="O8164" s="13"/>
      <c r="P8164" s="6"/>
      <c r="Q8164" s="7"/>
    </row>
    <row r="8165" spans="3:17" x14ac:dyDescent="0.2">
      <c r="C8165" s="1"/>
      <c r="D8165" s="1"/>
      <c r="F8165" s="6"/>
      <c r="G8165" s="13"/>
      <c r="M8165" s="14"/>
      <c r="O8165" s="13"/>
      <c r="P8165" s="6"/>
      <c r="Q8165" s="7"/>
    </row>
    <row r="8166" spans="3:17" x14ac:dyDescent="0.2">
      <c r="C8166" s="1"/>
      <c r="D8166" s="1"/>
      <c r="F8166" s="6"/>
      <c r="G8166" s="13"/>
      <c r="M8166" s="14"/>
      <c r="O8166" s="13"/>
      <c r="P8166" s="6"/>
      <c r="Q8166" s="7"/>
    </row>
    <row r="8167" spans="3:17" x14ac:dyDescent="0.2">
      <c r="C8167" s="1"/>
      <c r="D8167" s="1"/>
      <c r="F8167" s="6"/>
      <c r="G8167" s="13"/>
      <c r="M8167" s="14"/>
      <c r="O8167" s="13"/>
      <c r="P8167" s="6"/>
      <c r="Q8167" s="7"/>
    </row>
    <row r="8168" spans="3:17" x14ac:dyDescent="0.2">
      <c r="C8168" s="1"/>
      <c r="D8168" s="1"/>
      <c r="F8168" s="6"/>
      <c r="G8168" s="13"/>
      <c r="M8168" s="14"/>
      <c r="O8168" s="13"/>
      <c r="P8168" s="6"/>
      <c r="Q8168" s="7"/>
    </row>
    <row r="8169" spans="3:17" x14ac:dyDescent="0.2">
      <c r="C8169" s="1"/>
      <c r="D8169" s="1"/>
      <c r="F8169" s="6"/>
      <c r="G8169" s="13"/>
      <c r="M8169" s="14"/>
      <c r="O8169" s="13"/>
      <c r="P8169" s="6"/>
      <c r="Q8169" s="7"/>
    </row>
    <row r="8170" spans="3:17" x14ac:dyDescent="0.2">
      <c r="C8170" s="1"/>
      <c r="D8170" s="1"/>
      <c r="F8170" s="6"/>
      <c r="G8170" s="13"/>
      <c r="M8170" s="14"/>
      <c r="O8170" s="13"/>
      <c r="P8170" s="6"/>
      <c r="Q8170" s="7"/>
    </row>
    <row r="8171" spans="3:17" x14ac:dyDescent="0.2">
      <c r="C8171" s="1"/>
      <c r="D8171" s="1"/>
      <c r="F8171" s="6"/>
      <c r="G8171" s="13"/>
      <c r="M8171" s="14"/>
      <c r="O8171" s="13"/>
      <c r="P8171" s="6"/>
      <c r="Q8171" s="7"/>
    </row>
    <row r="8172" spans="3:17" x14ac:dyDescent="0.2">
      <c r="C8172" s="1"/>
      <c r="D8172" s="1"/>
      <c r="F8172" s="6"/>
      <c r="G8172" s="13"/>
      <c r="M8172" s="14"/>
      <c r="O8172" s="13"/>
      <c r="P8172" s="6"/>
      <c r="Q8172" s="7"/>
    </row>
    <row r="8173" spans="3:17" x14ac:dyDescent="0.2">
      <c r="C8173" s="1"/>
      <c r="D8173" s="1"/>
      <c r="F8173" s="6"/>
      <c r="G8173" s="13"/>
      <c r="M8173" s="14"/>
      <c r="O8173" s="13"/>
      <c r="P8173" s="6"/>
      <c r="Q8173" s="7"/>
    </row>
    <row r="8174" spans="3:17" x14ac:dyDescent="0.2">
      <c r="C8174" s="1"/>
      <c r="D8174" s="1"/>
      <c r="F8174" s="6"/>
      <c r="G8174" s="13"/>
      <c r="M8174" s="14"/>
      <c r="O8174" s="13"/>
      <c r="P8174" s="6"/>
      <c r="Q8174" s="7"/>
    </row>
    <row r="8175" spans="3:17" x14ac:dyDescent="0.2">
      <c r="C8175" s="1"/>
      <c r="D8175" s="1"/>
      <c r="F8175" s="6"/>
      <c r="G8175" s="13"/>
      <c r="M8175" s="14"/>
      <c r="O8175" s="13"/>
      <c r="P8175" s="6"/>
      <c r="Q8175" s="7"/>
    </row>
    <row r="8176" spans="3:17" x14ac:dyDescent="0.2">
      <c r="C8176" s="1"/>
      <c r="D8176" s="1"/>
      <c r="F8176" s="6"/>
      <c r="G8176" s="13"/>
      <c r="M8176" s="14"/>
      <c r="O8176" s="13"/>
      <c r="P8176" s="6"/>
      <c r="Q8176" s="7"/>
    </row>
    <row r="8177" spans="3:17" x14ac:dyDescent="0.2">
      <c r="C8177" s="1"/>
      <c r="D8177" s="1"/>
      <c r="F8177" s="6"/>
      <c r="G8177" s="13"/>
      <c r="M8177" s="14"/>
      <c r="O8177" s="13"/>
      <c r="P8177" s="6"/>
      <c r="Q8177" s="7"/>
    </row>
    <row r="8178" spans="3:17" x14ac:dyDescent="0.2">
      <c r="C8178" s="1"/>
      <c r="D8178" s="1"/>
      <c r="F8178" s="6"/>
      <c r="G8178" s="13"/>
      <c r="M8178" s="14"/>
      <c r="O8178" s="13"/>
      <c r="P8178" s="6"/>
      <c r="Q8178" s="7"/>
    </row>
    <row r="8179" spans="3:17" x14ac:dyDescent="0.2">
      <c r="C8179" s="1"/>
      <c r="D8179" s="1"/>
      <c r="F8179" s="6"/>
      <c r="G8179" s="13"/>
      <c r="M8179" s="14"/>
      <c r="O8179" s="13"/>
      <c r="P8179" s="6"/>
      <c r="Q8179" s="7"/>
    </row>
    <row r="8180" spans="3:17" x14ac:dyDescent="0.2">
      <c r="C8180" s="1"/>
      <c r="D8180" s="1"/>
      <c r="F8180" s="6"/>
      <c r="G8180" s="13"/>
      <c r="M8180" s="14"/>
      <c r="O8180" s="13"/>
      <c r="P8180" s="6"/>
      <c r="Q8180" s="7"/>
    </row>
    <row r="8181" spans="3:17" x14ac:dyDescent="0.2">
      <c r="C8181" s="1"/>
      <c r="D8181" s="1"/>
      <c r="F8181" s="6"/>
      <c r="G8181" s="13"/>
      <c r="M8181" s="14"/>
      <c r="O8181" s="13"/>
      <c r="P8181" s="6"/>
      <c r="Q8181" s="7"/>
    </row>
    <row r="8182" spans="3:17" x14ac:dyDescent="0.2">
      <c r="C8182" s="1"/>
      <c r="D8182" s="1"/>
      <c r="F8182" s="6"/>
      <c r="G8182" s="13"/>
      <c r="M8182" s="14"/>
      <c r="O8182" s="13"/>
      <c r="P8182" s="6"/>
      <c r="Q8182" s="7"/>
    </row>
    <row r="8183" spans="3:17" x14ac:dyDescent="0.2">
      <c r="C8183" s="1"/>
      <c r="D8183" s="1"/>
      <c r="F8183" s="6"/>
      <c r="G8183" s="13"/>
      <c r="M8183" s="14"/>
      <c r="O8183" s="13"/>
      <c r="P8183" s="6"/>
      <c r="Q8183" s="7"/>
    </row>
    <row r="8184" spans="3:17" x14ac:dyDescent="0.2">
      <c r="C8184" s="1"/>
      <c r="D8184" s="1"/>
      <c r="F8184" s="6"/>
      <c r="G8184" s="13"/>
      <c r="M8184" s="14"/>
      <c r="O8184" s="13"/>
      <c r="P8184" s="6"/>
      <c r="Q8184" s="7"/>
    </row>
    <row r="8185" spans="3:17" x14ac:dyDescent="0.2">
      <c r="C8185" s="1"/>
      <c r="D8185" s="1"/>
      <c r="F8185" s="6"/>
      <c r="G8185" s="13"/>
      <c r="M8185" s="14"/>
      <c r="O8185" s="13"/>
      <c r="P8185" s="6"/>
      <c r="Q8185" s="7"/>
    </row>
    <row r="8186" spans="3:17" x14ac:dyDescent="0.2">
      <c r="C8186" s="1"/>
      <c r="D8186" s="1"/>
      <c r="F8186" s="6"/>
      <c r="G8186" s="13"/>
      <c r="M8186" s="14"/>
      <c r="O8186" s="13"/>
      <c r="P8186" s="6"/>
      <c r="Q8186" s="7"/>
    </row>
    <row r="8187" spans="3:17" x14ac:dyDescent="0.2">
      <c r="C8187" s="1"/>
      <c r="D8187" s="1"/>
      <c r="F8187" s="6"/>
      <c r="G8187" s="13"/>
      <c r="M8187" s="14"/>
      <c r="O8187" s="13"/>
      <c r="P8187" s="6"/>
      <c r="Q8187" s="7"/>
    </row>
    <row r="8188" spans="3:17" x14ac:dyDescent="0.2">
      <c r="C8188" s="1"/>
      <c r="D8188" s="1"/>
      <c r="F8188" s="6"/>
      <c r="G8188" s="13"/>
      <c r="M8188" s="14"/>
      <c r="O8188" s="13"/>
      <c r="P8188" s="6"/>
      <c r="Q8188" s="7"/>
    </row>
    <row r="8189" spans="3:17" x14ac:dyDescent="0.2">
      <c r="C8189" s="1"/>
      <c r="D8189" s="1"/>
      <c r="F8189" s="6"/>
      <c r="G8189" s="13"/>
      <c r="M8189" s="14"/>
      <c r="O8189" s="13"/>
      <c r="P8189" s="6"/>
      <c r="Q8189" s="7"/>
    </row>
    <row r="8190" spans="3:17" x14ac:dyDescent="0.2">
      <c r="C8190" s="1"/>
      <c r="D8190" s="1"/>
      <c r="F8190" s="6"/>
      <c r="G8190" s="13"/>
      <c r="M8190" s="14"/>
      <c r="O8190" s="13"/>
      <c r="P8190" s="6"/>
      <c r="Q8190" s="7"/>
    </row>
    <row r="8191" spans="3:17" x14ac:dyDescent="0.2">
      <c r="C8191" s="1"/>
      <c r="D8191" s="1"/>
      <c r="F8191" s="6"/>
      <c r="G8191" s="13"/>
      <c r="M8191" s="14"/>
      <c r="O8191" s="13"/>
      <c r="P8191" s="6"/>
      <c r="Q8191" s="7"/>
    </row>
    <row r="8192" spans="3:17" x14ac:dyDescent="0.2">
      <c r="C8192" s="1"/>
      <c r="D8192" s="1"/>
      <c r="F8192" s="6"/>
      <c r="G8192" s="13"/>
      <c r="M8192" s="14"/>
      <c r="O8192" s="13"/>
      <c r="P8192" s="6"/>
      <c r="Q8192" s="7"/>
    </row>
    <row r="8193" spans="3:17" x14ac:dyDescent="0.2">
      <c r="C8193" s="1"/>
      <c r="D8193" s="1"/>
      <c r="F8193" s="6"/>
      <c r="G8193" s="13"/>
      <c r="M8193" s="14"/>
      <c r="O8193" s="13"/>
      <c r="P8193" s="6"/>
      <c r="Q8193" s="7"/>
    </row>
    <row r="8194" spans="3:17" x14ac:dyDescent="0.2">
      <c r="C8194" s="1"/>
      <c r="D8194" s="1"/>
      <c r="F8194" s="6"/>
      <c r="G8194" s="13"/>
      <c r="M8194" s="14"/>
      <c r="O8194" s="13"/>
      <c r="P8194" s="6"/>
      <c r="Q8194" s="7"/>
    </row>
    <row r="8195" spans="3:17" x14ac:dyDescent="0.2">
      <c r="C8195" s="1"/>
      <c r="D8195" s="1"/>
      <c r="F8195" s="6"/>
      <c r="G8195" s="13"/>
      <c r="M8195" s="14"/>
      <c r="O8195" s="13"/>
      <c r="P8195" s="6"/>
      <c r="Q8195" s="7"/>
    </row>
    <row r="8196" spans="3:17" x14ac:dyDescent="0.2">
      <c r="C8196" s="1"/>
      <c r="D8196" s="1"/>
      <c r="F8196" s="6"/>
      <c r="G8196" s="13"/>
      <c r="M8196" s="14"/>
      <c r="O8196" s="13"/>
      <c r="P8196" s="6"/>
      <c r="Q8196" s="7"/>
    </row>
    <row r="8197" spans="3:17" x14ac:dyDescent="0.2">
      <c r="C8197" s="1"/>
      <c r="D8197" s="1"/>
      <c r="F8197" s="6"/>
      <c r="G8197" s="13"/>
      <c r="M8197" s="14"/>
      <c r="O8197" s="13"/>
      <c r="P8197" s="6"/>
      <c r="Q8197" s="7"/>
    </row>
    <row r="8198" spans="3:17" x14ac:dyDescent="0.2">
      <c r="C8198" s="1"/>
      <c r="D8198" s="1"/>
      <c r="F8198" s="6"/>
      <c r="G8198" s="13"/>
      <c r="M8198" s="14"/>
      <c r="O8198" s="13"/>
      <c r="P8198" s="6"/>
      <c r="Q8198" s="7"/>
    </row>
    <row r="8199" spans="3:17" x14ac:dyDescent="0.2">
      <c r="C8199" s="1"/>
      <c r="D8199" s="1"/>
      <c r="F8199" s="6"/>
      <c r="G8199" s="13"/>
      <c r="M8199" s="14"/>
      <c r="O8199" s="13"/>
      <c r="P8199" s="6"/>
      <c r="Q8199" s="7"/>
    </row>
    <row r="8200" spans="3:17" x14ac:dyDescent="0.2">
      <c r="C8200" s="1"/>
      <c r="D8200" s="1"/>
      <c r="F8200" s="6"/>
      <c r="G8200" s="13"/>
      <c r="M8200" s="14"/>
      <c r="O8200" s="13"/>
      <c r="P8200" s="6"/>
      <c r="Q8200" s="7"/>
    </row>
    <row r="8201" spans="3:17" x14ac:dyDescent="0.2">
      <c r="C8201" s="1"/>
      <c r="D8201" s="1"/>
      <c r="F8201" s="6"/>
      <c r="G8201" s="13"/>
      <c r="M8201" s="14"/>
      <c r="O8201" s="13"/>
      <c r="P8201" s="6"/>
      <c r="Q8201" s="7"/>
    </row>
    <row r="8202" spans="3:17" x14ac:dyDescent="0.2">
      <c r="C8202" s="1"/>
      <c r="D8202" s="1"/>
      <c r="F8202" s="6"/>
      <c r="G8202" s="13"/>
      <c r="M8202" s="14"/>
      <c r="O8202" s="13"/>
      <c r="P8202" s="6"/>
      <c r="Q8202" s="7"/>
    </row>
    <row r="8203" spans="3:17" x14ac:dyDescent="0.2">
      <c r="C8203" s="1"/>
      <c r="D8203" s="1"/>
      <c r="F8203" s="6"/>
      <c r="G8203" s="13"/>
      <c r="M8203" s="14"/>
      <c r="O8203" s="13"/>
      <c r="P8203" s="6"/>
      <c r="Q8203" s="7"/>
    </row>
    <row r="8204" spans="3:17" x14ac:dyDescent="0.2">
      <c r="C8204" s="1"/>
      <c r="D8204" s="1"/>
      <c r="F8204" s="6"/>
      <c r="G8204" s="13"/>
      <c r="M8204" s="14"/>
      <c r="O8204" s="13"/>
      <c r="P8204" s="6"/>
      <c r="Q8204" s="7"/>
    </row>
    <row r="8205" spans="3:17" x14ac:dyDescent="0.2">
      <c r="C8205" s="1"/>
      <c r="D8205" s="1"/>
      <c r="F8205" s="6"/>
      <c r="G8205" s="13"/>
      <c r="M8205" s="14"/>
      <c r="O8205" s="13"/>
      <c r="P8205" s="6"/>
      <c r="Q8205" s="7"/>
    </row>
    <row r="8206" spans="3:17" x14ac:dyDescent="0.2">
      <c r="C8206" s="1"/>
      <c r="D8206" s="1"/>
      <c r="F8206" s="6"/>
      <c r="G8206" s="13"/>
      <c r="M8206" s="14"/>
      <c r="O8206" s="13"/>
      <c r="P8206" s="6"/>
      <c r="Q8206" s="7"/>
    </row>
    <row r="8207" spans="3:17" x14ac:dyDescent="0.2">
      <c r="C8207" s="1"/>
      <c r="D8207" s="1"/>
      <c r="F8207" s="6"/>
      <c r="G8207" s="13"/>
      <c r="M8207" s="14"/>
      <c r="O8207" s="13"/>
      <c r="P8207" s="6"/>
      <c r="Q8207" s="7"/>
    </row>
    <row r="8208" spans="3:17" x14ac:dyDescent="0.2">
      <c r="C8208" s="1"/>
      <c r="D8208" s="1"/>
      <c r="F8208" s="6"/>
      <c r="G8208" s="13"/>
      <c r="M8208" s="14"/>
      <c r="O8208" s="13"/>
      <c r="P8208" s="6"/>
      <c r="Q8208" s="7"/>
    </row>
    <row r="8209" spans="3:17" x14ac:dyDescent="0.2">
      <c r="C8209" s="1"/>
      <c r="D8209" s="1"/>
      <c r="F8209" s="6"/>
      <c r="G8209" s="13"/>
      <c r="M8209" s="14"/>
      <c r="O8209" s="13"/>
      <c r="P8209" s="6"/>
      <c r="Q8209" s="7"/>
    </row>
    <row r="8210" spans="3:17" x14ac:dyDescent="0.2">
      <c r="C8210" s="1"/>
      <c r="D8210" s="1"/>
      <c r="F8210" s="6"/>
      <c r="G8210" s="13"/>
      <c r="M8210" s="14"/>
      <c r="O8210" s="13"/>
      <c r="P8210" s="6"/>
      <c r="Q8210" s="7"/>
    </row>
    <row r="8211" spans="3:17" x14ac:dyDescent="0.2">
      <c r="C8211" s="1"/>
      <c r="D8211" s="1"/>
      <c r="F8211" s="6"/>
      <c r="G8211" s="13"/>
      <c r="M8211" s="14"/>
      <c r="O8211" s="13"/>
      <c r="P8211" s="6"/>
      <c r="Q8211" s="7"/>
    </row>
    <row r="8212" spans="3:17" x14ac:dyDescent="0.2">
      <c r="C8212" s="1"/>
      <c r="D8212" s="1"/>
      <c r="F8212" s="6"/>
      <c r="G8212" s="13"/>
      <c r="M8212" s="14"/>
      <c r="O8212" s="13"/>
      <c r="P8212" s="6"/>
      <c r="Q8212" s="7"/>
    </row>
    <row r="8213" spans="3:17" x14ac:dyDescent="0.2">
      <c r="C8213" s="1"/>
      <c r="D8213" s="1"/>
      <c r="F8213" s="6"/>
      <c r="G8213" s="13"/>
      <c r="M8213" s="14"/>
      <c r="O8213" s="13"/>
      <c r="P8213" s="6"/>
      <c r="Q8213" s="7"/>
    </row>
    <row r="8214" spans="3:17" x14ac:dyDescent="0.2">
      <c r="C8214" s="1"/>
      <c r="D8214" s="1"/>
      <c r="F8214" s="6"/>
      <c r="G8214" s="13"/>
      <c r="M8214" s="14"/>
      <c r="O8214" s="13"/>
      <c r="P8214" s="6"/>
      <c r="Q8214" s="7"/>
    </row>
    <row r="8215" spans="3:17" x14ac:dyDescent="0.2">
      <c r="C8215" s="1"/>
      <c r="D8215" s="1"/>
      <c r="F8215" s="6"/>
      <c r="G8215" s="13"/>
      <c r="M8215" s="14"/>
      <c r="O8215" s="13"/>
      <c r="P8215" s="6"/>
      <c r="Q8215" s="7"/>
    </row>
    <row r="8216" spans="3:17" x14ac:dyDescent="0.2">
      <c r="C8216" s="1"/>
      <c r="D8216" s="1"/>
      <c r="F8216" s="6"/>
      <c r="G8216" s="13"/>
      <c r="M8216" s="14"/>
      <c r="O8216" s="13"/>
      <c r="P8216" s="6"/>
      <c r="Q8216" s="7"/>
    </row>
    <row r="8217" spans="3:17" x14ac:dyDescent="0.2">
      <c r="C8217" s="1"/>
      <c r="D8217" s="1"/>
      <c r="F8217" s="6"/>
      <c r="G8217" s="13"/>
      <c r="M8217" s="14"/>
      <c r="O8217" s="13"/>
      <c r="P8217" s="6"/>
      <c r="Q8217" s="7"/>
    </row>
    <row r="8218" spans="3:17" x14ac:dyDescent="0.2">
      <c r="C8218" s="1"/>
      <c r="D8218" s="1"/>
      <c r="F8218" s="6"/>
      <c r="G8218" s="13"/>
      <c r="M8218" s="14"/>
      <c r="O8218" s="13"/>
      <c r="P8218" s="6"/>
      <c r="Q8218" s="7"/>
    </row>
    <row r="8219" spans="3:17" x14ac:dyDescent="0.2">
      <c r="C8219" s="1"/>
      <c r="D8219" s="1"/>
      <c r="F8219" s="6"/>
      <c r="G8219" s="13"/>
      <c r="M8219" s="14"/>
      <c r="O8219" s="13"/>
      <c r="P8219" s="6"/>
      <c r="Q8219" s="7"/>
    </row>
    <row r="8220" spans="3:17" x14ac:dyDescent="0.2">
      <c r="C8220" s="1"/>
      <c r="D8220" s="1"/>
      <c r="F8220" s="6"/>
      <c r="G8220" s="13"/>
      <c r="M8220" s="14"/>
      <c r="O8220" s="13"/>
      <c r="P8220" s="6"/>
      <c r="Q8220" s="7"/>
    </row>
    <row r="8221" spans="3:17" x14ac:dyDescent="0.2">
      <c r="C8221" s="1"/>
      <c r="D8221" s="1"/>
      <c r="F8221" s="6"/>
      <c r="G8221" s="13"/>
      <c r="M8221" s="14"/>
      <c r="O8221" s="13"/>
      <c r="P8221" s="6"/>
      <c r="Q8221" s="7"/>
    </row>
    <row r="8222" spans="3:17" x14ac:dyDescent="0.2">
      <c r="C8222" s="1"/>
      <c r="D8222" s="1"/>
      <c r="F8222" s="6"/>
      <c r="G8222" s="13"/>
      <c r="M8222" s="14"/>
      <c r="O8222" s="13"/>
      <c r="P8222" s="6"/>
      <c r="Q8222" s="7"/>
    </row>
    <row r="8223" spans="3:17" x14ac:dyDescent="0.2">
      <c r="C8223" s="1"/>
      <c r="D8223" s="1"/>
      <c r="F8223" s="6"/>
      <c r="G8223" s="13"/>
      <c r="M8223" s="14"/>
      <c r="O8223" s="13"/>
      <c r="P8223" s="6"/>
      <c r="Q8223" s="7"/>
    </row>
    <row r="8224" spans="3:17" x14ac:dyDescent="0.2">
      <c r="C8224" s="1"/>
      <c r="D8224" s="1"/>
      <c r="F8224" s="6"/>
      <c r="G8224" s="13"/>
      <c r="M8224" s="14"/>
      <c r="O8224" s="13"/>
      <c r="P8224" s="6"/>
      <c r="Q8224" s="7"/>
    </row>
    <row r="8225" spans="3:17" x14ac:dyDescent="0.2">
      <c r="C8225" s="1"/>
      <c r="D8225" s="1"/>
      <c r="F8225" s="6"/>
      <c r="G8225" s="13"/>
      <c r="M8225" s="14"/>
      <c r="O8225" s="13"/>
      <c r="P8225" s="6"/>
      <c r="Q8225" s="7"/>
    </row>
    <row r="8226" spans="3:17" x14ac:dyDescent="0.2">
      <c r="C8226" s="1"/>
      <c r="D8226" s="1"/>
      <c r="F8226" s="6"/>
      <c r="G8226" s="13"/>
      <c r="M8226" s="14"/>
      <c r="O8226" s="13"/>
      <c r="P8226" s="6"/>
      <c r="Q8226" s="7"/>
    </row>
    <row r="8227" spans="3:17" x14ac:dyDescent="0.2">
      <c r="C8227" s="1"/>
      <c r="D8227" s="1"/>
      <c r="F8227" s="6"/>
      <c r="G8227" s="13"/>
      <c r="M8227" s="14"/>
      <c r="O8227" s="13"/>
      <c r="P8227" s="6"/>
      <c r="Q8227" s="7"/>
    </row>
    <row r="8228" spans="3:17" x14ac:dyDescent="0.2">
      <c r="C8228" s="1"/>
      <c r="D8228" s="1"/>
      <c r="F8228" s="6"/>
      <c r="G8228" s="13"/>
      <c r="M8228" s="14"/>
      <c r="O8228" s="13"/>
      <c r="P8228" s="6"/>
      <c r="Q8228" s="7"/>
    </row>
    <row r="8229" spans="3:17" x14ac:dyDescent="0.2">
      <c r="C8229" s="1"/>
      <c r="D8229" s="1"/>
      <c r="F8229" s="6"/>
      <c r="G8229" s="13"/>
      <c r="M8229" s="14"/>
      <c r="O8229" s="13"/>
      <c r="P8229" s="6"/>
      <c r="Q8229" s="7"/>
    </row>
    <row r="8230" spans="3:17" x14ac:dyDescent="0.2">
      <c r="C8230" s="1"/>
      <c r="D8230" s="1"/>
      <c r="F8230" s="6"/>
      <c r="G8230" s="13"/>
      <c r="M8230" s="14"/>
      <c r="O8230" s="13"/>
      <c r="P8230" s="6"/>
      <c r="Q8230" s="7"/>
    </row>
    <row r="8231" spans="3:17" x14ac:dyDescent="0.2">
      <c r="C8231" s="1"/>
      <c r="D8231" s="1"/>
      <c r="F8231" s="6"/>
      <c r="G8231" s="13"/>
      <c r="M8231" s="14"/>
      <c r="O8231" s="13"/>
      <c r="P8231" s="6"/>
      <c r="Q8231" s="7"/>
    </row>
    <row r="8232" spans="3:17" x14ac:dyDescent="0.2">
      <c r="C8232" s="1"/>
      <c r="D8232" s="1"/>
      <c r="F8232" s="6"/>
      <c r="G8232" s="13"/>
      <c r="M8232" s="14"/>
      <c r="O8232" s="13"/>
      <c r="P8232" s="6"/>
      <c r="Q8232" s="7"/>
    </row>
    <row r="8233" spans="3:17" x14ac:dyDescent="0.2">
      <c r="C8233" s="1"/>
      <c r="D8233" s="1"/>
      <c r="F8233" s="6"/>
      <c r="G8233" s="13"/>
      <c r="M8233" s="14"/>
      <c r="O8233" s="13"/>
      <c r="P8233" s="6"/>
      <c r="Q8233" s="7"/>
    </row>
    <row r="8234" spans="3:17" x14ac:dyDescent="0.2">
      <c r="C8234" s="1"/>
      <c r="D8234" s="1"/>
      <c r="F8234" s="6"/>
      <c r="G8234" s="13"/>
      <c r="M8234" s="14"/>
      <c r="O8234" s="13"/>
      <c r="P8234" s="6"/>
      <c r="Q8234" s="7"/>
    </row>
    <row r="8235" spans="3:17" x14ac:dyDescent="0.2">
      <c r="C8235" s="1"/>
      <c r="D8235" s="1"/>
      <c r="F8235" s="6"/>
      <c r="G8235" s="13"/>
      <c r="M8235" s="14"/>
      <c r="O8235" s="13"/>
      <c r="P8235" s="6"/>
      <c r="Q8235" s="7"/>
    </row>
    <row r="8236" spans="3:17" x14ac:dyDescent="0.2">
      <c r="C8236" s="1"/>
      <c r="D8236" s="1"/>
      <c r="F8236" s="6"/>
      <c r="G8236" s="13"/>
      <c r="M8236" s="14"/>
      <c r="O8236" s="13"/>
      <c r="P8236" s="6"/>
      <c r="Q8236" s="7"/>
    </row>
    <row r="8237" spans="3:17" x14ac:dyDescent="0.2">
      <c r="C8237" s="1"/>
      <c r="D8237" s="1"/>
      <c r="F8237" s="6"/>
      <c r="G8237" s="13"/>
      <c r="M8237" s="14"/>
      <c r="O8237" s="13"/>
      <c r="P8237" s="6"/>
      <c r="Q8237" s="7"/>
    </row>
    <row r="8238" spans="3:17" x14ac:dyDescent="0.2">
      <c r="C8238" s="1"/>
      <c r="D8238" s="1"/>
      <c r="F8238" s="6"/>
      <c r="G8238" s="13"/>
      <c r="M8238" s="14"/>
      <c r="O8238" s="13"/>
      <c r="P8238" s="6"/>
      <c r="Q8238" s="7"/>
    </row>
    <row r="8239" spans="3:17" x14ac:dyDescent="0.2">
      <c r="C8239" s="1"/>
      <c r="D8239" s="1"/>
      <c r="F8239" s="6"/>
      <c r="G8239" s="13"/>
      <c r="M8239" s="14"/>
      <c r="O8239" s="13"/>
      <c r="P8239" s="6"/>
      <c r="Q8239" s="7"/>
    </row>
    <row r="8240" spans="3:17" x14ac:dyDescent="0.2">
      <c r="C8240" s="1"/>
      <c r="D8240" s="1"/>
      <c r="F8240" s="6"/>
      <c r="G8240" s="13"/>
      <c r="M8240" s="14"/>
      <c r="O8240" s="13"/>
      <c r="P8240" s="6"/>
      <c r="Q8240" s="7"/>
    </row>
    <row r="8241" spans="3:17" x14ac:dyDescent="0.2">
      <c r="C8241" s="1"/>
      <c r="D8241" s="1"/>
      <c r="F8241" s="6"/>
      <c r="G8241" s="13"/>
      <c r="M8241" s="14"/>
      <c r="O8241" s="13"/>
      <c r="P8241" s="6"/>
      <c r="Q8241" s="7"/>
    </row>
    <row r="8242" spans="3:17" x14ac:dyDescent="0.2">
      <c r="C8242" s="1"/>
      <c r="D8242" s="1"/>
      <c r="F8242" s="6"/>
      <c r="G8242" s="13"/>
      <c r="M8242" s="14"/>
      <c r="O8242" s="13"/>
      <c r="P8242" s="6"/>
      <c r="Q8242" s="7"/>
    </row>
    <row r="8243" spans="3:17" x14ac:dyDescent="0.2">
      <c r="C8243" s="1"/>
      <c r="D8243" s="1"/>
      <c r="F8243" s="6"/>
      <c r="G8243" s="13"/>
      <c r="M8243" s="14"/>
      <c r="O8243" s="13"/>
      <c r="P8243" s="6"/>
      <c r="Q8243" s="7"/>
    </row>
    <row r="8244" spans="3:17" x14ac:dyDescent="0.2">
      <c r="C8244" s="1"/>
      <c r="D8244" s="1"/>
      <c r="F8244" s="6"/>
      <c r="G8244" s="13"/>
      <c r="M8244" s="14"/>
      <c r="O8244" s="13"/>
      <c r="P8244" s="6"/>
      <c r="Q8244" s="7"/>
    </row>
    <row r="8245" spans="3:17" x14ac:dyDescent="0.2">
      <c r="C8245" s="1"/>
      <c r="D8245" s="1"/>
      <c r="F8245" s="6"/>
      <c r="G8245" s="13"/>
      <c r="M8245" s="14"/>
      <c r="O8245" s="13"/>
      <c r="P8245" s="6"/>
      <c r="Q8245" s="7"/>
    </row>
    <row r="8246" spans="3:17" x14ac:dyDescent="0.2">
      <c r="C8246" s="1"/>
      <c r="D8246" s="1"/>
      <c r="F8246" s="6"/>
      <c r="G8246" s="13"/>
      <c r="M8246" s="14"/>
      <c r="O8246" s="13"/>
      <c r="P8246" s="6"/>
      <c r="Q8246" s="7"/>
    </row>
    <row r="8247" spans="3:17" x14ac:dyDescent="0.2">
      <c r="C8247" s="1"/>
      <c r="D8247" s="1"/>
      <c r="F8247" s="6"/>
      <c r="G8247" s="13"/>
      <c r="M8247" s="14"/>
      <c r="O8247" s="13"/>
      <c r="P8247" s="6"/>
      <c r="Q8247" s="7"/>
    </row>
    <row r="8248" spans="3:17" x14ac:dyDescent="0.2">
      <c r="C8248" s="1"/>
      <c r="D8248" s="1"/>
      <c r="F8248" s="6"/>
      <c r="G8248" s="13"/>
      <c r="M8248" s="14"/>
      <c r="O8248" s="13"/>
      <c r="P8248" s="6"/>
      <c r="Q8248" s="7"/>
    </row>
    <row r="8249" spans="3:17" x14ac:dyDescent="0.2">
      <c r="C8249" s="1"/>
      <c r="D8249" s="1"/>
      <c r="F8249" s="6"/>
      <c r="G8249" s="13"/>
      <c r="M8249" s="14"/>
      <c r="O8249" s="13"/>
      <c r="P8249" s="6"/>
      <c r="Q8249" s="7"/>
    </row>
    <row r="8250" spans="3:17" x14ac:dyDescent="0.2">
      <c r="C8250" s="1"/>
      <c r="D8250" s="1"/>
      <c r="F8250" s="6"/>
      <c r="G8250" s="13"/>
      <c r="M8250" s="14"/>
      <c r="O8250" s="13"/>
      <c r="P8250" s="6"/>
      <c r="Q8250" s="7"/>
    </row>
    <row r="8251" spans="3:17" x14ac:dyDescent="0.2">
      <c r="C8251" s="1"/>
      <c r="D8251" s="1"/>
      <c r="F8251" s="6"/>
      <c r="G8251" s="13"/>
      <c r="M8251" s="14"/>
      <c r="O8251" s="13"/>
      <c r="P8251" s="6"/>
      <c r="Q8251" s="7"/>
    </row>
    <row r="8252" spans="3:17" x14ac:dyDescent="0.2">
      <c r="C8252" s="1"/>
      <c r="D8252" s="1"/>
      <c r="F8252" s="6"/>
      <c r="G8252" s="13"/>
      <c r="M8252" s="14"/>
      <c r="O8252" s="13"/>
      <c r="P8252" s="6"/>
      <c r="Q8252" s="7"/>
    </row>
    <row r="8253" spans="3:17" x14ac:dyDescent="0.2">
      <c r="C8253" s="1"/>
      <c r="D8253" s="1"/>
      <c r="F8253" s="6"/>
      <c r="G8253" s="13"/>
      <c r="M8253" s="14"/>
      <c r="O8253" s="13"/>
      <c r="P8253" s="6"/>
      <c r="Q8253" s="7"/>
    </row>
    <row r="8254" spans="3:17" x14ac:dyDescent="0.2">
      <c r="C8254" s="1"/>
      <c r="D8254" s="1"/>
      <c r="F8254" s="6"/>
      <c r="G8254" s="13"/>
      <c r="M8254" s="14"/>
      <c r="O8254" s="13"/>
      <c r="P8254" s="6"/>
      <c r="Q8254" s="7"/>
    </row>
    <row r="8255" spans="3:17" x14ac:dyDescent="0.2">
      <c r="C8255" s="1"/>
      <c r="D8255" s="1"/>
      <c r="F8255" s="6"/>
      <c r="G8255" s="13"/>
      <c r="M8255" s="14"/>
      <c r="O8255" s="13"/>
      <c r="P8255" s="6"/>
      <c r="Q8255" s="7"/>
    </row>
    <row r="8256" spans="3:17" x14ac:dyDescent="0.2">
      <c r="C8256" s="1"/>
      <c r="D8256" s="1"/>
      <c r="F8256" s="6"/>
      <c r="G8256" s="13"/>
      <c r="M8256" s="14"/>
      <c r="O8256" s="13"/>
      <c r="P8256" s="6"/>
      <c r="Q8256" s="7"/>
    </row>
    <row r="8257" spans="3:17" x14ac:dyDescent="0.2">
      <c r="C8257" s="1"/>
      <c r="D8257" s="1"/>
      <c r="F8257" s="6"/>
      <c r="G8257" s="13"/>
      <c r="M8257" s="14"/>
      <c r="O8257" s="13"/>
      <c r="P8257" s="6"/>
      <c r="Q8257" s="7"/>
    </row>
    <row r="8258" spans="3:17" x14ac:dyDescent="0.2">
      <c r="C8258" s="1"/>
      <c r="D8258" s="1"/>
      <c r="F8258" s="6"/>
      <c r="G8258" s="13"/>
      <c r="M8258" s="14"/>
      <c r="O8258" s="13"/>
      <c r="P8258" s="6"/>
      <c r="Q8258" s="7"/>
    </row>
    <row r="8259" spans="3:17" x14ac:dyDescent="0.2">
      <c r="C8259" s="1"/>
      <c r="D8259" s="1"/>
      <c r="F8259" s="6"/>
      <c r="G8259" s="13"/>
      <c r="M8259" s="14"/>
      <c r="O8259" s="13"/>
      <c r="P8259" s="6"/>
      <c r="Q8259" s="7"/>
    </row>
    <row r="8260" spans="3:17" x14ac:dyDescent="0.2">
      <c r="C8260" s="1"/>
      <c r="D8260" s="1"/>
      <c r="F8260" s="6"/>
      <c r="G8260" s="13"/>
      <c r="M8260" s="14"/>
      <c r="O8260" s="13"/>
      <c r="P8260" s="6"/>
      <c r="Q8260" s="7"/>
    </row>
    <row r="8261" spans="3:17" x14ac:dyDescent="0.2">
      <c r="C8261" s="1"/>
      <c r="D8261" s="1"/>
      <c r="F8261" s="6"/>
      <c r="G8261" s="13"/>
      <c r="M8261" s="14"/>
      <c r="O8261" s="13"/>
      <c r="P8261" s="6"/>
      <c r="Q8261" s="7"/>
    </row>
    <row r="8262" spans="3:17" x14ac:dyDescent="0.2">
      <c r="C8262" s="1"/>
      <c r="D8262" s="1"/>
      <c r="F8262" s="6"/>
      <c r="G8262" s="13"/>
      <c r="M8262" s="14"/>
      <c r="O8262" s="13"/>
      <c r="P8262" s="6"/>
      <c r="Q8262" s="7"/>
    </row>
    <row r="8263" spans="3:17" x14ac:dyDescent="0.2">
      <c r="C8263" s="1"/>
      <c r="D8263" s="1"/>
      <c r="F8263" s="6"/>
      <c r="G8263" s="13"/>
      <c r="M8263" s="14"/>
      <c r="O8263" s="13"/>
      <c r="P8263" s="6"/>
      <c r="Q8263" s="7"/>
    </row>
    <row r="8264" spans="3:17" x14ac:dyDescent="0.2">
      <c r="C8264" s="1"/>
      <c r="D8264" s="1"/>
      <c r="F8264" s="6"/>
      <c r="G8264" s="13"/>
      <c r="M8264" s="14"/>
      <c r="O8264" s="13"/>
      <c r="P8264" s="6"/>
      <c r="Q8264" s="7"/>
    </row>
    <row r="8265" spans="3:17" x14ac:dyDescent="0.2">
      <c r="C8265" s="1"/>
      <c r="D8265" s="1"/>
      <c r="F8265" s="6"/>
      <c r="G8265" s="13"/>
      <c r="M8265" s="14"/>
      <c r="O8265" s="13"/>
      <c r="P8265" s="6"/>
      <c r="Q8265" s="7"/>
    </row>
    <row r="8266" spans="3:17" x14ac:dyDescent="0.2">
      <c r="C8266" s="1"/>
      <c r="D8266" s="1"/>
      <c r="F8266" s="6"/>
      <c r="G8266" s="13"/>
      <c r="M8266" s="14"/>
      <c r="O8266" s="13"/>
      <c r="P8266" s="6"/>
      <c r="Q8266" s="7"/>
    </row>
    <row r="8267" spans="3:17" x14ac:dyDescent="0.2">
      <c r="C8267" s="1"/>
      <c r="D8267" s="1"/>
      <c r="F8267" s="6"/>
      <c r="G8267" s="13"/>
      <c r="M8267" s="14"/>
      <c r="O8267" s="13"/>
      <c r="P8267" s="6"/>
      <c r="Q8267" s="7"/>
    </row>
    <row r="8268" spans="3:17" x14ac:dyDescent="0.2">
      <c r="C8268" s="1"/>
      <c r="D8268" s="1"/>
      <c r="F8268" s="6"/>
      <c r="G8268" s="13"/>
      <c r="M8268" s="14"/>
      <c r="O8268" s="13"/>
      <c r="P8268" s="6"/>
      <c r="Q8268" s="7"/>
    </row>
    <row r="8269" spans="3:17" x14ac:dyDescent="0.2">
      <c r="C8269" s="1"/>
      <c r="D8269" s="1"/>
      <c r="F8269" s="6"/>
      <c r="G8269" s="13"/>
      <c r="M8269" s="14"/>
      <c r="O8269" s="13"/>
      <c r="P8269" s="6"/>
      <c r="Q8269" s="7"/>
    </row>
    <row r="8270" spans="3:17" x14ac:dyDescent="0.2">
      <c r="C8270" s="1"/>
      <c r="D8270" s="1"/>
      <c r="F8270" s="6"/>
      <c r="G8270" s="13"/>
      <c r="M8270" s="14"/>
      <c r="O8270" s="13"/>
      <c r="P8270" s="6"/>
      <c r="Q8270" s="7"/>
    </row>
    <row r="8271" spans="3:17" x14ac:dyDescent="0.2">
      <c r="C8271" s="1"/>
      <c r="D8271" s="1"/>
      <c r="F8271" s="6"/>
      <c r="G8271" s="13"/>
      <c r="M8271" s="14"/>
      <c r="O8271" s="13"/>
      <c r="P8271" s="6"/>
      <c r="Q8271" s="7"/>
    </row>
    <row r="8272" spans="3:17" x14ac:dyDescent="0.2">
      <c r="C8272" s="1"/>
      <c r="D8272" s="1"/>
      <c r="F8272" s="6"/>
      <c r="G8272" s="13"/>
      <c r="M8272" s="14"/>
      <c r="O8272" s="13"/>
      <c r="P8272" s="6"/>
      <c r="Q8272" s="7"/>
    </row>
    <row r="8273" spans="3:17" x14ac:dyDescent="0.2">
      <c r="C8273" s="1"/>
      <c r="D8273" s="1"/>
      <c r="F8273" s="6"/>
      <c r="G8273" s="13"/>
      <c r="M8273" s="14"/>
      <c r="O8273" s="13"/>
      <c r="P8273" s="6"/>
      <c r="Q8273" s="7"/>
    </row>
    <row r="8274" spans="3:17" x14ac:dyDescent="0.2">
      <c r="C8274" s="1"/>
      <c r="D8274" s="1"/>
      <c r="F8274" s="6"/>
      <c r="G8274" s="13"/>
      <c r="M8274" s="14"/>
      <c r="O8274" s="13"/>
      <c r="P8274" s="6"/>
      <c r="Q8274" s="7"/>
    </row>
    <row r="8275" spans="3:17" x14ac:dyDescent="0.2">
      <c r="C8275" s="1"/>
      <c r="D8275" s="1"/>
      <c r="F8275" s="6"/>
      <c r="G8275" s="13"/>
      <c r="M8275" s="14"/>
      <c r="O8275" s="13"/>
      <c r="P8275" s="6"/>
      <c r="Q8275" s="7"/>
    </row>
    <row r="8276" spans="3:17" x14ac:dyDescent="0.2">
      <c r="C8276" s="1"/>
      <c r="D8276" s="1"/>
      <c r="F8276" s="6"/>
      <c r="G8276" s="13"/>
      <c r="M8276" s="14"/>
      <c r="O8276" s="13"/>
      <c r="P8276" s="6"/>
      <c r="Q8276" s="7"/>
    </row>
    <row r="8277" spans="3:17" x14ac:dyDescent="0.2">
      <c r="C8277" s="1"/>
      <c r="D8277" s="1"/>
      <c r="F8277" s="6"/>
      <c r="G8277" s="13"/>
      <c r="M8277" s="14"/>
      <c r="O8277" s="13"/>
      <c r="P8277" s="6"/>
      <c r="Q8277" s="7"/>
    </row>
    <row r="8278" spans="3:17" x14ac:dyDescent="0.2">
      <c r="C8278" s="1"/>
      <c r="D8278" s="1"/>
      <c r="F8278" s="6"/>
      <c r="G8278" s="13"/>
      <c r="M8278" s="14"/>
      <c r="O8278" s="13"/>
      <c r="P8278" s="6"/>
      <c r="Q8278" s="7"/>
    </row>
    <row r="8279" spans="3:17" x14ac:dyDescent="0.2">
      <c r="C8279" s="1"/>
      <c r="D8279" s="1"/>
      <c r="F8279" s="6"/>
      <c r="G8279" s="13"/>
      <c r="M8279" s="14"/>
      <c r="O8279" s="13"/>
      <c r="P8279" s="6"/>
      <c r="Q8279" s="7"/>
    </row>
    <row r="8280" spans="3:17" x14ac:dyDescent="0.2">
      <c r="C8280" s="1"/>
      <c r="D8280" s="1"/>
      <c r="F8280" s="6"/>
      <c r="G8280" s="13"/>
      <c r="M8280" s="14"/>
      <c r="O8280" s="13"/>
      <c r="P8280" s="6"/>
      <c r="Q8280" s="7"/>
    </row>
    <row r="8281" spans="3:17" x14ac:dyDescent="0.2">
      <c r="C8281" s="1"/>
      <c r="D8281" s="1"/>
      <c r="F8281" s="6"/>
      <c r="G8281" s="13"/>
      <c r="M8281" s="14"/>
      <c r="O8281" s="13"/>
      <c r="P8281" s="6"/>
      <c r="Q8281" s="7"/>
    </row>
    <row r="8282" spans="3:17" x14ac:dyDescent="0.2">
      <c r="C8282" s="1"/>
      <c r="D8282" s="1"/>
      <c r="F8282" s="6"/>
      <c r="G8282" s="13"/>
      <c r="M8282" s="14"/>
      <c r="O8282" s="13"/>
      <c r="P8282" s="6"/>
      <c r="Q8282" s="7"/>
    </row>
    <row r="8283" spans="3:17" x14ac:dyDescent="0.2">
      <c r="C8283" s="1"/>
      <c r="D8283" s="1"/>
      <c r="F8283" s="6"/>
      <c r="G8283" s="13"/>
      <c r="M8283" s="14"/>
      <c r="O8283" s="13"/>
      <c r="P8283" s="6"/>
      <c r="Q8283" s="7"/>
    </row>
    <row r="8284" spans="3:17" x14ac:dyDescent="0.2">
      <c r="C8284" s="1"/>
      <c r="D8284" s="1"/>
      <c r="F8284" s="6"/>
      <c r="G8284" s="13"/>
      <c r="M8284" s="14"/>
      <c r="O8284" s="13"/>
      <c r="P8284" s="6"/>
      <c r="Q8284" s="7"/>
    </row>
    <row r="8285" spans="3:17" x14ac:dyDescent="0.2">
      <c r="C8285" s="1"/>
      <c r="D8285" s="1"/>
      <c r="F8285" s="6"/>
      <c r="G8285" s="13"/>
      <c r="M8285" s="14"/>
      <c r="O8285" s="13"/>
      <c r="P8285" s="6"/>
      <c r="Q8285" s="7"/>
    </row>
    <row r="8286" spans="3:17" x14ac:dyDescent="0.2">
      <c r="C8286" s="1"/>
      <c r="D8286" s="1"/>
      <c r="F8286" s="6"/>
      <c r="G8286" s="13"/>
      <c r="M8286" s="14"/>
      <c r="O8286" s="13"/>
      <c r="P8286" s="6"/>
      <c r="Q8286" s="7"/>
    </row>
    <row r="8287" spans="3:17" x14ac:dyDescent="0.2">
      <c r="C8287" s="1"/>
      <c r="D8287" s="1"/>
      <c r="F8287" s="6"/>
      <c r="G8287" s="13"/>
      <c r="M8287" s="14"/>
      <c r="O8287" s="13"/>
      <c r="P8287" s="6"/>
      <c r="Q8287" s="7"/>
    </row>
    <row r="8288" spans="3:17" x14ac:dyDescent="0.2">
      <c r="C8288" s="1"/>
      <c r="D8288" s="1"/>
      <c r="F8288" s="6"/>
      <c r="G8288" s="13"/>
      <c r="M8288" s="14"/>
      <c r="O8288" s="13"/>
      <c r="P8288" s="6"/>
      <c r="Q8288" s="7"/>
    </row>
    <row r="8289" spans="3:17" x14ac:dyDescent="0.2">
      <c r="C8289" s="1"/>
      <c r="D8289" s="1"/>
      <c r="F8289" s="6"/>
      <c r="G8289" s="13"/>
      <c r="M8289" s="14"/>
      <c r="O8289" s="13"/>
      <c r="P8289" s="6"/>
      <c r="Q8289" s="7"/>
    </row>
    <row r="8290" spans="3:17" x14ac:dyDescent="0.2">
      <c r="C8290" s="1"/>
      <c r="D8290" s="1"/>
      <c r="F8290" s="6"/>
      <c r="G8290" s="13"/>
      <c r="M8290" s="14"/>
      <c r="O8290" s="13"/>
      <c r="P8290" s="6"/>
      <c r="Q8290" s="7"/>
    </row>
    <row r="8291" spans="3:17" x14ac:dyDescent="0.2">
      <c r="C8291" s="1"/>
      <c r="D8291" s="1"/>
      <c r="F8291" s="6"/>
      <c r="G8291" s="13"/>
      <c r="M8291" s="14"/>
      <c r="O8291" s="13"/>
      <c r="P8291" s="6"/>
      <c r="Q8291" s="7"/>
    </row>
    <row r="8292" spans="3:17" x14ac:dyDescent="0.2">
      <c r="C8292" s="1"/>
      <c r="D8292" s="1"/>
      <c r="F8292" s="6"/>
      <c r="G8292" s="13"/>
      <c r="M8292" s="14"/>
      <c r="O8292" s="13"/>
      <c r="P8292" s="6"/>
      <c r="Q8292" s="7"/>
    </row>
    <row r="8293" spans="3:17" x14ac:dyDescent="0.2">
      <c r="C8293" s="1"/>
      <c r="D8293" s="1"/>
      <c r="F8293" s="6"/>
      <c r="G8293" s="13"/>
      <c r="M8293" s="14"/>
      <c r="O8293" s="13"/>
      <c r="P8293" s="6"/>
      <c r="Q8293" s="7"/>
    </row>
    <row r="8294" spans="3:17" x14ac:dyDescent="0.2">
      <c r="C8294" s="1"/>
      <c r="D8294" s="1"/>
      <c r="F8294" s="6"/>
      <c r="G8294" s="13"/>
      <c r="M8294" s="14"/>
      <c r="O8294" s="13"/>
      <c r="P8294" s="6"/>
      <c r="Q8294" s="7"/>
    </row>
    <row r="8295" spans="3:17" x14ac:dyDescent="0.2">
      <c r="C8295" s="1"/>
      <c r="D8295" s="1"/>
      <c r="F8295" s="6"/>
      <c r="G8295" s="13"/>
      <c r="M8295" s="14"/>
      <c r="O8295" s="13"/>
      <c r="P8295" s="6"/>
      <c r="Q8295" s="7"/>
    </row>
    <row r="8296" spans="3:17" x14ac:dyDescent="0.2">
      <c r="C8296" s="1"/>
      <c r="D8296" s="1"/>
      <c r="F8296" s="6"/>
      <c r="G8296" s="13"/>
      <c r="M8296" s="14"/>
      <c r="O8296" s="13"/>
      <c r="P8296" s="6"/>
      <c r="Q8296" s="7"/>
    </row>
    <row r="8297" spans="3:17" x14ac:dyDescent="0.2">
      <c r="C8297" s="1"/>
      <c r="D8297" s="1"/>
      <c r="F8297" s="6"/>
      <c r="G8297" s="13"/>
      <c r="M8297" s="14"/>
      <c r="O8297" s="13"/>
      <c r="P8297" s="6"/>
      <c r="Q8297" s="7"/>
    </row>
    <row r="8298" spans="3:17" x14ac:dyDescent="0.2">
      <c r="C8298" s="1"/>
      <c r="D8298" s="1"/>
      <c r="F8298" s="6"/>
      <c r="G8298" s="13"/>
      <c r="M8298" s="14"/>
      <c r="O8298" s="13"/>
      <c r="P8298" s="6"/>
      <c r="Q8298" s="7"/>
    </row>
    <row r="8299" spans="3:17" x14ac:dyDescent="0.2">
      <c r="C8299" s="1"/>
      <c r="D8299" s="1"/>
      <c r="F8299" s="6"/>
      <c r="G8299" s="13"/>
      <c r="M8299" s="14"/>
      <c r="O8299" s="13"/>
      <c r="P8299" s="6"/>
      <c r="Q8299" s="7"/>
    </row>
    <row r="8300" spans="3:17" x14ac:dyDescent="0.2">
      <c r="C8300" s="1"/>
      <c r="D8300" s="1"/>
      <c r="F8300" s="6"/>
      <c r="G8300" s="13"/>
      <c r="M8300" s="14"/>
      <c r="O8300" s="13"/>
      <c r="P8300" s="6"/>
      <c r="Q8300" s="7"/>
    </row>
    <row r="8301" spans="3:17" x14ac:dyDescent="0.2">
      <c r="C8301" s="1"/>
      <c r="D8301" s="1"/>
      <c r="F8301" s="6"/>
      <c r="G8301" s="13"/>
      <c r="M8301" s="14"/>
      <c r="O8301" s="13"/>
      <c r="P8301" s="6"/>
      <c r="Q8301" s="7"/>
    </row>
    <row r="8302" spans="3:17" x14ac:dyDescent="0.2">
      <c r="C8302" s="1"/>
      <c r="D8302" s="1"/>
      <c r="F8302" s="6"/>
      <c r="G8302" s="13"/>
      <c r="M8302" s="14"/>
      <c r="O8302" s="13"/>
      <c r="P8302" s="6"/>
      <c r="Q8302" s="7"/>
    </row>
    <row r="8303" spans="3:17" x14ac:dyDescent="0.2">
      <c r="C8303" s="1"/>
      <c r="D8303" s="1"/>
      <c r="F8303" s="6"/>
      <c r="G8303" s="13"/>
      <c r="M8303" s="14"/>
      <c r="O8303" s="13"/>
      <c r="P8303" s="6"/>
      <c r="Q8303" s="7"/>
    </row>
    <row r="8304" spans="3:17" x14ac:dyDescent="0.2">
      <c r="C8304" s="1"/>
      <c r="D8304" s="1"/>
      <c r="F8304" s="6"/>
      <c r="G8304" s="13"/>
      <c r="M8304" s="14"/>
      <c r="O8304" s="13"/>
      <c r="P8304" s="6"/>
      <c r="Q8304" s="7"/>
    </row>
    <row r="8305" spans="3:17" x14ac:dyDescent="0.2">
      <c r="C8305" s="1"/>
      <c r="D8305" s="1"/>
      <c r="F8305" s="6"/>
      <c r="G8305" s="13"/>
      <c r="M8305" s="14"/>
      <c r="O8305" s="13"/>
      <c r="P8305" s="6"/>
      <c r="Q8305" s="7"/>
    </row>
    <row r="8306" spans="3:17" x14ac:dyDescent="0.2">
      <c r="C8306" s="1"/>
      <c r="D8306" s="1"/>
      <c r="F8306" s="6"/>
      <c r="G8306" s="13"/>
      <c r="M8306" s="14"/>
      <c r="O8306" s="13"/>
      <c r="P8306" s="6"/>
      <c r="Q8306" s="7"/>
    </row>
    <row r="8307" spans="3:17" x14ac:dyDescent="0.2">
      <c r="C8307" s="1"/>
      <c r="D8307" s="1"/>
      <c r="F8307" s="6"/>
      <c r="G8307" s="13"/>
      <c r="M8307" s="14"/>
      <c r="O8307" s="13"/>
      <c r="P8307" s="6"/>
      <c r="Q8307" s="7"/>
    </row>
    <row r="8308" spans="3:17" x14ac:dyDescent="0.2">
      <c r="C8308" s="1"/>
      <c r="D8308" s="1"/>
      <c r="F8308" s="6"/>
      <c r="G8308" s="13"/>
      <c r="M8308" s="14"/>
      <c r="O8308" s="13"/>
      <c r="P8308" s="6"/>
      <c r="Q8308" s="7"/>
    </row>
    <row r="8309" spans="3:17" x14ac:dyDescent="0.2">
      <c r="C8309" s="1"/>
      <c r="D8309" s="1"/>
      <c r="F8309" s="6"/>
      <c r="G8309" s="13"/>
      <c r="M8309" s="14"/>
      <c r="O8309" s="13"/>
      <c r="P8309" s="6"/>
      <c r="Q8309" s="7"/>
    </row>
    <row r="8310" spans="3:17" x14ac:dyDescent="0.2">
      <c r="C8310" s="1"/>
      <c r="D8310" s="1"/>
      <c r="F8310" s="6"/>
      <c r="G8310" s="13"/>
      <c r="M8310" s="14"/>
      <c r="O8310" s="13"/>
      <c r="P8310" s="6"/>
      <c r="Q8310" s="7"/>
    </row>
    <row r="8311" spans="3:17" x14ac:dyDescent="0.2">
      <c r="C8311" s="1"/>
      <c r="D8311" s="1"/>
      <c r="F8311" s="6"/>
      <c r="G8311" s="13"/>
      <c r="M8311" s="14"/>
      <c r="O8311" s="13"/>
      <c r="P8311" s="6"/>
      <c r="Q8311" s="7"/>
    </row>
    <row r="8312" spans="3:17" x14ac:dyDescent="0.2">
      <c r="C8312" s="1"/>
      <c r="D8312" s="1"/>
      <c r="F8312" s="6"/>
      <c r="G8312" s="13"/>
      <c r="M8312" s="14"/>
      <c r="O8312" s="13"/>
      <c r="P8312" s="6"/>
      <c r="Q8312" s="7"/>
    </row>
    <row r="8313" spans="3:17" x14ac:dyDescent="0.2">
      <c r="C8313" s="1"/>
      <c r="D8313" s="1"/>
      <c r="F8313" s="6"/>
      <c r="G8313" s="13"/>
      <c r="M8313" s="14"/>
      <c r="O8313" s="13"/>
      <c r="P8313" s="6"/>
      <c r="Q8313" s="7"/>
    </row>
    <row r="8314" spans="3:17" x14ac:dyDescent="0.2">
      <c r="C8314" s="1"/>
      <c r="D8314" s="1"/>
      <c r="F8314" s="6"/>
      <c r="G8314" s="13"/>
      <c r="M8314" s="14"/>
      <c r="O8314" s="13"/>
      <c r="P8314" s="6"/>
      <c r="Q8314" s="7"/>
    </row>
    <row r="8315" spans="3:17" x14ac:dyDescent="0.2">
      <c r="C8315" s="1"/>
      <c r="D8315" s="1"/>
      <c r="F8315" s="6"/>
      <c r="G8315" s="13"/>
      <c r="M8315" s="14"/>
      <c r="O8315" s="13"/>
      <c r="P8315" s="6"/>
      <c r="Q8315" s="7"/>
    </row>
    <row r="8316" spans="3:17" x14ac:dyDescent="0.2">
      <c r="C8316" s="1"/>
      <c r="D8316" s="1"/>
      <c r="F8316" s="6"/>
      <c r="G8316" s="13"/>
      <c r="M8316" s="14"/>
      <c r="O8316" s="13"/>
      <c r="P8316" s="6"/>
      <c r="Q8316" s="7"/>
    </row>
    <row r="8317" spans="3:17" x14ac:dyDescent="0.2">
      <c r="C8317" s="1"/>
      <c r="D8317" s="1"/>
      <c r="F8317" s="6"/>
      <c r="G8317" s="13"/>
      <c r="M8317" s="14"/>
      <c r="O8317" s="13"/>
      <c r="P8317" s="6"/>
      <c r="Q8317" s="7"/>
    </row>
    <row r="8318" spans="3:17" x14ac:dyDescent="0.2">
      <c r="C8318" s="1"/>
      <c r="D8318" s="1"/>
      <c r="F8318" s="6"/>
      <c r="G8318" s="13"/>
      <c r="M8318" s="14"/>
      <c r="O8318" s="13"/>
      <c r="P8318" s="6"/>
      <c r="Q8318" s="7"/>
    </row>
    <row r="8319" spans="3:17" x14ac:dyDescent="0.2">
      <c r="C8319" s="1"/>
      <c r="D8319" s="1"/>
      <c r="F8319" s="6"/>
      <c r="G8319" s="13"/>
      <c r="M8319" s="14"/>
      <c r="O8319" s="13"/>
      <c r="P8319" s="6"/>
      <c r="Q8319" s="7"/>
    </row>
    <row r="8320" spans="3:17" x14ac:dyDescent="0.2">
      <c r="C8320" s="1"/>
      <c r="D8320" s="1"/>
      <c r="F8320" s="6"/>
      <c r="G8320" s="13"/>
      <c r="M8320" s="14"/>
      <c r="O8320" s="13"/>
      <c r="P8320" s="6"/>
      <c r="Q8320" s="7"/>
    </row>
    <row r="8321" spans="3:17" x14ac:dyDescent="0.2">
      <c r="C8321" s="1"/>
      <c r="D8321" s="1"/>
      <c r="F8321" s="6"/>
      <c r="G8321" s="13"/>
      <c r="M8321" s="14"/>
      <c r="O8321" s="13"/>
      <c r="P8321" s="6"/>
      <c r="Q8321" s="7"/>
    </row>
    <row r="8322" spans="3:17" x14ac:dyDescent="0.2">
      <c r="C8322" s="1"/>
      <c r="D8322" s="1"/>
      <c r="F8322" s="6"/>
      <c r="G8322" s="13"/>
      <c r="M8322" s="14"/>
      <c r="O8322" s="13"/>
      <c r="P8322" s="6"/>
      <c r="Q8322" s="7"/>
    </row>
    <row r="8323" spans="3:17" x14ac:dyDescent="0.2">
      <c r="C8323" s="1"/>
      <c r="D8323" s="1"/>
      <c r="F8323" s="6"/>
      <c r="G8323" s="13"/>
      <c r="M8323" s="14"/>
      <c r="O8323" s="13"/>
      <c r="P8323" s="6"/>
      <c r="Q8323" s="7"/>
    </row>
    <row r="8324" spans="3:17" x14ac:dyDescent="0.2">
      <c r="C8324" s="1"/>
      <c r="D8324" s="1"/>
      <c r="F8324" s="6"/>
      <c r="G8324" s="13"/>
      <c r="M8324" s="14"/>
      <c r="O8324" s="13"/>
      <c r="P8324" s="6"/>
      <c r="Q8324" s="7"/>
    </row>
    <row r="8325" spans="3:17" x14ac:dyDescent="0.2">
      <c r="C8325" s="1"/>
      <c r="D8325" s="1"/>
      <c r="F8325" s="6"/>
      <c r="G8325" s="13"/>
      <c r="M8325" s="14"/>
      <c r="O8325" s="13"/>
      <c r="P8325" s="6"/>
      <c r="Q8325" s="7"/>
    </row>
    <row r="8326" spans="3:17" x14ac:dyDescent="0.2">
      <c r="C8326" s="1"/>
      <c r="D8326" s="1"/>
      <c r="F8326" s="6"/>
      <c r="G8326" s="13"/>
      <c r="M8326" s="14"/>
      <c r="O8326" s="13"/>
      <c r="P8326" s="6"/>
      <c r="Q8326" s="7"/>
    </row>
    <row r="8327" spans="3:17" x14ac:dyDescent="0.2">
      <c r="C8327" s="1"/>
      <c r="D8327" s="1"/>
      <c r="F8327" s="6"/>
      <c r="G8327" s="13"/>
      <c r="M8327" s="14"/>
      <c r="O8327" s="13"/>
      <c r="P8327" s="6"/>
      <c r="Q8327" s="7"/>
    </row>
    <row r="8328" spans="3:17" x14ac:dyDescent="0.2">
      <c r="C8328" s="1"/>
      <c r="D8328" s="1"/>
      <c r="F8328" s="6"/>
      <c r="G8328" s="13"/>
      <c r="M8328" s="14"/>
      <c r="O8328" s="13"/>
      <c r="P8328" s="6"/>
      <c r="Q8328" s="7"/>
    </row>
    <row r="8329" spans="3:17" x14ac:dyDescent="0.2">
      <c r="C8329" s="1"/>
      <c r="D8329" s="1"/>
      <c r="F8329" s="6"/>
      <c r="G8329" s="13"/>
      <c r="M8329" s="14"/>
      <c r="O8329" s="13"/>
      <c r="P8329" s="6"/>
      <c r="Q8329" s="7"/>
    </row>
    <row r="8330" spans="3:17" x14ac:dyDescent="0.2">
      <c r="C8330" s="1"/>
      <c r="D8330" s="1"/>
      <c r="F8330" s="6"/>
      <c r="G8330" s="13"/>
      <c r="M8330" s="14"/>
      <c r="O8330" s="13"/>
      <c r="P8330" s="6"/>
      <c r="Q8330" s="7"/>
    </row>
    <row r="8331" spans="3:17" x14ac:dyDescent="0.2">
      <c r="C8331" s="1"/>
      <c r="D8331" s="1"/>
      <c r="F8331" s="6"/>
      <c r="G8331" s="13"/>
      <c r="M8331" s="14"/>
      <c r="O8331" s="13"/>
      <c r="P8331" s="6"/>
      <c r="Q8331" s="7"/>
    </row>
    <row r="8332" spans="3:17" x14ac:dyDescent="0.2">
      <c r="C8332" s="1"/>
      <c r="D8332" s="1"/>
      <c r="F8332" s="6"/>
      <c r="G8332" s="13"/>
      <c r="M8332" s="14"/>
      <c r="O8332" s="13"/>
      <c r="P8332" s="6"/>
      <c r="Q8332" s="7"/>
    </row>
    <row r="8333" spans="3:17" x14ac:dyDescent="0.2">
      <c r="C8333" s="1"/>
      <c r="D8333" s="1"/>
      <c r="F8333" s="6"/>
      <c r="G8333" s="13"/>
      <c r="M8333" s="14"/>
      <c r="O8333" s="13"/>
      <c r="P8333" s="6"/>
      <c r="Q8333" s="7"/>
    </row>
    <row r="8334" spans="3:17" x14ac:dyDescent="0.2">
      <c r="C8334" s="1"/>
      <c r="D8334" s="1"/>
      <c r="F8334" s="6"/>
      <c r="G8334" s="13"/>
      <c r="M8334" s="14"/>
      <c r="O8334" s="13"/>
      <c r="P8334" s="6"/>
      <c r="Q8334" s="7"/>
    </row>
    <row r="8335" spans="3:17" x14ac:dyDescent="0.2">
      <c r="C8335" s="1"/>
      <c r="D8335" s="1"/>
      <c r="F8335" s="6"/>
      <c r="G8335" s="13"/>
      <c r="M8335" s="14"/>
      <c r="O8335" s="13"/>
      <c r="P8335" s="6"/>
      <c r="Q8335" s="7"/>
    </row>
    <row r="8336" spans="3:17" x14ac:dyDescent="0.2">
      <c r="C8336" s="1"/>
      <c r="D8336" s="1"/>
      <c r="F8336" s="6"/>
      <c r="G8336" s="13"/>
      <c r="M8336" s="14"/>
      <c r="O8336" s="13"/>
      <c r="P8336" s="6"/>
      <c r="Q8336" s="7"/>
    </row>
    <row r="8337" spans="3:17" x14ac:dyDescent="0.2">
      <c r="C8337" s="1"/>
      <c r="D8337" s="1"/>
      <c r="F8337" s="6"/>
      <c r="G8337" s="13"/>
      <c r="M8337" s="14"/>
      <c r="O8337" s="13"/>
      <c r="P8337" s="6"/>
      <c r="Q8337" s="7"/>
    </row>
    <row r="8338" spans="3:17" x14ac:dyDescent="0.2">
      <c r="C8338" s="1"/>
      <c r="D8338" s="1"/>
      <c r="F8338" s="6"/>
      <c r="G8338" s="13"/>
      <c r="M8338" s="14"/>
      <c r="O8338" s="13"/>
      <c r="P8338" s="6"/>
      <c r="Q8338" s="7"/>
    </row>
    <row r="8339" spans="3:17" x14ac:dyDescent="0.2">
      <c r="C8339" s="1"/>
      <c r="D8339" s="1"/>
      <c r="F8339" s="6"/>
      <c r="G8339" s="13"/>
      <c r="M8339" s="14"/>
      <c r="O8339" s="13"/>
      <c r="P8339" s="6"/>
      <c r="Q8339" s="7"/>
    </row>
    <row r="8340" spans="3:17" x14ac:dyDescent="0.2">
      <c r="C8340" s="1"/>
      <c r="D8340" s="1"/>
      <c r="F8340" s="6"/>
      <c r="G8340" s="13"/>
      <c r="M8340" s="14"/>
      <c r="O8340" s="13"/>
      <c r="P8340" s="6"/>
      <c r="Q8340" s="7"/>
    </row>
    <row r="8341" spans="3:17" x14ac:dyDescent="0.2">
      <c r="C8341" s="1"/>
      <c r="D8341" s="1"/>
      <c r="F8341" s="6"/>
      <c r="G8341" s="13"/>
      <c r="M8341" s="14"/>
      <c r="O8341" s="13"/>
      <c r="P8341" s="6"/>
      <c r="Q8341" s="7"/>
    </row>
    <row r="8342" spans="3:17" x14ac:dyDescent="0.2">
      <c r="C8342" s="1"/>
      <c r="D8342" s="1"/>
      <c r="F8342" s="6"/>
      <c r="G8342" s="13"/>
      <c r="M8342" s="14"/>
      <c r="O8342" s="13"/>
      <c r="P8342" s="6"/>
      <c r="Q8342" s="7"/>
    </row>
    <row r="8343" spans="3:17" x14ac:dyDescent="0.2">
      <c r="C8343" s="1"/>
      <c r="D8343" s="1"/>
      <c r="F8343" s="6"/>
      <c r="G8343" s="13"/>
      <c r="M8343" s="14"/>
      <c r="O8343" s="13"/>
      <c r="P8343" s="6"/>
      <c r="Q8343" s="7"/>
    </row>
    <row r="8344" spans="3:17" x14ac:dyDescent="0.2">
      <c r="C8344" s="1"/>
      <c r="D8344" s="1"/>
      <c r="F8344" s="6"/>
      <c r="G8344" s="13"/>
      <c r="M8344" s="14"/>
      <c r="O8344" s="13"/>
      <c r="P8344" s="6"/>
      <c r="Q8344" s="7"/>
    </row>
    <row r="8345" spans="3:17" x14ac:dyDescent="0.2">
      <c r="C8345" s="1"/>
      <c r="D8345" s="1"/>
      <c r="F8345" s="6"/>
      <c r="G8345" s="13"/>
      <c r="M8345" s="14"/>
      <c r="O8345" s="13"/>
      <c r="P8345" s="6"/>
      <c r="Q8345" s="7"/>
    </row>
    <row r="8346" spans="3:17" x14ac:dyDescent="0.2">
      <c r="C8346" s="1"/>
      <c r="D8346" s="1"/>
      <c r="F8346" s="6"/>
      <c r="G8346" s="13"/>
      <c r="M8346" s="14"/>
      <c r="O8346" s="13"/>
      <c r="P8346" s="6"/>
      <c r="Q8346" s="7"/>
    </row>
    <row r="8347" spans="3:17" x14ac:dyDescent="0.2">
      <c r="C8347" s="1"/>
      <c r="D8347" s="1"/>
      <c r="F8347" s="6"/>
      <c r="G8347" s="13"/>
      <c r="M8347" s="14"/>
      <c r="O8347" s="13"/>
      <c r="P8347" s="6"/>
      <c r="Q8347" s="7"/>
    </row>
    <row r="8348" spans="3:17" x14ac:dyDescent="0.2">
      <c r="C8348" s="1"/>
      <c r="D8348" s="1"/>
      <c r="F8348" s="6"/>
      <c r="G8348" s="13"/>
      <c r="M8348" s="14"/>
      <c r="O8348" s="13"/>
      <c r="P8348" s="6"/>
      <c r="Q8348" s="7"/>
    </row>
    <row r="8349" spans="3:17" x14ac:dyDescent="0.2">
      <c r="C8349" s="1"/>
      <c r="D8349" s="1"/>
      <c r="F8349" s="6"/>
      <c r="G8349" s="13"/>
      <c r="M8349" s="14"/>
      <c r="O8349" s="13"/>
      <c r="P8349" s="6"/>
      <c r="Q8349" s="7"/>
    </row>
    <row r="8350" spans="3:17" x14ac:dyDescent="0.2">
      <c r="C8350" s="1"/>
      <c r="D8350" s="1"/>
      <c r="F8350" s="6"/>
      <c r="G8350" s="13"/>
      <c r="M8350" s="14"/>
      <c r="O8350" s="13"/>
      <c r="P8350" s="6"/>
      <c r="Q8350" s="7"/>
    </row>
    <row r="8351" spans="3:17" x14ac:dyDescent="0.2">
      <c r="C8351" s="1"/>
      <c r="D8351" s="1"/>
      <c r="F8351" s="6"/>
      <c r="G8351" s="13"/>
      <c r="M8351" s="14"/>
      <c r="O8351" s="13"/>
      <c r="P8351" s="6"/>
      <c r="Q8351" s="7"/>
    </row>
    <row r="8352" spans="3:17" x14ac:dyDescent="0.2">
      <c r="C8352" s="1"/>
      <c r="D8352" s="1"/>
      <c r="F8352" s="6"/>
      <c r="G8352" s="13"/>
      <c r="M8352" s="14"/>
      <c r="O8352" s="13"/>
      <c r="P8352" s="6"/>
      <c r="Q8352" s="7"/>
    </row>
    <row r="8353" spans="3:17" x14ac:dyDescent="0.2">
      <c r="C8353" s="1"/>
      <c r="D8353" s="1"/>
      <c r="F8353" s="6"/>
      <c r="G8353" s="13"/>
      <c r="M8353" s="14"/>
      <c r="O8353" s="13"/>
      <c r="P8353" s="6"/>
      <c r="Q8353" s="7"/>
    </row>
    <row r="8354" spans="3:17" x14ac:dyDescent="0.2">
      <c r="C8354" s="1"/>
      <c r="D8354" s="1"/>
      <c r="F8354" s="6"/>
      <c r="G8354" s="13"/>
      <c r="M8354" s="14"/>
      <c r="O8354" s="13"/>
      <c r="P8354" s="6"/>
      <c r="Q8354" s="7"/>
    </row>
    <row r="8355" spans="3:17" x14ac:dyDescent="0.2">
      <c r="C8355" s="1"/>
      <c r="D8355" s="1"/>
      <c r="F8355" s="6"/>
      <c r="G8355" s="13"/>
      <c r="M8355" s="14"/>
      <c r="O8355" s="13"/>
      <c r="P8355" s="6"/>
      <c r="Q8355" s="7"/>
    </row>
    <row r="8356" spans="3:17" x14ac:dyDescent="0.2">
      <c r="C8356" s="1"/>
      <c r="D8356" s="1"/>
      <c r="F8356" s="6"/>
      <c r="G8356" s="13"/>
      <c r="M8356" s="14"/>
      <c r="O8356" s="13"/>
      <c r="P8356" s="6"/>
      <c r="Q8356" s="7"/>
    </row>
    <row r="8357" spans="3:17" x14ac:dyDescent="0.2">
      <c r="C8357" s="1"/>
      <c r="D8357" s="1"/>
      <c r="F8357" s="6"/>
      <c r="G8357" s="13"/>
      <c r="M8357" s="14"/>
      <c r="O8357" s="13"/>
      <c r="P8357" s="6"/>
      <c r="Q8357" s="7"/>
    </row>
    <row r="8358" spans="3:17" x14ac:dyDescent="0.2">
      <c r="C8358" s="1"/>
      <c r="D8358" s="1"/>
      <c r="F8358" s="6"/>
      <c r="G8358" s="13"/>
      <c r="M8358" s="14"/>
      <c r="O8358" s="13"/>
      <c r="P8358" s="6"/>
      <c r="Q8358" s="7"/>
    </row>
    <row r="8359" spans="3:17" x14ac:dyDescent="0.2">
      <c r="C8359" s="1"/>
      <c r="D8359" s="1"/>
      <c r="F8359" s="6"/>
      <c r="G8359" s="13"/>
      <c r="M8359" s="14"/>
      <c r="O8359" s="13"/>
      <c r="P8359" s="6"/>
      <c r="Q8359" s="7"/>
    </row>
    <row r="8360" spans="3:17" x14ac:dyDescent="0.2">
      <c r="C8360" s="1"/>
      <c r="D8360" s="1"/>
      <c r="F8360" s="6"/>
      <c r="G8360" s="13"/>
      <c r="M8360" s="14"/>
      <c r="O8360" s="13"/>
      <c r="P8360" s="6"/>
      <c r="Q8360" s="7"/>
    </row>
    <row r="8361" spans="3:17" x14ac:dyDescent="0.2">
      <c r="C8361" s="1"/>
      <c r="D8361" s="1"/>
      <c r="F8361" s="6"/>
      <c r="G8361" s="13"/>
      <c r="M8361" s="14"/>
      <c r="O8361" s="13"/>
      <c r="P8361" s="6"/>
      <c r="Q8361" s="7"/>
    </row>
    <row r="8362" spans="3:17" x14ac:dyDescent="0.2">
      <c r="C8362" s="1"/>
      <c r="D8362" s="1"/>
      <c r="F8362" s="6"/>
      <c r="G8362" s="13"/>
      <c r="M8362" s="14"/>
      <c r="O8362" s="13"/>
      <c r="P8362" s="6"/>
      <c r="Q8362" s="7"/>
    </row>
    <row r="8363" spans="3:17" x14ac:dyDescent="0.2">
      <c r="C8363" s="1"/>
      <c r="D8363" s="1"/>
      <c r="F8363" s="6"/>
      <c r="G8363" s="13"/>
      <c r="M8363" s="14"/>
      <c r="O8363" s="13"/>
      <c r="P8363" s="6"/>
      <c r="Q8363" s="7"/>
    </row>
    <row r="8364" spans="3:17" x14ac:dyDescent="0.2">
      <c r="C8364" s="1"/>
      <c r="D8364" s="1"/>
      <c r="F8364" s="6"/>
      <c r="G8364" s="13"/>
      <c r="M8364" s="14"/>
      <c r="O8364" s="13"/>
      <c r="P8364" s="6"/>
      <c r="Q8364" s="7"/>
    </row>
    <row r="8365" spans="3:17" x14ac:dyDescent="0.2">
      <c r="C8365" s="1"/>
      <c r="D8365" s="1"/>
      <c r="F8365" s="6"/>
      <c r="G8365" s="13"/>
      <c r="M8365" s="14"/>
      <c r="O8365" s="13"/>
      <c r="P8365" s="6"/>
      <c r="Q8365" s="7"/>
    </row>
    <row r="8366" spans="3:17" x14ac:dyDescent="0.2">
      <c r="C8366" s="1"/>
      <c r="D8366" s="1"/>
      <c r="F8366" s="6"/>
      <c r="G8366" s="13"/>
      <c r="M8366" s="14"/>
      <c r="O8366" s="13"/>
      <c r="P8366" s="6"/>
      <c r="Q8366" s="7"/>
    </row>
    <row r="8367" spans="3:17" x14ac:dyDescent="0.2">
      <c r="C8367" s="1"/>
      <c r="D8367" s="1"/>
      <c r="F8367" s="6"/>
      <c r="G8367" s="13"/>
      <c r="M8367" s="14"/>
      <c r="O8367" s="13"/>
      <c r="P8367" s="6"/>
      <c r="Q8367" s="7"/>
    </row>
    <row r="8368" spans="3:17" x14ac:dyDescent="0.2">
      <c r="C8368" s="1"/>
      <c r="D8368" s="1"/>
      <c r="F8368" s="6"/>
      <c r="G8368" s="13"/>
      <c r="M8368" s="14"/>
      <c r="O8368" s="13"/>
      <c r="P8368" s="6"/>
      <c r="Q8368" s="7"/>
    </row>
    <row r="8369" spans="3:17" x14ac:dyDescent="0.2">
      <c r="C8369" s="1"/>
      <c r="D8369" s="1"/>
      <c r="F8369" s="6"/>
      <c r="G8369" s="13"/>
      <c r="M8369" s="14"/>
      <c r="O8369" s="13"/>
      <c r="P8369" s="6"/>
      <c r="Q8369" s="7"/>
    </row>
    <row r="8370" spans="3:17" x14ac:dyDescent="0.2">
      <c r="C8370" s="1"/>
      <c r="D8370" s="1"/>
      <c r="F8370" s="6"/>
      <c r="G8370" s="13"/>
      <c r="M8370" s="14"/>
      <c r="O8370" s="13"/>
      <c r="P8370" s="6"/>
      <c r="Q8370" s="7"/>
    </row>
    <row r="8371" spans="3:17" x14ac:dyDescent="0.2">
      <c r="C8371" s="1"/>
      <c r="D8371" s="1"/>
      <c r="F8371" s="6"/>
      <c r="G8371" s="13"/>
      <c r="M8371" s="14"/>
      <c r="O8371" s="13"/>
      <c r="P8371" s="6"/>
      <c r="Q8371" s="7"/>
    </row>
    <row r="8372" spans="3:17" x14ac:dyDescent="0.2">
      <c r="C8372" s="1"/>
      <c r="D8372" s="1"/>
      <c r="F8372" s="6"/>
      <c r="G8372" s="13"/>
      <c r="M8372" s="14"/>
      <c r="O8372" s="13"/>
      <c r="P8372" s="6"/>
      <c r="Q8372" s="7"/>
    </row>
    <row r="8373" spans="3:17" x14ac:dyDescent="0.2">
      <c r="C8373" s="1"/>
      <c r="D8373" s="1"/>
      <c r="F8373" s="6"/>
      <c r="G8373" s="13"/>
      <c r="M8373" s="14"/>
      <c r="O8373" s="13"/>
      <c r="P8373" s="6"/>
      <c r="Q8373" s="7"/>
    </row>
    <row r="8374" spans="3:17" x14ac:dyDescent="0.2">
      <c r="C8374" s="1"/>
      <c r="D8374" s="1"/>
      <c r="F8374" s="6"/>
      <c r="G8374" s="13"/>
      <c r="M8374" s="14"/>
      <c r="O8374" s="13"/>
      <c r="P8374" s="6"/>
      <c r="Q8374" s="7"/>
    </row>
    <row r="8375" spans="3:17" x14ac:dyDescent="0.2">
      <c r="C8375" s="1"/>
      <c r="D8375" s="1"/>
      <c r="F8375" s="6"/>
      <c r="G8375" s="13"/>
      <c r="M8375" s="14"/>
      <c r="O8375" s="13"/>
      <c r="P8375" s="6"/>
      <c r="Q8375" s="7"/>
    </row>
    <row r="8376" spans="3:17" x14ac:dyDescent="0.2">
      <c r="C8376" s="1"/>
      <c r="D8376" s="1"/>
      <c r="F8376" s="6"/>
      <c r="G8376" s="13"/>
      <c r="M8376" s="14"/>
      <c r="O8376" s="13"/>
      <c r="P8376" s="6"/>
      <c r="Q8376" s="7"/>
    </row>
    <row r="8377" spans="3:17" x14ac:dyDescent="0.2">
      <c r="C8377" s="1"/>
      <c r="D8377" s="1"/>
      <c r="F8377" s="6"/>
      <c r="G8377" s="13"/>
      <c r="M8377" s="14"/>
      <c r="O8377" s="13"/>
      <c r="P8377" s="6"/>
      <c r="Q8377" s="7"/>
    </row>
    <row r="8378" spans="3:17" x14ac:dyDescent="0.2">
      <c r="C8378" s="1"/>
      <c r="D8378" s="1"/>
      <c r="F8378" s="6"/>
      <c r="G8378" s="13"/>
      <c r="M8378" s="14"/>
      <c r="O8378" s="13"/>
      <c r="P8378" s="6"/>
      <c r="Q8378" s="7"/>
    </row>
    <row r="8379" spans="3:17" x14ac:dyDescent="0.2">
      <c r="C8379" s="1"/>
      <c r="D8379" s="1"/>
      <c r="F8379" s="6"/>
      <c r="G8379" s="13"/>
      <c r="M8379" s="14"/>
      <c r="O8379" s="13"/>
      <c r="P8379" s="6"/>
      <c r="Q8379" s="7"/>
    </row>
    <row r="8380" spans="3:17" x14ac:dyDescent="0.2">
      <c r="C8380" s="1"/>
      <c r="D8380" s="1"/>
      <c r="F8380" s="6"/>
      <c r="G8380" s="13"/>
      <c r="M8380" s="14"/>
      <c r="O8380" s="13"/>
      <c r="P8380" s="6"/>
      <c r="Q8380" s="7"/>
    </row>
    <row r="8381" spans="3:17" x14ac:dyDescent="0.2">
      <c r="C8381" s="1"/>
      <c r="D8381" s="1"/>
      <c r="F8381" s="6"/>
      <c r="G8381" s="13"/>
      <c r="M8381" s="14"/>
      <c r="O8381" s="13"/>
      <c r="P8381" s="6"/>
      <c r="Q8381" s="7"/>
    </row>
    <row r="8382" spans="3:17" x14ac:dyDescent="0.2">
      <c r="C8382" s="1"/>
      <c r="D8382" s="1"/>
      <c r="F8382" s="6"/>
      <c r="G8382" s="13"/>
      <c r="M8382" s="14"/>
      <c r="O8382" s="13"/>
      <c r="P8382" s="6"/>
      <c r="Q8382" s="7"/>
    </row>
    <row r="8383" spans="3:17" x14ac:dyDescent="0.2">
      <c r="C8383" s="1"/>
      <c r="D8383" s="1"/>
      <c r="F8383" s="6"/>
      <c r="G8383" s="13"/>
      <c r="M8383" s="14"/>
      <c r="O8383" s="13"/>
      <c r="P8383" s="6"/>
      <c r="Q8383" s="7"/>
    </row>
    <row r="8384" spans="3:17" x14ac:dyDescent="0.2">
      <c r="C8384" s="1"/>
      <c r="D8384" s="1"/>
      <c r="F8384" s="6"/>
      <c r="G8384" s="13"/>
      <c r="M8384" s="14"/>
      <c r="O8384" s="13"/>
      <c r="P8384" s="6"/>
      <c r="Q8384" s="7"/>
    </row>
    <row r="8385" spans="3:17" x14ac:dyDescent="0.2">
      <c r="C8385" s="1"/>
      <c r="D8385" s="1"/>
      <c r="F8385" s="6"/>
      <c r="G8385" s="13"/>
      <c r="M8385" s="14"/>
      <c r="O8385" s="13"/>
      <c r="P8385" s="6"/>
      <c r="Q8385" s="7"/>
    </row>
    <row r="8386" spans="3:17" x14ac:dyDescent="0.2">
      <c r="C8386" s="1"/>
      <c r="D8386" s="1"/>
      <c r="F8386" s="6"/>
      <c r="G8386" s="13"/>
      <c r="M8386" s="14"/>
      <c r="O8386" s="13"/>
      <c r="P8386" s="6"/>
      <c r="Q8386" s="7"/>
    </row>
    <row r="8387" spans="3:17" x14ac:dyDescent="0.2">
      <c r="C8387" s="1"/>
      <c r="D8387" s="1"/>
      <c r="F8387" s="6"/>
      <c r="G8387" s="13"/>
      <c r="M8387" s="14"/>
      <c r="O8387" s="13"/>
      <c r="P8387" s="6"/>
      <c r="Q8387" s="7"/>
    </row>
    <row r="8388" spans="3:17" x14ac:dyDescent="0.2">
      <c r="C8388" s="1"/>
      <c r="D8388" s="1"/>
      <c r="F8388" s="6"/>
      <c r="G8388" s="13"/>
      <c r="M8388" s="14"/>
      <c r="O8388" s="13"/>
      <c r="P8388" s="6"/>
      <c r="Q8388" s="7"/>
    </row>
    <row r="8389" spans="3:17" x14ac:dyDescent="0.2">
      <c r="C8389" s="1"/>
      <c r="D8389" s="1"/>
      <c r="F8389" s="6"/>
      <c r="G8389" s="13"/>
      <c r="M8389" s="14"/>
      <c r="O8389" s="13"/>
      <c r="P8389" s="6"/>
      <c r="Q8389" s="7"/>
    </row>
    <row r="8390" spans="3:17" x14ac:dyDescent="0.2">
      <c r="C8390" s="1"/>
      <c r="D8390" s="1"/>
      <c r="F8390" s="6"/>
      <c r="G8390" s="13"/>
      <c r="M8390" s="14"/>
      <c r="O8390" s="13"/>
      <c r="P8390" s="6"/>
      <c r="Q8390" s="7"/>
    </row>
    <row r="8391" spans="3:17" x14ac:dyDescent="0.2">
      <c r="C8391" s="1"/>
      <c r="D8391" s="1"/>
      <c r="F8391" s="6"/>
      <c r="G8391" s="13"/>
      <c r="M8391" s="14"/>
      <c r="O8391" s="13"/>
      <c r="P8391" s="6"/>
      <c r="Q8391" s="7"/>
    </row>
    <row r="8392" spans="3:17" x14ac:dyDescent="0.2">
      <c r="C8392" s="1"/>
      <c r="D8392" s="1"/>
      <c r="F8392" s="6"/>
      <c r="G8392" s="13"/>
      <c r="M8392" s="14"/>
      <c r="O8392" s="13"/>
      <c r="P8392" s="6"/>
      <c r="Q8392" s="7"/>
    </row>
    <row r="8393" spans="3:17" x14ac:dyDescent="0.2">
      <c r="C8393" s="1"/>
      <c r="D8393" s="1"/>
      <c r="F8393" s="6"/>
      <c r="G8393" s="13"/>
      <c r="M8393" s="14"/>
      <c r="O8393" s="13"/>
      <c r="P8393" s="6"/>
      <c r="Q8393" s="7"/>
    </row>
    <row r="8394" spans="3:17" x14ac:dyDescent="0.2">
      <c r="C8394" s="1"/>
      <c r="D8394" s="1"/>
      <c r="F8394" s="6"/>
      <c r="G8394" s="13"/>
      <c r="M8394" s="14"/>
      <c r="O8394" s="13"/>
      <c r="P8394" s="6"/>
      <c r="Q8394" s="7"/>
    </row>
    <row r="8395" spans="3:17" x14ac:dyDescent="0.2">
      <c r="C8395" s="1"/>
      <c r="D8395" s="1"/>
      <c r="F8395" s="6"/>
      <c r="G8395" s="13"/>
      <c r="M8395" s="14"/>
      <c r="O8395" s="13"/>
      <c r="P8395" s="6"/>
      <c r="Q8395" s="7"/>
    </row>
    <row r="8396" spans="3:17" x14ac:dyDescent="0.2">
      <c r="C8396" s="1"/>
      <c r="D8396" s="1"/>
      <c r="F8396" s="6"/>
      <c r="G8396" s="13"/>
      <c r="M8396" s="14"/>
      <c r="O8396" s="13"/>
      <c r="P8396" s="6"/>
      <c r="Q8396" s="7"/>
    </row>
    <row r="8397" spans="3:17" x14ac:dyDescent="0.2">
      <c r="C8397" s="1"/>
      <c r="D8397" s="1"/>
      <c r="F8397" s="6"/>
      <c r="G8397" s="13"/>
      <c r="M8397" s="14"/>
      <c r="O8397" s="13"/>
      <c r="P8397" s="6"/>
      <c r="Q8397" s="7"/>
    </row>
    <row r="8398" spans="3:17" x14ac:dyDescent="0.2">
      <c r="C8398" s="1"/>
      <c r="D8398" s="1"/>
      <c r="F8398" s="6"/>
      <c r="G8398" s="13"/>
      <c r="M8398" s="14"/>
      <c r="O8398" s="13"/>
      <c r="P8398" s="6"/>
      <c r="Q8398" s="7"/>
    </row>
    <row r="8399" spans="3:17" x14ac:dyDescent="0.2">
      <c r="C8399" s="1"/>
      <c r="D8399" s="1"/>
      <c r="F8399" s="6"/>
      <c r="G8399" s="13"/>
      <c r="M8399" s="14"/>
      <c r="O8399" s="13"/>
      <c r="P8399" s="6"/>
      <c r="Q8399" s="7"/>
    </row>
    <row r="8400" spans="3:17" x14ac:dyDescent="0.2">
      <c r="C8400" s="1"/>
      <c r="D8400" s="1"/>
      <c r="F8400" s="6"/>
      <c r="G8400" s="13"/>
      <c r="M8400" s="14"/>
      <c r="O8400" s="13"/>
      <c r="P8400" s="6"/>
      <c r="Q8400" s="7"/>
    </row>
    <row r="8401" spans="3:17" x14ac:dyDescent="0.2">
      <c r="C8401" s="1"/>
      <c r="D8401" s="1"/>
      <c r="F8401" s="6"/>
      <c r="G8401" s="13"/>
      <c r="M8401" s="14"/>
      <c r="O8401" s="13"/>
      <c r="P8401" s="6"/>
      <c r="Q8401" s="7"/>
    </row>
    <row r="8402" spans="3:17" x14ac:dyDescent="0.2">
      <c r="C8402" s="1"/>
      <c r="D8402" s="1"/>
      <c r="F8402" s="6"/>
      <c r="G8402" s="13"/>
      <c r="M8402" s="14"/>
      <c r="O8402" s="13"/>
      <c r="P8402" s="6"/>
      <c r="Q8402" s="7"/>
    </row>
    <row r="8403" spans="3:17" x14ac:dyDescent="0.2">
      <c r="C8403" s="1"/>
      <c r="D8403" s="1"/>
      <c r="F8403" s="6"/>
      <c r="G8403" s="13"/>
      <c r="M8403" s="14"/>
      <c r="O8403" s="13"/>
      <c r="P8403" s="6"/>
      <c r="Q8403" s="7"/>
    </row>
    <row r="8404" spans="3:17" x14ac:dyDescent="0.2">
      <c r="C8404" s="1"/>
      <c r="D8404" s="1"/>
      <c r="F8404" s="6"/>
      <c r="G8404" s="13"/>
      <c r="M8404" s="14"/>
      <c r="O8404" s="13"/>
      <c r="P8404" s="6"/>
      <c r="Q8404" s="7"/>
    </row>
    <row r="8405" spans="3:17" x14ac:dyDescent="0.2">
      <c r="C8405" s="1"/>
      <c r="D8405" s="1"/>
      <c r="F8405" s="6"/>
      <c r="G8405" s="13"/>
      <c r="M8405" s="14"/>
      <c r="O8405" s="13"/>
      <c r="P8405" s="6"/>
      <c r="Q8405" s="7"/>
    </row>
    <row r="8406" spans="3:17" x14ac:dyDescent="0.2">
      <c r="C8406" s="1"/>
      <c r="D8406" s="1"/>
      <c r="F8406" s="6"/>
      <c r="G8406" s="13"/>
      <c r="M8406" s="14"/>
      <c r="O8406" s="13"/>
      <c r="P8406" s="6"/>
      <c r="Q8406" s="7"/>
    </row>
    <row r="8407" spans="3:17" x14ac:dyDescent="0.2">
      <c r="C8407" s="1"/>
      <c r="D8407" s="1"/>
      <c r="F8407" s="6"/>
      <c r="G8407" s="13"/>
      <c r="M8407" s="14"/>
      <c r="O8407" s="13"/>
      <c r="P8407" s="6"/>
      <c r="Q8407" s="7"/>
    </row>
    <row r="8408" spans="3:17" x14ac:dyDescent="0.2">
      <c r="C8408" s="1"/>
      <c r="D8408" s="1"/>
      <c r="F8408" s="6"/>
      <c r="G8408" s="13"/>
      <c r="M8408" s="14"/>
      <c r="O8408" s="13"/>
      <c r="P8408" s="6"/>
      <c r="Q8408" s="7"/>
    </row>
    <row r="8409" spans="3:17" x14ac:dyDescent="0.2">
      <c r="C8409" s="1"/>
      <c r="D8409" s="1"/>
      <c r="F8409" s="6"/>
      <c r="G8409" s="13"/>
      <c r="M8409" s="14"/>
      <c r="O8409" s="13"/>
      <c r="P8409" s="6"/>
      <c r="Q8409" s="7"/>
    </row>
    <row r="8410" spans="3:17" x14ac:dyDescent="0.2">
      <c r="C8410" s="1"/>
      <c r="D8410" s="1"/>
      <c r="F8410" s="6"/>
      <c r="G8410" s="13"/>
      <c r="M8410" s="14"/>
      <c r="O8410" s="13"/>
      <c r="P8410" s="6"/>
      <c r="Q8410" s="7"/>
    </row>
    <row r="8411" spans="3:17" x14ac:dyDescent="0.2">
      <c r="C8411" s="1"/>
      <c r="D8411" s="1"/>
      <c r="F8411" s="6"/>
      <c r="G8411" s="13"/>
      <c r="M8411" s="14"/>
      <c r="O8411" s="13"/>
      <c r="P8411" s="6"/>
      <c r="Q8411" s="7"/>
    </row>
    <row r="8412" spans="3:17" x14ac:dyDescent="0.2">
      <c r="C8412" s="1"/>
      <c r="D8412" s="1"/>
      <c r="F8412" s="6"/>
      <c r="G8412" s="13"/>
      <c r="M8412" s="14"/>
      <c r="O8412" s="13"/>
      <c r="P8412" s="6"/>
      <c r="Q8412" s="7"/>
    </row>
    <row r="8413" spans="3:17" x14ac:dyDescent="0.2">
      <c r="C8413" s="1"/>
      <c r="D8413" s="1"/>
      <c r="F8413" s="6"/>
      <c r="G8413" s="13"/>
      <c r="M8413" s="14"/>
      <c r="O8413" s="13"/>
      <c r="P8413" s="6"/>
      <c r="Q8413" s="7"/>
    </row>
    <row r="8414" spans="3:17" x14ac:dyDescent="0.2">
      <c r="C8414" s="1"/>
      <c r="D8414" s="1"/>
      <c r="F8414" s="6"/>
      <c r="G8414" s="13"/>
      <c r="M8414" s="14"/>
      <c r="O8414" s="13"/>
      <c r="P8414" s="6"/>
      <c r="Q8414" s="7"/>
    </row>
    <row r="8415" spans="3:17" x14ac:dyDescent="0.2">
      <c r="C8415" s="1"/>
      <c r="D8415" s="1"/>
      <c r="F8415" s="6"/>
      <c r="G8415" s="13"/>
      <c r="M8415" s="14"/>
      <c r="O8415" s="13"/>
      <c r="P8415" s="6"/>
      <c r="Q8415" s="7"/>
    </row>
    <row r="8416" spans="3:17" x14ac:dyDescent="0.2">
      <c r="C8416" s="1"/>
      <c r="D8416" s="1"/>
      <c r="F8416" s="6"/>
      <c r="G8416" s="13"/>
      <c r="M8416" s="14"/>
      <c r="O8416" s="13"/>
      <c r="P8416" s="6"/>
      <c r="Q8416" s="7"/>
    </row>
    <row r="8417" spans="3:17" x14ac:dyDescent="0.2">
      <c r="C8417" s="1"/>
      <c r="D8417" s="1"/>
      <c r="F8417" s="6"/>
      <c r="G8417" s="13"/>
      <c r="M8417" s="14"/>
      <c r="O8417" s="13"/>
      <c r="P8417" s="6"/>
      <c r="Q8417" s="7"/>
    </row>
    <row r="8418" spans="3:17" x14ac:dyDescent="0.2">
      <c r="C8418" s="1"/>
      <c r="D8418" s="1"/>
      <c r="F8418" s="6"/>
      <c r="G8418" s="13"/>
      <c r="M8418" s="14"/>
      <c r="O8418" s="13"/>
      <c r="P8418" s="6"/>
      <c r="Q8418" s="7"/>
    </row>
    <row r="8419" spans="3:17" x14ac:dyDescent="0.2">
      <c r="C8419" s="1"/>
      <c r="D8419" s="1"/>
      <c r="F8419" s="6"/>
      <c r="G8419" s="13"/>
      <c r="M8419" s="14"/>
      <c r="O8419" s="13"/>
      <c r="P8419" s="6"/>
      <c r="Q8419" s="7"/>
    </row>
    <row r="8420" spans="3:17" x14ac:dyDescent="0.2">
      <c r="C8420" s="1"/>
      <c r="D8420" s="1"/>
      <c r="F8420" s="6"/>
      <c r="G8420" s="13"/>
      <c r="M8420" s="14"/>
      <c r="O8420" s="13"/>
      <c r="P8420" s="6"/>
      <c r="Q8420" s="7"/>
    </row>
    <row r="8421" spans="3:17" x14ac:dyDescent="0.2">
      <c r="C8421" s="1"/>
      <c r="D8421" s="1"/>
      <c r="F8421" s="6"/>
      <c r="G8421" s="13"/>
      <c r="M8421" s="14"/>
      <c r="O8421" s="13"/>
      <c r="P8421" s="6"/>
      <c r="Q8421" s="7"/>
    </row>
    <row r="8422" spans="3:17" x14ac:dyDescent="0.2">
      <c r="C8422" s="1"/>
      <c r="D8422" s="1"/>
      <c r="F8422" s="6"/>
      <c r="G8422" s="13"/>
      <c r="M8422" s="14"/>
      <c r="O8422" s="13"/>
      <c r="P8422" s="6"/>
      <c r="Q8422" s="7"/>
    </row>
    <row r="8423" spans="3:17" x14ac:dyDescent="0.2">
      <c r="C8423" s="1"/>
      <c r="D8423" s="1"/>
      <c r="F8423" s="6"/>
      <c r="G8423" s="13"/>
      <c r="M8423" s="14"/>
      <c r="O8423" s="13"/>
      <c r="P8423" s="6"/>
      <c r="Q8423" s="7"/>
    </row>
    <row r="8424" spans="3:17" x14ac:dyDescent="0.2">
      <c r="C8424" s="1"/>
      <c r="D8424" s="1"/>
      <c r="F8424" s="6"/>
      <c r="G8424" s="13"/>
      <c r="M8424" s="14"/>
      <c r="O8424" s="13"/>
      <c r="P8424" s="6"/>
      <c r="Q8424" s="7"/>
    </row>
    <row r="8425" spans="3:17" x14ac:dyDescent="0.2">
      <c r="C8425" s="1"/>
      <c r="D8425" s="1"/>
      <c r="F8425" s="6"/>
      <c r="G8425" s="13"/>
      <c r="M8425" s="14"/>
      <c r="O8425" s="13"/>
      <c r="P8425" s="6"/>
      <c r="Q8425" s="7"/>
    </row>
    <row r="8426" spans="3:17" x14ac:dyDescent="0.2">
      <c r="C8426" s="1"/>
      <c r="D8426" s="1"/>
      <c r="F8426" s="6"/>
      <c r="G8426" s="13"/>
      <c r="M8426" s="14"/>
      <c r="O8426" s="13"/>
      <c r="P8426" s="6"/>
      <c r="Q8426" s="7"/>
    </row>
    <row r="8427" spans="3:17" x14ac:dyDescent="0.2">
      <c r="C8427" s="1"/>
      <c r="D8427" s="1"/>
      <c r="F8427" s="6"/>
      <c r="G8427" s="13"/>
      <c r="M8427" s="14"/>
      <c r="O8427" s="13"/>
      <c r="P8427" s="6"/>
      <c r="Q8427" s="7"/>
    </row>
    <row r="8428" spans="3:17" x14ac:dyDescent="0.2">
      <c r="C8428" s="1"/>
      <c r="D8428" s="1"/>
      <c r="F8428" s="6"/>
      <c r="G8428" s="13"/>
      <c r="M8428" s="14"/>
      <c r="O8428" s="13"/>
      <c r="P8428" s="6"/>
      <c r="Q8428" s="7"/>
    </row>
    <row r="8429" spans="3:17" x14ac:dyDescent="0.2">
      <c r="C8429" s="1"/>
      <c r="D8429" s="1"/>
      <c r="F8429" s="6"/>
      <c r="G8429" s="13"/>
      <c r="M8429" s="14"/>
      <c r="O8429" s="13"/>
      <c r="P8429" s="6"/>
      <c r="Q8429" s="7"/>
    </row>
    <row r="8430" spans="3:17" x14ac:dyDescent="0.2">
      <c r="C8430" s="1"/>
      <c r="D8430" s="1"/>
      <c r="F8430" s="6"/>
      <c r="G8430" s="13"/>
      <c r="M8430" s="14"/>
      <c r="O8430" s="13"/>
      <c r="P8430" s="6"/>
      <c r="Q8430" s="7"/>
    </row>
    <row r="8431" spans="3:17" x14ac:dyDescent="0.2">
      <c r="C8431" s="1"/>
      <c r="D8431" s="1"/>
      <c r="F8431" s="6"/>
      <c r="G8431" s="13"/>
      <c r="M8431" s="14"/>
      <c r="O8431" s="13"/>
      <c r="P8431" s="6"/>
      <c r="Q8431" s="7"/>
    </row>
    <row r="8432" spans="3:17" x14ac:dyDescent="0.2">
      <c r="C8432" s="1"/>
      <c r="D8432" s="1"/>
      <c r="F8432" s="6"/>
      <c r="G8432" s="13"/>
      <c r="M8432" s="14"/>
      <c r="O8432" s="13"/>
      <c r="P8432" s="6"/>
      <c r="Q8432" s="7"/>
    </row>
    <row r="8433" spans="3:17" x14ac:dyDescent="0.2">
      <c r="C8433" s="1"/>
      <c r="D8433" s="1"/>
      <c r="F8433" s="6"/>
      <c r="G8433" s="13"/>
      <c r="M8433" s="14"/>
      <c r="O8433" s="13"/>
      <c r="P8433" s="6"/>
      <c r="Q8433" s="7"/>
    </row>
    <row r="8434" spans="3:17" x14ac:dyDescent="0.2">
      <c r="C8434" s="1"/>
      <c r="D8434" s="1"/>
      <c r="F8434" s="6"/>
      <c r="G8434" s="13"/>
      <c r="M8434" s="14"/>
      <c r="O8434" s="13"/>
      <c r="P8434" s="6"/>
      <c r="Q8434" s="7"/>
    </row>
    <row r="8435" spans="3:17" x14ac:dyDescent="0.2">
      <c r="C8435" s="1"/>
      <c r="D8435" s="1"/>
      <c r="F8435" s="6"/>
      <c r="G8435" s="13"/>
      <c r="M8435" s="14"/>
      <c r="O8435" s="13"/>
      <c r="P8435" s="6"/>
      <c r="Q8435" s="7"/>
    </row>
    <row r="8436" spans="3:17" x14ac:dyDescent="0.2">
      <c r="C8436" s="1"/>
      <c r="D8436" s="1"/>
      <c r="F8436" s="6"/>
      <c r="G8436" s="13"/>
      <c r="M8436" s="14"/>
      <c r="O8436" s="13"/>
      <c r="P8436" s="6"/>
      <c r="Q8436" s="7"/>
    </row>
    <row r="8437" spans="3:17" x14ac:dyDescent="0.2">
      <c r="C8437" s="1"/>
      <c r="D8437" s="1"/>
      <c r="F8437" s="6"/>
      <c r="G8437" s="13"/>
      <c r="M8437" s="14"/>
      <c r="O8437" s="13"/>
      <c r="P8437" s="6"/>
      <c r="Q8437" s="7"/>
    </row>
    <row r="8438" spans="3:17" x14ac:dyDescent="0.2">
      <c r="C8438" s="1"/>
      <c r="D8438" s="1"/>
      <c r="F8438" s="6"/>
      <c r="G8438" s="13"/>
      <c r="M8438" s="14"/>
      <c r="O8438" s="13"/>
      <c r="P8438" s="6"/>
      <c r="Q8438" s="7"/>
    </row>
    <row r="8439" spans="3:17" x14ac:dyDescent="0.2">
      <c r="C8439" s="1"/>
      <c r="D8439" s="1"/>
      <c r="F8439" s="6"/>
      <c r="G8439" s="13"/>
      <c r="M8439" s="14"/>
      <c r="O8439" s="13"/>
      <c r="P8439" s="6"/>
      <c r="Q8439" s="7"/>
    </row>
    <row r="8440" spans="3:17" x14ac:dyDescent="0.2">
      <c r="C8440" s="1"/>
      <c r="D8440" s="1"/>
      <c r="F8440" s="6"/>
      <c r="G8440" s="13"/>
      <c r="M8440" s="14"/>
      <c r="O8440" s="13"/>
      <c r="P8440" s="6"/>
      <c r="Q8440" s="7"/>
    </row>
    <row r="8441" spans="3:17" x14ac:dyDescent="0.2">
      <c r="C8441" s="1"/>
      <c r="D8441" s="1"/>
      <c r="F8441" s="6"/>
      <c r="G8441" s="13"/>
      <c r="M8441" s="14"/>
      <c r="O8441" s="13"/>
      <c r="P8441" s="6"/>
      <c r="Q8441" s="7"/>
    </row>
    <row r="8442" spans="3:17" x14ac:dyDescent="0.2">
      <c r="C8442" s="1"/>
      <c r="D8442" s="1"/>
      <c r="F8442" s="6"/>
      <c r="G8442" s="13"/>
      <c r="M8442" s="14"/>
      <c r="O8442" s="13"/>
      <c r="P8442" s="6"/>
      <c r="Q8442" s="7"/>
    </row>
    <row r="8443" spans="3:17" x14ac:dyDescent="0.2">
      <c r="C8443" s="1"/>
      <c r="D8443" s="1"/>
      <c r="F8443" s="6"/>
      <c r="G8443" s="13"/>
      <c r="M8443" s="14"/>
      <c r="O8443" s="13"/>
      <c r="P8443" s="6"/>
      <c r="Q8443" s="7"/>
    </row>
    <row r="8444" spans="3:17" x14ac:dyDescent="0.2">
      <c r="C8444" s="1"/>
      <c r="D8444" s="1"/>
      <c r="F8444" s="6"/>
      <c r="G8444" s="13"/>
      <c r="M8444" s="14"/>
      <c r="O8444" s="13"/>
      <c r="P8444" s="6"/>
      <c r="Q8444" s="7"/>
    </row>
    <row r="8445" spans="3:17" x14ac:dyDescent="0.2">
      <c r="C8445" s="1"/>
      <c r="D8445" s="1"/>
      <c r="F8445" s="6"/>
      <c r="G8445" s="13"/>
      <c r="M8445" s="14"/>
      <c r="O8445" s="13"/>
      <c r="P8445" s="6"/>
      <c r="Q8445" s="7"/>
    </row>
    <row r="8446" spans="3:17" x14ac:dyDescent="0.2">
      <c r="C8446" s="1"/>
      <c r="D8446" s="1"/>
      <c r="F8446" s="6"/>
      <c r="G8446" s="13"/>
      <c r="M8446" s="14"/>
      <c r="O8446" s="13"/>
      <c r="P8446" s="6"/>
      <c r="Q8446" s="7"/>
    </row>
    <row r="8447" spans="3:17" x14ac:dyDescent="0.2">
      <c r="C8447" s="1"/>
      <c r="D8447" s="1"/>
      <c r="F8447" s="6"/>
      <c r="G8447" s="13"/>
      <c r="M8447" s="14"/>
      <c r="O8447" s="13"/>
      <c r="P8447" s="6"/>
      <c r="Q8447" s="7"/>
    </row>
    <row r="8448" spans="3:17" x14ac:dyDescent="0.2">
      <c r="C8448" s="1"/>
      <c r="D8448" s="1"/>
      <c r="F8448" s="6"/>
      <c r="G8448" s="13"/>
      <c r="M8448" s="14"/>
      <c r="O8448" s="13"/>
      <c r="P8448" s="6"/>
      <c r="Q8448" s="7"/>
    </row>
    <row r="8449" spans="3:17" x14ac:dyDescent="0.2">
      <c r="C8449" s="1"/>
      <c r="D8449" s="1"/>
      <c r="F8449" s="6"/>
      <c r="G8449" s="13"/>
      <c r="M8449" s="14"/>
      <c r="O8449" s="13"/>
      <c r="P8449" s="6"/>
      <c r="Q8449" s="7"/>
    </row>
    <row r="8450" spans="3:17" x14ac:dyDescent="0.2">
      <c r="C8450" s="1"/>
      <c r="D8450" s="1"/>
      <c r="F8450" s="6"/>
      <c r="G8450" s="13"/>
      <c r="M8450" s="14"/>
      <c r="O8450" s="13"/>
      <c r="P8450" s="6"/>
      <c r="Q8450" s="7"/>
    </row>
    <row r="8451" spans="3:17" x14ac:dyDescent="0.2">
      <c r="C8451" s="1"/>
      <c r="D8451" s="1"/>
      <c r="F8451" s="6"/>
      <c r="G8451" s="13"/>
      <c r="M8451" s="14"/>
      <c r="O8451" s="13"/>
      <c r="P8451" s="6"/>
      <c r="Q8451" s="7"/>
    </row>
    <row r="8452" spans="3:17" x14ac:dyDescent="0.2">
      <c r="C8452" s="1"/>
      <c r="D8452" s="1"/>
      <c r="F8452" s="6"/>
      <c r="G8452" s="13"/>
      <c r="M8452" s="14"/>
      <c r="O8452" s="13"/>
      <c r="P8452" s="6"/>
      <c r="Q8452" s="7"/>
    </row>
    <row r="8453" spans="3:17" x14ac:dyDescent="0.2">
      <c r="C8453" s="1"/>
      <c r="D8453" s="1"/>
      <c r="F8453" s="6"/>
      <c r="G8453" s="13"/>
      <c r="M8453" s="14"/>
      <c r="O8453" s="13"/>
      <c r="P8453" s="6"/>
      <c r="Q8453" s="7"/>
    </row>
    <row r="8454" spans="3:17" x14ac:dyDescent="0.2">
      <c r="C8454" s="1"/>
      <c r="D8454" s="1"/>
      <c r="F8454" s="6"/>
      <c r="G8454" s="13"/>
      <c r="M8454" s="14"/>
      <c r="O8454" s="13"/>
      <c r="P8454" s="6"/>
      <c r="Q8454" s="7"/>
    </row>
    <row r="8455" spans="3:17" x14ac:dyDescent="0.2">
      <c r="C8455" s="1"/>
      <c r="D8455" s="1"/>
      <c r="F8455" s="6"/>
      <c r="G8455" s="13"/>
      <c r="M8455" s="14"/>
      <c r="O8455" s="13"/>
      <c r="P8455" s="6"/>
      <c r="Q8455" s="7"/>
    </row>
    <row r="8456" spans="3:17" x14ac:dyDescent="0.2">
      <c r="C8456" s="1"/>
      <c r="D8456" s="1"/>
      <c r="F8456" s="6"/>
      <c r="G8456" s="13"/>
      <c r="M8456" s="14"/>
      <c r="O8456" s="13"/>
      <c r="P8456" s="6"/>
      <c r="Q8456" s="7"/>
    </row>
    <row r="8457" spans="3:17" x14ac:dyDescent="0.2">
      <c r="C8457" s="1"/>
      <c r="D8457" s="1"/>
      <c r="F8457" s="6"/>
      <c r="G8457" s="13"/>
      <c r="M8457" s="14"/>
      <c r="O8457" s="13"/>
      <c r="P8457" s="6"/>
      <c r="Q8457" s="7"/>
    </row>
    <row r="8458" spans="3:17" x14ac:dyDescent="0.2">
      <c r="C8458" s="1"/>
      <c r="D8458" s="1"/>
      <c r="F8458" s="6"/>
      <c r="G8458" s="13"/>
      <c r="M8458" s="14"/>
      <c r="O8458" s="13"/>
      <c r="P8458" s="6"/>
      <c r="Q8458" s="7"/>
    </row>
    <row r="8459" spans="3:17" x14ac:dyDescent="0.2">
      <c r="C8459" s="1"/>
      <c r="D8459" s="1"/>
      <c r="F8459" s="6"/>
      <c r="G8459" s="13"/>
      <c r="M8459" s="14"/>
      <c r="O8459" s="13"/>
      <c r="P8459" s="6"/>
      <c r="Q8459" s="7"/>
    </row>
    <row r="8460" spans="3:17" x14ac:dyDescent="0.2">
      <c r="C8460" s="1"/>
      <c r="D8460" s="1"/>
      <c r="F8460" s="6"/>
      <c r="G8460" s="13"/>
      <c r="M8460" s="14"/>
      <c r="O8460" s="13"/>
      <c r="P8460" s="6"/>
      <c r="Q8460" s="7"/>
    </row>
    <row r="8461" spans="3:17" x14ac:dyDescent="0.2">
      <c r="C8461" s="1"/>
      <c r="D8461" s="1"/>
      <c r="F8461" s="6"/>
      <c r="G8461" s="13"/>
      <c r="M8461" s="14"/>
      <c r="O8461" s="13"/>
      <c r="P8461" s="6"/>
      <c r="Q8461" s="7"/>
    </row>
    <row r="8462" spans="3:17" x14ac:dyDescent="0.2">
      <c r="C8462" s="1"/>
      <c r="D8462" s="1"/>
      <c r="F8462" s="6"/>
      <c r="G8462" s="13"/>
      <c r="M8462" s="14"/>
      <c r="O8462" s="13"/>
      <c r="P8462" s="6"/>
      <c r="Q8462" s="7"/>
    </row>
    <row r="8463" spans="3:17" x14ac:dyDescent="0.2">
      <c r="C8463" s="1"/>
      <c r="D8463" s="1"/>
      <c r="F8463" s="6"/>
      <c r="G8463" s="13"/>
      <c r="M8463" s="14"/>
      <c r="O8463" s="13"/>
      <c r="P8463" s="6"/>
      <c r="Q8463" s="7"/>
    </row>
    <row r="8464" spans="3:17" x14ac:dyDescent="0.2">
      <c r="C8464" s="1"/>
      <c r="D8464" s="1"/>
      <c r="F8464" s="6"/>
      <c r="G8464" s="13"/>
      <c r="M8464" s="14"/>
      <c r="O8464" s="13"/>
      <c r="P8464" s="6"/>
      <c r="Q8464" s="7"/>
    </row>
    <row r="8465" spans="3:17" x14ac:dyDescent="0.2">
      <c r="C8465" s="1"/>
      <c r="D8465" s="1"/>
      <c r="F8465" s="6"/>
      <c r="G8465" s="13"/>
      <c r="M8465" s="14"/>
      <c r="O8465" s="13"/>
      <c r="P8465" s="6"/>
      <c r="Q8465" s="7"/>
    </row>
    <row r="8466" spans="3:17" x14ac:dyDescent="0.2">
      <c r="C8466" s="1"/>
      <c r="D8466" s="1"/>
      <c r="F8466" s="6"/>
      <c r="G8466" s="13"/>
      <c r="M8466" s="14"/>
      <c r="O8466" s="13"/>
      <c r="P8466" s="6"/>
      <c r="Q8466" s="7"/>
    </row>
    <row r="8467" spans="3:17" x14ac:dyDescent="0.2">
      <c r="C8467" s="1"/>
      <c r="D8467" s="1"/>
      <c r="F8467" s="6"/>
      <c r="G8467" s="13"/>
      <c r="M8467" s="14"/>
      <c r="O8467" s="13"/>
      <c r="P8467" s="6"/>
      <c r="Q8467" s="7"/>
    </row>
    <row r="8468" spans="3:17" x14ac:dyDescent="0.2">
      <c r="C8468" s="1"/>
      <c r="D8468" s="1"/>
      <c r="F8468" s="6"/>
      <c r="G8468" s="13"/>
      <c r="M8468" s="14"/>
      <c r="O8468" s="13"/>
      <c r="P8468" s="6"/>
      <c r="Q8468" s="7"/>
    </row>
    <row r="8469" spans="3:17" x14ac:dyDescent="0.2">
      <c r="C8469" s="1"/>
      <c r="D8469" s="1"/>
      <c r="F8469" s="6"/>
      <c r="G8469" s="13"/>
      <c r="M8469" s="14"/>
      <c r="O8469" s="13"/>
      <c r="P8469" s="6"/>
      <c r="Q8469" s="7"/>
    </row>
    <row r="8470" spans="3:17" x14ac:dyDescent="0.2">
      <c r="C8470" s="1"/>
      <c r="D8470" s="1"/>
      <c r="F8470" s="6"/>
      <c r="G8470" s="13"/>
      <c r="M8470" s="14"/>
      <c r="O8470" s="13"/>
      <c r="P8470" s="6"/>
      <c r="Q8470" s="7"/>
    </row>
    <row r="8471" spans="3:17" x14ac:dyDescent="0.2">
      <c r="C8471" s="1"/>
      <c r="D8471" s="1"/>
      <c r="F8471" s="6"/>
      <c r="G8471" s="13"/>
      <c r="M8471" s="14"/>
      <c r="O8471" s="13"/>
      <c r="P8471" s="6"/>
      <c r="Q8471" s="7"/>
    </row>
    <row r="8472" spans="3:17" x14ac:dyDescent="0.2">
      <c r="C8472" s="1"/>
      <c r="D8472" s="1"/>
      <c r="F8472" s="6"/>
      <c r="G8472" s="13"/>
      <c r="M8472" s="14"/>
      <c r="O8472" s="13"/>
      <c r="P8472" s="6"/>
      <c r="Q8472" s="7"/>
    </row>
    <row r="8473" spans="3:17" x14ac:dyDescent="0.2">
      <c r="C8473" s="1"/>
      <c r="D8473" s="1"/>
      <c r="F8473" s="6"/>
      <c r="G8473" s="13"/>
      <c r="M8473" s="14"/>
      <c r="O8473" s="13"/>
      <c r="P8473" s="6"/>
      <c r="Q8473" s="7"/>
    </row>
    <row r="8474" spans="3:17" x14ac:dyDescent="0.2">
      <c r="C8474" s="1"/>
      <c r="D8474" s="1"/>
      <c r="F8474" s="6"/>
      <c r="G8474" s="13"/>
      <c r="M8474" s="14"/>
      <c r="O8474" s="13"/>
      <c r="P8474" s="6"/>
      <c r="Q8474" s="7"/>
    </row>
    <row r="8475" spans="3:17" x14ac:dyDescent="0.2">
      <c r="C8475" s="1"/>
      <c r="D8475" s="1"/>
      <c r="F8475" s="6"/>
      <c r="G8475" s="13"/>
      <c r="M8475" s="14"/>
      <c r="O8475" s="13"/>
      <c r="P8475" s="6"/>
      <c r="Q8475" s="7"/>
    </row>
    <row r="8476" spans="3:17" x14ac:dyDescent="0.2">
      <c r="C8476" s="1"/>
      <c r="D8476" s="1"/>
      <c r="F8476" s="6"/>
      <c r="G8476" s="13"/>
      <c r="M8476" s="14"/>
      <c r="O8476" s="13"/>
      <c r="P8476" s="6"/>
      <c r="Q8476" s="7"/>
    </row>
    <row r="8477" spans="3:17" x14ac:dyDescent="0.2">
      <c r="C8477" s="1"/>
      <c r="D8477" s="1"/>
      <c r="F8477" s="6"/>
      <c r="G8477" s="13"/>
      <c r="M8477" s="14"/>
      <c r="O8477" s="13"/>
      <c r="P8477" s="6"/>
      <c r="Q8477" s="7"/>
    </row>
    <row r="8478" spans="3:17" x14ac:dyDescent="0.2">
      <c r="C8478" s="1"/>
      <c r="D8478" s="1"/>
      <c r="F8478" s="6"/>
      <c r="G8478" s="13"/>
      <c r="M8478" s="14"/>
      <c r="O8478" s="13"/>
      <c r="P8478" s="6"/>
      <c r="Q8478" s="7"/>
    </row>
    <row r="8479" spans="3:17" x14ac:dyDescent="0.2">
      <c r="C8479" s="1"/>
      <c r="D8479" s="1"/>
      <c r="F8479" s="6"/>
      <c r="G8479" s="13"/>
      <c r="M8479" s="14"/>
      <c r="O8479" s="13"/>
      <c r="P8479" s="6"/>
      <c r="Q8479" s="7"/>
    </row>
    <row r="8480" spans="3:17" x14ac:dyDescent="0.2">
      <c r="C8480" s="1"/>
      <c r="D8480" s="1"/>
      <c r="F8480" s="6"/>
      <c r="G8480" s="13"/>
      <c r="M8480" s="14"/>
      <c r="O8480" s="13"/>
      <c r="P8480" s="6"/>
      <c r="Q8480" s="7"/>
    </row>
    <row r="8481" spans="3:17" x14ac:dyDescent="0.2">
      <c r="C8481" s="1"/>
      <c r="D8481" s="1"/>
      <c r="F8481" s="6"/>
      <c r="G8481" s="13"/>
      <c r="M8481" s="14"/>
      <c r="O8481" s="13"/>
      <c r="P8481" s="6"/>
      <c r="Q8481" s="7"/>
    </row>
    <row r="8482" spans="3:17" x14ac:dyDescent="0.2">
      <c r="C8482" s="1"/>
      <c r="D8482" s="1"/>
      <c r="F8482" s="6"/>
      <c r="G8482" s="13"/>
      <c r="M8482" s="14"/>
      <c r="O8482" s="13"/>
      <c r="P8482" s="6"/>
      <c r="Q8482" s="7"/>
    </row>
    <row r="8483" spans="3:17" x14ac:dyDescent="0.2">
      <c r="C8483" s="1"/>
      <c r="D8483" s="1"/>
      <c r="F8483" s="6"/>
      <c r="G8483" s="13"/>
      <c r="M8483" s="14"/>
      <c r="O8483" s="13"/>
      <c r="P8483" s="6"/>
      <c r="Q8483" s="7"/>
    </row>
    <row r="8484" spans="3:17" x14ac:dyDescent="0.2">
      <c r="C8484" s="1"/>
      <c r="D8484" s="1"/>
      <c r="F8484" s="6"/>
      <c r="G8484" s="13"/>
      <c r="M8484" s="14"/>
      <c r="O8484" s="13"/>
      <c r="P8484" s="6"/>
      <c r="Q8484" s="7"/>
    </row>
    <row r="8485" spans="3:17" x14ac:dyDescent="0.2">
      <c r="C8485" s="1"/>
      <c r="D8485" s="1"/>
      <c r="F8485" s="6"/>
      <c r="G8485" s="13"/>
      <c r="M8485" s="14"/>
      <c r="O8485" s="13"/>
      <c r="P8485" s="6"/>
      <c r="Q8485" s="7"/>
    </row>
    <row r="8486" spans="3:17" x14ac:dyDescent="0.2">
      <c r="C8486" s="1"/>
      <c r="D8486" s="1"/>
      <c r="F8486" s="6"/>
      <c r="G8486" s="13"/>
      <c r="M8486" s="14"/>
      <c r="O8486" s="13"/>
      <c r="P8486" s="6"/>
      <c r="Q8486" s="7"/>
    </row>
    <row r="8487" spans="3:17" x14ac:dyDescent="0.2">
      <c r="C8487" s="1"/>
      <c r="D8487" s="1"/>
      <c r="F8487" s="6"/>
      <c r="G8487" s="13"/>
      <c r="M8487" s="14"/>
      <c r="O8487" s="13"/>
      <c r="P8487" s="6"/>
      <c r="Q8487" s="7"/>
    </row>
    <row r="8488" spans="3:17" x14ac:dyDescent="0.2">
      <c r="C8488" s="1"/>
      <c r="D8488" s="1"/>
      <c r="F8488" s="6"/>
      <c r="G8488" s="13"/>
      <c r="M8488" s="14"/>
      <c r="O8488" s="13"/>
      <c r="P8488" s="6"/>
      <c r="Q8488" s="7"/>
    </row>
    <row r="8489" spans="3:17" x14ac:dyDescent="0.2">
      <c r="C8489" s="1"/>
      <c r="D8489" s="1"/>
      <c r="F8489" s="6"/>
      <c r="G8489" s="13"/>
      <c r="M8489" s="14"/>
      <c r="O8489" s="13"/>
      <c r="P8489" s="6"/>
      <c r="Q8489" s="7"/>
    </row>
    <row r="8490" spans="3:17" x14ac:dyDescent="0.2">
      <c r="C8490" s="1"/>
      <c r="D8490" s="1"/>
      <c r="F8490" s="6"/>
      <c r="G8490" s="13"/>
      <c r="M8490" s="14"/>
      <c r="O8490" s="13"/>
      <c r="P8490" s="6"/>
      <c r="Q8490" s="7"/>
    </row>
    <row r="8491" spans="3:17" x14ac:dyDescent="0.2">
      <c r="C8491" s="1"/>
      <c r="D8491" s="1"/>
      <c r="F8491" s="6"/>
      <c r="G8491" s="13"/>
      <c r="M8491" s="14"/>
      <c r="O8491" s="13"/>
      <c r="P8491" s="6"/>
      <c r="Q8491" s="7"/>
    </row>
    <row r="8492" spans="3:17" x14ac:dyDescent="0.2">
      <c r="C8492" s="1"/>
      <c r="D8492" s="1"/>
      <c r="F8492" s="6"/>
      <c r="G8492" s="13"/>
      <c r="M8492" s="14"/>
      <c r="O8492" s="13"/>
      <c r="P8492" s="6"/>
      <c r="Q8492" s="7"/>
    </row>
    <row r="8493" spans="3:17" x14ac:dyDescent="0.2">
      <c r="C8493" s="1"/>
      <c r="D8493" s="1"/>
      <c r="F8493" s="6"/>
      <c r="G8493" s="13"/>
      <c r="M8493" s="14"/>
      <c r="O8493" s="13"/>
      <c r="P8493" s="6"/>
      <c r="Q8493" s="7"/>
    </row>
    <row r="8494" spans="3:17" x14ac:dyDescent="0.2">
      <c r="C8494" s="1"/>
      <c r="D8494" s="1"/>
      <c r="F8494" s="6"/>
      <c r="G8494" s="13"/>
      <c r="M8494" s="14"/>
      <c r="O8494" s="13"/>
      <c r="P8494" s="6"/>
      <c r="Q8494" s="7"/>
    </row>
    <row r="8495" spans="3:17" x14ac:dyDescent="0.2">
      <c r="C8495" s="1"/>
      <c r="D8495" s="1"/>
      <c r="F8495" s="6"/>
      <c r="G8495" s="13"/>
      <c r="M8495" s="14"/>
      <c r="O8495" s="13"/>
      <c r="P8495" s="6"/>
      <c r="Q8495" s="7"/>
    </row>
    <row r="8496" spans="3:17" x14ac:dyDescent="0.2">
      <c r="C8496" s="1"/>
      <c r="D8496" s="1"/>
      <c r="F8496" s="6"/>
      <c r="G8496" s="13"/>
      <c r="M8496" s="14"/>
      <c r="O8496" s="13"/>
      <c r="P8496" s="6"/>
      <c r="Q8496" s="7"/>
    </row>
    <row r="8497" spans="3:17" x14ac:dyDescent="0.2">
      <c r="C8497" s="1"/>
      <c r="D8497" s="1"/>
      <c r="F8497" s="6"/>
      <c r="G8497" s="13"/>
      <c r="M8497" s="14"/>
      <c r="O8497" s="13"/>
      <c r="P8497" s="6"/>
      <c r="Q8497" s="7"/>
    </row>
    <row r="8498" spans="3:17" x14ac:dyDescent="0.2">
      <c r="C8498" s="1"/>
      <c r="D8498" s="1"/>
      <c r="F8498" s="6"/>
      <c r="G8498" s="13"/>
      <c r="M8498" s="14"/>
      <c r="O8498" s="13"/>
      <c r="P8498" s="6"/>
      <c r="Q8498" s="7"/>
    </row>
    <row r="8499" spans="3:17" x14ac:dyDescent="0.2">
      <c r="C8499" s="1"/>
      <c r="D8499" s="1"/>
      <c r="F8499" s="6"/>
      <c r="G8499" s="13"/>
      <c r="M8499" s="14"/>
      <c r="O8499" s="13"/>
      <c r="P8499" s="6"/>
      <c r="Q8499" s="7"/>
    </row>
    <row r="8500" spans="3:17" x14ac:dyDescent="0.2">
      <c r="C8500" s="1"/>
      <c r="D8500" s="1"/>
      <c r="F8500" s="6"/>
      <c r="G8500" s="13"/>
      <c r="M8500" s="14"/>
      <c r="O8500" s="13"/>
      <c r="P8500" s="6"/>
      <c r="Q8500" s="7"/>
    </row>
    <row r="8501" spans="3:17" x14ac:dyDescent="0.2">
      <c r="C8501" s="1"/>
      <c r="D8501" s="1"/>
      <c r="F8501" s="6"/>
      <c r="G8501" s="13"/>
      <c r="M8501" s="14"/>
      <c r="O8501" s="13"/>
      <c r="P8501" s="6"/>
      <c r="Q8501" s="7"/>
    </row>
    <row r="8502" spans="3:17" x14ac:dyDescent="0.2">
      <c r="C8502" s="1"/>
      <c r="D8502" s="1"/>
      <c r="F8502" s="6"/>
      <c r="G8502" s="13"/>
      <c r="M8502" s="14"/>
      <c r="O8502" s="13"/>
      <c r="P8502" s="6"/>
      <c r="Q8502" s="7"/>
    </row>
    <row r="8503" spans="3:17" x14ac:dyDescent="0.2">
      <c r="C8503" s="1"/>
      <c r="D8503" s="1"/>
      <c r="F8503" s="6"/>
      <c r="G8503" s="13"/>
      <c r="M8503" s="14"/>
      <c r="O8503" s="13"/>
      <c r="P8503" s="6"/>
      <c r="Q8503" s="7"/>
    </row>
    <row r="8504" spans="3:17" x14ac:dyDescent="0.2">
      <c r="C8504" s="1"/>
      <c r="D8504" s="1"/>
      <c r="F8504" s="6"/>
      <c r="G8504" s="13"/>
      <c r="M8504" s="14"/>
      <c r="O8504" s="13"/>
      <c r="P8504" s="6"/>
      <c r="Q8504" s="7"/>
    </row>
    <row r="8505" spans="3:17" x14ac:dyDescent="0.2">
      <c r="C8505" s="1"/>
      <c r="D8505" s="1"/>
      <c r="F8505" s="6"/>
      <c r="G8505" s="13"/>
      <c r="M8505" s="14"/>
      <c r="O8505" s="13"/>
      <c r="P8505" s="6"/>
      <c r="Q8505" s="7"/>
    </row>
    <row r="8506" spans="3:17" x14ac:dyDescent="0.2">
      <c r="C8506" s="1"/>
      <c r="D8506" s="1"/>
      <c r="F8506" s="6"/>
      <c r="G8506" s="13"/>
      <c r="M8506" s="14"/>
      <c r="O8506" s="13"/>
      <c r="P8506" s="6"/>
      <c r="Q8506" s="7"/>
    </row>
    <row r="8507" spans="3:17" x14ac:dyDescent="0.2">
      <c r="C8507" s="1"/>
      <c r="D8507" s="1"/>
      <c r="F8507" s="6"/>
      <c r="G8507" s="13"/>
      <c r="M8507" s="14"/>
      <c r="O8507" s="13"/>
      <c r="P8507" s="6"/>
      <c r="Q8507" s="7"/>
    </row>
    <row r="8508" spans="3:17" x14ac:dyDescent="0.2">
      <c r="C8508" s="1"/>
      <c r="D8508" s="1"/>
      <c r="F8508" s="6"/>
      <c r="G8508" s="13"/>
      <c r="M8508" s="14"/>
      <c r="O8508" s="13"/>
      <c r="P8508" s="6"/>
      <c r="Q8508" s="7"/>
    </row>
    <row r="8509" spans="3:17" x14ac:dyDescent="0.2">
      <c r="C8509" s="1"/>
      <c r="D8509" s="1"/>
      <c r="F8509" s="6"/>
      <c r="G8509" s="13"/>
      <c r="M8509" s="14"/>
      <c r="O8509" s="13"/>
      <c r="P8509" s="6"/>
      <c r="Q8509" s="7"/>
    </row>
    <row r="8510" spans="3:17" x14ac:dyDescent="0.2">
      <c r="C8510" s="1"/>
      <c r="D8510" s="1"/>
      <c r="F8510" s="6"/>
      <c r="G8510" s="13"/>
      <c r="M8510" s="14"/>
      <c r="O8510" s="13"/>
      <c r="P8510" s="6"/>
      <c r="Q8510" s="7"/>
    </row>
    <row r="8511" spans="3:17" x14ac:dyDescent="0.2">
      <c r="C8511" s="1"/>
      <c r="D8511" s="1"/>
      <c r="F8511" s="6"/>
      <c r="G8511" s="13"/>
      <c r="M8511" s="14"/>
      <c r="O8511" s="13"/>
      <c r="P8511" s="6"/>
      <c r="Q8511" s="7"/>
    </row>
    <row r="8512" spans="3:17" x14ac:dyDescent="0.2">
      <c r="C8512" s="1"/>
      <c r="D8512" s="1"/>
      <c r="F8512" s="6"/>
      <c r="G8512" s="13"/>
      <c r="M8512" s="14"/>
      <c r="O8512" s="13"/>
      <c r="P8512" s="6"/>
      <c r="Q8512" s="7"/>
    </row>
    <row r="8513" spans="3:17" x14ac:dyDescent="0.2">
      <c r="C8513" s="1"/>
      <c r="D8513" s="1"/>
      <c r="F8513" s="6"/>
      <c r="G8513" s="13"/>
      <c r="M8513" s="14"/>
      <c r="O8513" s="13"/>
      <c r="P8513" s="6"/>
      <c r="Q8513" s="7"/>
    </row>
    <row r="8514" spans="3:17" x14ac:dyDescent="0.2">
      <c r="C8514" s="1"/>
      <c r="D8514" s="1"/>
      <c r="F8514" s="6"/>
      <c r="G8514" s="13"/>
      <c r="M8514" s="14"/>
      <c r="O8514" s="13"/>
      <c r="P8514" s="6"/>
      <c r="Q8514" s="7"/>
    </row>
    <row r="8515" spans="3:17" x14ac:dyDescent="0.2">
      <c r="C8515" s="1"/>
      <c r="D8515" s="1"/>
      <c r="F8515" s="6"/>
      <c r="G8515" s="13"/>
      <c r="M8515" s="14"/>
      <c r="O8515" s="13"/>
      <c r="P8515" s="6"/>
      <c r="Q8515" s="7"/>
    </row>
    <row r="8516" spans="3:17" x14ac:dyDescent="0.2">
      <c r="C8516" s="1"/>
      <c r="D8516" s="1"/>
      <c r="F8516" s="6"/>
      <c r="G8516" s="13"/>
      <c r="M8516" s="14"/>
      <c r="O8516" s="13"/>
      <c r="P8516" s="6"/>
      <c r="Q8516" s="7"/>
    </row>
    <row r="8517" spans="3:17" x14ac:dyDescent="0.2">
      <c r="C8517" s="1"/>
      <c r="D8517" s="1"/>
      <c r="F8517" s="6"/>
      <c r="G8517" s="13"/>
      <c r="M8517" s="14"/>
      <c r="O8517" s="13"/>
      <c r="P8517" s="6"/>
      <c r="Q8517" s="7"/>
    </row>
    <row r="8518" spans="3:17" x14ac:dyDescent="0.2">
      <c r="C8518" s="1"/>
      <c r="D8518" s="1"/>
      <c r="F8518" s="6"/>
      <c r="G8518" s="13"/>
      <c r="M8518" s="14"/>
      <c r="O8518" s="13"/>
      <c r="P8518" s="6"/>
      <c r="Q8518" s="7"/>
    </row>
    <row r="8519" spans="3:17" x14ac:dyDescent="0.2">
      <c r="C8519" s="1"/>
      <c r="D8519" s="1"/>
      <c r="F8519" s="6"/>
      <c r="G8519" s="13"/>
      <c r="M8519" s="14"/>
      <c r="O8519" s="13"/>
      <c r="P8519" s="6"/>
      <c r="Q8519" s="7"/>
    </row>
    <row r="8520" spans="3:17" x14ac:dyDescent="0.2">
      <c r="C8520" s="1"/>
      <c r="D8520" s="1"/>
      <c r="F8520" s="6"/>
      <c r="G8520" s="13"/>
      <c r="M8520" s="14"/>
      <c r="O8520" s="13"/>
      <c r="P8520" s="6"/>
      <c r="Q8520" s="7"/>
    </row>
    <row r="8521" spans="3:17" x14ac:dyDescent="0.2">
      <c r="C8521" s="1"/>
      <c r="D8521" s="1"/>
      <c r="F8521" s="6"/>
      <c r="G8521" s="13"/>
      <c r="M8521" s="14"/>
      <c r="O8521" s="13"/>
      <c r="P8521" s="6"/>
      <c r="Q8521" s="7"/>
    </row>
    <row r="8522" spans="3:17" x14ac:dyDescent="0.2">
      <c r="C8522" s="1"/>
      <c r="D8522" s="1"/>
      <c r="F8522" s="6"/>
      <c r="G8522" s="13"/>
      <c r="M8522" s="14"/>
      <c r="O8522" s="13"/>
      <c r="P8522" s="6"/>
      <c r="Q8522" s="7"/>
    </row>
    <row r="8523" spans="3:17" x14ac:dyDescent="0.2">
      <c r="C8523" s="1"/>
      <c r="D8523" s="1"/>
      <c r="F8523" s="6"/>
      <c r="G8523" s="13"/>
      <c r="M8523" s="14"/>
      <c r="O8523" s="13"/>
      <c r="P8523" s="6"/>
      <c r="Q8523" s="7"/>
    </row>
    <row r="8524" spans="3:17" x14ac:dyDescent="0.2">
      <c r="C8524" s="1"/>
      <c r="D8524" s="1"/>
      <c r="F8524" s="6"/>
      <c r="G8524" s="13"/>
      <c r="M8524" s="14"/>
      <c r="O8524" s="13"/>
      <c r="P8524" s="6"/>
      <c r="Q8524" s="7"/>
    </row>
    <row r="8525" spans="3:17" x14ac:dyDescent="0.2">
      <c r="C8525" s="1"/>
      <c r="D8525" s="1"/>
      <c r="F8525" s="6"/>
      <c r="G8525" s="13"/>
      <c r="M8525" s="14"/>
      <c r="O8525" s="13"/>
      <c r="P8525" s="6"/>
      <c r="Q8525" s="7"/>
    </row>
    <row r="8526" spans="3:17" x14ac:dyDescent="0.2">
      <c r="C8526" s="1"/>
      <c r="D8526" s="1"/>
      <c r="F8526" s="6"/>
      <c r="G8526" s="13"/>
      <c r="M8526" s="14"/>
      <c r="O8526" s="13"/>
      <c r="P8526" s="6"/>
      <c r="Q8526" s="7"/>
    </row>
    <row r="8527" spans="3:17" x14ac:dyDescent="0.2">
      <c r="C8527" s="1"/>
      <c r="D8527" s="1"/>
      <c r="F8527" s="6"/>
      <c r="G8527" s="13"/>
      <c r="M8527" s="14"/>
      <c r="O8527" s="13"/>
      <c r="P8527" s="6"/>
      <c r="Q8527" s="7"/>
    </row>
    <row r="8528" spans="3:17" x14ac:dyDescent="0.2">
      <c r="C8528" s="1"/>
      <c r="D8528" s="1"/>
      <c r="F8528" s="6"/>
      <c r="G8528" s="13"/>
      <c r="M8528" s="14"/>
      <c r="O8528" s="13"/>
      <c r="P8528" s="6"/>
      <c r="Q8528" s="7"/>
    </row>
    <row r="8529" spans="3:17" x14ac:dyDescent="0.2">
      <c r="C8529" s="1"/>
      <c r="D8529" s="1"/>
      <c r="F8529" s="6"/>
      <c r="G8529" s="13"/>
      <c r="M8529" s="14"/>
      <c r="O8529" s="13"/>
      <c r="P8529" s="6"/>
      <c r="Q8529" s="7"/>
    </row>
    <row r="8530" spans="3:17" x14ac:dyDescent="0.2">
      <c r="C8530" s="1"/>
      <c r="D8530" s="1"/>
      <c r="F8530" s="6"/>
      <c r="G8530" s="13"/>
      <c r="M8530" s="14"/>
      <c r="O8530" s="13"/>
      <c r="P8530" s="6"/>
      <c r="Q8530" s="7"/>
    </row>
    <row r="8531" spans="3:17" x14ac:dyDescent="0.2">
      <c r="C8531" s="1"/>
      <c r="D8531" s="1"/>
      <c r="F8531" s="6"/>
      <c r="G8531" s="13"/>
      <c r="M8531" s="14"/>
      <c r="O8531" s="13"/>
      <c r="P8531" s="6"/>
      <c r="Q8531" s="7"/>
    </row>
    <row r="8532" spans="3:17" x14ac:dyDescent="0.2">
      <c r="C8532" s="1"/>
      <c r="D8532" s="1"/>
      <c r="F8532" s="6"/>
      <c r="G8532" s="13"/>
      <c r="M8532" s="14"/>
      <c r="O8532" s="13"/>
      <c r="P8532" s="6"/>
      <c r="Q8532" s="7"/>
    </row>
    <row r="8533" spans="3:17" x14ac:dyDescent="0.2">
      <c r="C8533" s="1"/>
      <c r="D8533" s="1"/>
      <c r="F8533" s="6"/>
      <c r="G8533" s="13"/>
      <c r="M8533" s="14"/>
      <c r="O8533" s="13"/>
      <c r="P8533" s="6"/>
      <c r="Q8533" s="7"/>
    </row>
    <row r="8534" spans="3:17" x14ac:dyDescent="0.2">
      <c r="C8534" s="1"/>
      <c r="D8534" s="1"/>
      <c r="F8534" s="6"/>
      <c r="G8534" s="13"/>
      <c r="M8534" s="14"/>
      <c r="O8534" s="13"/>
      <c r="P8534" s="6"/>
      <c r="Q8534" s="7"/>
    </row>
    <row r="8535" spans="3:17" x14ac:dyDescent="0.2">
      <c r="C8535" s="1"/>
      <c r="D8535" s="1"/>
      <c r="F8535" s="6"/>
      <c r="G8535" s="13"/>
      <c r="M8535" s="14"/>
      <c r="O8535" s="13"/>
      <c r="P8535" s="6"/>
      <c r="Q8535" s="7"/>
    </row>
    <row r="8536" spans="3:17" x14ac:dyDescent="0.2">
      <c r="C8536" s="1"/>
      <c r="D8536" s="1"/>
      <c r="F8536" s="6"/>
      <c r="G8536" s="13"/>
      <c r="M8536" s="14"/>
      <c r="O8536" s="13"/>
      <c r="P8536" s="6"/>
      <c r="Q8536" s="7"/>
    </row>
    <row r="8537" spans="3:17" x14ac:dyDescent="0.2">
      <c r="C8537" s="1"/>
      <c r="D8537" s="1"/>
      <c r="F8537" s="6"/>
      <c r="G8537" s="13"/>
      <c r="M8537" s="14"/>
      <c r="O8537" s="13"/>
      <c r="P8537" s="6"/>
      <c r="Q8537" s="7"/>
    </row>
    <row r="8538" spans="3:17" x14ac:dyDescent="0.2">
      <c r="C8538" s="1"/>
      <c r="D8538" s="1"/>
      <c r="F8538" s="6"/>
      <c r="G8538" s="13"/>
      <c r="M8538" s="14"/>
      <c r="O8538" s="13"/>
      <c r="P8538" s="6"/>
      <c r="Q8538" s="7"/>
    </row>
    <row r="8539" spans="3:17" x14ac:dyDescent="0.2">
      <c r="C8539" s="1"/>
      <c r="D8539" s="1"/>
      <c r="F8539" s="6"/>
      <c r="G8539" s="13"/>
      <c r="M8539" s="14"/>
      <c r="O8539" s="13"/>
      <c r="P8539" s="6"/>
      <c r="Q8539" s="7"/>
    </row>
    <row r="8540" spans="3:17" x14ac:dyDescent="0.2">
      <c r="C8540" s="1"/>
      <c r="D8540" s="1"/>
      <c r="F8540" s="6"/>
      <c r="G8540" s="13"/>
      <c r="M8540" s="14"/>
      <c r="O8540" s="13"/>
      <c r="P8540" s="6"/>
      <c r="Q8540" s="7"/>
    </row>
    <row r="8541" spans="3:17" x14ac:dyDescent="0.2">
      <c r="C8541" s="1"/>
      <c r="D8541" s="1"/>
      <c r="F8541" s="6"/>
      <c r="G8541" s="13"/>
      <c r="M8541" s="14"/>
      <c r="O8541" s="13"/>
      <c r="P8541" s="6"/>
      <c r="Q8541" s="7"/>
    </row>
    <row r="8542" spans="3:17" x14ac:dyDescent="0.2">
      <c r="C8542" s="1"/>
      <c r="D8542" s="1"/>
      <c r="F8542" s="6"/>
      <c r="G8542" s="13"/>
      <c r="M8542" s="14"/>
      <c r="O8542" s="13"/>
      <c r="P8542" s="6"/>
      <c r="Q8542" s="7"/>
    </row>
    <row r="8543" spans="3:17" x14ac:dyDescent="0.2">
      <c r="C8543" s="1"/>
      <c r="D8543" s="1"/>
      <c r="F8543" s="6"/>
      <c r="G8543" s="13"/>
      <c r="M8543" s="14"/>
      <c r="O8543" s="13"/>
      <c r="P8543" s="6"/>
      <c r="Q8543" s="7"/>
    </row>
    <row r="8544" spans="3:17" x14ac:dyDescent="0.2">
      <c r="C8544" s="1"/>
      <c r="D8544" s="1"/>
      <c r="F8544" s="6"/>
      <c r="G8544" s="13"/>
      <c r="M8544" s="14"/>
      <c r="O8544" s="13"/>
      <c r="P8544" s="6"/>
      <c r="Q8544" s="7"/>
    </row>
    <row r="8545" spans="3:17" x14ac:dyDescent="0.2">
      <c r="C8545" s="1"/>
      <c r="D8545" s="1"/>
      <c r="F8545" s="6"/>
      <c r="G8545" s="13"/>
      <c r="M8545" s="14"/>
      <c r="O8545" s="13"/>
      <c r="P8545" s="6"/>
      <c r="Q8545" s="7"/>
    </row>
    <row r="8546" spans="3:17" x14ac:dyDescent="0.2">
      <c r="C8546" s="1"/>
      <c r="D8546" s="1"/>
      <c r="F8546" s="6"/>
      <c r="G8546" s="13"/>
      <c r="M8546" s="14"/>
      <c r="O8546" s="13"/>
      <c r="P8546" s="6"/>
      <c r="Q8546" s="7"/>
    </row>
    <row r="8547" spans="3:17" x14ac:dyDescent="0.2">
      <c r="C8547" s="1"/>
      <c r="D8547" s="1"/>
      <c r="F8547" s="6"/>
      <c r="G8547" s="13"/>
      <c r="M8547" s="14"/>
      <c r="O8547" s="13"/>
      <c r="P8547" s="6"/>
      <c r="Q8547" s="7"/>
    </row>
    <row r="8548" spans="3:17" x14ac:dyDescent="0.2">
      <c r="C8548" s="1"/>
      <c r="D8548" s="1"/>
      <c r="F8548" s="6"/>
      <c r="G8548" s="13"/>
      <c r="M8548" s="14"/>
      <c r="O8548" s="13"/>
      <c r="P8548" s="6"/>
      <c r="Q8548" s="7"/>
    </row>
    <row r="8549" spans="3:17" x14ac:dyDescent="0.2">
      <c r="C8549" s="1"/>
      <c r="D8549" s="1"/>
      <c r="F8549" s="6"/>
      <c r="G8549" s="13"/>
      <c r="M8549" s="14"/>
      <c r="O8549" s="13"/>
      <c r="P8549" s="6"/>
      <c r="Q8549" s="7"/>
    </row>
    <row r="8550" spans="3:17" x14ac:dyDescent="0.2">
      <c r="C8550" s="1"/>
      <c r="D8550" s="1"/>
      <c r="F8550" s="6"/>
      <c r="G8550" s="13"/>
      <c r="M8550" s="14"/>
      <c r="O8550" s="13"/>
      <c r="P8550" s="6"/>
      <c r="Q8550" s="7"/>
    </row>
    <row r="8551" spans="3:17" x14ac:dyDescent="0.2">
      <c r="C8551" s="1"/>
      <c r="D8551" s="1"/>
      <c r="F8551" s="6"/>
      <c r="G8551" s="13"/>
      <c r="M8551" s="14"/>
      <c r="O8551" s="13"/>
      <c r="P8551" s="6"/>
      <c r="Q8551" s="7"/>
    </row>
    <row r="8552" spans="3:17" x14ac:dyDescent="0.2">
      <c r="C8552" s="1"/>
      <c r="D8552" s="1"/>
      <c r="F8552" s="6"/>
      <c r="G8552" s="13"/>
      <c r="M8552" s="14"/>
      <c r="O8552" s="13"/>
      <c r="P8552" s="6"/>
      <c r="Q8552" s="7"/>
    </row>
    <row r="8553" spans="3:17" x14ac:dyDescent="0.2">
      <c r="C8553" s="1"/>
      <c r="D8553" s="1"/>
      <c r="F8553" s="6"/>
      <c r="G8553" s="13"/>
      <c r="M8553" s="14"/>
      <c r="O8553" s="13"/>
      <c r="P8553" s="6"/>
      <c r="Q8553" s="7"/>
    </row>
    <row r="8554" spans="3:17" x14ac:dyDescent="0.2">
      <c r="C8554" s="1"/>
      <c r="D8554" s="1"/>
      <c r="F8554" s="6"/>
      <c r="G8554" s="13"/>
      <c r="M8554" s="14"/>
      <c r="O8554" s="13"/>
      <c r="P8554" s="6"/>
      <c r="Q8554" s="7"/>
    </row>
    <row r="8555" spans="3:17" x14ac:dyDescent="0.2">
      <c r="C8555" s="1"/>
      <c r="D8555" s="1"/>
      <c r="F8555" s="6"/>
      <c r="G8555" s="13"/>
      <c r="M8555" s="14"/>
      <c r="O8555" s="13"/>
      <c r="P8555" s="6"/>
      <c r="Q8555" s="7"/>
    </row>
    <row r="8556" spans="3:17" x14ac:dyDescent="0.2">
      <c r="C8556" s="1"/>
      <c r="D8556" s="1"/>
      <c r="F8556" s="6"/>
      <c r="G8556" s="13"/>
      <c r="M8556" s="14"/>
      <c r="O8556" s="13"/>
      <c r="P8556" s="6"/>
      <c r="Q8556" s="7"/>
    </row>
    <row r="8557" spans="3:17" x14ac:dyDescent="0.2">
      <c r="C8557" s="1"/>
      <c r="D8557" s="1"/>
      <c r="F8557" s="6"/>
      <c r="G8557" s="13"/>
      <c r="M8557" s="14"/>
      <c r="O8557" s="13"/>
      <c r="P8557" s="6"/>
      <c r="Q8557" s="7"/>
    </row>
    <row r="8558" spans="3:17" x14ac:dyDescent="0.2">
      <c r="C8558" s="1"/>
      <c r="D8558" s="1"/>
      <c r="F8558" s="6"/>
      <c r="G8558" s="13"/>
      <c r="M8558" s="14"/>
      <c r="O8558" s="13"/>
      <c r="P8558" s="6"/>
      <c r="Q8558" s="7"/>
    </row>
    <row r="8559" spans="3:17" x14ac:dyDescent="0.2">
      <c r="C8559" s="1"/>
      <c r="D8559" s="1"/>
      <c r="F8559" s="6"/>
      <c r="G8559" s="13"/>
      <c r="M8559" s="14"/>
      <c r="O8559" s="13"/>
      <c r="P8559" s="6"/>
      <c r="Q8559" s="7"/>
    </row>
    <row r="8560" spans="3:17" x14ac:dyDescent="0.2">
      <c r="C8560" s="1"/>
      <c r="D8560" s="1"/>
      <c r="F8560" s="6"/>
      <c r="G8560" s="13"/>
      <c r="M8560" s="14"/>
      <c r="O8560" s="13"/>
      <c r="P8560" s="6"/>
      <c r="Q8560" s="7"/>
    </row>
    <row r="8561" spans="3:17" x14ac:dyDescent="0.2">
      <c r="C8561" s="1"/>
      <c r="D8561" s="1"/>
      <c r="F8561" s="6"/>
      <c r="G8561" s="13"/>
      <c r="M8561" s="14"/>
      <c r="O8561" s="13"/>
      <c r="P8561" s="6"/>
      <c r="Q8561" s="7"/>
    </row>
    <row r="8562" spans="3:17" x14ac:dyDescent="0.2">
      <c r="C8562" s="1"/>
      <c r="D8562" s="1"/>
      <c r="F8562" s="6"/>
      <c r="G8562" s="13"/>
      <c r="M8562" s="14"/>
      <c r="O8562" s="13"/>
      <c r="P8562" s="6"/>
      <c r="Q8562" s="7"/>
    </row>
    <row r="8563" spans="3:17" x14ac:dyDescent="0.2">
      <c r="C8563" s="1"/>
      <c r="D8563" s="1"/>
      <c r="F8563" s="6"/>
      <c r="G8563" s="13"/>
      <c r="M8563" s="14"/>
      <c r="O8563" s="13"/>
      <c r="P8563" s="6"/>
      <c r="Q8563" s="7"/>
    </row>
    <row r="8564" spans="3:17" x14ac:dyDescent="0.2">
      <c r="C8564" s="1"/>
      <c r="D8564" s="1"/>
      <c r="F8564" s="6"/>
      <c r="G8564" s="13"/>
      <c r="M8564" s="14"/>
      <c r="O8564" s="13"/>
      <c r="P8564" s="6"/>
      <c r="Q8564" s="7"/>
    </row>
    <row r="8565" spans="3:17" x14ac:dyDescent="0.2">
      <c r="C8565" s="1"/>
      <c r="D8565" s="1"/>
      <c r="F8565" s="6"/>
      <c r="G8565" s="13"/>
      <c r="M8565" s="14"/>
      <c r="O8565" s="13"/>
      <c r="P8565" s="6"/>
      <c r="Q8565" s="7"/>
    </row>
    <row r="8566" spans="3:17" x14ac:dyDescent="0.2">
      <c r="C8566" s="1"/>
      <c r="D8566" s="1"/>
      <c r="F8566" s="6"/>
      <c r="G8566" s="13"/>
      <c r="M8566" s="14"/>
      <c r="O8566" s="13"/>
      <c r="P8566" s="6"/>
      <c r="Q8566" s="7"/>
    </row>
    <row r="8567" spans="3:17" x14ac:dyDescent="0.2">
      <c r="C8567" s="1"/>
      <c r="D8567" s="1"/>
      <c r="F8567" s="6"/>
      <c r="G8567" s="13"/>
      <c r="M8567" s="14"/>
      <c r="O8567" s="13"/>
      <c r="P8567" s="6"/>
      <c r="Q8567" s="7"/>
    </row>
    <row r="8568" spans="3:17" x14ac:dyDescent="0.2">
      <c r="C8568" s="1"/>
      <c r="D8568" s="1"/>
      <c r="F8568" s="6"/>
      <c r="G8568" s="13"/>
      <c r="M8568" s="14"/>
      <c r="O8568" s="13"/>
      <c r="P8568" s="6"/>
      <c r="Q8568" s="7"/>
    </row>
    <row r="8569" spans="3:17" x14ac:dyDescent="0.2">
      <c r="C8569" s="1"/>
      <c r="D8569" s="1"/>
      <c r="F8569" s="6"/>
      <c r="G8569" s="13"/>
      <c r="M8569" s="14"/>
      <c r="O8569" s="13"/>
      <c r="P8569" s="6"/>
      <c r="Q8569" s="7"/>
    </row>
    <row r="8570" spans="3:17" x14ac:dyDescent="0.2">
      <c r="C8570" s="1"/>
      <c r="D8570" s="1"/>
      <c r="F8570" s="6"/>
      <c r="G8570" s="13"/>
      <c r="M8570" s="14"/>
      <c r="O8570" s="13"/>
      <c r="P8570" s="6"/>
      <c r="Q8570" s="7"/>
    </row>
    <row r="8571" spans="3:17" x14ac:dyDescent="0.2">
      <c r="C8571" s="1"/>
      <c r="D8571" s="1"/>
      <c r="F8571" s="6"/>
      <c r="G8571" s="13"/>
      <c r="M8571" s="14"/>
      <c r="O8571" s="13"/>
      <c r="P8571" s="6"/>
      <c r="Q8571" s="7"/>
    </row>
    <row r="8572" spans="3:17" x14ac:dyDescent="0.2">
      <c r="C8572" s="1"/>
      <c r="D8572" s="1"/>
      <c r="F8572" s="6"/>
      <c r="G8572" s="13"/>
      <c r="M8572" s="14"/>
      <c r="O8572" s="13"/>
      <c r="P8572" s="6"/>
      <c r="Q8572" s="7"/>
    </row>
    <row r="8573" spans="3:17" x14ac:dyDescent="0.2">
      <c r="C8573" s="1"/>
      <c r="D8573" s="1"/>
      <c r="F8573" s="6"/>
      <c r="G8573" s="13"/>
      <c r="M8573" s="14"/>
      <c r="O8573" s="13"/>
      <c r="P8573" s="6"/>
      <c r="Q8573" s="7"/>
    </row>
    <row r="8574" spans="3:17" x14ac:dyDescent="0.2">
      <c r="C8574" s="1"/>
      <c r="D8574" s="1"/>
      <c r="F8574" s="6"/>
      <c r="G8574" s="13"/>
      <c r="M8574" s="14"/>
      <c r="O8574" s="13"/>
      <c r="P8574" s="6"/>
      <c r="Q8574" s="7"/>
    </row>
    <row r="8575" spans="3:17" x14ac:dyDescent="0.2">
      <c r="C8575" s="1"/>
      <c r="D8575" s="1"/>
      <c r="F8575" s="6"/>
      <c r="G8575" s="13"/>
      <c r="M8575" s="14"/>
      <c r="O8575" s="13"/>
      <c r="P8575" s="6"/>
      <c r="Q8575" s="7"/>
    </row>
    <row r="8576" spans="3:17" x14ac:dyDescent="0.2">
      <c r="C8576" s="1"/>
      <c r="D8576" s="1"/>
      <c r="F8576" s="6"/>
      <c r="G8576" s="13"/>
      <c r="M8576" s="14"/>
      <c r="O8576" s="13"/>
      <c r="P8576" s="6"/>
      <c r="Q8576" s="7"/>
    </row>
    <row r="8577" spans="3:17" x14ac:dyDescent="0.2">
      <c r="C8577" s="1"/>
      <c r="D8577" s="1"/>
      <c r="F8577" s="6"/>
      <c r="G8577" s="13"/>
      <c r="M8577" s="14"/>
      <c r="O8577" s="13"/>
      <c r="P8577" s="6"/>
      <c r="Q8577" s="7"/>
    </row>
    <row r="8578" spans="3:17" x14ac:dyDescent="0.2">
      <c r="C8578" s="1"/>
      <c r="D8578" s="1"/>
      <c r="F8578" s="6"/>
      <c r="G8578" s="13"/>
      <c r="M8578" s="14"/>
      <c r="O8578" s="13"/>
      <c r="P8578" s="6"/>
      <c r="Q8578" s="7"/>
    </row>
    <row r="8579" spans="3:17" x14ac:dyDescent="0.2">
      <c r="C8579" s="1"/>
      <c r="D8579" s="1"/>
      <c r="F8579" s="6"/>
      <c r="G8579" s="13"/>
      <c r="M8579" s="14"/>
      <c r="O8579" s="13"/>
      <c r="P8579" s="6"/>
      <c r="Q8579" s="7"/>
    </row>
    <row r="8580" spans="3:17" x14ac:dyDescent="0.2">
      <c r="C8580" s="1"/>
      <c r="D8580" s="1"/>
      <c r="F8580" s="6"/>
      <c r="G8580" s="13"/>
      <c r="M8580" s="14"/>
      <c r="O8580" s="13"/>
      <c r="P8580" s="6"/>
      <c r="Q8580" s="7"/>
    </row>
    <row r="8581" spans="3:17" x14ac:dyDescent="0.2">
      <c r="C8581" s="1"/>
      <c r="D8581" s="1"/>
      <c r="F8581" s="6"/>
      <c r="G8581" s="13"/>
      <c r="M8581" s="14"/>
      <c r="O8581" s="13"/>
      <c r="P8581" s="6"/>
      <c r="Q8581" s="7"/>
    </row>
    <row r="8582" spans="3:17" x14ac:dyDescent="0.2">
      <c r="C8582" s="1"/>
      <c r="D8582" s="1"/>
      <c r="F8582" s="6"/>
      <c r="G8582" s="13"/>
      <c r="M8582" s="14"/>
      <c r="O8582" s="13"/>
      <c r="P8582" s="6"/>
      <c r="Q8582" s="7"/>
    </row>
    <row r="8583" spans="3:17" x14ac:dyDescent="0.2">
      <c r="C8583" s="1"/>
      <c r="D8583" s="1"/>
      <c r="F8583" s="6"/>
      <c r="G8583" s="13"/>
      <c r="M8583" s="14"/>
      <c r="O8583" s="13"/>
      <c r="P8583" s="6"/>
      <c r="Q8583" s="7"/>
    </row>
    <row r="8584" spans="3:17" x14ac:dyDescent="0.2">
      <c r="C8584" s="1"/>
      <c r="D8584" s="1"/>
      <c r="F8584" s="6"/>
      <c r="G8584" s="13"/>
      <c r="M8584" s="14"/>
      <c r="O8584" s="13"/>
      <c r="P8584" s="6"/>
      <c r="Q8584" s="7"/>
    </row>
    <row r="8585" spans="3:17" x14ac:dyDescent="0.2">
      <c r="C8585" s="1"/>
      <c r="D8585" s="1"/>
      <c r="F8585" s="6"/>
      <c r="G8585" s="13"/>
      <c r="M8585" s="14"/>
      <c r="O8585" s="13"/>
      <c r="P8585" s="6"/>
      <c r="Q8585" s="7"/>
    </row>
    <row r="8586" spans="3:17" x14ac:dyDescent="0.2">
      <c r="C8586" s="1"/>
      <c r="D8586" s="1"/>
      <c r="F8586" s="6"/>
      <c r="G8586" s="13"/>
      <c r="M8586" s="14"/>
      <c r="O8586" s="13"/>
      <c r="P8586" s="6"/>
      <c r="Q8586" s="7"/>
    </row>
    <row r="8587" spans="3:17" x14ac:dyDescent="0.2">
      <c r="C8587" s="1"/>
      <c r="D8587" s="1"/>
      <c r="F8587" s="6"/>
      <c r="G8587" s="13"/>
      <c r="M8587" s="14"/>
      <c r="O8587" s="13"/>
      <c r="P8587" s="6"/>
      <c r="Q8587" s="7"/>
    </row>
    <row r="8588" spans="3:17" x14ac:dyDescent="0.2">
      <c r="C8588" s="1"/>
      <c r="D8588" s="1"/>
      <c r="F8588" s="6"/>
      <c r="G8588" s="13"/>
      <c r="M8588" s="14"/>
      <c r="O8588" s="13"/>
      <c r="P8588" s="6"/>
      <c r="Q8588" s="7"/>
    </row>
    <row r="8589" spans="3:17" x14ac:dyDescent="0.2">
      <c r="C8589" s="1"/>
      <c r="D8589" s="1"/>
      <c r="F8589" s="6"/>
      <c r="G8589" s="13"/>
      <c r="M8589" s="14"/>
      <c r="O8589" s="13"/>
      <c r="P8589" s="6"/>
      <c r="Q8589" s="7"/>
    </row>
    <row r="8590" spans="3:17" x14ac:dyDescent="0.2">
      <c r="C8590" s="1"/>
      <c r="D8590" s="1"/>
      <c r="F8590" s="6"/>
      <c r="G8590" s="13"/>
      <c r="M8590" s="14"/>
      <c r="O8590" s="13"/>
      <c r="P8590" s="6"/>
      <c r="Q8590" s="7"/>
    </row>
    <row r="8591" spans="3:17" x14ac:dyDescent="0.2">
      <c r="C8591" s="1"/>
      <c r="D8591" s="1"/>
      <c r="F8591" s="6"/>
      <c r="G8591" s="13"/>
      <c r="M8591" s="14"/>
      <c r="O8591" s="13"/>
      <c r="P8591" s="6"/>
      <c r="Q8591" s="7"/>
    </row>
    <row r="8592" spans="3:17" x14ac:dyDescent="0.2">
      <c r="C8592" s="1"/>
      <c r="D8592" s="1"/>
      <c r="F8592" s="6"/>
      <c r="G8592" s="13"/>
      <c r="M8592" s="14"/>
      <c r="O8592" s="13"/>
      <c r="P8592" s="6"/>
      <c r="Q8592" s="7"/>
    </row>
    <row r="8593" spans="3:17" x14ac:dyDescent="0.2">
      <c r="C8593" s="1"/>
      <c r="D8593" s="1"/>
      <c r="F8593" s="6"/>
      <c r="G8593" s="13"/>
      <c r="M8593" s="14"/>
      <c r="O8593" s="13"/>
      <c r="P8593" s="6"/>
      <c r="Q8593" s="7"/>
    </row>
    <row r="8594" spans="3:17" x14ac:dyDescent="0.2">
      <c r="C8594" s="1"/>
      <c r="D8594" s="1"/>
      <c r="F8594" s="6"/>
      <c r="G8594" s="13"/>
      <c r="M8594" s="14"/>
      <c r="O8594" s="13"/>
      <c r="P8594" s="6"/>
      <c r="Q8594" s="7"/>
    </row>
    <row r="8595" spans="3:17" x14ac:dyDescent="0.2">
      <c r="C8595" s="1"/>
      <c r="D8595" s="1"/>
      <c r="F8595" s="6"/>
      <c r="G8595" s="13"/>
      <c r="M8595" s="14"/>
      <c r="O8595" s="13"/>
      <c r="P8595" s="6"/>
      <c r="Q8595" s="7"/>
    </row>
    <row r="8596" spans="3:17" x14ac:dyDescent="0.2">
      <c r="C8596" s="1"/>
      <c r="D8596" s="1"/>
      <c r="F8596" s="6"/>
      <c r="G8596" s="13"/>
      <c r="M8596" s="14"/>
      <c r="O8596" s="13"/>
      <c r="P8596" s="6"/>
      <c r="Q8596" s="7"/>
    </row>
    <row r="8597" spans="3:17" x14ac:dyDescent="0.2">
      <c r="C8597" s="1"/>
      <c r="D8597" s="1"/>
      <c r="F8597" s="6"/>
      <c r="G8597" s="13"/>
      <c r="M8597" s="14"/>
      <c r="O8597" s="13"/>
      <c r="P8597" s="6"/>
      <c r="Q8597" s="7"/>
    </row>
    <row r="8598" spans="3:17" x14ac:dyDescent="0.2">
      <c r="C8598" s="1"/>
      <c r="D8598" s="1"/>
      <c r="F8598" s="6"/>
      <c r="G8598" s="13"/>
      <c r="M8598" s="14"/>
      <c r="O8598" s="13"/>
      <c r="P8598" s="6"/>
      <c r="Q8598" s="7"/>
    </row>
    <row r="8599" spans="3:17" x14ac:dyDescent="0.2">
      <c r="C8599" s="1"/>
      <c r="D8599" s="1"/>
      <c r="F8599" s="6"/>
      <c r="G8599" s="13"/>
      <c r="M8599" s="14"/>
      <c r="O8599" s="13"/>
      <c r="P8599" s="6"/>
      <c r="Q8599" s="7"/>
    </row>
    <row r="8600" spans="3:17" x14ac:dyDescent="0.2">
      <c r="C8600" s="1"/>
      <c r="D8600" s="1"/>
      <c r="F8600" s="6"/>
      <c r="G8600" s="13"/>
      <c r="M8600" s="14"/>
      <c r="O8600" s="13"/>
      <c r="P8600" s="6"/>
      <c r="Q8600" s="7"/>
    </row>
    <row r="8601" spans="3:17" x14ac:dyDescent="0.2">
      <c r="C8601" s="1"/>
      <c r="D8601" s="1"/>
      <c r="F8601" s="6"/>
      <c r="G8601" s="13"/>
      <c r="M8601" s="14"/>
      <c r="O8601" s="13"/>
      <c r="P8601" s="6"/>
      <c r="Q8601" s="7"/>
    </row>
    <row r="8602" spans="3:17" x14ac:dyDescent="0.2">
      <c r="C8602" s="1"/>
      <c r="D8602" s="1"/>
      <c r="F8602" s="6"/>
      <c r="G8602" s="13"/>
      <c r="M8602" s="14"/>
      <c r="O8602" s="13"/>
      <c r="P8602" s="6"/>
      <c r="Q8602" s="7"/>
    </row>
    <row r="8603" spans="3:17" x14ac:dyDescent="0.2">
      <c r="C8603" s="1"/>
      <c r="D8603" s="1"/>
      <c r="F8603" s="6"/>
      <c r="G8603" s="13"/>
      <c r="M8603" s="14"/>
      <c r="O8603" s="13"/>
      <c r="P8603" s="6"/>
      <c r="Q8603" s="7"/>
    </row>
    <row r="8604" spans="3:17" x14ac:dyDescent="0.2">
      <c r="C8604" s="1"/>
      <c r="D8604" s="1"/>
      <c r="F8604" s="6"/>
      <c r="G8604" s="13"/>
      <c r="M8604" s="14"/>
      <c r="O8604" s="13"/>
      <c r="P8604" s="6"/>
      <c r="Q8604" s="7"/>
    </row>
    <row r="8605" spans="3:17" x14ac:dyDescent="0.2">
      <c r="C8605" s="1"/>
      <c r="D8605" s="1"/>
      <c r="F8605" s="6"/>
      <c r="G8605" s="13"/>
      <c r="M8605" s="14"/>
      <c r="O8605" s="13"/>
      <c r="P8605" s="6"/>
      <c r="Q8605" s="7"/>
    </row>
    <row r="8606" spans="3:17" x14ac:dyDescent="0.2">
      <c r="C8606" s="1"/>
      <c r="D8606" s="1"/>
      <c r="F8606" s="6"/>
      <c r="G8606" s="13"/>
      <c r="M8606" s="14"/>
      <c r="O8606" s="13"/>
      <c r="P8606" s="6"/>
      <c r="Q8606" s="7"/>
    </row>
    <row r="8607" spans="3:17" x14ac:dyDescent="0.2">
      <c r="C8607" s="1"/>
      <c r="D8607" s="1"/>
      <c r="F8607" s="6"/>
      <c r="G8607" s="13"/>
      <c r="M8607" s="14"/>
      <c r="O8607" s="13"/>
      <c r="P8607" s="6"/>
      <c r="Q8607" s="7"/>
    </row>
    <row r="8608" spans="3:17" x14ac:dyDescent="0.2">
      <c r="C8608" s="1"/>
      <c r="D8608" s="1"/>
      <c r="F8608" s="6"/>
      <c r="G8608" s="13"/>
      <c r="M8608" s="14"/>
      <c r="O8608" s="13"/>
      <c r="P8608" s="6"/>
      <c r="Q8608" s="7"/>
    </row>
    <row r="8609" spans="3:17" x14ac:dyDescent="0.2">
      <c r="C8609" s="1"/>
      <c r="D8609" s="1"/>
      <c r="F8609" s="6"/>
      <c r="G8609" s="13"/>
      <c r="M8609" s="14"/>
      <c r="O8609" s="13"/>
      <c r="P8609" s="6"/>
      <c r="Q8609" s="7"/>
    </row>
    <row r="8610" spans="3:17" x14ac:dyDescent="0.2">
      <c r="C8610" s="1"/>
      <c r="D8610" s="1"/>
      <c r="F8610" s="6"/>
      <c r="G8610" s="13"/>
      <c r="M8610" s="14"/>
      <c r="O8610" s="13"/>
      <c r="P8610" s="6"/>
      <c r="Q8610" s="7"/>
    </row>
    <row r="8611" spans="3:17" x14ac:dyDescent="0.2">
      <c r="C8611" s="1"/>
      <c r="D8611" s="1"/>
      <c r="F8611" s="6"/>
      <c r="G8611" s="13"/>
      <c r="M8611" s="14"/>
      <c r="O8611" s="13"/>
      <c r="P8611" s="6"/>
      <c r="Q8611" s="7"/>
    </row>
    <row r="8612" spans="3:17" x14ac:dyDescent="0.2">
      <c r="C8612" s="1"/>
      <c r="D8612" s="1"/>
      <c r="F8612" s="6"/>
      <c r="G8612" s="13"/>
      <c r="M8612" s="14"/>
      <c r="O8612" s="13"/>
      <c r="P8612" s="6"/>
      <c r="Q8612" s="7"/>
    </row>
    <row r="8613" spans="3:17" x14ac:dyDescent="0.2">
      <c r="C8613" s="1"/>
      <c r="D8613" s="1"/>
      <c r="F8613" s="6"/>
      <c r="G8613" s="13"/>
      <c r="M8613" s="14"/>
      <c r="O8613" s="13"/>
      <c r="P8613" s="6"/>
      <c r="Q8613" s="7"/>
    </row>
    <row r="8614" spans="3:17" x14ac:dyDescent="0.2">
      <c r="C8614" s="1"/>
      <c r="D8614" s="1"/>
      <c r="F8614" s="6"/>
      <c r="G8614" s="13"/>
      <c r="M8614" s="14"/>
      <c r="O8614" s="13"/>
      <c r="P8614" s="6"/>
      <c r="Q8614" s="7"/>
    </row>
    <row r="8615" spans="3:17" x14ac:dyDescent="0.2">
      <c r="C8615" s="1"/>
      <c r="D8615" s="1"/>
      <c r="F8615" s="6"/>
      <c r="G8615" s="13"/>
      <c r="M8615" s="14"/>
      <c r="O8615" s="13"/>
      <c r="P8615" s="6"/>
      <c r="Q8615" s="7"/>
    </row>
    <row r="8616" spans="3:17" x14ac:dyDescent="0.2">
      <c r="C8616" s="1"/>
      <c r="D8616" s="1"/>
      <c r="F8616" s="6"/>
      <c r="G8616" s="13"/>
      <c r="M8616" s="14"/>
      <c r="O8616" s="13"/>
      <c r="P8616" s="6"/>
      <c r="Q8616" s="7"/>
    </row>
    <row r="8617" spans="3:17" x14ac:dyDescent="0.2">
      <c r="C8617" s="1"/>
      <c r="D8617" s="1"/>
      <c r="F8617" s="6"/>
      <c r="G8617" s="13"/>
      <c r="M8617" s="14"/>
      <c r="O8617" s="13"/>
      <c r="P8617" s="6"/>
      <c r="Q8617" s="7"/>
    </row>
    <row r="8618" spans="3:17" x14ac:dyDescent="0.2">
      <c r="C8618" s="1"/>
      <c r="D8618" s="1"/>
      <c r="F8618" s="6"/>
      <c r="G8618" s="13"/>
      <c r="M8618" s="14"/>
      <c r="O8618" s="13"/>
      <c r="P8618" s="6"/>
      <c r="Q8618" s="7"/>
    </row>
    <row r="8619" spans="3:17" x14ac:dyDescent="0.2">
      <c r="C8619" s="1"/>
      <c r="D8619" s="1"/>
      <c r="F8619" s="6"/>
      <c r="G8619" s="13"/>
      <c r="M8619" s="14"/>
      <c r="O8619" s="13"/>
      <c r="P8619" s="6"/>
      <c r="Q8619" s="7"/>
    </row>
    <row r="8620" spans="3:17" x14ac:dyDescent="0.2">
      <c r="C8620" s="1"/>
      <c r="D8620" s="1"/>
      <c r="F8620" s="6"/>
      <c r="G8620" s="13"/>
      <c r="M8620" s="14"/>
      <c r="O8620" s="13"/>
      <c r="P8620" s="6"/>
      <c r="Q8620" s="7"/>
    </row>
    <row r="8621" spans="3:17" x14ac:dyDescent="0.2">
      <c r="C8621" s="1"/>
      <c r="D8621" s="1"/>
      <c r="F8621" s="6"/>
      <c r="G8621" s="13"/>
      <c r="M8621" s="14"/>
      <c r="O8621" s="13"/>
      <c r="P8621" s="6"/>
      <c r="Q8621" s="7"/>
    </row>
    <row r="8622" spans="3:17" x14ac:dyDescent="0.2">
      <c r="C8622" s="1"/>
      <c r="D8622" s="1"/>
      <c r="F8622" s="6"/>
      <c r="G8622" s="13"/>
      <c r="M8622" s="14"/>
      <c r="O8622" s="13"/>
      <c r="P8622" s="6"/>
      <c r="Q8622" s="7"/>
    </row>
    <row r="8623" spans="3:17" x14ac:dyDescent="0.2">
      <c r="C8623" s="1"/>
      <c r="D8623" s="1"/>
      <c r="F8623" s="6"/>
      <c r="G8623" s="13"/>
      <c r="M8623" s="14"/>
      <c r="O8623" s="13"/>
      <c r="P8623" s="6"/>
      <c r="Q8623" s="7"/>
    </row>
    <row r="8624" spans="3:17" x14ac:dyDescent="0.2">
      <c r="C8624" s="1"/>
      <c r="D8624" s="1"/>
      <c r="F8624" s="6"/>
      <c r="G8624" s="13"/>
      <c r="M8624" s="14"/>
      <c r="O8624" s="13"/>
      <c r="P8624" s="6"/>
      <c r="Q8624" s="7"/>
    </row>
    <row r="8625" spans="3:17" x14ac:dyDescent="0.2">
      <c r="C8625" s="1"/>
      <c r="D8625" s="1"/>
      <c r="F8625" s="6"/>
      <c r="G8625" s="13"/>
      <c r="M8625" s="14"/>
      <c r="O8625" s="13"/>
      <c r="P8625" s="6"/>
      <c r="Q8625" s="7"/>
    </row>
    <row r="8626" spans="3:17" x14ac:dyDescent="0.2">
      <c r="C8626" s="1"/>
      <c r="D8626" s="1"/>
      <c r="F8626" s="6"/>
      <c r="G8626" s="13"/>
      <c r="M8626" s="14"/>
      <c r="O8626" s="13"/>
      <c r="P8626" s="6"/>
      <c r="Q8626" s="7"/>
    </row>
    <row r="8627" spans="3:17" x14ac:dyDescent="0.2">
      <c r="C8627" s="1"/>
      <c r="D8627" s="1"/>
      <c r="F8627" s="6"/>
      <c r="G8627" s="13"/>
      <c r="M8627" s="14"/>
      <c r="O8627" s="13"/>
      <c r="P8627" s="6"/>
      <c r="Q8627" s="7"/>
    </row>
    <row r="8628" spans="3:17" x14ac:dyDescent="0.2">
      <c r="C8628" s="1"/>
      <c r="D8628" s="1"/>
      <c r="F8628" s="6"/>
      <c r="G8628" s="13"/>
      <c r="M8628" s="14"/>
      <c r="O8628" s="13"/>
      <c r="P8628" s="6"/>
      <c r="Q8628" s="7"/>
    </row>
    <row r="8629" spans="3:17" x14ac:dyDescent="0.2">
      <c r="C8629" s="1"/>
      <c r="D8629" s="1"/>
      <c r="F8629" s="6"/>
      <c r="G8629" s="13"/>
      <c r="M8629" s="14"/>
      <c r="O8629" s="13"/>
      <c r="P8629" s="6"/>
      <c r="Q8629" s="7"/>
    </row>
    <row r="8630" spans="3:17" x14ac:dyDescent="0.2">
      <c r="C8630" s="1"/>
      <c r="D8630" s="1"/>
      <c r="F8630" s="6"/>
      <c r="G8630" s="13"/>
      <c r="M8630" s="14"/>
      <c r="O8630" s="13"/>
      <c r="P8630" s="6"/>
      <c r="Q8630" s="7"/>
    </row>
    <row r="8631" spans="3:17" x14ac:dyDescent="0.2">
      <c r="C8631" s="1"/>
      <c r="D8631" s="1"/>
      <c r="F8631" s="6"/>
      <c r="G8631" s="13"/>
      <c r="M8631" s="14"/>
      <c r="O8631" s="13"/>
      <c r="P8631" s="6"/>
      <c r="Q8631" s="7"/>
    </row>
    <row r="8632" spans="3:17" x14ac:dyDescent="0.2">
      <c r="C8632" s="1"/>
      <c r="D8632" s="1"/>
      <c r="F8632" s="6"/>
      <c r="G8632" s="13"/>
      <c r="M8632" s="14"/>
      <c r="O8632" s="13"/>
      <c r="P8632" s="6"/>
      <c r="Q8632" s="7"/>
    </row>
    <row r="8633" spans="3:17" x14ac:dyDescent="0.2">
      <c r="C8633" s="1"/>
      <c r="D8633" s="1"/>
      <c r="F8633" s="6"/>
      <c r="G8633" s="13"/>
      <c r="M8633" s="14"/>
      <c r="O8633" s="13"/>
      <c r="P8633" s="6"/>
      <c r="Q8633" s="7"/>
    </row>
    <row r="8634" spans="3:17" x14ac:dyDescent="0.2">
      <c r="C8634" s="1"/>
      <c r="D8634" s="1"/>
      <c r="F8634" s="6"/>
      <c r="G8634" s="13"/>
      <c r="M8634" s="14"/>
      <c r="O8634" s="13"/>
      <c r="P8634" s="6"/>
      <c r="Q8634" s="7"/>
    </row>
    <row r="8635" spans="3:17" x14ac:dyDescent="0.2">
      <c r="C8635" s="1"/>
      <c r="D8635" s="1"/>
      <c r="F8635" s="6"/>
      <c r="G8635" s="13"/>
      <c r="M8635" s="14"/>
      <c r="O8635" s="13"/>
      <c r="P8635" s="6"/>
      <c r="Q8635" s="7"/>
    </row>
    <row r="8636" spans="3:17" x14ac:dyDescent="0.2">
      <c r="C8636" s="1"/>
      <c r="D8636" s="1"/>
      <c r="F8636" s="6"/>
      <c r="G8636" s="13"/>
      <c r="M8636" s="14"/>
      <c r="O8636" s="13"/>
      <c r="P8636" s="6"/>
      <c r="Q8636" s="7"/>
    </row>
    <row r="8637" spans="3:17" x14ac:dyDescent="0.2">
      <c r="C8637" s="1"/>
      <c r="D8637" s="1"/>
      <c r="F8637" s="6"/>
      <c r="G8637" s="13"/>
      <c r="M8637" s="14"/>
      <c r="O8637" s="13"/>
      <c r="P8637" s="6"/>
      <c r="Q8637" s="7"/>
    </row>
    <row r="8638" spans="3:17" x14ac:dyDescent="0.2">
      <c r="C8638" s="1"/>
      <c r="D8638" s="1"/>
      <c r="F8638" s="6"/>
      <c r="G8638" s="13"/>
      <c r="M8638" s="14"/>
      <c r="O8638" s="13"/>
      <c r="P8638" s="6"/>
      <c r="Q8638" s="7"/>
    </row>
    <row r="8639" spans="3:17" x14ac:dyDescent="0.2">
      <c r="C8639" s="1"/>
      <c r="D8639" s="1"/>
      <c r="F8639" s="6"/>
      <c r="G8639" s="13"/>
      <c r="M8639" s="14"/>
      <c r="O8639" s="13"/>
      <c r="P8639" s="6"/>
      <c r="Q8639" s="7"/>
    </row>
    <row r="8640" spans="3:17" x14ac:dyDescent="0.2">
      <c r="C8640" s="1"/>
      <c r="D8640" s="1"/>
      <c r="F8640" s="6"/>
      <c r="G8640" s="13"/>
      <c r="M8640" s="14"/>
      <c r="O8640" s="13"/>
      <c r="P8640" s="6"/>
      <c r="Q8640" s="7"/>
    </row>
    <row r="8641" spans="3:17" x14ac:dyDescent="0.2">
      <c r="C8641" s="1"/>
      <c r="D8641" s="1"/>
      <c r="F8641" s="6"/>
      <c r="G8641" s="13"/>
      <c r="M8641" s="14"/>
      <c r="O8641" s="13"/>
      <c r="P8641" s="6"/>
      <c r="Q8641" s="7"/>
    </row>
    <row r="8642" spans="3:17" x14ac:dyDescent="0.2">
      <c r="C8642" s="1"/>
      <c r="D8642" s="1"/>
      <c r="F8642" s="6"/>
      <c r="G8642" s="13"/>
      <c r="M8642" s="14"/>
      <c r="O8642" s="13"/>
      <c r="P8642" s="6"/>
      <c r="Q8642" s="7"/>
    </row>
    <row r="8643" spans="3:17" x14ac:dyDescent="0.2">
      <c r="C8643" s="1"/>
      <c r="D8643" s="1"/>
      <c r="F8643" s="6"/>
      <c r="G8643" s="13"/>
      <c r="M8643" s="14"/>
      <c r="O8643" s="13"/>
      <c r="P8643" s="6"/>
      <c r="Q8643" s="7"/>
    </row>
    <row r="8644" spans="3:17" x14ac:dyDescent="0.2">
      <c r="C8644" s="1"/>
      <c r="D8644" s="1"/>
      <c r="F8644" s="6"/>
      <c r="G8644" s="13"/>
      <c r="M8644" s="14"/>
      <c r="O8644" s="13"/>
      <c r="P8644" s="6"/>
      <c r="Q8644" s="7"/>
    </row>
    <row r="8645" spans="3:17" x14ac:dyDescent="0.2">
      <c r="C8645" s="1"/>
      <c r="D8645" s="1"/>
      <c r="F8645" s="6"/>
      <c r="G8645" s="13"/>
      <c r="M8645" s="14"/>
      <c r="O8645" s="13"/>
      <c r="P8645" s="6"/>
      <c r="Q8645" s="7"/>
    </row>
    <row r="8646" spans="3:17" x14ac:dyDescent="0.2">
      <c r="C8646" s="1"/>
      <c r="D8646" s="1"/>
      <c r="F8646" s="6"/>
      <c r="G8646" s="13"/>
      <c r="M8646" s="14"/>
      <c r="O8646" s="13"/>
      <c r="P8646" s="6"/>
      <c r="Q8646" s="7"/>
    </row>
    <row r="8647" spans="3:17" x14ac:dyDescent="0.2">
      <c r="C8647" s="1"/>
      <c r="D8647" s="1"/>
      <c r="F8647" s="6"/>
      <c r="G8647" s="13"/>
      <c r="M8647" s="14"/>
      <c r="O8647" s="13"/>
      <c r="P8647" s="6"/>
      <c r="Q8647" s="7"/>
    </row>
    <row r="8648" spans="3:17" x14ac:dyDescent="0.2">
      <c r="C8648" s="1"/>
      <c r="D8648" s="1"/>
      <c r="F8648" s="6"/>
      <c r="G8648" s="13"/>
      <c r="M8648" s="14"/>
      <c r="O8648" s="13"/>
      <c r="P8648" s="6"/>
      <c r="Q8648" s="7"/>
    </row>
    <row r="8649" spans="3:17" x14ac:dyDescent="0.2">
      <c r="C8649" s="1"/>
      <c r="D8649" s="1"/>
      <c r="F8649" s="6"/>
      <c r="G8649" s="13"/>
      <c r="M8649" s="14"/>
      <c r="O8649" s="13"/>
      <c r="P8649" s="6"/>
      <c r="Q8649" s="7"/>
    </row>
    <row r="8650" spans="3:17" x14ac:dyDescent="0.2">
      <c r="C8650" s="1"/>
      <c r="D8650" s="1"/>
      <c r="F8650" s="6"/>
      <c r="G8650" s="13"/>
      <c r="M8650" s="14"/>
      <c r="O8650" s="13"/>
      <c r="P8650" s="6"/>
      <c r="Q8650" s="7"/>
    </row>
    <row r="8651" spans="3:17" x14ac:dyDescent="0.2">
      <c r="C8651" s="1"/>
      <c r="D8651" s="1"/>
      <c r="F8651" s="6"/>
      <c r="G8651" s="13"/>
      <c r="M8651" s="14"/>
      <c r="O8651" s="13"/>
      <c r="P8651" s="6"/>
      <c r="Q8651" s="7"/>
    </row>
    <row r="8652" spans="3:17" x14ac:dyDescent="0.2">
      <c r="C8652" s="1"/>
      <c r="D8652" s="1"/>
      <c r="F8652" s="6"/>
      <c r="G8652" s="13"/>
      <c r="M8652" s="14"/>
      <c r="O8652" s="13"/>
      <c r="P8652" s="6"/>
      <c r="Q8652" s="7"/>
    </row>
    <row r="8653" spans="3:17" x14ac:dyDescent="0.2">
      <c r="C8653" s="1"/>
      <c r="D8653" s="1"/>
      <c r="F8653" s="6"/>
      <c r="G8653" s="13"/>
      <c r="M8653" s="14"/>
      <c r="O8653" s="13"/>
      <c r="P8653" s="6"/>
      <c r="Q8653" s="7"/>
    </row>
    <row r="8654" spans="3:17" x14ac:dyDescent="0.2">
      <c r="C8654" s="1"/>
      <c r="D8654" s="1"/>
      <c r="F8654" s="6"/>
      <c r="G8654" s="13"/>
      <c r="M8654" s="14"/>
      <c r="O8654" s="13"/>
      <c r="P8654" s="6"/>
      <c r="Q8654" s="7"/>
    </row>
    <row r="8655" spans="3:17" x14ac:dyDescent="0.2">
      <c r="C8655" s="1"/>
      <c r="D8655" s="1"/>
      <c r="F8655" s="6"/>
      <c r="G8655" s="13"/>
      <c r="M8655" s="14"/>
      <c r="O8655" s="13"/>
      <c r="P8655" s="6"/>
      <c r="Q8655" s="7"/>
    </row>
    <row r="8656" spans="3:17" x14ac:dyDescent="0.2">
      <c r="C8656" s="1"/>
      <c r="D8656" s="1"/>
      <c r="F8656" s="6"/>
      <c r="G8656" s="13"/>
      <c r="M8656" s="14"/>
      <c r="O8656" s="13"/>
      <c r="P8656" s="6"/>
      <c r="Q8656" s="7"/>
    </row>
    <row r="8657" spans="3:17" x14ac:dyDescent="0.2">
      <c r="C8657" s="1"/>
      <c r="D8657" s="1"/>
      <c r="F8657" s="6"/>
      <c r="G8657" s="13"/>
      <c r="M8657" s="14"/>
      <c r="O8657" s="13"/>
      <c r="P8657" s="6"/>
      <c r="Q8657" s="7"/>
    </row>
    <row r="8658" spans="3:17" x14ac:dyDescent="0.2">
      <c r="C8658" s="1"/>
      <c r="D8658" s="1"/>
      <c r="F8658" s="6"/>
      <c r="G8658" s="13"/>
      <c r="M8658" s="14"/>
      <c r="O8658" s="13"/>
      <c r="P8658" s="6"/>
      <c r="Q8658" s="7"/>
    </row>
    <row r="8659" spans="3:17" x14ac:dyDescent="0.2">
      <c r="C8659" s="1"/>
      <c r="D8659" s="1"/>
      <c r="F8659" s="6"/>
      <c r="G8659" s="13"/>
      <c r="M8659" s="14"/>
      <c r="O8659" s="13"/>
      <c r="P8659" s="6"/>
      <c r="Q8659" s="7"/>
    </row>
    <row r="8660" spans="3:17" x14ac:dyDescent="0.2">
      <c r="C8660" s="1"/>
      <c r="D8660" s="1"/>
      <c r="F8660" s="6"/>
      <c r="G8660" s="13"/>
      <c r="M8660" s="14"/>
      <c r="O8660" s="13"/>
      <c r="P8660" s="6"/>
      <c r="Q8660" s="7"/>
    </row>
    <row r="8661" spans="3:17" x14ac:dyDescent="0.2">
      <c r="C8661" s="1"/>
      <c r="D8661" s="1"/>
      <c r="F8661" s="6"/>
      <c r="G8661" s="13"/>
      <c r="M8661" s="14"/>
      <c r="O8661" s="13"/>
      <c r="P8661" s="6"/>
      <c r="Q8661" s="7"/>
    </row>
    <row r="8662" spans="3:17" x14ac:dyDescent="0.2">
      <c r="C8662" s="1"/>
      <c r="D8662" s="1"/>
      <c r="F8662" s="6"/>
      <c r="G8662" s="13"/>
      <c r="M8662" s="14"/>
      <c r="O8662" s="13"/>
      <c r="P8662" s="6"/>
      <c r="Q8662" s="7"/>
    </row>
    <row r="8663" spans="3:17" x14ac:dyDescent="0.2">
      <c r="C8663" s="1"/>
      <c r="D8663" s="1"/>
      <c r="F8663" s="6"/>
      <c r="G8663" s="13"/>
      <c r="M8663" s="14"/>
      <c r="O8663" s="13"/>
      <c r="P8663" s="6"/>
      <c r="Q8663" s="7"/>
    </row>
    <row r="8664" spans="3:17" x14ac:dyDescent="0.2">
      <c r="C8664" s="1"/>
      <c r="D8664" s="1"/>
      <c r="F8664" s="6"/>
      <c r="G8664" s="13"/>
      <c r="M8664" s="14"/>
      <c r="O8664" s="13"/>
      <c r="P8664" s="6"/>
      <c r="Q8664" s="7"/>
    </row>
    <row r="8665" spans="3:17" x14ac:dyDescent="0.2">
      <c r="C8665" s="1"/>
      <c r="D8665" s="1"/>
      <c r="F8665" s="6"/>
      <c r="G8665" s="13"/>
      <c r="M8665" s="14"/>
      <c r="O8665" s="13"/>
      <c r="P8665" s="6"/>
      <c r="Q8665" s="7"/>
    </row>
    <row r="8666" spans="3:17" x14ac:dyDescent="0.2">
      <c r="C8666" s="1"/>
      <c r="D8666" s="1"/>
      <c r="F8666" s="6"/>
      <c r="G8666" s="13"/>
      <c r="M8666" s="14"/>
      <c r="O8666" s="13"/>
      <c r="P8666" s="6"/>
      <c r="Q8666" s="7"/>
    </row>
    <row r="8667" spans="3:17" x14ac:dyDescent="0.2">
      <c r="C8667" s="1"/>
      <c r="D8667" s="1"/>
      <c r="F8667" s="6"/>
      <c r="G8667" s="13"/>
      <c r="M8667" s="14"/>
      <c r="O8667" s="13"/>
      <c r="P8667" s="6"/>
      <c r="Q8667" s="7"/>
    </row>
    <row r="8668" spans="3:17" x14ac:dyDescent="0.2">
      <c r="C8668" s="1"/>
      <c r="D8668" s="1"/>
      <c r="F8668" s="6"/>
      <c r="G8668" s="13"/>
      <c r="M8668" s="14"/>
      <c r="O8668" s="13"/>
      <c r="P8668" s="6"/>
      <c r="Q8668" s="7"/>
    </row>
    <row r="8669" spans="3:17" x14ac:dyDescent="0.2">
      <c r="C8669" s="1"/>
      <c r="D8669" s="1"/>
      <c r="F8669" s="6"/>
      <c r="G8669" s="13"/>
      <c r="M8669" s="14"/>
      <c r="O8669" s="13"/>
      <c r="P8669" s="6"/>
      <c r="Q8669" s="7"/>
    </row>
    <row r="8670" spans="3:17" x14ac:dyDescent="0.2">
      <c r="C8670" s="1"/>
      <c r="D8670" s="1"/>
      <c r="F8670" s="6"/>
      <c r="G8670" s="13"/>
      <c r="M8670" s="14"/>
      <c r="O8670" s="13"/>
      <c r="P8670" s="6"/>
      <c r="Q8670" s="7"/>
    </row>
    <row r="8671" spans="3:17" x14ac:dyDescent="0.2">
      <c r="C8671" s="1"/>
      <c r="D8671" s="1"/>
      <c r="F8671" s="6"/>
      <c r="G8671" s="13"/>
      <c r="M8671" s="14"/>
      <c r="O8671" s="13"/>
      <c r="P8671" s="6"/>
      <c r="Q8671" s="7"/>
    </row>
    <row r="8672" spans="3:17" x14ac:dyDescent="0.2">
      <c r="C8672" s="1"/>
      <c r="D8672" s="1"/>
      <c r="F8672" s="6"/>
      <c r="G8672" s="13"/>
      <c r="M8672" s="14"/>
      <c r="O8672" s="13"/>
      <c r="P8672" s="6"/>
      <c r="Q8672" s="7"/>
    </row>
    <row r="8673" spans="3:17" x14ac:dyDescent="0.2">
      <c r="C8673" s="1"/>
      <c r="D8673" s="1"/>
      <c r="F8673" s="6"/>
      <c r="G8673" s="13"/>
      <c r="M8673" s="14"/>
      <c r="O8673" s="13"/>
      <c r="P8673" s="6"/>
      <c r="Q8673" s="7"/>
    </row>
    <row r="8674" spans="3:17" x14ac:dyDescent="0.2">
      <c r="C8674" s="1"/>
      <c r="D8674" s="1"/>
      <c r="F8674" s="6"/>
      <c r="G8674" s="13"/>
      <c r="M8674" s="14"/>
      <c r="O8674" s="13"/>
      <c r="P8674" s="6"/>
      <c r="Q8674" s="7"/>
    </row>
    <row r="8675" spans="3:17" x14ac:dyDescent="0.2">
      <c r="C8675" s="1"/>
      <c r="D8675" s="1"/>
      <c r="F8675" s="6"/>
      <c r="G8675" s="13"/>
      <c r="M8675" s="14"/>
      <c r="O8675" s="13"/>
      <c r="P8675" s="6"/>
      <c r="Q8675" s="7"/>
    </row>
    <row r="8676" spans="3:17" x14ac:dyDescent="0.2">
      <c r="C8676" s="1"/>
      <c r="D8676" s="1"/>
      <c r="F8676" s="6"/>
      <c r="G8676" s="13"/>
      <c r="M8676" s="14"/>
      <c r="O8676" s="13"/>
      <c r="P8676" s="6"/>
      <c r="Q8676" s="7"/>
    </row>
    <row r="8677" spans="3:17" x14ac:dyDescent="0.2">
      <c r="C8677" s="1"/>
      <c r="D8677" s="1"/>
      <c r="F8677" s="6"/>
      <c r="G8677" s="13"/>
      <c r="M8677" s="14"/>
      <c r="O8677" s="13"/>
      <c r="P8677" s="6"/>
      <c r="Q8677" s="7"/>
    </row>
    <row r="8678" spans="3:17" x14ac:dyDescent="0.2">
      <c r="C8678" s="1"/>
      <c r="D8678" s="1"/>
      <c r="F8678" s="6"/>
      <c r="G8678" s="13"/>
      <c r="M8678" s="14"/>
      <c r="O8678" s="13"/>
      <c r="P8678" s="6"/>
      <c r="Q8678" s="7"/>
    </row>
    <row r="8679" spans="3:17" x14ac:dyDescent="0.2">
      <c r="C8679" s="1"/>
      <c r="D8679" s="1"/>
      <c r="F8679" s="6"/>
      <c r="G8679" s="13"/>
      <c r="M8679" s="14"/>
      <c r="O8679" s="13"/>
      <c r="P8679" s="6"/>
      <c r="Q8679" s="7"/>
    </row>
    <row r="8680" spans="3:17" x14ac:dyDescent="0.2">
      <c r="C8680" s="1"/>
      <c r="D8680" s="1"/>
      <c r="F8680" s="6"/>
      <c r="G8680" s="13"/>
      <c r="M8680" s="14"/>
      <c r="O8680" s="13"/>
      <c r="P8680" s="6"/>
      <c r="Q8680" s="7"/>
    </row>
    <row r="8681" spans="3:17" x14ac:dyDescent="0.2">
      <c r="C8681" s="1"/>
      <c r="D8681" s="1"/>
      <c r="F8681" s="6"/>
      <c r="G8681" s="13"/>
      <c r="M8681" s="14"/>
      <c r="O8681" s="13"/>
      <c r="P8681" s="6"/>
      <c r="Q8681" s="7"/>
    </row>
    <row r="8682" spans="3:17" x14ac:dyDescent="0.2">
      <c r="C8682" s="1"/>
      <c r="D8682" s="1"/>
      <c r="F8682" s="6"/>
      <c r="G8682" s="13"/>
      <c r="M8682" s="14"/>
      <c r="O8682" s="13"/>
      <c r="P8682" s="6"/>
      <c r="Q8682" s="7"/>
    </row>
    <row r="8683" spans="3:17" x14ac:dyDescent="0.2">
      <c r="C8683" s="1"/>
      <c r="D8683" s="1"/>
      <c r="F8683" s="6"/>
      <c r="G8683" s="13"/>
      <c r="M8683" s="14"/>
      <c r="O8683" s="13"/>
      <c r="P8683" s="6"/>
      <c r="Q8683" s="7"/>
    </row>
    <row r="8684" spans="3:17" x14ac:dyDescent="0.2">
      <c r="C8684" s="1"/>
      <c r="D8684" s="1"/>
      <c r="F8684" s="6"/>
      <c r="G8684" s="13"/>
      <c r="M8684" s="14"/>
      <c r="O8684" s="13"/>
      <c r="P8684" s="6"/>
      <c r="Q8684" s="7"/>
    </row>
    <row r="8685" spans="3:17" x14ac:dyDescent="0.2">
      <c r="C8685" s="1"/>
      <c r="D8685" s="1"/>
      <c r="F8685" s="6"/>
      <c r="G8685" s="13"/>
      <c r="M8685" s="14"/>
      <c r="O8685" s="13"/>
      <c r="P8685" s="6"/>
      <c r="Q8685" s="7"/>
    </row>
    <row r="8686" spans="3:17" x14ac:dyDescent="0.2">
      <c r="C8686" s="1"/>
      <c r="D8686" s="1"/>
      <c r="F8686" s="6"/>
      <c r="G8686" s="13"/>
      <c r="M8686" s="14"/>
      <c r="O8686" s="13"/>
      <c r="P8686" s="6"/>
      <c r="Q8686" s="7"/>
    </row>
    <row r="8687" spans="3:17" x14ac:dyDescent="0.2">
      <c r="C8687" s="1"/>
      <c r="D8687" s="1"/>
      <c r="F8687" s="6"/>
      <c r="G8687" s="13"/>
      <c r="M8687" s="14"/>
      <c r="O8687" s="13"/>
      <c r="P8687" s="6"/>
      <c r="Q8687" s="7"/>
    </row>
    <row r="8688" spans="3:17" x14ac:dyDescent="0.2">
      <c r="C8688" s="1"/>
      <c r="D8688" s="1"/>
      <c r="F8688" s="6"/>
      <c r="G8688" s="13"/>
      <c r="M8688" s="14"/>
      <c r="O8688" s="13"/>
      <c r="P8688" s="6"/>
      <c r="Q8688" s="7"/>
    </row>
    <row r="8689" spans="3:17" x14ac:dyDescent="0.2">
      <c r="C8689" s="1"/>
      <c r="D8689" s="1"/>
      <c r="F8689" s="6"/>
      <c r="G8689" s="13"/>
      <c r="M8689" s="14"/>
      <c r="O8689" s="13"/>
      <c r="P8689" s="6"/>
      <c r="Q8689" s="7"/>
    </row>
    <row r="8690" spans="3:17" x14ac:dyDescent="0.2">
      <c r="C8690" s="1"/>
      <c r="D8690" s="1"/>
      <c r="F8690" s="6"/>
      <c r="G8690" s="13"/>
      <c r="M8690" s="14"/>
      <c r="O8690" s="13"/>
      <c r="P8690" s="6"/>
      <c r="Q8690" s="7"/>
    </row>
    <row r="8691" spans="3:17" x14ac:dyDescent="0.2">
      <c r="C8691" s="1"/>
      <c r="D8691" s="1"/>
      <c r="F8691" s="6"/>
      <c r="G8691" s="13"/>
      <c r="M8691" s="14"/>
      <c r="O8691" s="13"/>
      <c r="P8691" s="6"/>
      <c r="Q8691" s="7"/>
    </row>
    <row r="8692" spans="3:17" x14ac:dyDescent="0.2">
      <c r="C8692" s="1"/>
      <c r="D8692" s="1"/>
      <c r="F8692" s="6"/>
      <c r="G8692" s="13"/>
      <c r="M8692" s="14"/>
      <c r="O8692" s="13"/>
      <c r="P8692" s="6"/>
      <c r="Q8692" s="7"/>
    </row>
    <row r="8693" spans="3:17" x14ac:dyDescent="0.2">
      <c r="C8693" s="1"/>
      <c r="D8693" s="1"/>
      <c r="F8693" s="6"/>
      <c r="G8693" s="13"/>
      <c r="M8693" s="14"/>
      <c r="O8693" s="13"/>
      <c r="P8693" s="6"/>
      <c r="Q8693" s="7"/>
    </row>
    <row r="8694" spans="3:17" x14ac:dyDescent="0.2">
      <c r="C8694" s="1"/>
      <c r="D8694" s="1"/>
      <c r="F8694" s="6"/>
      <c r="G8694" s="13"/>
      <c r="M8694" s="14"/>
      <c r="O8694" s="13"/>
      <c r="P8694" s="6"/>
      <c r="Q8694" s="7"/>
    </row>
    <row r="8695" spans="3:17" x14ac:dyDescent="0.2">
      <c r="C8695" s="1"/>
      <c r="D8695" s="1"/>
      <c r="F8695" s="6"/>
      <c r="G8695" s="13"/>
      <c r="M8695" s="14"/>
      <c r="O8695" s="13"/>
      <c r="P8695" s="6"/>
      <c r="Q8695" s="7"/>
    </row>
    <row r="8696" spans="3:17" x14ac:dyDescent="0.2">
      <c r="C8696" s="1"/>
      <c r="D8696" s="1"/>
      <c r="F8696" s="6"/>
      <c r="G8696" s="13"/>
      <c r="M8696" s="14"/>
      <c r="O8696" s="13"/>
      <c r="P8696" s="6"/>
      <c r="Q8696" s="7"/>
    </row>
    <row r="8697" spans="3:17" x14ac:dyDescent="0.2">
      <c r="C8697" s="1"/>
      <c r="D8697" s="1"/>
      <c r="F8697" s="6"/>
      <c r="G8697" s="13"/>
      <c r="M8697" s="14"/>
      <c r="O8697" s="13"/>
      <c r="P8697" s="6"/>
      <c r="Q8697" s="7"/>
    </row>
    <row r="8698" spans="3:17" x14ac:dyDescent="0.2">
      <c r="C8698" s="1"/>
      <c r="D8698" s="1"/>
      <c r="F8698" s="6"/>
      <c r="G8698" s="13"/>
      <c r="M8698" s="14"/>
      <c r="O8698" s="13"/>
      <c r="P8698" s="6"/>
      <c r="Q8698" s="7"/>
    </row>
    <row r="8699" spans="3:17" x14ac:dyDescent="0.2">
      <c r="C8699" s="1"/>
      <c r="D8699" s="1"/>
      <c r="F8699" s="6"/>
      <c r="G8699" s="13"/>
      <c r="M8699" s="14"/>
      <c r="O8699" s="13"/>
      <c r="P8699" s="6"/>
      <c r="Q8699" s="7"/>
    </row>
    <row r="8700" spans="3:17" x14ac:dyDescent="0.2">
      <c r="C8700" s="1"/>
      <c r="D8700" s="1"/>
      <c r="F8700" s="6"/>
      <c r="G8700" s="13"/>
      <c r="M8700" s="14"/>
      <c r="O8700" s="13"/>
      <c r="P8700" s="6"/>
      <c r="Q8700" s="7"/>
    </row>
    <row r="8701" spans="3:17" x14ac:dyDescent="0.2">
      <c r="C8701" s="1"/>
      <c r="D8701" s="1"/>
      <c r="F8701" s="6"/>
      <c r="G8701" s="13"/>
      <c r="M8701" s="14"/>
      <c r="O8701" s="13"/>
      <c r="P8701" s="6"/>
      <c r="Q8701" s="7"/>
    </row>
    <row r="8702" spans="3:17" x14ac:dyDescent="0.2">
      <c r="C8702" s="1"/>
      <c r="D8702" s="1"/>
      <c r="F8702" s="6"/>
      <c r="G8702" s="13"/>
      <c r="M8702" s="14"/>
      <c r="O8702" s="13"/>
      <c r="P8702" s="6"/>
      <c r="Q8702" s="7"/>
    </row>
    <row r="8703" spans="3:17" x14ac:dyDescent="0.2">
      <c r="C8703" s="1"/>
      <c r="D8703" s="1"/>
      <c r="F8703" s="6"/>
      <c r="G8703" s="13"/>
      <c r="M8703" s="14"/>
      <c r="O8703" s="13"/>
      <c r="P8703" s="6"/>
      <c r="Q8703" s="7"/>
    </row>
    <row r="8704" spans="3:17" x14ac:dyDescent="0.2">
      <c r="C8704" s="1"/>
      <c r="D8704" s="1"/>
      <c r="F8704" s="6"/>
      <c r="G8704" s="13"/>
      <c r="M8704" s="14"/>
      <c r="O8704" s="13"/>
      <c r="P8704" s="6"/>
      <c r="Q8704" s="7"/>
    </row>
    <row r="8705" spans="3:17" x14ac:dyDescent="0.2">
      <c r="C8705" s="1"/>
      <c r="D8705" s="1"/>
      <c r="F8705" s="6"/>
      <c r="G8705" s="13"/>
      <c r="M8705" s="14"/>
      <c r="O8705" s="13"/>
      <c r="P8705" s="6"/>
      <c r="Q8705" s="7"/>
    </row>
    <row r="8706" spans="3:17" x14ac:dyDescent="0.2">
      <c r="C8706" s="1"/>
      <c r="D8706" s="1"/>
      <c r="F8706" s="6"/>
      <c r="G8706" s="13"/>
      <c r="M8706" s="14"/>
      <c r="O8706" s="13"/>
      <c r="P8706" s="6"/>
      <c r="Q8706" s="7"/>
    </row>
    <row r="8707" spans="3:17" x14ac:dyDescent="0.2">
      <c r="C8707" s="1"/>
      <c r="D8707" s="1"/>
      <c r="F8707" s="6"/>
      <c r="G8707" s="13"/>
      <c r="M8707" s="14"/>
      <c r="O8707" s="13"/>
      <c r="P8707" s="6"/>
      <c r="Q8707" s="7"/>
    </row>
    <row r="8708" spans="3:17" x14ac:dyDescent="0.2">
      <c r="C8708" s="1"/>
      <c r="D8708" s="1"/>
      <c r="F8708" s="6"/>
      <c r="G8708" s="13"/>
      <c r="M8708" s="14"/>
      <c r="O8708" s="13"/>
      <c r="P8708" s="6"/>
      <c r="Q8708" s="7"/>
    </row>
    <row r="8709" spans="3:17" x14ac:dyDescent="0.2">
      <c r="C8709" s="1"/>
      <c r="D8709" s="1"/>
      <c r="F8709" s="6"/>
      <c r="G8709" s="13"/>
      <c r="M8709" s="14"/>
      <c r="O8709" s="13"/>
      <c r="P8709" s="6"/>
      <c r="Q8709" s="7"/>
    </row>
    <row r="8710" spans="3:17" x14ac:dyDescent="0.2">
      <c r="C8710" s="1"/>
      <c r="D8710" s="1"/>
      <c r="F8710" s="6"/>
      <c r="G8710" s="13"/>
      <c r="M8710" s="14"/>
      <c r="O8710" s="13"/>
      <c r="P8710" s="6"/>
      <c r="Q8710" s="7"/>
    </row>
    <row r="8711" spans="3:17" x14ac:dyDescent="0.2">
      <c r="C8711" s="1"/>
      <c r="D8711" s="1"/>
      <c r="F8711" s="6"/>
      <c r="G8711" s="13"/>
      <c r="M8711" s="14"/>
      <c r="O8711" s="13"/>
      <c r="P8711" s="6"/>
      <c r="Q8711" s="7"/>
    </row>
    <row r="8712" spans="3:17" x14ac:dyDescent="0.2">
      <c r="C8712" s="1"/>
      <c r="D8712" s="1"/>
      <c r="F8712" s="6"/>
      <c r="G8712" s="13"/>
      <c r="M8712" s="14"/>
      <c r="O8712" s="13"/>
      <c r="P8712" s="6"/>
      <c r="Q8712" s="7"/>
    </row>
    <row r="8713" spans="3:17" x14ac:dyDescent="0.2">
      <c r="C8713" s="1"/>
      <c r="D8713" s="1"/>
      <c r="F8713" s="6"/>
      <c r="G8713" s="13"/>
      <c r="M8713" s="14"/>
      <c r="O8713" s="13"/>
      <c r="P8713" s="6"/>
      <c r="Q8713" s="7"/>
    </row>
    <row r="8714" spans="3:17" x14ac:dyDescent="0.2">
      <c r="C8714" s="1"/>
      <c r="D8714" s="1"/>
      <c r="F8714" s="6"/>
      <c r="G8714" s="13"/>
      <c r="M8714" s="14"/>
      <c r="O8714" s="13"/>
      <c r="P8714" s="6"/>
      <c r="Q8714" s="7"/>
    </row>
    <row r="8715" spans="3:17" x14ac:dyDescent="0.2">
      <c r="C8715" s="1"/>
      <c r="D8715" s="1"/>
      <c r="F8715" s="6"/>
      <c r="G8715" s="13"/>
      <c r="M8715" s="14"/>
      <c r="O8715" s="13"/>
      <c r="P8715" s="6"/>
      <c r="Q8715" s="7"/>
    </row>
    <row r="8716" spans="3:17" x14ac:dyDescent="0.2">
      <c r="C8716" s="1"/>
      <c r="D8716" s="1"/>
      <c r="F8716" s="6"/>
      <c r="G8716" s="13"/>
      <c r="M8716" s="14"/>
      <c r="O8716" s="13"/>
      <c r="P8716" s="6"/>
      <c r="Q8716" s="7"/>
    </row>
    <row r="8717" spans="3:17" x14ac:dyDescent="0.2">
      <c r="C8717" s="1"/>
      <c r="D8717" s="1"/>
      <c r="F8717" s="6"/>
      <c r="G8717" s="13"/>
      <c r="M8717" s="14"/>
      <c r="O8717" s="13"/>
      <c r="P8717" s="6"/>
      <c r="Q8717" s="7"/>
    </row>
    <row r="8718" spans="3:17" x14ac:dyDescent="0.2">
      <c r="C8718" s="1"/>
      <c r="D8718" s="1"/>
      <c r="F8718" s="6"/>
      <c r="G8718" s="13"/>
      <c r="M8718" s="14"/>
      <c r="O8718" s="13"/>
      <c r="P8718" s="6"/>
      <c r="Q8718" s="7"/>
    </row>
    <row r="8719" spans="3:17" x14ac:dyDescent="0.2">
      <c r="C8719" s="1"/>
      <c r="D8719" s="1"/>
      <c r="F8719" s="6"/>
      <c r="G8719" s="13"/>
      <c r="M8719" s="14"/>
      <c r="O8719" s="13"/>
      <c r="P8719" s="6"/>
      <c r="Q8719" s="7"/>
    </row>
    <row r="8720" spans="3:17" x14ac:dyDescent="0.2">
      <c r="C8720" s="1"/>
      <c r="D8720" s="1"/>
      <c r="F8720" s="6"/>
      <c r="G8720" s="13"/>
      <c r="M8720" s="14"/>
      <c r="O8720" s="13"/>
      <c r="P8720" s="6"/>
      <c r="Q8720" s="7"/>
    </row>
    <row r="8721" spans="3:17" x14ac:dyDescent="0.2">
      <c r="C8721" s="1"/>
      <c r="D8721" s="1"/>
      <c r="F8721" s="6"/>
      <c r="G8721" s="13"/>
      <c r="M8721" s="14"/>
      <c r="O8721" s="13"/>
      <c r="P8721" s="6"/>
      <c r="Q8721" s="7"/>
    </row>
    <row r="8722" spans="3:17" x14ac:dyDescent="0.2">
      <c r="C8722" s="1"/>
      <c r="D8722" s="1"/>
      <c r="F8722" s="6"/>
      <c r="G8722" s="13"/>
      <c r="M8722" s="14"/>
      <c r="O8722" s="13"/>
      <c r="P8722" s="6"/>
      <c r="Q8722" s="7"/>
    </row>
    <row r="8723" spans="3:17" x14ac:dyDescent="0.2">
      <c r="C8723" s="1"/>
      <c r="D8723" s="1"/>
      <c r="F8723" s="6"/>
      <c r="G8723" s="13"/>
      <c r="M8723" s="14"/>
      <c r="O8723" s="13"/>
      <c r="P8723" s="6"/>
      <c r="Q8723" s="7"/>
    </row>
    <row r="8724" spans="3:17" x14ac:dyDescent="0.2">
      <c r="C8724" s="1"/>
      <c r="D8724" s="1"/>
      <c r="F8724" s="6"/>
      <c r="G8724" s="13"/>
      <c r="M8724" s="14"/>
      <c r="O8724" s="13"/>
      <c r="P8724" s="6"/>
      <c r="Q8724" s="7"/>
    </row>
    <row r="8725" spans="3:17" x14ac:dyDescent="0.2">
      <c r="C8725" s="1"/>
      <c r="D8725" s="1"/>
      <c r="F8725" s="6"/>
      <c r="G8725" s="13"/>
      <c r="M8725" s="14"/>
      <c r="O8725" s="13"/>
      <c r="P8725" s="6"/>
      <c r="Q8725" s="7"/>
    </row>
    <row r="8726" spans="3:17" x14ac:dyDescent="0.2">
      <c r="C8726" s="1"/>
      <c r="D8726" s="1"/>
      <c r="F8726" s="6"/>
      <c r="G8726" s="13"/>
      <c r="M8726" s="14"/>
      <c r="O8726" s="13"/>
      <c r="P8726" s="6"/>
      <c r="Q8726" s="7"/>
    </row>
    <row r="8727" spans="3:17" x14ac:dyDescent="0.2">
      <c r="C8727" s="1"/>
      <c r="D8727" s="1"/>
      <c r="F8727" s="6"/>
      <c r="G8727" s="13"/>
      <c r="M8727" s="14"/>
      <c r="O8727" s="13"/>
      <c r="P8727" s="6"/>
      <c r="Q8727" s="7"/>
    </row>
    <row r="8728" spans="3:17" x14ac:dyDescent="0.2">
      <c r="C8728" s="1"/>
      <c r="D8728" s="1"/>
      <c r="F8728" s="6"/>
      <c r="G8728" s="13"/>
      <c r="M8728" s="14"/>
      <c r="O8728" s="13"/>
      <c r="P8728" s="6"/>
      <c r="Q8728" s="7"/>
    </row>
    <row r="8729" spans="3:17" x14ac:dyDescent="0.2">
      <c r="C8729" s="1"/>
      <c r="D8729" s="1"/>
      <c r="F8729" s="6"/>
      <c r="G8729" s="13"/>
      <c r="M8729" s="14"/>
      <c r="O8729" s="13"/>
      <c r="P8729" s="6"/>
      <c r="Q8729" s="7"/>
    </row>
    <row r="8730" spans="3:17" x14ac:dyDescent="0.2">
      <c r="C8730" s="1"/>
      <c r="D8730" s="1"/>
      <c r="F8730" s="6"/>
      <c r="G8730" s="13"/>
      <c r="M8730" s="14"/>
      <c r="O8730" s="13"/>
      <c r="P8730" s="6"/>
      <c r="Q8730" s="7"/>
    </row>
    <row r="8731" spans="3:17" x14ac:dyDescent="0.2">
      <c r="C8731" s="1"/>
      <c r="D8731" s="1"/>
      <c r="F8731" s="6"/>
      <c r="G8731" s="13"/>
      <c r="M8731" s="14"/>
      <c r="O8731" s="13"/>
      <c r="P8731" s="6"/>
      <c r="Q8731" s="7"/>
    </row>
    <row r="8732" spans="3:17" x14ac:dyDescent="0.2">
      <c r="C8732" s="1"/>
      <c r="D8732" s="1"/>
      <c r="F8732" s="6"/>
      <c r="G8732" s="13"/>
      <c r="M8732" s="14"/>
      <c r="O8732" s="13"/>
      <c r="P8732" s="6"/>
      <c r="Q8732" s="7"/>
    </row>
    <row r="8733" spans="3:17" x14ac:dyDescent="0.2">
      <c r="C8733" s="1"/>
      <c r="D8733" s="1"/>
      <c r="F8733" s="6"/>
      <c r="G8733" s="13"/>
      <c r="M8733" s="14"/>
      <c r="O8733" s="13"/>
      <c r="P8733" s="6"/>
      <c r="Q8733" s="7"/>
    </row>
    <row r="8734" spans="3:17" x14ac:dyDescent="0.2">
      <c r="C8734" s="1"/>
      <c r="D8734" s="1"/>
      <c r="F8734" s="6"/>
      <c r="G8734" s="13"/>
      <c r="M8734" s="14"/>
      <c r="O8734" s="13"/>
      <c r="P8734" s="6"/>
      <c r="Q8734" s="7"/>
    </row>
    <row r="8735" spans="3:17" x14ac:dyDescent="0.2">
      <c r="C8735" s="1"/>
      <c r="D8735" s="1"/>
      <c r="F8735" s="6"/>
      <c r="G8735" s="13"/>
      <c r="M8735" s="14"/>
      <c r="O8735" s="13"/>
      <c r="P8735" s="6"/>
      <c r="Q8735" s="7"/>
    </row>
    <row r="8736" spans="3:17" x14ac:dyDescent="0.2">
      <c r="C8736" s="1"/>
      <c r="D8736" s="1"/>
      <c r="F8736" s="6"/>
      <c r="G8736" s="13"/>
      <c r="M8736" s="14"/>
      <c r="O8736" s="13"/>
      <c r="P8736" s="6"/>
      <c r="Q8736" s="7"/>
    </row>
    <row r="8737" spans="3:17" x14ac:dyDescent="0.2">
      <c r="C8737" s="1"/>
      <c r="D8737" s="1"/>
      <c r="F8737" s="6"/>
      <c r="G8737" s="13"/>
      <c r="M8737" s="14"/>
      <c r="O8737" s="13"/>
      <c r="P8737" s="6"/>
      <c r="Q8737" s="7"/>
    </row>
    <row r="8738" spans="3:17" x14ac:dyDescent="0.2">
      <c r="C8738" s="1"/>
      <c r="D8738" s="1"/>
      <c r="F8738" s="6"/>
      <c r="G8738" s="13"/>
      <c r="M8738" s="14"/>
      <c r="O8738" s="13"/>
      <c r="P8738" s="6"/>
      <c r="Q8738" s="7"/>
    </row>
    <row r="8739" spans="3:17" x14ac:dyDescent="0.2">
      <c r="C8739" s="1"/>
      <c r="D8739" s="1"/>
      <c r="F8739" s="6"/>
      <c r="G8739" s="13"/>
      <c r="M8739" s="14"/>
      <c r="O8739" s="13"/>
      <c r="P8739" s="6"/>
      <c r="Q8739" s="7"/>
    </row>
    <row r="8740" spans="3:17" x14ac:dyDescent="0.2">
      <c r="C8740" s="1"/>
      <c r="D8740" s="1"/>
      <c r="F8740" s="6"/>
      <c r="G8740" s="13"/>
      <c r="M8740" s="14"/>
      <c r="O8740" s="13"/>
      <c r="P8740" s="6"/>
      <c r="Q8740" s="7"/>
    </row>
    <row r="8741" spans="3:17" x14ac:dyDescent="0.2">
      <c r="C8741" s="1"/>
      <c r="D8741" s="1"/>
      <c r="F8741" s="6"/>
      <c r="G8741" s="13"/>
      <c r="M8741" s="14"/>
      <c r="O8741" s="13"/>
      <c r="P8741" s="6"/>
      <c r="Q8741" s="7"/>
    </row>
    <row r="8742" spans="3:17" x14ac:dyDescent="0.2">
      <c r="C8742" s="1"/>
      <c r="D8742" s="1"/>
      <c r="F8742" s="6"/>
      <c r="G8742" s="13"/>
      <c r="M8742" s="14"/>
      <c r="O8742" s="13"/>
      <c r="P8742" s="6"/>
      <c r="Q8742" s="7"/>
    </row>
    <row r="8743" spans="3:17" x14ac:dyDescent="0.2">
      <c r="C8743" s="1"/>
      <c r="D8743" s="1"/>
      <c r="F8743" s="6"/>
      <c r="G8743" s="13"/>
      <c r="M8743" s="14"/>
      <c r="O8743" s="13"/>
      <c r="P8743" s="6"/>
      <c r="Q8743" s="7"/>
    </row>
    <row r="8744" spans="3:17" x14ac:dyDescent="0.2">
      <c r="C8744" s="1"/>
      <c r="D8744" s="1"/>
      <c r="F8744" s="6"/>
      <c r="G8744" s="13"/>
      <c r="M8744" s="14"/>
      <c r="O8744" s="13"/>
      <c r="P8744" s="6"/>
      <c r="Q8744" s="7"/>
    </row>
    <row r="8745" spans="3:17" x14ac:dyDescent="0.2">
      <c r="C8745" s="1"/>
      <c r="D8745" s="1"/>
      <c r="F8745" s="6"/>
      <c r="G8745" s="13"/>
      <c r="M8745" s="14"/>
      <c r="O8745" s="13"/>
      <c r="P8745" s="6"/>
      <c r="Q8745" s="7"/>
    </row>
    <row r="8746" spans="3:17" x14ac:dyDescent="0.2">
      <c r="C8746" s="1"/>
      <c r="D8746" s="1"/>
      <c r="F8746" s="6"/>
      <c r="G8746" s="13"/>
      <c r="M8746" s="14"/>
      <c r="O8746" s="13"/>
      <c r="P8746" s="6"/>
      <c r="Q8746" s="7"/>
    </row>
    <row r="8747" spans="3:17" x14ac:dyDescent="0.2">
      <c r="C8747" s="1"/>
      <c r="D8747" s="1"/>
      <c r="F8747" s="6"/>
      <c r="G8747" s="13"/>
      <c r="M8747" s="14"/>
      <c r="O8747" s="13"/>
      <c r="P8747" s="6"/>
      <c r="Q8747" s="7"/>
    </row>
    <row r="8748" spans="3:17" x14ac:dyDescent="0.2">
      <c r="C8748" s="1"/>
      <c r="D8748" s="1"/>
      <c r="F8748" s="6"/>
      <c r="G8748" s="13"/>
      <c r="M8748" s="14"/>
      <c r="O8748" s="13"/>
      <c r="P8748" s="6"/>
      <c r="Q8748" s="7"/>
    </row>
    <row r="8749" spans="3:17" x14ac:dyDescent="0.2">
      <c r="C8749" s="1"/>
      <c r="D8749" s="1"/>
      <c r="F8749" s="6"/>
      <c r="G8749" s="13"/>
      <c r="M8749" s="14"/>
      <c r="O8749" s="13"/>
      <c r="P8749" s="6"/>
      <c r="Q8749" s="7"/>
    </row>
    <row r="8750" spans="3:17" x14ac:dyDescent="0.2">
      <c r="C8750" s="1"/>
      <c r="D8750" s="1"/>
      <c r="F8750" s="6"/>
      <c r="G8750" s="13"/>
      <c r="M8750" s="14"/>
      <c r="O8750" s="13"/>
      <c r="P8750" s="6"/>
      <c r="Q8750" s="7"/>
    </row>
    <row r="8751" spans="3:17" x14ac:dyDescent="0.2">
      <c r="C8751" s="1"/>
      <c r="D8751" s="1"/>
      <c r="F8751" s="6"/>
      <c r="G8751" s="13"/>
      <c r="M8751" s="14"/>
      <c r="O8751" s="13"/>
      <c r="P8751" s="6"/>
      <c r="Q8751" s="7"/>
    </row>
    <row r="8752" spans="3:17" x14ac:dyDescent="0.2">
      <c r="C8752" s="1"/>
      <c r="D8752" s="1"/>
      <c r="F8752" s="6"/>
      <c r="G8752" s="13"/>
      <c r="M8752" s="14"/>
      <c r="O8752" s="13"/>
      <c r="P8752" s="6"/>
      <c r="Q8752" s="7"/>
    </row>
    <row r="8753" spans="3:17" x14ac:dyDescent="0.2">
      <c r="C8753" s="1"/>
      <c r="D8753" s="1"/>
      <c r="F8753" s="6"/>
      <c r="G8753" s="13"/>
      <c r="M8753" s="14"/>
      <c r="O8753" s="13"/>
      <c r="P8753" s="6"/>
      <c r="Q8753" s="7"/>
    </row>
    <row r="8754" spans="3:17" x14ac:dyDescent="0.2">
      <c r="C8754" s="1"/>
      <c r="D8754" s="1"/>
      <c r="F8754" s="6"/>
      <c r="G8754" s="13"/>
      <c r="M8754" s="14"/>
      <c r="O8754" s="13"/>
      <c r="P8754" s="6"/>
      <c r="Q8754" s="7"/>
    </row>
    <row r="8755" spans="3:17" x14ac:dyDescent="0.2">
      <c r="C8755" s="1"/>
      <c r="D8755" s="1"/>
      <c r="F8755" s="6"/>
      <c r="G8755" s="13"/>
      <c r="M8755" s="14"/>
      <c r="O8755" s="13"/>
      <c r="P8755" s="6"/>
      <c r="Q8755" s="7"/>
    </row>
    <row r="8756" spans="3:17" x14ac:dyDescent="0.2">
      <c r="C8756" s="1"/>
      <c r="D8756" s="1"/>
      <c r="F8756" s="6"/>
      <c r="G8756" s="13"/>
      <c r="M8756" s="14"/>
      <c r="O8756" s="13"/>
      <c r="P8756" s="6"/>
      <c r="Q8756" s="7"/>
    </row>
    <row r="8757" spans="3:17" x14ac:dyDescent="0.2">
      <c r="C8757" s="1"/>
      <c r="D8757" s="1"/>
      <c r="F8757" s="6"/>
      <c r="G8757" s="13"/>
      <c r="M8757" s="14"/>
      <c r="O8757" s="13"/>
      <c r="P8757" s="6"/>
      <c r="Q8757" s="7"/>
    </row>
    <row r="8758" spans="3:17" x14ac:dyDescent="0.2">
      <c r="C8758" s="1"/>
      <c r="D8758" s="1"/>
      <c r="F8758" s="6"/>
      <c r="G8758" s="13"/>
      <c r="M8758" s="14"/>
      <c r="O8758" s="13"/>
      <c r="P8758" s="6"/>
      <c r="Q8758" s="7"/>
    </row>
    <row r="8759" spans="3:17" x14ac:dyDescent="0.2">
      <c r="C8759" s="1"/>
      <c r="D8759" s="1"/>
      <c r="F8759" s="6"/>
      <c r="G8759" s="13"/>
      <c r="M8759" s="14"/>
      <c r="O8759" s="13"/>
      <c r="P8759" s="6"/>
      <c r="Q8759" s="7"/>
    </row>
    <row r="8760" spans="3:17" x14ac:dyDescent="0.2">
      <c r="C8760" s="1"/>
      <c r="D8760" s="1"/>
      <c r="F8760" s="6"/>
      <c r="G8760" s="13"/>
      <c r="M8760" s="14"/>
      <c r="O8760" s="13"/>
      <c r="P8760" s="6"/>
      <c r="Q8760" s="7"/>
    </row>
    <row r="8761" spans="3:17" x14ac:dyDescent="0.2">
      <c r="C8761" s="1"/>
      <c r="D8761" s="1"/>
      <c r="F8761" s="6"/>
      <c r="G8761" s="13"/>
      <c r="M8761" s="14"/>
      <c r="O8761" s="13"/>
      <c r="P8761" s="6"/>
      <c r="Q8761" s="7"/>
    </row>
    <row r="8762" spans="3:17" x14ac:dyDescent="0.2">
      <c r="C8762" s="1"/>
      <c r="D8762" s="1"/>
      <c r="F8762" s="6"/>
      <c r="G8762" s="13"/>
      <c r="M8762" s="14"/>
      <c r="O8762" s="13"/>
      <c r="P8762" s="6"/>
      <c r="Q8762" s="7"/>
    </row>
    <row r="8763" spans="3:17" x14ac:dyDescent="0.2">
      <c r="C8763" s="1"/>
      <c r="D8763" s="1"/>
      <c r="F8763" s="6"/>
      <c r="G8763" s="13"/>
      <c r="M8763" s="14"/>
      <c r="O8763" s="13"/>
      <c r="P8763" s="6"/>
      <c r="Q8763" s="7"/>
    </row>
    <row r="8764" spans="3:17" x14ac:dyDescent="0.2">
      <c r="C8764" s="1"/>
      <c r="D8764" s="1"/>
      <c r="F8764" s="6"/>
      <c r="G8764" s="13"/>
      <c r="M8764" s="14"/>
      <c r="O8764" s="13"/>
      <c r="P8764" s="6"/>
      <c r="Q8764" s="7"/>
    </row>
    <row r="8765" spans="3:17" x14ac:dyDescent="0.2">
      <c r="C8765" s="1"/>
      <c r="D8765" s="1"/>
      <c r="F8765" s="6"/>
      <c r="G8765" s="13"/>
      <c r="M8765" s="14"/>
      <c r="O8765" s="13"/>
      <c r="P8765" s="6"/>
      <c r="Q8765" s="7"/>
    </row>
    <row r="8766" spans="3:17" x14ac:dyDescent="0.2">
      <c r="C8766" s="1"/>
      <c r="D8766" s="1"/>
      <c r="F8766" s="6"/>
      <c r="G8766" s="13"/>
      <c r="M8766" s="14"/>
      <c r="O8766" s="13"/>
      <c r="P8766" s="6"/>
      <c r="Q8766" s="7"/>
    </row>
    <row r="8767" spans="3:17" x14ac:dyDescent="0.2">
      <c r="C8767" s="1"/>
      <c r="D8767" s="1"/>
      <c r="F8767" s="6"/>
      <c r="G8767" s="13"/>
      <c r="M8767" s="14"/>
      <c r="O8767" s="13"/>
      <c r="P8767" s="6"/>
      <c r="Q8767" s="7"/>
    </row>
    <row r="8768" spans="3:17" x14ac:dyDescent="0.2">
      <c r="C8768" s="1"/>
      <c r="D8768" s="1"/>
      <c r="F8768" s="6"/>
      <c r="G8768" s="13"/>
      <c r="M8768" s="14"/>
      <c r="O8768" s="13"/>
      <c r="P8768" s="6"/>
      <c r="Q8768" s="7"/>
    </row>
    <row r="8769" spans="3:17" x14ac:dyDescent="0.2">
      <c r="C8769" s="1"/>
      <c r="D8769" s="1"/>
      <c r="F8769" s="6"/>
      <c r="G8769" s="13"/>
      <c r="M8769" s="14"/>
      <c r="O8769" s="13"/>
      <c r="P8769" s="6"/>
      <c r="Q8769" s="7"/>
    </row>
    <row r="8770" spans="3:17" x14ac:dyDescent="0.2">
      <c r="C8770" s="1"/>
      <c r="D8770" s="1"/>
      <c r="F8770" s="6"/>
      <c r="G8770" s="13"/>
      <c r="M8770" s="14"/>
      <c r="O8770" s="13"/>
      <c r="P8770" s="6"/>
      <c r="Q8770" s="7"/>
    </row>
    <row r="8771" spans="3:17" x14ac:dyDescent="0.2">
      <c r="C8771" s="1"/>
      <c r="D8771" s="1"/>
      <c r="F8771" s="6"/>
      <c r="G8771" s="13"/>
      <c r="M8771" s="14"/>
      <c r="O8771" s="13"/>
      <c r="P8771" s="6"/>
      <c r="Q8771" s="7"/>
    </row>
    <row r="8772" spans="3:17" x14ac:dyDescent="0.2">
      <c r="C8772" s="1"/>
      <c r="D8772" s="1"/>
      <c r="F8772" s="6"/>
      <c r="G8772" s="13"/>
      <c r="M8772" s="14"/>
      <c r="O8772" s="13"/>
      <c r="P8772" s="6"/>
      <c r="Q8772" s="7"/>
    </row>
    <row r="8773" spans="3:17" x14ac:dyDescent="0.2">
      <c r="C8773" s="1"/>
      <c r="D8773" s="1"/>
      <c r="F8773" s="6"/>
      <c r="G8773" s="13"/>
      <c r="M8773" s="14"/>
      <c r="O8773" s="13"/>
      <c r="P8773" s="6"/>
      <c r="Q8773" s="7"/>
    </row>
    <row r="8774" spans="3:17" x14ac:dyDescent="0.2">
      <c r="C8774" s="1"/>
      <c r="D8774" s="1"/>
      <c r="F8774" s="6"/>
      <c r="G8774" s="13"/>
      <c r="M8774" s="14"/>
      <c r="O8774" s="13"/>
      <c r="P8774" s="6"/>
      <c r="Q8774" s="7"/>
    </row>
    <row r="8775" spans="3:17" x14ac:dyDescent="0.2">
      <c r="C8775" s="1"/>
      <c r="D8775" s="1"/>
      <c r="F8775" s="6"/>
      <c r="G8775" s="13"/>
      <c r="M8775" s="14"/>
      <c r="O8775" s="13"/>
      <c r="P8775" s="6"/>
      <c r="Q8775" s="7"/>
    </row>
    <row r="8776" spans="3:17" x14ac:dyDescent="0.2">
      <c r="C8776" s="1"/>
      <c r="D8776" s="1"/>
      <c r="F8776" s="6"/>
      <c r="G8776" s="13"/>
      <c r="M8776" s="14"/>
      <c r="O8776" s="13"/>
      <c r="P8776" s="6"/>
      <c r="Q8776" s="7"/>
    </row>
    <row r="8777" spans="3:17" x14ac:dyDescent="0.2">
      <c r="C8777" s="1"/>
      <c r="D8777" s="1"/>
      <c r="F8777" s="6"/>
      <c r="G8777" s="13"/>
      <c r="M8777" s="14"/>
      <c r="O8777" s="13"/>
      <c r="P8777" s="6"/>
      <c r="Q8777" s="7"/>
    </row>
    <row r="8778" spans="3:17" x14ac:dyDescent="0.2">
      <c r="C8778" s="1"/>
      <c r="D8778" s="1"/>
      <c r="F8778" s="6"/>
      <c r="G8778" s="13"/>
      <c r="M8778" s="14"/>
      <c r="O8778" s="13"/>
      <c r="P8778" s="6"/>
      <c r="Q8778" s="7"/>
    </row>
    <row r="8779" spans="3:17" x14ac:dyDescent="0.2">
      <c r="C8779" s="1"/>
      <c r="D8779" s="1"/>
      <c r="F8779" s="6"/>
      <c r="G8779" s="13"/>
      <c r="M8779" s="14"/>
      <c r="O8779" s="13"/>
      <c r="P8779" s="6"/>
      <c r="Q8779" s="7"/>
    </row>
    <row r="8780" spans="3:17" x14ac:dyDescent="0.2">
      <c r="C8780" s="1"/>
      <c r="D8780" s="1"/>
      <c r="F8780" s="6"/>
      <c r="G8780" s="13"/>
      <c r="M8780" s="14"/>
      <c r="O8780" s="13"/>
      <c r="P8780" s="6"/>
      <c r="Q8780" s="7"/>
    </row>
    <row r="8781" spans="3:17" x14ac:dyDescent="0.2">
      <c r="C8781" s="1"/>
      <c r="D8781" s="1"/>
      <c r="F8781" s="6"/>
      <c r="G8781" s="13"/>
      <c r="M8781" s="14"/>
      <c r="O8781" s="13"/>
      <c r="P8781" s="6"/>
      <c r="Q8781" s="7"/>
    </row>
    <row r="8782" spans="3:17" x14ac:dyDescent="0.2">
      <c r="C8782" s="1"/>
      <c r="D8782" s="1"/>
      <c r="F8782" s="6"/>
      <c r="G8782" s="13"/>
      <c r="M8782" s="14"/>
      <c r="O8782" s="13"/>
      <c r="P8782" s="6"/>
      <c r="Q8782" s="7"/>
    </row>
    <row r="8783" spans="3:17" x14ac:dyDescent="0.2">
      <c r="C8783" s="1"/>
      <c r="D8783" s="1"/>
      <c r="F8783" s="6"/>
      <c r="G8783" s="13"/>
      <c r="M8783" s="14"/>
      <c r="O8783" s="13"/>
      <c r="P8783" s="6"/>
      <c r="Q8783" s="7"/>
    </row>
    <row r="8784" spans="3:17" x14ac:dyDescent="0.2">
      <c r="C8784" s="1"/>
      <c r="D8784" s="1"/>
      <c r="F8784" s="6"/>
      <c r="G8784" s="13"/>
      <c r="M8784" s="14"/>
      <c r="O8784" s="13"/>
      <c r="P8784" s="6"/>
      <c r="Q8784" s="7"/>
    </row>
    <row r="8785" spans="3:17" x14ac:dyDescent="0.2">
      <c r="C8785" s="1"/>
      <c r="D8785" s="1"/>
      <c r="F8785" s="6"/>
      <c r="G8785" s="13"/>
      <c r="M8785" s="14"/>
      <c r="O8785" s="13"/>
      <c r="P8785" s="6"/>
      <c r="Q8785" s="7"/>
    </row>
    <row r="8786" spans="3:17" x14ac:dyDescent="0.2">
      <c r="C8786" s="1"/>
      <c r="D8786" s="1"/>
      <c r="F8786" s="6"/>
      <c r="G8786" s="13"/>
      <c r="M8786" s="14"/>
      <c r="O8786" s="13"/>
      <c r="P8786" s="6"/>
      <c r="Q8786" s="7"/>
    </row>
    <row r="8787" spans="3:17" x14ac:dyDescent="0.2">
      <c r="C8787" s="1"/>
      <c r="D8787" s="1"/>
      <c r="F8787" s="6"/>
      <c r="G8787" s="13"/>
      <c r="M8787" s="14"/>
      <c r="O8787" s="13"/>
      <c r="P8787" s="6"/>
      <c r="Q8787" s="7"/>
    </row>
    <row r="8788" spans="3:17" x14ac:dyDescent="0.2">
      <c r="C8788" s="1"/>
      <c r="D8788" s="1"/>
      <c r="F8788" s="6"/>
      <c r="G8788" s="13"/>
      <c r="M8788" s="14"/>
      <c r="O8788" s="13"/>
      <c r="P8788" s="6"/>
      <c r="Q8788" s="7"/>
    </row>
    <row r="8789" spans="3:17" x14ac:dyDescent="0.2">
      <c r="C8789" s="1"/>
      <c r="D8789" s="1"/>
      <c r="F8789" s="6"/>
      <c r="G8789" s="13"/>
      <c r="M8789" s="14"/>
      <c r="O8789" s="13"/>
      <c r="P8789" s="6"/>
      <c r="Q8789" s="7"/>
    </row>
    <row r="8790" spans="3:17" x14ac:dyDescent="0.2">
      <c r="C8790" s="1"/>
      <c r="D8790" s="1"/>
      <c r="F8790" s="6"/>
      <c r="G8790" s="13"/>
      <c r="M8790" s="14"/>
      <c r="O8790" s="13"/>
      <c r="P8790" s="6"/>
      <c r="Q8790" s="7"/>
    </row>
    <row r="8791" spans="3:17" x14ac:dyDescent="0.2">
      <c r="C8791" s="1"/>
      <c r="D8791" s="1"/>
      <c r="F8791" s="6"/>
      <c r="G8791" s="13"/>
      <c r="M8791" s="14"/>
      <c r="O8791" s="13"/>
      <c r="P8791" s="6"/>
      <c r="Q8791" s="7"/>
    </row>
    <row r="8792" spans="3:17" x14ac:dyDescent="0.2">
      <c r="C8792" s="1"/>
      <c r="D8792" s="1"/>
      <c r="F8792" s="6"/>
      <c r="G8792" s="13"/>
      <c r="M8792" s="14"/>
      <c r="O8792" s="13"/>
      <c r="P8792" s="6"/>
      <c r="Q8792" s="7"/>
    </row>
    <row r="8793" spans="3:17" x14ac:dyDescent="0.2">
      <c r="C8793" s="1"/>
      <c r="D8793" s="1"/>
      <c r="F8793" s="6"/>
      <c r="G8793" s="13"/>
      <c r="M8793" s="14"/>
      <c r="O8793" s="13"/>
      <c r="P8793" s="6"/>
      <c r="Q8793" s="7"/>
    </row>
    <row r="8794" spans="3:17" x14ac:dyDescent="0.2">
      <c r="C8794" s="1"/>
      <c r="D8794" s="1"/>
      <c r="F8794" s="6"/>
      <c r="G8794" s="13"/>
      <c r="M8794" s="14"/>
      <c r="O8794" s="13"/>
      <c r="P8794" s="6"/>
      <c r="Q8794" s="7"/>
    </row>
    <row r="8795" spans="3:17" x14ac:dyDescent="0.2">
      <c r="C8795" s="1"/>
      <c r="D8795" s="1"/>
      <c r="F8795" s="6"/>
      <c r="G8795" s="13"/>
      <c r="M8795" s="14"/>
      <c r="O8795" s="13"/>
      <c r="P8795" s="6"/>
      <c r="Q8795" s="7"/>
    </row>
    <row r="8796" spans="3:17" x14ac:dyDescent="0.2">
      <c r="C8796" s="1"/>
      <c r="D8796" s="1"/>
      <c r="F8796" s="6"/>
      <c r="G8796" s="13"/>
      <c r="M8796" s="14"/>
      <c r="O8796" s="13"/>
      <c r="P8796" s="6"/>
      <c r="Q8796" s="7"/>
    </row>
    <row r="8797" spans="3:17" x14ac:dyDescent="0.2">
      <c r="C8797" s="1"/>
      <c r="D8797" s="1"/>
      <c r="F8797" s="6"/>
      <c r="G8797" s="13"/>
      <c r="M8797" s="14"/>
      <c r="O8797" s="13"/>
      <c r="P8797" s="6"/>
      <c r="Q8797" s="7"/>
    </row>
    <row r="8798" spans="3:17" x14ac:dyDescent="0.2">
      <c r="C8798" s="1"/>
      <c r="D8798" s="1"/>
      <c r="F8798" s="6"/>
      <c r="G8798" s="13"/>
      <c r="M8798" s="14"/>
      <c r="O8798" s="13"/>
      <c r="P8798" s="6"/>
      <c r="Q8798" s="7"/>
    </row>
    <row r="8799" spans="3:17" x14ac:dyDescent="0.2">
      <c r="C8799" s="1"/>
      <c r="D8799" s="1"/>
      <c r="F8799" s="6"/>
      <c r="G8799" s="13"/>
      <c r="M8799" s="14"/>
      <c r="O8799" s="13"/>
      <c r="P8799" s="6"/>
      <c r="Q8799" s="7"/>
    </row>
    <row r="8800" spans="3:17" x14ac:dyDescent="0.2">
      <c r="C8800" s="1"/>
      <c r="D8800" s="1"/>
      <c r="F8800" s="6"/>
      <c r="G8800" s="13"/>
      <c r="M8800" s="14"/>
      <c r="O8800" s="13"/>
      <c r="P8800" s="6"/>
      <c r="Q8800" s="7"/>
    </row>
    <row r="8801" spans="3:17" x14ac:dyDescent="0.2">
      <c r="C8801" s="1"/>
      <c r="D8801" s="1"/>
      <c r="F8801" s="6"/>
      <c r="G8801" s="13"/>
      <c r="M8801" s="14"/>
      <c r="O8801" s="13"/>
      <c r="P8801" s="6"/>
      <c r="Q8801" s="7"/>
    </row>
    <row r="8802" spans="3:17" x14ac:dyDescent="0.2">
      <c r="C8802" s="1"/>
      <c r="D8802" s="1"/>
      <c r="F8802" s="6"/>
      <c r="G8802" s="13"/>
      <c r="M8802" s="14"/>
      <c r="O8802" s="13"/>
      <c r="P8802" s="6"/>
      <c r="Q8802" s="7"/>
    </row>
    <row r="8803" spans="3:17" x14ac:dyDescent="0.2">
      <c r="C8803" s="1"/>
      <c r="D8803" s="1"/>
      <c r="F8803" s="6"/>
      <c r="G8803" s="13"/>
      <c r="M8803" s="14"/>
      <c r="O8803" s="13"/>
      <c r="P8803" s="6"/>
      <c r="Q8803" s="7"/>
    </row>
    <row r="8804" spans="3:17" x14ac:dyDescent="0.2">
      <c r="C8804" s="1"/>
      <c r="D8804" s="1"/>
      <c r="F8804" s="6"/>
      <c r="G8804" s="13"/>
      <c r="M8804" s="14"/>
      <c r="O8804" s="13"/>
      <c r="P8804" s="6"/>
      <c r="Q8804" s="7"/>
    </row>
    <row r="8805" spans="3:17" x14ac:dyDescent="0.2">
      <c r="C8805" s="1"/>
      <c r="D8805" s="1"/>
      <c r="F8805" s="6"/>
      <c r="G8805" s="13"/>
      <c r="M8805" s="14"/>
      <c r="O8805" s="13"/>
      <c r="P8805" s="6"/>
      <c r="Q8805" s="7"/>
    </row>
    <row r="8806" spans="3:17" x14ac:dyDescent="0.2">
      <c r="C8806" s="1"/>
      <c r="D8806" s="1"/>
      <c r="F8806" s="6"/>
      <c r="G8806" s="13"/>
      <c r="M8806" s="14"/>
      <c r="O8806" s="13"/>
      <c r="P8806" s="6"/>
      <c r="Q8806" s="7"/>
    </row>
    <row r="8807" spans="3:17" x14ac:dyDescent="0.2">
      <c r="C8807" s="1"/>
      <c r="D8807" s="1"/>
      <c r="F8807" s="6"/>
      <c r="G8807" s="13"/>
      <c r="M8807" s="14"/>
      <c r="O8807" s="13"/>
      <c r="P8807" s="6"/>
      <c r="Q8807" s="7"/>
    </row>
    <row r="8808" spans="3:17" x14ac:dyDescent="0.2">
      <c r="C8808" s="1"/>
      <c r="D8808" s="1"/>
      <c r="F8808" s="6"/>
      <c r="G8808" s="13"/>
      <c r="M8808" s="14"/>
      <c r="O8808" s="13"/>
      <c r="P8808" s="6"/>
      <c r="Q8808" s="7"/>
    </row>
    <row r="8809" spans="3:17" x14ac:dyDescent="0.2">
      <c r="C8809" s="1"/>
      <c r="D8809" s="1"/>
      <c r="F8809" s="6"/>
      <c r="G8809" s="13"/>
      <c r="M8809" s="14"/>
      <c r="O8809" s="13"/>
      <c r="P8809" s="6"/>
      <c r="Q8809" s="7"/>
    </row>
    <row r="8810" spans="3:17" x14ac:dyDescent="0.2">
      <c r="C8810" s="1"/>
      <c r="D8810" s="1"/>
      <c r="F8810" s="6"/>
      <c r="G8810" s="13"/>
      <c r="M8810" s="14"/>
      <c r="O8810" s="13"/>
      <c r="P8810" s="6"/>
      <c r="Q8810" s="7"/>
    </row>
    <row r="8811" spans="3:17" x14ac:dyDescent="0.2">
      <c r="C8811" s="1"/>
      <c r="D8811" s="1"/>
      <c r="F8811" s="6"/>
      <c r="G8811" s="13"/>
      <c r="M8811" s="14"/>
      <c r="O8811" s="13"/>
      <c r="P8811" s="6"/>
      <c r="Q8811" s="7"/>
    </row>
    <row r="8812" spans="3:17" x14ac:dyDescent="0.2">
      <c r="C8812" s="1"/>
      <c r="D8812" s="1"/>
      <c r="F8812" s="6"/>
      <c r="G8812" s="13"/>
      <c r="M8812" s="14"/>
      <c r="O8812" s="13"/>
      <c r="P8812" s="6"/>
      <c r="Q8812" s="7"/>
    </row>
    <row r="8813" spans="3:17" x14ac:dyDescent="0.2">
      <c r="C8813" s="1"/>
      <c r="D8813" s="1"/>
      <c r="F8813" s="6"/>
      <c r="G8813" s="13"/>
      <c r="M8813" s="14"/>
      <c r="O8813" s="13"/>
      <c r="P8813" s="6"/>
      <c r="Q8813" s="7"/>
    </row>
    <row r="8814" spans="3:17" x14ac:dyDescent="0.2">
      <c r="C8814" s="1"/>
      <c r="D8814" s="1"/>
      <c r="F8814" s="6"/>
      <c r="G8814" s="13"/>
      <c r="M8814" s="14"/>
      <c r="O8814" s="13"/>
      <c r="P8814" s="6"/>
      <c r="Q8814" s="7"/>
    </row>
    <row r="8815" spans="3:17" x14ac:dyDescent="0.2">
      <c r="C8815" s="1"/>
      <c r="D8815" s="1"/>
      <c r="F8815" s="6"/>
      <c r="G8815" s="13"/>
      <c r="M8815" s="14"/>
      <c r="O8815" s="13"/>
      <c r="P8815" s="6"/>
      <c r="Q8815" s="7"/>
    </row>
    <row r="8816" spans="3:17" x14ac:dyDescent="0.2">
      <c r="C8816" s="1"/>
      <c r="D8816" s="1"/>
      <c r="F8816" s="6"/>
      <c r="G8816" s="13"/>
      <c r="M8816" s="14"/>
      <c r="O8816" s="13"/>
      <c r="P8816" s="6"/>
      <c r="Q8816" s="7"/>
    </row>
    <row r="8817" spans="3:17" x14ac:dyDescent="0.2">
      <c r="C8817" s="1"/>
      <c r="D8817" s="1"/>
      <c r="F8817" s="6"/>
      <c r="G8817" s="13"/>
      <c r="M8817" s="14"/>
      <c r="O8817" s="13"/>
      <c r="P8817" s="6"/>
      <c r="Q8817" s="7"/>
    </row>
    <row r="8818" spans="3:17" x14ac:dyDescent="0.2">
      <c r="C8818" s="1"/>
      <c r="D8818" s="1"/>
      <c r="F8818" s="6"/>
      <c r="G8818" s="13"/>
      <c r="M8818" s="14"/>
      <c r="O8818" s="13"/>
      <c r="P8818" s="6"/>
      <c r="Q8818" s="7"/>
    </row>
    <row r="8819" spans="3:17" x14ac:dyDescent="0.2">
      <c r="C8819" s="1"/>
      <c r="D8819" s="1"/>
      <c r="F8819" s="6"/>
      <c r="G8819" s="13"/>
      <c r="M8819" s="14"/>
      <c r="O8819" s="13"/>
      <c r="P8819" s="6"/>
      <c r="Q8819" s="7"/>
    </row>
    <row r="8820" spans="3:17" x14ac:dyDescent="0.2">
      <c r="C8820" s="1"/>
      <c r="D8820" s="1"/>
      <c r="F8820" s="6"/>
      <c r="G8820" s="13"/>
      <c r="M8820" s="14"/>
      <c r="O8820" s="13"/>
      <c r="P8820" s="6"/>
      <c r="Q8820" s="7"/>
    </row>
    <row r="8821" spans="3:17" x14ac:dyDescent="0.2">
      <c r="C8821" s="1"/>
      <c r="D8821" s="1"/>
      <c r="F8821" s="6"/>
      <c r="G8821" s="13"/>
      <c r="M8821" s="14"/>
      <c r="O8821" s="13"/>
      <c r="P8821" s="6"/>
      <c r="Q8821" s="7"/>
    </row>
    <row r="8822" spans="3:17" x14ac:dyDescent="0.2">
      <c r="C8822" s="1"/>
      <c r="D8822" s="1"/>
      <c r="F8822" s="6"/>
      <c r="G8822" s="13"/>
      <c r="M8822" s="14"/>
      <c r="O8822" s="13"/>
      <c r="P8822" s="6"/>
      <c r="Q8822" s="7"/>
    </row>
    <row r="8823" spans="3:17" x14ac:dyDescent="0.2">
      <c r="C8823" s="1"/>
      <c r="D8823" s="1"/>
      <c r="F8823" s="6"/>
      <c r="G8823" s="13"/>
      <c r="M8823" s="14"/>
      <c r="O8823" s="13"/>
      <c r="P8823" s="6"/>
      <c r="Q8823" s="7"/>
    </row>
    <row r="8824" spans="3:17" x14ac:dyDescent="0.2">
      <c r="C8824" s="1"/>
      <c r="D8824" s="1"/>
      <c r="F8824" s="6"/>
      <c r="G8824" s="13"/>
      <c r="M8824" s="14"/>
      <c r="O8824" s="13"/>
      <c r="P8824" s="6"/>
      <c r="Q8824" s="7"/>
    </row>
    <row r="8825" spans="3:17" x14ac:dyDescent="0.2">
      <c r="C8825" s="1"/>
      <c r="D8825" s="1"/>
      <c r="F8825" s="6"/>
      <c r="G8825" s="13"/>
      <c r="M8825" s="14"/>
      <c r="O8825" s="13"/>
      <c r="P8825" s="6"/>
      <c r="Q8825" s="7"/>
    </row>
    <row r="8826" spans="3:17" x14ac:dyDescent="0.2">
      <c r="C8826" s="1"/>
      <c r="D8826" s="1"/>
      <c r="F8826" s="6"/>
      <c r="G8826" s="13"/>
      <c r="M8826" s="14"/>
      <c r="O8826" s="13"/>
      <c r="P8826" s="6"/>
      <c r="Q8826" s="7"/>
    </row>
    <row r="8827" spans="3:17" x14ac:dyDescent="0.2">
      <c r="C8827" s="1"/>
      <c r="D8827" s="1"/>
      <c r="F8827" s="6"/>
      <c r="G8827" s="13"/>
      <c r="M8827" s="14"/>
      <c r="O8827" s="13"/>
      <c r="P8827" s="6"/>
      <c r="Q8827" s="7"/>
    </row>
    <row r="8828" spans="3:17" x14ac:dyDescent="0.2">
      <c r="C8828" s="1"/>
      <c r="D8828" s="1"/>
      <c r="F8828" s="6"/>
      <c r="G8828" s="13"/>
      <c r="M8828" s="14"/>
      <c r="O8828" s="13"/>
      <c r="P8828" s="6"/>
      <c r="Q8828" s="7"/>
    </row>
    <row r="8829" spans="3:17" x14ac:dyDescent="0.2">
      <c r="C8829" s="1"/>
      <c r="D8829" s="1"/>
      <c r="F8829" s="6"/>
      <c r="G8829" s="13"/>
      <c r="M8829" s="14"/>
      <c r="O8829" s="13"/>
      <c r="P8829" s="6"/>
      <c r="Q8829" s="7"/>
    </row>
    <row r="8830" spans="3:17" x14ac:dyDescent="0.2">
      <c r="C8830" s="1"/>
      <c r="D8830" s="1"/>
      <c r="F8830" s="6"/>
      <c r="G8830" s="13"/>
      <c r="M8830" s="14"/>
      <c r="O8830" s="13"/>
      <c r="P8830" s="6"/>
      <c r="Q8830" s="7"/>
    </row>
    <row r="8831" spans="3:17" x14ac:dyDescent="0.2">
      <c r="C8831" s="1"/>
      <c r="D8831" s="1"/>
      <c r="F8831" s="6"/>
      <c r="G8831" s="13"/>
      <c r="M8831" s="14"/>
      <c r="O8831" s="13"/>
      <c r="P8831" s="6"/>
      <c r="Q8831" s="7"/>
    </row>
    <row r="8832" spans="3:17" x14ac:dyDescent="0.2">
      <c r="C8832" s="1"/>
      <c r="D8832" s="1"/>
      <c r="F8832" s="6"/>
      <c r="G8832" s="13"/>
      <c r="M8832" s="14"/>
      <c r="O8832" s="13"/>
      <c r="P8832" s="6"/>
      <c r="Q8832" s="7"/>
    </row>
    <row r="8833" spans="3:17" x14ac:dyDescent="0.2">
      <c r="C8833" s="1"/>
      <c r="D8833" s="1"/>
      <c r="F8833" s="6"/>
      <c r="G8833" s="13"/>
      <c r="M8833" s="14"/>
      <c r="O8833" s="13"/>
      <c r="P8833" s="6"/>
      <c r="Q8833" s="7"/>
    </row>
    <row r="8834" spans="3:17" x14ac:dyDescent="0.2">
      <c r="C8834" s="1"/>
      <c r="D8834" s="1"/>
      <c r="F8834" s="6"/>
      <c r="G8834" s="13"/>
      <c r="M8834" s="14"/>
      <c r="O8834" s="13"/>
      <c r="P8834" s="6"/>
      <c r="Q8834" s="7"/>
    </row>
    <row r="8835" spans="3:17" x14ac:dyDescent="0.2">
      <c r="C8835" s="1"/>
      <c r="D8835" s="1"/>
      <c r="F8835" s="6"/>
      <c r="G8835" s="13"/>
      <c r="M8835" s="14"/>
      <c r="O8835" s="13"/>
      <c r="P8835" s="6"/>
      <c r="Q8835" s="7"/>
    </row>
    <row r="8836" spans="3:17" x14ac:dyDescent="0.2">
      <c r="C8836" s="1"/>
      <c r="D8836" s="1"/>
      <c r="F8836" s="6"/>
      <c r="G8836" s="13"/>
      <c r="M8836" s="14"/>
      <c r="O8836" s="13"/>
      <c r="P8836" s="6"/>
      <c r="Q8836" s="7"/>
    </row>
    <row r="8837" spans="3:17" x14ac:dyDescent="0.2">
      <c r="C8837" s="1"/>
      <c r="D8837" s="1"/>
      <c r="F8837" s="6"/>
      <c r="G8837" s="13"/>
      <c r="M8837" s="14"/>
      <c r="O8837" s="13"/>
      <c r="P8837" s="6"/>
      <c r="Q8837" s="7"/>
    </row>
    <row r="8838" spans="3:17" x14ac:dyDescent="0.2">
      <c r="C8838" s="1"/>
      <c r="D8838" s="1"/>
      <c r="F8838" s="6"/>
      <c r="G8838" s="13"/>
      <c r="M8838" s="14"/>
      <c r="O8838" s="13"/>
      <c r="P8838" s="6"/>
      <c r="Q8838" s="7"/>
    </row>
    <row r="8839" spans="3:17" x14ac:dyDescent="0.2">
      <c r="C8839" s="1"/>
      <c r="D8839" s="1"/>
      <c r="F8839" s="6"/>
      <c r="G8839" s="13"/>
      <c r="M8839" s="14"/>
      <c r="O8839" s="13"/>
      <c r="P8839" s="6"/>
      <c r="Q8839" s="7"/>
    </row>
    <row r="8840" spans="3:17" x14ac:dyDescent="0.2">
      <c r="C8840" s="1"/>
      <c r="D8840" s="1"/>
      <c r="F8840" s="6"/>
      <c r="G8840" s="13"/>
      <c r="M8840" s="14"/>
      <c r="O8840" s="13"/>
      <c r="P8840" s="6"/>
      <c r="Q8840" s="7"/>
    </row>
    <row r="8841" spans="3:17" x14ac:dyDescent="0.2">
      <c r="C8841" s="1"/>
      <c r="D8841" s="1"/>
      <c r="F8841" s="6"/>
      <c r="G8841" s="13"/>
      <c r="M8841" s="14"/>
      <c r="O8841" s="13"/>
      <c r="P8841" s="6"/>
      <c r="Q8841" s="7"/>
    </row>
    <row r="8842" spans="3:17" x14ac:dyDescent="0.2">
      <c r="C8842" s="1"/>
      <c r="D8842" s="1"/>
      <c r="F8842" s="6"/>
      <c r="G8842" s="13"/>
      <c r="M8842" s="14"/>
      <c r="O8842" s="13"/>
      <c r="P8842" s="6"/>
      <c r="Q8842" s="7"/>
    </row>
    <row r="8843" spans="3:17" x14ac:dyDescent="0.2">
      <c r="C8843" s="1"/>
      <c r="D8843" s="1"/>
      <c r="F8843" s="6"/>
      <c r="G8843" s="13"/>
      <c r="M8843" s="14"/>
      <c r="O8843" s="13"/>
      <c r="P8843" s="6"/>
      <c r="Q8843" s="7"/>
    </row>
    <row r="8844" spans="3:17" x14ac:dyDescent="0.2">
      <c r="C8844" s="1"/>
      <c r="D8844" s="1"/>
      <c r="F8844" s="6"/>
      <c r="G8844" s="13"/>
      <c r="M8844" s="14"/>
      <c r="O8844" s="13"/>
      <c r="P8844" s="6"/>
      <c r="Q8844" s="7"/>
    </row>
    <row r="8845" spans="3:17" x14ac:dyDescent="0.2">
      <c r="C8845" s="1"/>
      <c r="D8845" s="1"/>
      <c r="F8845" s="6"/>
      <c r="G8845" s="13"/>
      <c r="M8845" s="14"/>
      <c r="O8845" s="13"/>
      <c r="P8845" s="6"/>
      <c r="Q8845" s="7"/>
    </row>
    <row r="8846" spans="3:17" x14ac:dyDescent="0.2">
      <c r="C8846" s="1"/>
      <c r="D8846" s="1"/>
      <c r="F8846" s="6"/>
      <c r="G8846" s="13"/>
      <c r="M8846" s="14"/>
      <c r="O8846" s="13"/>
      <c r="P8846" s="6"/>
      <c r="Q8846" s="7"/>
    </row>
    <row r="8847" spans="3:17" x14ac:dyDescent="0.2">
      <c r="C8847" s="1"/>
      <c r="D8847" s="1"/>
      <c r="F8847" s="6"/>
      <c r="G8847" s="13"/>
      <c r="M8847" s="14"/>
      <c r="O8847" s="13"/>
      <c r="P8847" s="6"/>
      <c r="Q8847" s="7"/>
    </row>
    <row r="8848" spans="3:17" x14ac:dyDescent="0.2">
      <c r="C8848" s="1"/>
      <c r="D8848" s="1"/>
      <c r="F8848" s="6"/>
      <c r="G8848" s="13"/>
      <c r="M8848" s="14"/>
      <c r="O8848" s="13"/>
      <c r="P8848" s="6"/>
      <c r="Q8848" s="7"/>
    </row>
    <row r="8849" spans="3:17" x14ac:dyDescent="0.2">
      <c r="C8849" s="1"/>
      <c r="D8849" s="1"/>
      <c r="F8849" s="6"/>
      <c r="G8849" s="13"/>
      <c r="M8849" s="14"/>
      <c r="O8849" s="13"/>
      <c r="P8849" s="6"/>
      <c r="Q8849" s="7"/>
    </row>
    <row r="8850" spans="3:17" x14ac:dyDescent="0.2">
      <c r="C8850" s="1"/>
      <c r="D8850" s="1"/>
      <c r="F8850" s="6"/>
      <c r="G8850" s="13"/>
      <c r="M8850" s="14"/>
      <c r="O8850" s="13"/>
      <c r="P8850" s="6"/>
      <c r="Q8850" s="7"/>
    </row>
    <row r="8851" spans="3:17" x14ac:dyDescent="0.2">
      <c r="C8851" s="1"/>
      <c r="D8851" s="1"/>
      <c r="F8851" s="6"/>
      <c r="G8851" s="13"/>
      <c r="M8851" s="14"/>
      <c r="O8851" s="13"/>
      <c r="P8851" s="6"/>
      <c r="Q8851" s="7"/>
    </row>
    <row r="8852" spans="3:17" x14ac:dyDescent="0.2">
      <c r="C8852" s="1"/>
      <c r="D8852" s="1"/>
      <c r="F8852" s="6"/>
      <c r="G8852" s="13"/>
      <c r="M8852" s="14"/>
      <c r="O8852" s="13"/>
      <c r="P8852" s="6"/>
      <c r="Q8852" s="7"/>
    </row>
    <row r="8853" spans="3:17" x14ac:dyDescent="0.2">
      <c r="C8853" s="1"/>
      <c r="D8853" s="1"/>
      <c r="F8853" s="6"/>
      <c r="G8853" s="13"/>
      <c r="M8853" s="14"/>
      <c r="O8853" s="13"/>
      <c r="P8853" s="6"/>
      <c r="Q8853" s="7"/>
    </row>
    <row r="8854" spans="3:17" x14ac:dyDescent="0.2">
      <c r="C8854" s="1"/>
      <c r="D8854" s="1"/>
      <c r="F8854" s="6"/>
      <c r="G8854" s="13"/>
      <c r="M8854" s="14"/>
      <c r="O8854" s="13"/>
      <c r="P8854" s="6"/>
      <c r="Q8854" s="7"/>
    </row>
    <row r="8855" spans="3:17" x14ac:dyDescent="0.2">
      <c r="C8855" s="1"/>
      <c r="D8855" s="1"/>
      <c r="F8855" s="6"/>
      <c r="G8855" s="13"/>
      <c r="M8855" s="14"/>
      <c r="O8855" s="13"/>
      <c r="P8855" s="6"/>
      <c r="Q8855" s="7"/>
    </row>
    <row r="8856" spans="3:17" x14ac:dyDescent="0.2">
      <c r="C8856" s="1"/>
      <c r="D8856" s="1"/>
      <c r="F8856" s="6"/>
      <c r="G8856" s="13"/>
      <c r="M8856" s="14"/>
      <c r="O8856" s="13"/>
      <c r="P8856" s="6"/>
      <c r="Q8856" s="7"/>
    </row>
    <row r="8857" spans="3:17" x14ac:dyDescent="0.2">
      <c r="C8857" s="1"/>
      <c r="D8857" s="1"/>
      <c r="F8857" s="6"/>
      <c r="G8857" s="13"/>
      <c r="M8857" s="14"/>
      <c r="O8857" s="13"/>
      <c r="P8857" s="6"/>
      <c r="Q8857" s="7"/>
    </row>
    <row r="8858" spans="3:17" x14ac:dyDescent="0.2">
      <c r="C8858" s="1"/>
      <c r="D8858" s="1"/>
      <c r="F8858" s="6"/>
      <c r="G8858" s="13"/>
      <c r="M8858" s="14"/>
      <c r="O8858" s="13"/>
      <c r="P8858" s="6"/>
      <c r="Q8858" s="7"/>
    </row>
    <row r="8859" spans="3:17" x14ac:dyDescent="0.2">
      <c r="C8859" s="1"/>
      <c r="D8859" s="1"/>
      <c r="F8859" s="6"/>
      <c r="G8859" s="13"/>
      <c r="M8859" s="14"/>
      <c r="O8859" s="13"/>
      <c r="P8859" s="6"/>
      <c r="Q8859" s="7"/>
    </row>
    <row r="8860" spans="3:17" x14ac:dyDescent="0.2">
      <c r="C8860" s="1"/>
      <c r="D8860" s="1"/>
      <c r="F8860" s="6"/>
      <c r="G8860" s="13"/>
      <c r="M8860" s="14"/>
      <c r="O8860" s="13"/>
      <c r="P8860" s="6"/>
      <c r="Q8860" s="7"/>
    </row>
    <row r="8861" spans="3:17" x14ac:dyDescent="0.2">
      <c r="C8861" s="1"/>
      <c r="D8861" s="1"/>
      <c r="F8861" s="6"/>
      <c r="G8861" s="13"/>
      <c r="M8861" s="14"/>
      <c r="O8861" s="13"/>
      <c r="P8861" s="6"/>
      <c r="Q8861" s="7"/>
    </row>
    <row r="8862" spans="3:17" x14ac:dyDescent="0.2">
      <c r="C8862" s="1"/>
      <c r="D8862" s="1"/>
      <c r="F8862" s="6"/>
      <c r="G8862" s="13"/>
      <c r="M8862" s="14"/>
      <c r="O8862" s="13"/>
      <c r="P8862" s="6"/>
      <c r="Q8862" s="7"/>
    </row>
    <row r="8863" spans="3:17" x14ac:dyDescent="0.2">
      <c r="C8863" s="1"/>
      <c r="D8863" s="1"/>
      <c r="F8863" s="6"/>
      <c r="G8863" s="13"/>
      <c r="M8863" s="14"/>
      <c r="O8863" s="13"/>
      <c r="P8863" s="6"/>
      <c r="Q8863" s="7"/>
    </row>
    <row r="8864" spans="3:17" x14ac:dyDescent="0.2">
      <c r="C8864" s="1"/>
      <c r="D8864" s="1"/>
      <c r="F8864" s="6"/>
      <c r="G8864" s="13"/>
      <c r="M8864" s="14"/>
      <c r="O8864" s="13"/>
      <c r="P8864" s="6"/>
      <c r="Q8864" s="7"/>
    </row>
    <row r="8865" spans="3:17" x14ac:dyDescent="0.2">
      <c r="C8865" s="1"/>
      <c r="D8865" s="1"/>
      <c r="F8865" s="6"/>
      <c r="G8865" s="13"/>
      <c r="M8865" s="14"/>
      <c r="O8865" s="13"/>
      <c r="P8865" s="6"/>
      <c r="Q8865" s="7"/>
    </row>
    <row r="8866" spans="3:17" x14ac:dyDescent="0.2">
      <c r="C8866" s="1"/>
      <c r="D8866" s="1"/>
      <c r="F8866" s="6"/>
      <c r="G8866" s="13"/>
      <c r="M8866" s="14"/>
      <c r="O8866" s="13"/>
      <c r="P8866" s="6"/>
      <c r="Q8866" s="7"/>
    </row>
    <row r="8867" spans="3:17" x14ac:dyDescent="0.2">
      <c r="C8867" s="1"/>
      <c r="D8867" s="1"/>
      <c r="F8867" s="6"/>
      <c r="G8867" s="13"/>
      <c r="M8867" s="14"/>
      <c r="O8867" s="13"/>
      <c r="P8867" s="6"/>
      <c r="Q8867" s="7"/>
    </row>
    <row r="8868" spans="3:17" x14ac:dyDescent="0.2">
      <c r="C8868" s="1"/>
      <c r="D8868" s="1"/>
      <c r="F8868" s="6"/>
      <c r="G8868" s="13"/>
      <c r="M8868" s="14"/>
      <c r="O8868" s="13"/>
      <c r="P8868" s="6"/>
      <c r="Q8868" s="7"/>
    </row>
    <row r="8869" spans="3:17" x14ac:dyDescent="0.2">
      <c r="C8869" s="1"/>
      <c r="D8869" s="1"/>
      <c r="F8869" s="6"/>
      <c r="G8869" s="13"/>
      <c r="M8869" s="14"/>
      <c r="O8869" s="13"/>
      <c r="P8869" s="6"/>
      <c r="Q8869" s="7"/>
    </row>
    <row r="8870" spans="3:17" x14ac:dyDescent="0.2">
      <c r="C8870" s="1"/>
      <c r="D8870" s="1"/>
      <c r="F8870" s="6"/>
      <c r="G8870" s="13"/>
      <c r="M8870" s="14"/>
      <c r="O8870" s="13"/>
      <c r="P8870" s="6"/>
      <c r="Q8870" s="7"/>
    </row>
    <row r="8871" spans="3:17" x14ac:dyDescent="0.2">
      <c r="C8871" s="1"/>
      <c r="D8871" s="1"/>
      <c r="F8871" s="6"/>
      <c r="G8871" s="13"/>
      <c r="M8871" s="14"/>
      <c r="O8871" s="13"/>
      <c r="P8871" s="6"/>
      <c r="Q8871" s="7"/>
    </row>
    <row r="8872" spans="3:17" x14ac:dyDescent="0.2">
      <c r="C8872" s="1"/>
      <c r="D8872" s="1"/>
      <c r="F8872" s="6"/>
      <c r="G8872" s="13"/>
      <c r="M8872" s="14"/>
      <c r="O8872" s="13"/>
      <c r="P8872" s="6"/>
      <c r="Q8872" s="7"/>
    </row>
    <row r="8873" spans="3:17" x14ac:dyDescent="0.2">
      <c r="C8873" s="1"/>
      <c r="D8873" s="1"/>
      <c r="F8873" s="6"/>
      <c r="G8873" s="13"/>
      <c r="M8873" s="14"/>
      <c r="O8873" s="13"/>
      <c r="P8873" s="6"/>
      <c r="Q8873" s="7"/>
    </row>
    <row r="8874" spans="3:17" x14ac:dyDescent="0.2">
      <c r="C8874" s="1"/>
      <c r="D8874" s="1"/>
      <c r="F8874" s="6"/>
      <c r="G8874" s="13"/>
      <c r="M8874" s="14"/>
      <c r="O8874" s="13"/>
      <c r="P8874" s="6"/>
      <c r="Q8874" s="7"/>
    </row>
    <row r="8875" spans="3:17" x14ac:dyDescent="0.2">
      <c r="C8875" s="1"/>
      <c r="D8875" s="1"/>
      <c r="F8875" s="6"/>
      <c r="G8875" s="13"/>
      <c r="M8875" s="14"/>
      <c r="O8875" s="13"/>
      <c r="P8875" s="6"/>
      <c r="Q8875" s="7"/>
    </row>
    <row r="8876" spans="3:17" x14ac:dyDescent="0.2">
      <c r="C8876" s="1"/>
      <c r="D8876" s="1"/>
      <c r="F8876" s="6"/>
      <c r="G8876" s="13"/>
      <c r="M8876" s="14"/>
      <c r="O8876" s="13"/>
      <c r="P8876" s="6"/>
      <c r="Q8876" s="7"/>
    </row>
    <row r="8877" spans="3:17" x14ac:dyDescent="0.2">
      <c r="C8877" s="1"/>
      <c r="D8877" s="1"/>
      <c r="F8877" s="6"/>
      <c r="G8877" s="13"/>
      <c r="M8877" s="14"/>
      <c r="O8877" s="13"/>
      <c r="P8877" s="6"/>
      <c r="Q8877" s="7"/>
    </row>
    <row r="8878" spans="3:17" x14ac:dyDescent="0.2">
      <c r="C8878" s="1"/>
      <c r="D8878" s="1"/>
      <c r="F8878" s="6"/>
      <c r="G8878" s="13"/>
      <c r="M8878" s="14"/>
      <c r="O8878" s="13"/>
      <c r="P8878" s="6"/>
      <c r="Q8878" s="7"/>
    </row>
    <row r="8879" spans="3:17" x14ac:dyDescent="0.2">
      <c r="C8879" s="1"/>
      <c r="D8879" s="1"/>
      <c r="F8879" s="6"/>
      <c r="G8879" s="13"/>
      <c r="M8879" s="14"/>
      <c r="O8879" s="13"/>
      <c r="P8879" s="6"/>
      <c r="Q8879" s="7"/>
    </row>
    <row r="8880" spans="3:17" x14ac:dyDescent="0.2">
      <c r="C8880" s="1"/>
      <c r="D8880" s="1"/>
      <c r="F8880" s="6"/>
      <c r="G8880" s="13"/>
      <c r="M8880" s="14"/>
      <c r="O8880" s="13"/>
      <c r="P8880" s="6"/>
      <c r="Q8880" s="7"/>
    </row>
    <row r="8881" spans="3:17" x14ac:dyDescent="0.2">
      <c r="C8881" s="1"/>
      <c r="D8881" s="1"/>
      <c r="F8881" s="6"/>
      <c r="G8881" s="13"/>
      <c r="M8881" s="14"/>
      <c r="O8881" s="13"/>
      <c r="P8881" s="6"/>
      <c r="Q8881" s="7"/>
    </row>
    <row r="8882" spans="3:17" x14ac:dyDescent="0.2">
      <c r="C8882" s="1"/>
      <c r="D8882" s="1"/>
      <c r="F8882" s="6"/>
      <c r="G8882" s="13"/>
      <c r="M8882" s="14"/>
      <c r="O8882" s="13"/>
      <c r="P8882" s="6"/>
      <c r="Q8882" s="7"/>
    </row>
    <row r="8883" spans="3:17" x14ac:dyDescent="0.2">
      <c r="C8883" s="1"/>
      <c r="D8883" s="1"/>
      <c r="F8883" s="6"/>
      <c r="G8883" s="13"/>
      <c r="M8883" s="14"/>
      <c r="O8883" s="13"/>
      <c r="P8883" s="6"/>
      <c r="Q8883" s="7"/>
    </row>
    <row r="8884" spans="3:17" x14ac:dyDescent="0.2">
      <c r="C8884" s="1"/>
      <c r="D8884" s="1"/>
      <c r="F8884" s="6"/>
      <c r="G8884" s="13"/>
      <c r="M8884" s="14"/>
      <c r="O8884" s="13"/>
      <c r="P8884" s="6"/>
      <c r="Q8884" s="7"/>
    </row>
    <row r="8885" spans="3:17" x14ac:dyDescent="0.2">
      <c r="C8885" s="1"/>
      <c r="D8885" s="1"/>
      <c r="F8885" s="6"/>
      <c r="G8885" s="13"/>
      <c r="M8885" s="14"/>
      <c r="O8885" s="13"/>
      <c r="P8885" s="6"/>
      <c r="Q8885" s="7"/>
    </row>
    <row r="8886" spans="3:17" x14ac:dyDescent="0.2">
      <c r="C8886" s="1"/>
      <c r="D8886" s="1"/>
      <c r="F8886" s="6"/>
      <c r="G8886" s="13"/>
      <c r="M8886" s="14"/>
      <c r="O8886" s="13"/>
      <c r="P8886" s="6"/>
      <c r="Q8886" s="7"/>
    </row>
    <row r="8887" spans="3:17" x14ac:dyDescent="0.2">
      <c r="C8887" s="1"/>
      <c r="D8887" s="1"/>
      <c r="F8887" s="6"/>
      <c r="G8887" s="13"/>
      <c r="M8887" s="14"/>
      <c r="O8887" s="13"/>
      <c r="P8887" s="6"/>
      <c r="Q8887" s="7"/>
    </row>
    <row r="8888" spans="3:17" x14ac:dyDescent="0.2">
      <c r="C8888" s="1"/>
      <c r="D8888" s="1"/>
      <c r="F8888" s="6"/>
      <c r="G8888" s="13"/>
      <c r="M8888" s="14"/>
      <c r="O8888" s="13"/>
      <c r="P8888" s="6"/>
      <c r="Q8888" s="7"/>
    </row>
    <row r="8889" spans="3:17" x14ac:dyDescent="0.2">
      <c r="C8889" s="1"/>
      <c r="D8889" s="1"/>
      <c r="F8889" s="6"/>
      <c r="G8889" s="13"/>
      <c r="M8889" s="14"/>
      <c r="O8889" s="13"/>
      <c r="P8889" s="6"/>
      <c r="Q8889" s="7"/>
    </row>
    <row r="8890" spans="3:17" x14ac:dyDescent="0.2">
      <c r="C8890" s="1"/>
      <c r="D8890" s="1"/>
      <c r="F8890" s="6"/>
      <c r="G8890" s="13"/>
      <c r="M8890" s="14"/>
      <c r="O8890" s="13"/>
      <c r="P8890" s="6"/>
      <c r="Q8890" s="7"/>
    </row>
    <row r="8891" spans="3:17" x14ac:dyDescent="0.2">
      <c r="C8891" s="1"/>
      <c r="D8891" s="1"/>
      <c r="F8891" s="6"/>
      <c r="G8891" s="13"/>
      <c r="M8891" s="14"/>
      <c r="O8891" s="13"/>
      <c r="P8891" s="6"/>
      <c r="Q8891" s="7"/>
    </row>
    <row r="8892" spans="3:17" x14ac:dyDescent="0.2">
      <c r="C8892" s="1"/>
      <c r="D8892" s="1"/>
      <c r="F8892" s="6"/>
      <c r="G8892" s="13"/>
      <c r="M8892" s="14"/>
      <c r="O8892" s="13"/>
      <c r="P8892" s="6"/>
      <c r="Q8892" s="7"/>
    </row>
    <row r="8893" spans="3:17" x14ac:dyDescent="0.2">
      <c r="C8893" s="1"/>
      <c r="D8893" s="1"/>
      <c r="F8893" s="6"/>
      <c r="G8893" s="13"/>
      <c r="M8893" s="14"/>
      <c r="O8893" s="13"/>
      <c r="P8893" s="6"/>
      <c r="Q8893" s="7"/>
    </row>
    <row r="8894" spans="3:17" x14ac:dyDescent="0.2">
      <c r="C8894" s="1"/>
      <c r="D8894" s="1"/>
      <c r="F8894" s="6"/>
      <c r="G8894" s="13"/>
      <c r="M8894" s="14"/>
      <c r="O8894" s="13"/>
      <c r="P8894" s="6"/>
      <c r="Q8894" s="7"/>
    </row>
    <row r="8895" spans="3:17" x14ac:dyDescent="0.2">
      <c r="C8895" s="1"/>
      <c r="D8895" s="1"/>
      <c r="F8895" s="6"/>
      <c r="G8895" s="13"/>
      <c r="M8895" s="14"/>
      <c r="O8895" s="13"/>
      <c r="P8895" s="6"/>
      <c r="Q8895" s="7"/>
    </row>
    <row r="8896" spans="3:17" x14ac:dyDescent="0.2">
      <c r="C8896" s="1"/>
      <c r="D8896" s="1"/>
      <c r="F8896" s="6"/>
      <c r="G8896" s="13"/>
      <c r="M8896" s="14"/>
      <c r="O8896" s="13"/>
      <c r="P8896" s="6"/>
      <c r="Q8896" s="7"/>
    </row>
    <row r="8897" spans="3:17" x14ac:dyDescent="0.2">
      <c r="C8897" s="1"/>
      <c r="D8897" s="1"/>
      <c r="F8897" s="6"/>
      <c r="G8897" s="13"/>
      <c r="M8897" s="14"/>
      <c r="O8897" s="13"/>
      <c r="P8897" s="6"/>
      <c r="Q8897" s="7"/>
    </row>
    <row r="8898" spans="3:17" x14ac:dyDescent="0.2">
      <c r="C8898" s="1"/>
      <c r="D8898" s="1"/>
      <c r="F8898" s="6"/>
      <c r="G8898" s="13"/>
      <c r="M8898" s="14"/>
      <c r="O8898" s="13"/>
      <c r="P8898" s="6"/>
      <c r="Q8898" s="7"/>
    </row>
    <row r="8899" spans="3:17" x14ac:dyDescent="0.2">
      <c r="C8899" s="1"/>
      <c r="D8899" s="1"/>
      <c r="F8899" s="6"/>
      <c r="G8899" s="13"/>
      <c r="M8899" s="14"/>
      <c r="O8899" s="13"/>
      <c r="P8899" s="6"/>
      <c r="Q8899" s="7"/>
    </row>
    <row r="8900" spans="3:17" x14ac:dyDescent="0.2">
      <c r="C8900" s="1"/>
      <c r="D8900" s="1"/>
      <c r="F8900" s="6"/>
      <c r="G8900" s="13"/>
      <c r="M8900" s="14"/>
      <c r="O8900" s="13"/>
      <c r="P8900" s="6"/>
      <c r="Q8900" s="7"/>
    </row>
    <row r="8901" spans="3:17" x14ac:dyDescent="0.2">
      <c r="C8901" s="1"/>
      <c r="D8901" s="1"/>
      <c r="F8901" s="6"/>
      <c r="G8901" s="13"/>
      <c r="M8901" s="14"/>
      <c r="O8901" s="13"/>
      <c r="P8901" s="6"/>
      <c r="Q8901" s="7"/>
    </row>
    <row r="8902" spans="3:17" x14ac:dyDescent="0.2">
      <c r="C8902" s="1"/>
      <c r="D8902" s="1"/>
      <c r="F8902" s="6"/>
      <c r="G8902" s="13"/>
      <c r="M8902" s="14"/>
      <c r="O8902" s="13"/>
      <c r="P8902" s="6"/>
      <c r="Q8902" s="7"/>
    </row>
    <row r="8903" spans="3:17" x14ac:dyDescent="0.2">
      <c r="C8903" s="1"/>
      <c r="D8903" s="1"/>
      <c r="F8903" s="6"/>
      <c r="G8903" s="13"/>
      <c r="M8903" s="14"/>
      <c r="O8903" s="13"/>
      <c r="P8903" s="6"/>
      <c r="Q8903" s="7"/>
    </row>
    <row r="8904" spans="3:17" x14ac:dyDescent="0.2">
      <c r="C8904" s="1"/>
      <c r="D8904" s="1"/>
      <c r="F8904" s="6"/>
      <c r="G8904" s="13"/>
      <c r="M8904" s="14"/>
      <c r="O8904" s="13"/>
      <c r="P8904" s="6"/>
      <c r="Q8904" s="7"/>
    </row>
    <row r="8905" spans="3:17" x14ac:dyDescent="0.2">
      <c r="C8905" s="1"/>
      <c r="D8905" s="1"/>
      <c r="F8905" s="6"/>
      <c r="G8905" s="13"/>
      <c r="M8905" s="14"/>
      <c r="O8905" s="13"/>
      <c r="P8905" s="6"/>
      <c r="Q8905" s="7"/>
    </row>
    <row r="8906" spans="3:17" x14ac:dyDescent="0.2">
      <c r="C8906" s="1"/>
      <c r="D8906" s="1"/>
      <c r="F8906" s="6"/>
      <c r="G8906" s="13"/>
      <c r="M8906" s="14"/>
      <c r="O8906" s="13"/>
      <c r="P8906" s="6"/>
      <c r="Q8906" s="7"/>
    </row>
    <row r="8907" spans="3:17" x14ac:dyDescent="0.2">
      <c r="C8907" s="1"/>
      <c r="D8907" s="1"/>
      <c r="F8907" s="6"/>
      <c r="G8907" s="13"/>
      <c r="M8907" s="14"/>
      <c r="O8907" s="13"/>
      <c r="P8907" s="6"/>
      <c r="Q8907" s="7"/>
    </row>
    <row r="8908" spans="3:17" x14ac:dyDescent="0.2">
      <c r="C8908" s="1"/>
      <c r="D8908" s="1"/>
      <c r="F8908" s="6"/>
      <c r="G8908" s="13"/>
      <c r="M8908" s="14"/>
      <c r="O8908" s="13"/>
      <c r="P8908" s="6"/>
      <c r="Q8908" s="7"/>
    </row>
    <row r="8909" spans="3:17" x14ac:dyDescent="0.2">
      <c r="C8909" s="1"/>
      <c r="D8909" s="1"/>
      <c r="F8909" s="6"/>
      <c r="G8909" s="13"/>
      <c r="M8909" s="14"/>
      <c r="O8909" s="13"/>
      <c r="P8909" s="6"/>
      <c r="Q8909" s="7"/>
    </row>
    <row r="8910" spans="3:17" x14ac:dyDescent="0.2">
      <c r="C8910" s="1"/>
      <c r="D8910" s="1"/>
      <c r="F8910" s="6"/>
      <c r="G8910" s="13"/>
      <c r="M8910" s="14"/>
      <c r="O8910" s="13"/>
      <c r="P8910" s="6"/>
      <c r="Q8910" s="7"/>
    </row>
    <row r="8911" spans="3:17" x14ac:dyDescent="0.2">
      <c r="C8911" s="1"/>
      <c r="D8911" s="1"/>
      <c r="F8911" s="6"/>
      <c r="G8911" s="13"/>
      <c r="M8911" s="14"/>
      <c r="O8911" s="13"/>
      <c r="P8911" s="6"/>
      <c r="Q8911" s="7"/>
    </row>
    <row r="8912" spans="3:17" x14ac:dyDescent="0.2">
      <c r="C8912" s="1"/>
      <c r="D8912" s="1"/>
      <c r="F8912" s="6"/>
      <c r="G8912" s="13"/>
      <c r="M8912" s="14"/>
      <c r="O8912" s="13"/>
      <c r="P8912" s="6"/>
      <c r="Q8912" s="7"/>
    </row>
    <row r="8913" spans="3:17" x14ac:dyDescent="0.2">
      <c r="C8913" s="1"/>
      <c r="D8913" s="1"/>
      <c r="F8913" s="6"/>
      <c r="G8913" s="13"/>
      <c r="M8913" s="14"/>
      <c r="O8913" s="13"/>
      <c r="P8913" s="6"/>
      <c r="Q8913" s="7"/>
    </row>
    <row r="8914" spans="3:17" x14ac:dyDescent="0.2">
      <c r="C8914" s="1"/>
      <c r="D8914" s="1"/>
      <c r="F8914" s="6"/>
      <c r="G8914" s="13"/>
      <c r="M8914" s="14"/>
      <c r="O8914" s="13"/>
      <c r="P8914" s="6"/>
      <c r="Q8914" s="7"/>
    </row>
    <row r="8915" spans="3:17" x14ac:dyDescent="0.2">
      <c r="C8915" s="1"/>
      <c r="D8915" s="1"/>
      <c r="F8915" s="6"/>
      <c r="G8915" s="13"/>
      <c r="M8915" s="14"/>
      <c r="O8915" s="13"/>
      <c r="P8915" s="6"/>
      <c r="Q8915" s="7"/>
    </row>
    <row r="8916" spans="3:17" x14ac:dyDescent="0.2">
      <c r="C8916" s="1"/>
      <c r="D8916" s="1"/>
      <c r="F8916" s="6"/>
      <c r="G8916" s="13"/>
      <c r="M8916" s="14"/>
      <c r="O8916" s="13"/>
      <c r="P8916" s="6"/>
      <c r="Q8916" s="7"/>
    </row>
    <row r="8917" spans="3:17" x14ac:dyDescent="0.2">
      <c r="C8917" s="1"/>
      <c r="D8917" s="1"/>
      <c r="F8917" s="6"/>
      <c r="G8917" s="13"/>
      <c r="M8917" s="14"/>
      <c r="O8917" s="13"/>
      <c r="P8917" s="6"/>
      <c r="Q8917" s="7"/>
    </row>
    <row r="8918" spans="3:17" x14ac:dyDescent="0.2">
      <c r="C8918" s="1"/>
      <c r="D8918" s="1"/>
      <c r="F8918" s="6"/>
      <c r="G8918" s="13"/>
      <c r="M8918" s="14"/>
      <c r="O8918" s="13"/>
      <c r="P8918" s="6"/>
      <c r="Q8918" s="7"/>
    </row>
    <row r="8919" spans="3:17" x14ac:dyDescent="0.2">
      <c r="C8919" s="1"/>
      <c r="D8919" s="1"/>
      <c r="F8919" s="6"/>
      <c r="G8919" s="13"/>
      <c r="M8919" s="14"/>
      <c r="O8919" s="13"/>
      <c r="P8919" s="6"/>
      <c r="Q8919" s="7"/>
    </row>
    <row r="8920" spans="3:17" x14ac:dyDescent="0.2">
      <c r="C8920" s="1"/>
      <c r="D8920" s="1"/>
      <c r="F8920" s="6"/>
      <c r="G8920" s="13"/>
      <c r="M8920" s="14"/>
      <c r="O8920" s="13"/>
      <c r="P8920" s="6"/>
      <c r="Q8920" s="7"/>
    </row>
    <row r="8921" spans="3:17" x14ac:dyDescent="0.2">
      <c r="C8921" s="1"/>
      <c r="D8921" s="1"/>
      <c r="F8921" s="6"/>
      <c r="G8921" s="13"/>
      <c r="M8921" s="14"/>
      <c r="O8921" s="13"/>
      <c r="P8921" s="6"/>
      <c r="Q8921" s="7"/>
    </row>
    <row r="8922" spans="3:17" x14ac:dyDescent="0.2">
      <c r="C8922" s="1"/>
      <c r="D8922" s="1"/>
      <c r="F8922" s="6"/>
      <c r="G8922" s="13"/>
      <c r="M8922" s="14"/>
      <c r="O8922" s="13"/>
      <c r="P8922" s="6"/>
      <c r="Q8922" s="7"/>
    </row>
    <row r="8923" spans="3:17" x14ac:dyDescent="0.2">
      <c r="C8923" s="1"/>
      <c r="D8923" s="1"/>
      <c r="F8923" s="6"/>
      <c r="G8923" s="13"/>
      <c r="M8923" s="14"/>
      <c r="O8923" s="13"/>
      <c r="P8923" s="6"/>
      <c r="Q8923" s="7"/>
    </row>
    <row r="8924" spans="3:17" x14ac:dyDescent="0.2">
      <c r="C8924" s="1"/>
      <c r="D8924" s="1"/>
      <c r="F8924" s="6"/>
      <c r="G8924" s="13"/>
      <c r="M8924" s="14"/>
      <c r="O8924" s="13"/>
      <c r="P8924" s="6"/>
      <c r="Q8924" s="7"/>
    </row>
    <row r="8925" spans="3:17" x14ac:dyDescent="0.2">
      <c r="C8925" s="1"/>
      <c r="D8925" s="1"/>
      <c r="F8925" s="6"/>
      <c r="G8925" s="13"/>
      <c r="M8925" s="14"/>
      <c r="O8925" s="13"/>
      <c r="P8925" s="6"/>
      <c r="Q8925" s="7"/>
    </row>
    <row r="8926" spans="3:17" x14ac:dyDescent="0.2">
      <c r="C8926" s="1"/>
      <c r="D8926" s="1"/>
      <c r="F8926" s="6"/>
      <c r="G8926" s="13"/>
      <c r="M8926" s="14"/>
      <c r="O8926" s="13"/>
      <c r="P8926" s="6"/>
      <c r="Q8926" s="7"/>
    </row>
    <row r="8927" spans="3:17" x14ac:dyDescent="0.2">
      <c r="C8927" s="1"/>
      <c r="D8927" s="1"/>
      <c r="F8927" s="6"/>
      <c r="G8927" s="13"/>
      <c r="M8927" s="14"/>
      <c r="O8927" s="13"/>
      <c r="P8927" s="6"/>
      <c r="Q8927" s="7"/>
    </row>
    <row r="8928" spans="3:17" x14ac:dyDescent="0.2">
      <c r="C8928" s="1"/>
      <c r="D8928" s="1"/>
      <c r="F8928" s="6"/>
      <c r="G8928" s="13"/>
      <c r="M8928" s="14"/>
      <c r="O8928" s="13"/>
      <c r="P8928" s="6"/>
      <c r="Q8928" s="7"/>
    </row>
    <row r="8929" spans="3:17" x14ac:dyDescent="0.2">
      <c r="C8929" s="1"/>
      <c r="D8929" s="1"/>
      <c r="F8929" s="6"/>
      <c r="G8929" s="13"/>
      <c r="M8929" s="14"/>
      <c r="O8929" s="13"/>
      <c r="P8929" s="6"/>
      <c r="Q8929" s="7"/>
    </row>
    <row r="8930" spans="3:17" x14ac:dyDescent="0.2">
      <c r="C8930" s="1"/>
      <c r="D8930" s="1"/>
      <c r="F8930" s="6"/>
      <c r="G8930" s="13"/>
      <c r="M8930" s="14"/>
      <c r="O8930" s="13"/>
      <c r="P8930" s="6"/>
      <c r="Q8930" s="7"/>
    </row>
    <row r="8931" spans="3:17" x14ac:dyDescent="0.2">
      <c r="C8931" s="1"/>
      <c r="D8931" s="1"/>
      <c r="F8931" s="6"/>
      <c r="G8931" s="13"/>
      <c r="M8931" s="14"/>
      <c r="O8931" s="13"/>
      <c r="P8931" s="6"/>
      <c r="Q8931" s="7"/>
    </row>
    <row r="8932" spans="3:17" x14ac:dyDescent="0.2">
      <c r="C8932" s="1"/>
      <c r="D8932" s="1"/>
      <c r="F8932" s="6"/>
      <c r="G8932" s="13"/>
      <c r="M8932" s="14"/>
      <c r="O8932" s="13"/>
      <c r="P8932" s="6"/>
      <c r="Q8932" s="7"/>
    </row>
    <row r="8933" spans="3:17" x14ac:dyDescent="0.2">
      <c r="C8933" s="1"/>
      <c r="D8933" s="1"/>
      <c r="F8933" s="6"/>
      <c r="G8933" s="13"/>
      <c r="M8933" s="14"/>
      <c r="O8933" s="13"/>
      <c r="P8933" s="6"/>
      <c r="Q8933" s="7"/>
    </row>
    <row r="8934" spans="3:17" x14ac:dyDescent="0.2">
      <c r="C8934" s="1"/>
      <c r="D8934" s="1"/>
      <c r="F8934" s="6"/>
      <c r="G8934" s="13"/>
      <c r="M8934" s="14"/>
      <c r="O8934" s="13"/>
      <c r="P8934" s="6"/>
      <c r="Q8934" s="7"/>
    </row>
    <row r="8935" spans="3:17" x14ac:dyDescent="0.2">
      <c r="C8935" s="1"/>
      <c r="D8935" s="1"/>
      <c r="F8935" s="6"/>
      <c r="G8935" s="13"/>
      <c r="M8935" s="14"/>
      <c r="O8935" s="13"/>
      <c r="P8935" s="6"/>
      <c r="Q8935" s="7"/>
    </row>
    <row r="8936" spans="3:17" x14ac:dyDescent="0.2">
      <c r="C8936" s="1"/>
      <c r="D8936" s="1"/>
      <c r="F8936" s="6"/>
      <c r="G8936" s="13"/>
      <c r="M8936" s="14"/>
      <c r="O8936" s="13"/>
      <c r="P8936" s="6"/>
      <c r="Q8936" s="7"/>
    </row>
    <row r="8937" spans="3:17" x14ac:dyDescent="0.2">
      <c r="C8937" s="1"/>
      <c r="D8937" s="1"/>
      <c r="F8937" s="6"/>
      <c r="G8937" s="13"/>
      <c r="M8937" s="14"/>
      <c r="O8937" s="13"/>
      <c r="P8937" s="6"/>
      <c r="Q8937" s="7"/>
    </row>
    <row r="8938" spans="3:17" x14ac:dyDescent="0.2">
      <c r="C8938" s="1"/>
      <c r="D8938" s="1"/>
      <c r="F8938" s="6"/>
      <c r="G8938" s="13"/>
      <c r="M8938" s="14"/>
      <c r="O8938" s="13"/>
      <c r="P8938" s="6"/>
      <c r="Q8938" s="7"/>
    </row>
    <row r="8939" spans="3:17" x14ac:dyDescent="0.2">
      <c r="C8939" s="1"/>
      <c r="D8939" s="1"/>
      <c r="F8939" s="6"/>
      <c r="G8939" s="13"/>
      <c r="M8939" s="14"/>
      <c r="O8939" s="13"/>
      <c r="P8939" s="6"/>
      <c r="Q8939" s="7"/>
    </row>
    <row r="8940" spans="3:17" x14ac:dyDescent="0.2">
      <c r="C8940" s="1"/>
      <c r="D8940" s="1"/>
      <c r="F8940" s="6"/>
      <c r="G8940" s="13"/>
      <c r="M8940" s="14"/>
      <c r="O8940" s="13"/>
      <c r="P8940" s="6"/>
      <c r="Q8940" s="7"/>
    </row>
    <row r="8941" spans="3:17" x14ac:dyDescent="0.2">
      <c r="C8941" s="1"/>
      <c r="D8941" s="1"/>
      <c r="F8941" s="6"/>
      <c r="G8941" s="13"/>
      <c r="M8941" s="14"/>
      <c r="O8941" s="13"/>
      <c r="P8941" s="6"/>
      <c r="Q8941" s="7"/>
    </row>
    <row r="8942" spans="3:17" x14ac:dyDescent="0.2">
      <c r="C8942" s="1"/>
      <c r="D8942" s="1"/>
      <c r="F8942" s="6"/>
      <c r="G8942" s="13"/>
      <c r="M8942" s="14"/>
      <c r="O8942" s="13"/>
      <c r="P8942" s="6"/>
      <c r="Q8942" s="7"/>
    </row>
    <row r="8943" spans="3:17" x14ac:dyDescent="0.2">
      <c r="C8943" s="1"/>
      <c r="D8943" s="1"/>
      <c r="F8943" s="6"/>
      <c r="G8943" s="13"/>
      <c r="M8943" s="14"/>
      <c r="O8943" s="13"/>
      <c r="P8943" s="6"/>
      <c r="Q8943" s="7"/>
    </row>
    <row r="8944" spans="3:17" x14ac:dyDescent="0.2">
      <c r="C8944" s="1"/>
      <c r="D8944" s="1"/>
      <c r="F8944" s="6"/>
      <c r="G8944" s="13"/>
      <c r="M8944" s="14"/>
      <c r="O8944" s="13"/>
      <c r="P8944" s="6"/>
      <c r="Q8944" s="7"/>
    </row>
    <row r="8945" spans="3:17" x14ac:dyDescent="0.2">
      <c r="C8945" s="1"/>
      <c r="D8945" s="1"/>
      <c r="F8945" s="6"/>
      <c r="G8945" s="13"/>
      <c r="M8945" s="14"/>
      <c r="O8945" s="13"/>
      <c r="P8945" s="6"/>
      <c r="Q8945" s="7"/>
    </row>
    <row r="8946" spans="3:17" x14ac:dyDescent="0.2">
      <c r="C8946" s="1"/>
      <c r="D8946" s="1"/>
      <c r="F8946" s="6"/>
      <c r="G8946" s="13"/>
      <c r="M8946" s="14"/>
      <c r="O8946" s="13"/>
      <c r="P8946" s="6"/>
      <c r="Q8946" s="7"/>
    </row>
    <row r="8947" spans="3:17" x14ac:dyDescent="0.2">
      <c r="C8947" s="1"/>
      <c r="D8947" s="1"/>
      <c r="F8947" s="6"/>
      <c r="G8947" s="13"/>
      <c r="M8947" s="14"/>
      <c r="O8947" s="13"/>
      <c r="P8947" s="6"/>
      <c r="Q8947" s="7"/>
    </row>
    <row r="8948" spans="3:17" x14ac:dyDescent="0.2">
      <c r="C8948" s="1"/>
      <c r="D8948" s="1"/>
      <c r="F8948" s="6"/>
      <c r="G8948" s="13"/>
      <c r="M8948" s="14"/>
      <c r="O8948" s="13"/>
      <c r="P8948" s="6"/>
      <c r="Q8948" s="7"/>
    </row>
    <row r="8949" spans="3:17" x14ac:dyDescent="0.2">
      <c r="C8949" s="1"/>
      <c r="D8949" s="1"/>
      <c r="F8949" s="6"/>
      <c r="G8949" s="13"/>
      <c r="M8949" s="14"/>
      <c r="O8949" s="13"/>
      <c r="P8949" s="6"/>
      <c r="Q8949" s="7"/>
    </row>
    <row r="8950" spans="3:17" x14ac:dyDescent="0.2">
      <c r="C8950" s="1"/>
      <c r="D8950" s="1"/>
      <c r="F8950" s="6"/>
      <c r="G8950" s="13"/>
      <c r="M8950" s="14"/>
      <c r="O8950" s="13"/>
      <c r="P8950" s="6"/>
      <c r="Q8950" s="7"/>
    </row>
    <row r="8951" spans="3:17" x14ac:dyDescent="0.2">
      <c r="C8951" s="1"/>
      <c r="D8951" s="1"/>
      <c r="F8951" s="6"/>
      <c r="G8951" s="13"/>
      <c r="M8951" s="14"/>
      <c r="O8951" s="13"/>
      <c r="P8951" s="6"/>
      <c r="Q8951" s="7"/>
    </row>
    <row r="8952" spans="3:17" x14ac:dyDescent="0.2">
      <c r="C8952" s="1"/>
      <c r="D8952" s="1"/>
      <c r="F8952" s="6"/>
      <c r="G8952" s="13"/>
      <c r="M8952" s="14"/>
      <c r="O8952" s="13"/>
      <c r="P8952" s="6"/>
      <c r="Q8952" s="7"/>
    </row>
    <row r="8953" spans="3:17" x14ac:dyDescent="0.2">
      <c r="C8953" s="1"/>
      <c r="D8953" s="1"/>
      <c r="F8953" s="6"/>
      <c r="G8953" s="13"/>
      <c r="M8953" s="14"/>
      <c r="O8953" s="13"/>
      <c r="P8953" s="6"/>
      <c r="Q8953" s="7"/>
    </row>
    <row r="8954" spans="3:17" x14ac:dyDescent="0.2">
      <c r="C8954" s="1"/>
      <c r="D8954" s="1"/>
      <c r="F8954" s="6"/>
      <c r="G8954" s="13"/>
      <c r="M8954" s="14"/>
      <c r="O8954" s="13"/>
      <c r="P8954" s="6"/>
      <c r="Q8954" s="7"/>
    </row>
    <row r="8955" spans="3:17" x14ac:dyDescent="0.2">
      <c r="C8955" s="1"/>
      <c r="D8955" s="1"/>
      <c r="F8955" s="6"/>
      <c r="G8955" s="13"/>
      <c r="M8955" s="14"/>
      <c r="O8955" s="13"/>
      <c r="P8955" s="6"/>
      <c r="Q8955" s="7"/>
    </row>
    <row r="8956" spans="3:17" x14ac:dyDescent="0.2">
      <c r="C8956" s="1"/>
      <c r="D8956" s="1"/>
      <c r="F8956" s="6"/>
      <c r="G8956" s="13"/>
      <c r="M8956" s="14"/>
      <c r="O8956" s="13"/>
      <c r="P8956" s="6"/>
      <c r="Q8956" s="7"/>
    </row>
    <row r="8957" spans="3:17" x14ac:dyDescent="0.2">
      <c r="C8957" s="1"/>
      <c r="D8957" s="1"/>
      <c r="F8957" s="6"/>
      <c r="G8957" s="13"/>
      <c r="M8957" s="14"/>
      <c r="O8957" s="13"/>
      <c r="P8957" s="6"/>
      <c r="Q8957" s="7"/>
    </row>
    <row r="8958" spans="3:17" x14ac:dyDescent="0.2">
      <c r="C8958" s="1"/>
      <c r="D8958" s="1"/>
      <c r="F8958" s="6"/>
      <c r="G8958" s="13"/>
      <c r="M8958" s="14"/>
      <c r="O8958" s="13"/>
      <c r="P8958" s="6"/>
      <c r="Q8958" s="7"/>
    </row>
    <row r="8959" spans="3:17" x14ac:dyDescent="0.2">
      <c r="C8959" s="1"/>
      <c r="D8959" s="1"/>
      <c r="F8959" s="6"/>
      <c r="G8959" s="13"/>
      <c r="M8959" s="14"/>
      <c r="O8959" s="13"/>
      <c r="P8959" s="6"/>
      <c r="Q8959" s="7"/>
    </row>
    <row r="8960" spans="3:17" x14ac:dyDescent="0.2">
      <c r="C8960" s="1"/>
      <c r="D8960" s="1"/>
      <c r="F8960" s="6"/>
      <c r="G8960" s="13"/>
      <c r="M8960" s="14"/>
      <c r="O8960" s="13"/>
      <c r="P8960" s="6"/>
      <c r="Q8960" s="7"/>
    </row>
    <row r="8961" spans="3:17" x14ac:dyDescent="0.2">
      <c r="C8961" s="1"/>
      <c r="D8961" s="1"/>
      <c r="F8961" s="6"/>
      <c r="G8961" s="13"/>
      <c r="M8961" s="14"/>
      <c r="O8961" s="13"/>
      <c r="P8961" s="6"/>
      <c r="Q8961" s="7"/>
    </row>
    <row r="8962" spans="3:17" x14ac:dyDescent="0.2">
      <c r="C8962" s="1"/>
      <c r="D8962" s="1"/>
      <c r="F8962" s="6"/>
      <c r="G8962" s="13"/>
      <c r="M8962" s="14"/>
      <c r="O8962" s="13"/>
      <c r="P8962" s="6"/>
      <c r="Q8962" s="7"/>
    </row>
    <row r="8963" spans="3:17" x14ac:dyDescent="0.2">
      <c r="C8963" s="1"/>
      <c r="D8963" s="1"/>
      <c r="F8963" s="6"/>
      <c r="G8963" s="13"/>
      <c r="M8963" s="14"/>
      <c r="O8963" s="13"/>
      <c r="P8963" s="6"/>
      <c r="Q8963" s="7"/>
    </row>
    <row r="8964" spans="3:17" x14ac:dyDescent="0.2">
      <c r="C8964" s="1"/>
      <c r="D8964" s="1"/>
      <c r="F8964" s="6"/>
      <c r="G8964" s="13"/>
      <c r="M8964" s="14"/>
      <c r="O8964" s="13"/>
      <c r="P8964" s="6"/>
      <c r="Q8964" s="7"/>
    </row>
    <row r="8965" spans="3:17" x14ac:dyDescent="0.2">
      <c r="C8965" s="1"/>
      <c r="D8965" s="1"/>
      <c r="F8965" s="6"/>
      <c r="G8965" s="13"/>
      <c r="M8965" s="14"/>
      <c r="O8965" s="13"/>
      <c r="P8965" s="6"/>
      <c r="Q8965" s="7"/>
    </row>
    <row r="8966" spans="3:17" x14ac:dyDescent="0.2">
      <c r="C8966" s="1"/>
      <c r="D8966" s="1"/>
      <c r="F8966" s="6"/>
      <c r="G8966" s="13"/>
      <c r="M8966" s="14"/>
      <c r="O8966" s="13"/>
      <c r="P8966" s="6"/>
      <c r="Q8966" s="7"/>
    </row>
    <row r="8967" spans="3:17" x14ac:dyDescent="0.2">
      <c r="C8967" s="1"/>
      <c r="D8967" s="1"/>
      <c r="F8967" s="6"/>
      <c r="G8967" s="13"/>
      <c r="M8967" s="14"/>
      <c r="O8967" s="13"/>
      <c r="P8967" s="6"/>
      <c r="Q8967" s="7"/>
    </row>
    <row r="8968" spans="3:17" x14ac:dyDescent="0.2">
      <c r="C8968" s="1"/>
      <c r="D8968" s="1"/>
      <c r="F8968" s="6"/>
      <c r="G8968" s="13"/>
      <c r="M8968" s="14"/>
      <c r="O8968" s="13"/>
      <c r="P8968" s="6"/>
      <c r="Q8968" s="7"/>
    </row>
    <row r="8969" spans="3:17" x14ac:dyDescent="0.2">
      <c r="C8969" s="1"/>
      <c r="D8969" s="1"/>
      <c r="F8969" s="6"/>
      <c r="G8969" s="13"/>
      <c r="M8969" s="14"/>
      <c r="O8969" s="13"/>
      <c r="P8969" s="6"/>
      <c r="Q8969" s="7"/>
    </row>
    <row r="8970" spans="3:17" x14ac:dyDescent="0.2">
      <c r="C8970" s="1"/>
      <c r="D8970" s="1"/>
      <c r="F8970" s="6"/>
      <c r="G8970" s="13"/>
      <c r="M8970" s="14"/>
      <c r="O8970" s="13"/>
      <c r="P8970" s="6"/>
      <c r="Q8970" s="7"/>
    </row>
    <row r="8971" spans="3:17" x14ac:dyDescent="0.2">
      <c r="C8971" s="1"/>
      <c r="D8971" s="1"/>
      <c r="F8971" s="6"/>
      <c r="G8971" s="13"/>
      <c r="M8971" s="14"/>
      <c r="O8971" s="13"/>
      <c r="P8971" s="6"/>
      <c r="Q8971" s="7"/>
    </row>
    <row r="8972" spans="3:17" x14ac:dyDescent="0.2">
      <c r="C8972" s="1"/>
      <c r="D8972" s="1"/>
      <c r="F8972" s="6"/>
      <c r="G8972" s="13"/>
      <c r="M8972" s="14"/>
      <c r="O8972" s="13"/>
      <c r="P8972" s="6"/>
      <c r="Q8972" s="7"/>
    </row>
    <row r="8973" spans="3:17" x14ac:dyDescent="0.2">
      <c r="C8973" s="1"/>
      <c r="D8973" s="1"/>
      <c r="F8973" s="6"/>
      <c r="G8973" s="13"/>
      <c r="M8973" s="14"/>
      <c r="O8973" s="13"/>
      <c r="P8973" s="6"/>
      <c r="Q8973" s="7"/>
    </row>
    <row r="8974" spans="3:17" x14ac:dyDescent="0.2">
      <c r="C8974" s="1"/>
      <c r="D8974" s="1"/>
      <c r="F8974" s="6"/>
      <c r="G8974" s="13"/>
      <c r="M8974" s="14"/>
      <c r="O8974" s="13"/>
      <c r="P8974" s="6"/>
      <c r="Q8974" s="7"/>
    </row>
    <row r="8975" spans="3:17" x14ac:dyDescent="0.2">
      <c r="C8975" s="1"/>
      <c r="D8975" s="1"/>
      <c r="F8975" s="6"/>
      <c r="G8975" s="13"/>
      <c r="M8975" s="14"/>
      <c r="O8975" s="13"/>
      <c r="P8975" s="6"/>
      <c r="Q8975" s="7"/>
    </row>
    <row r="8976" spans="3:17" x14ac:dyDescent="0.2">
      <c r="C8976" s="1"/>
      <c r="D8976" s="1"/>
      <c r="F8976" s="6"/>
      <c r="G8976" s="13"/>
      <c r="M8976" s="14"/>
      <c r="O8976" s="13"/>
      <c r="P8976" s="6"/>
      <c r="Q8976" s="7"/>
    </row>
    <row r="8977" spans="3:17" x14ac:dyDescent="0.2">
      <c r="C8977" s="1"/>
      <c r="D8977" s="1"/>
      <c r="F8977" s="6"/>
      <c r="G8977" s="13"/>
      <c r="M8977" s="14"/>
      <c r="O8977" s="13"/>
      <c r="P8977" s="6"/>
      <c r="Q8977" s="7"/>
    </row>
    <row r="8978" spans="3:17" x14ac:dyDescent="0.2">
      <c r="C8978" s="1"/>
      <c r="D8978" s="1"/>
      <c r="F8978" s="6"/>
      <c r="G8978" s="13"/>
      <c r="M8978" s="14"/>
      <c r="O8978" s="13"/>
      <c r="P8978" s="6"/>
      <c r="Q8978" s="7"/>
    </row>
    <row r="8979" spans="3:17" x14ac:dyDescent="0.2">
      <c r="C8979" s="1"/>
      <c r="D8979" s="1"/>
      <c r="F8979" s="6"/>
      <c r="G8979" s="13"/>
      <c r="M8979" s="14"/>
      <c r="O8979" s="13"/>
      <c r="P8979" s="6"/>
      <c r="Q8979" s="7"/>
    </row>
    <row r="8980" spans="3:17" x14ac:dyDescent="0.2">
      <c r="C8980" s="1"/>
      <c r="D8980" s="1"/>
      <c r="F8980" s="6"/>
      <c r="G8980" s="13"/>
      <c r="M8980" s="14"/>
      <c r="O8980" s="13"/>
      <c r="P8980" s="6"/>
      <c r="Q8980" s="7"/>
    </row>
    <row r="8981" spans="3:17" x14ac:dyDescent="0.2">
      <c r="C8981" s="1"/>
      <c r="D8981" s="1"/>
      <c r="F8981" s="6"/>
      <c r="G8981" s="13"/>
      <c r="M8981" s="14"/>
      <c r="O8981" s="13"/>
      <c r="P8981" s="6"/>
      <c r="Q8981" s="7"/>
    </row>
    <row r="8982" spans="3:17" x14ac:dyDescent="0.2">
      <c r="C8982" s="1"/>
      <c r="D8982" s="1"/>
      <c r="F8982" s="6"/>
      <c r="G8982" s="13"/>
      <c r="M8982" s="14"/>
      <c r="O8982" s="13"/>
      <c r="P8982" s="6"/>
      <c r="Q8982" s="7"/>
    </row>
    <row r="8983" spans="3:17" x14ac:dyDescent="0.2">
      <c r="C8983" s="1"/>
      <c r="D8983" s="1"/>
      <c r="F8983" s="6"/>
      <c r="G8983" s="13"/>
      <c r="M8983" s="14"/>
      <c r="O8983" s="13"/>
      <c r="P8983" s="6"/>
      <c r="Q8983" s="7"/>
    </row>
    <row r="8984" spans="3:17" x14ac:dyDescent="0.2">
      <c r="C8984" s="1"/>
      <c r="D8984" s="1"/>
      <c r="F8984" s="6"/>
      <c r="G8984" s="13"/>
      <c r="M8984" s="14"/>
      <c r="O8984" s="13"/>
      <c r="P8984" s="6"/>
      <c r="Q8984" s="7"/>
    </row>
    <row r="8985" spans="3:17" x14ac:dyDescent="0.2">
      <c r="C8985" s="1"/>
      <c r="D8985" s="1"/>
      <c r="F8985" s="6"/>
      <c r="G8985" s="13"/>
      <c r="M8985" s="14"/>
      <c r="O8985" s="13"/>
      <c r="P8985" s="6"/>
      <c r="Q8985" s="7"/>
    </row>
    <row r="8986" spans="3:17" x14ac:dyDescent="0.2">
      <c r="C8986" s="1"/>
      <c r="D8986" s="1"/>
      <c r="F8986" s="6"/>
      <c r="G8986" s="13"/>
      <c r="M8986" s="14"/>
      <c r="O8986" s="13"/>
      <c r="P8986" s="6"/>
      <c r="Q8986" s="7"/>
    </row>
    <row r="8987" spans="3:17" x14ac:dyDescent="0.2">
      <c r="C8987" s="1"/>
      <c r="D8987" s="1"/>
      <c r="F8987" s="6"/>
      <c r="G8987" s="13"/>
      <c r="M8987" s="14"/>
      <c r="O8987" s="13"/>
      <c r="P8987" s="6"/>
      <c r="Q8987" s="7"/>
    </row>
    <row r="8988" spans="3:17" x14ac:dyDescent="0.2">
      <c r="C8988" s="1"/>
      <c r="D8988" s="1"/>
      <c r="F8988" s="6"/>
      <c r="G8988" s="13"/>
      <c r="M8988" s="14"/>
      <c r="O8988" s="13"/>
      <c r="P8988" s="6"/>
      <c r="Q8988" s="7"/>
    </row>
    <row r="8989" spans="3:17" x14ac:dyDescent="0.2">
      <c r="C8989" s="1"/>
      <c r="D8989" s="1"/>
      <c r="F8989" s="6"/>
      <c r="G8989" s="13"/>
      <c r="M8989" s="14"/>
      <c r="O8989" s="13"/>
      <c r="P8989" s="6"/>
      <c r="Q8989" s="7"/>
    </row>
    <row r="8990" spans="3:17" x14ac:dyDescent="0.2">
      <c r="C8990" s="1"/>
      <c r="D8990" s="1"/>
      <c r="F8990" s="6"/>
      <c r="G8990" s="13"/>
      <c r="M8990" s="14"/>
      <c r="O8990" s="13"/>
      <c r="P8990" s="6"/>
      <c r="Q8990" s="7"/>
    </row>
    <row r="8991" spans="3:17" x14ac:dyDescent="0.2">
      <c r="C8991" s="1"/>
      <c r="D8991" s="1"/>
      <c r="F8991" s="6"/>
      <c r="G8991" s="13"/>
      <c r="M8991" s="14"/>
      <c r="O8991" s="13"/>
      <c r="P8991" s="6"/>
      <c r="Q8991" s="7"/>
    </row>
    <row r="8992" spans="3:17" x14ac:dyDescent="0.2">
      <c r="C8992" s="1"/>
      <c r="D8992" s="1"/>
      <c r="F8992" s="6"/>
      <c r="G8992" s="13"/>
      <c r="M8992" s="14"/>
      <c r="O8992" s="13"/>
      <c r="P8992" s="6"/>
      <c r="Q8992" s="7"/>
    </row>
    <row r="8993" spans="3:17" x14ac:dyDescent="0.2">
      <c r="C8993" s="1"/>
      <c r="D8993" s="1"/>
      <c r="F8993" s="6"/>
      <c r="G8993" s="13"/>
      <c r="M8993" s="14"/>
      <c r="O8993" s="13"/>
      <c r="P8993" s="6"/>
      <c r="Q8993" s="7"/>
    </row>
    <row r="8994" spans="3:17" x14ac:dyDescent="0.2">
      <c r="C8994" s="1"/>
      <c r="D8994" s="1"/>
      <c r="F8994" s="6"/>
      <c r="G8994" s="13"/>
      <c r="M8994" s="14"/>
      <c r="O8994" s="13"/>
      <c r="P8994" s="6"/>
      <c r="Q8994" s="7"/>
    </row>
    <row r="8995" spans="3:17" x14ac:dyDescent="0.2">
      <c r="C8995" s="1"/>
      <c r="D8995" s="1"/>
      <c r="F8995" s="6"/>
      <c r="G8995" s="13"/>
      <c r="M8995" s="14"/>
      <c r="O8995" s="13"/>
      <c r="P8995" s="6"/>
      <c r="Q8995" s="7"/>
    </row>
    <row r="8996" spans="3:17" x14ac:dyDescent="0.2">
      <c r="C8996" s="1"/>
      <c r="D8996" s="1"/>
      <c r="F8996" s="6"/>
      <c r="G8996" s="13"/>
      <c r="M8996" s="14"/>
      <c r="O8996" s="13"/>
      <c r="P8996" s="6"/>
      <c r="Q8996" s="7"/>
    </row>
    <row r="8997" spans="3:17" x14ac:dyDescent="0.2">
      <c r="C8997" s="1"/>
      <c r="D8997" s="1"/>
      <c r="F8997" s="6"/>
      <c r="G8997" s="13"/>
      <c r="M8997" s="14"/>
      <c r="O8997" s="13"/>
      <c r="P8997" s="6"/>
      <c r="Q8997" s="7"/>
    </row>
    <row r="8998" spans="3:17" x14ac:dyDescent="0.2">
      <c r="C8998" s="1"/>
      <c r="D8998" s="1"/>
      <c r="F8998" s="6"/>
      <c r="G8998" s="13"/>
      <c r="M8998" s="14"/>
      <c r="O8998" s="13"/>
      <c r="P8998" s="6"/>
      <c r="Q8998" s="7"/>
    </row>
    <row r="8999" spans="3:17" x14ac:dyDescent="0.2">
      <c r="C8999" s="1"/>
      <c r="D8999" s="1"/>
      <c r="F8999" s="6"/>
      <c r="G8999" s="13"/>
      <c r="M8999" s="14"/>
      <c r="O8999" s="13"/>
      <c r="P8999" s="6"/>
      <c r="Q8999" s="7"/>
    </row>
    <row r="9000" spans="3:17" x14ac:dyDescent="0.2">
      <c r="C9000" s="1"/>
      <c r="D9000" s="1"/>
      <c r="F9000" s="6"/>
      <c r="G9000" s="13"/>
      <c r="M9000" s="14"/>
      <c r="O9000" s="13"/>
      <c r="P9000" s="6"/>
      <c r="Q9000" s="7"/>
    </row>
    <row r="9001" spans="3:17" x14ac:dyDescent="0.2">
      <c r="C9001" s="1"/>
      <c r="D9001" s="1"/>
      <c r="F9001" s="6"/>
      <c r="G9001" s="13"/>
      <c r="M9001" s="14"/>
      <c r="O9001" s="13"/>
      <c r="P9001" s="6"/>
      <c r="Q9001" s="7"/>
    </row>
    <row r="9002" spans="3:17" x14ac:dyDescent="0.2">
      <c r="C9002" s="1"/>
      <c r="D9002" s="1"/>
      <c r="F9002" s="6"/>
      <c r="G9002" s="13"/>
      <c r="M9002" s="14"/>
      <c r="O9002" s="13"/>
      <c r="P9002" s="6"/>
      <c r="Q9002" s="7"/>
    </row>
    <row r="9003" spans="3:17" x14ac:dyDescent="0.2">
      <c r="C9003" s="1"/>
      <c r="D9003" s="1"/>
      <c r="F9003" s="6"/>
      <c r="G9003" s="13"/>
      <c r="M9003" s="14"/>
      <c r="O9003" s="13"/>
      <c r="P9003" s="6"/>
      <c r="Q9003" s="7"/>
    </row>
    <row r="9004" spans="3:17" x14ac:dyDescent="0.2">
      <c r="C9004" s="1"/>
      <c r="D9004" s="1"/>
      <c r="F9004" s="6"/>
      <c r="G9004" s="13"/>
      <c r="M9004" s="14"/>
      <c r="O9004" s="13"/>
      <c r="P9004" s="6"/>
      <c r="Q9004" s="7"/>
    </row>
    <row r="9005" spans="3:17" x14ac:dyDescent="0.2">
      <c r="C9005" s="1"/>
      <c r="D9005" s="1"/>
      <c r="F9005" s="6"/>
      <c r="G9005" s="13"/>
      <c r="M9005" s="14"/>
      <c r="O9005" s="13"/>
      <c r="P9005" s="6"/>
      <c r="Q9005" s="7"/>
    </row>
    <row r="9006" spans="3:17" x14ac:dyDescent="0.2">
      <c r="C9006" s="1"/>
      <c r="D9006" s="1"/>
      <c r="F9006" s="6"/>
      <c r="G9006" s="13"/>
      <c r="M9006" s="14"/>
      <c r="O9006" s="13"/>
      <c r="P9006" s="6"/>
      <c r="Q9006" s="7"/>
    </row>
    <row r="9007" spans="3:17" x14ac:dyDescent="0.2">
      <c r="C9007" s="1"/>
      <c r="D9007" s="1"/>
      <c r="F9007" s="6"/>
      <c r="G9007" s="13"/>
      <c r="M9007" s="14"/>
      <c r="O9007" s="13"/>
      <c r="P9007" s="6"/>
      <c r="Q9007" s="7"/>
    </row>
    <row r="9008" spans="3:17" x14ac:dyDescent="0.2">
      <c r="C9008" s="1"/>
      <c r="D9008" s="1"/>
      <c r="F9008" s="6"/>
      <c r="G9008" s="13"/>
      <c r="M9008" s="14"/>
      <c r="O9008" s="13"/>
      <c r="P9008" s="6"/>
      <c r="Q9008" s="7"/>
    </row>
    <row r="9009" spans="3:17" x14ac:dyDescent="0.2">
      <c r="C9009" s="1"/>
      <c r="D9009" s="1"/>
      <c r="F9009" s="6"/>
      <c r="G9009" s="13"/>
      <c r="M9009" s="14"/>
      <c r="O9009" s="13"/>
      <c r="P9009" s="6"/>
      <c r="Q9009" s="7"/>
    </row>
    <row r="9010" spans="3:17" x14ac:dyDescent="0.2">
      <c r="C9010" s="1"/>
      <c r="D9010" s="1"/>
      <c r="F9010" s="6"/>
      <c r="G9010" s="13"/>
      <c r="M9010" s="14"/>
      <c r="O9010" s="13"/>
      <c r="P9010" s="6"/>
      <c r="Q9010" s="7"/>
    </row>
    <row r="9011" spans="3:17" x14ac:dyDescent="0.2">
      <c r="C9011" s="1"/>
      <c r="D9011" s="1"/>
      <c r="F9011" s="6"/>
      <c r="G9011" s="13"/>
      <c r="M9011" s="14"/>
      <c r="O9011" s="13"/>
      <c r="P9011" s="6"/>
      <c r="Q9011" s="7"/>
    </row>
    <row r="9012" spans="3:17" x14ac:dyDescent="0.2">
      <c r="C9012" s="1"/>
      <c r="D9012" s="1"/>
      <c r="F9012" s="6"/>
      <c r="G9012" s="13"/>
      <c r="M9012" s="14"/>
      <c r="O9012" s="13"/>
      <c r="P9012" s="6"/>
      <c r="Q9012" s="7"/>
    </row>
    <row r="9013" spans="3:17" x14ac:dyDescent="0.2">
      <c r="C9013" s="1"/>
      <c r="D9013" s="1"/>
      <c r="F9013" s="6"/>
      <c r="G9013" s="13"/>
      <c r="M9013" s="14"/>
      <c r="O9013" s="13"/>
      <c r="P9013" s="6"/>
      <c r="Q9013" s="7"/>
    </row>
    <row r="9014" spans="3:17" x14ac:dyDescent="0.2">
      <c r="C9014" s="1"/>
      <c r="D9014" s="1"/>
      <c r="F9014" s="6"/>
      <c r="G9014" s="13"/>
      <c r="M9014" s="14"/>
      <c r="O9014" s="13"/>
      <c r="P9014" s="6"/>
      <c r="Q9014" s="7"/>
    </row>
    <row r="9015" spans="3:17" x14ac:dyDescent="0.2">
      <c r="C9015" s="1"/>
      <c r="D9015" s="1"/>
      <c r="F9015" s="6"/>
      <c r="G9015" s="13"/>
      <c r="M9015" s="14"/>
      <c r="O9015" s="13"/>
      <c r="P9015" s="6"/>
      <c r="Q9015" s="7"/>
    </row>
    <row r="9016" spans="3:17" x14ac:dyDescent="0.2">
      <c r="C9016" s="1"/>
      <c r="D9016" s="1"/>
      <c r="F9016" s="6"/>
      <c r="G9016" s="13"/>
      <c r="M9016" s="14"/>
      <c r="O9016" s="13"/>
      <c r="P9016" s="6"/>
      <c r="Q9016" s="7"/>
    </row>
    <row r="9017" spans="3:17" x14ac:dyDescent="0.2">
      <c r="C9017" s="1"/>
      <c r="D9017" s="1"/>
      <c r="F9017" s="6"/>
      <c r="G9017" s="13"/>
      <c r="M9017" s="14"/>
      <c r="O9017" s="13"/>
      <c r="P9017" s="6"/>
      <c r="Q9017" s="7"/>
    </row>
    <row r="9018" spans="3:17" x14ac:dyDescent="0.2">
      <c r="C9018" s="1"/>
      <c r="D9018" s="1"/>
      <c r="F9018" s="6"/>
      <c r="G9018" s="13"/>
      <c r="M9018" s="14"/>
      <c r="O9018" s="13"/>
      <c r="P9018" s="6"/>
      <c r="Q9018" s="7"/>
    </row>
    <row r="9019" spans="3:17" x14ac:dyDescent="0.2">
      <c r="C9019" s="1"/>
      <c r="D9019" s="1"/>
      <c r="F9019" s="6"/>
      <c r="G9019" s="13"/>
      <c r="M9019" s="14"/>
      <c r="O9019" s="13"/>
      <c r="P9019" s="6"/>
      <c r="Q9019" s="7"/>
    </row>
    <row r="9020" spans="3:17" x14ac:dyDescent="0.2">
      <c r="C9020" s="1"/>
      <c r="D9020" s="1"/>
      <c r="F9020" s="6"/>
      <c r="G9020" s="13"/>
      <c r="M9020" s="14"/>
      <c r="O9020" s="13"/>
      <c r="P9020" s="6"/>
      <c r="Q9020" s="7"/>
    </row>
    <row r="9021" spans="3:17" x14ac:dyDescent="0.2">
      <c r="C9021" s="1"/>
      <c r="D9021" s="1"/>
      <c r="F9021" s="6"/>
      <c r="G9021" s="13"/>
      <c r="M9021" s="14"/>
      <c r="O9021" s="13"/>
      <c r="P9021" s="6"/>
      <c r="Q9021" s="7"/>
    </row>
    <row r="9022" spans="3:17" x14ac:dyDescent="0.2">
      <c r="C9022" s="1"/>
      <c r="D9022" s="1"/>
      <c r="F9022" s="6"/>
      <c r="G9022" s="13"/>
      <c r="M9022" s="14"/>
      <c r="O9022" s="13"/>
      <c r="P9022" s="6"/>
      <c r="Q9022" s="7"/>
    </row>
    <row r="9023" spans="3:17" x14ac:dyDescent="0.2">
      <c r="C9023" s="1"/>
      <c r="D9023" s="1"/>
      <c r="F9023" s="6"/>
      <c r="G9023" s="13"/>
      <c r="M9023" s="14"/>
      <c r="O9023" s="13"/>
      <c r="P9023" s="6"/>
      <c r="Q9023" s="7"/>
    </row>
    <row r="9024" spans="3:17" x14ac:dyDescent="0.2">
      <c r="C9024" s="1"/>
      <c r="D9024" s="1"/>
      <c r="F9024" s="6"/>
      <c r="G9024" s="13"/>
      <c r="M9024" s="14"/>
      <c r="O9024" s="13"/>
      <c r="P9024" s="6"/>
      <c r="Q9024" s="7"/>
    </row>
    <row r="9025" spans="3:17" x14ac:dyDescent="0.2">
      <c r="C9025" s="1"/>
      <c r="D9025" s="1"/>
      <c r="F9025" s="6"/>
      <c r="G9025" s="13"/>
      <c r="M9025" s="14"/>
      <c r="O9025" s="13"/>
      <c r="P9025" s="6"/>
      <c r="Q9025" s="7"/>
    </row>
    <row r="9026" spans="3:17" x14ac:dyDescent="0.2">
      <c r="C9026" s="1"/>
      <c r="D9026" s="1"/>
      <c r="F9026" s="6"/>
      <c r="G9026" s="13"/>
      <c r="M9026" s="14"/>
      <c r="O9026" s="13"/>
      <c r="P9026" s="6"/>
      <c r="Q9026" s="7"/>
    </row>
    <row r="9027" spans="3:17" x14ac:dyDescent="0.2">
      <c r="C9027" s="1"/>
      <c r="D9027" s="1"/>
      <c r="F9027" s="6"/>
      <c r="G9027" s="13"/>
      <c r="M9027" s="14"/>
      <c r="O9027" s="13"/>
      <c r="P9027" s="6"/>
      <c r="Q9027" s="7"/>
    </row>
    <row r="9028" spans="3:17" x14ac:dyDescent="0.2">
      <c r="C9028" s="1"/>
      <c r="D9028" s="1"/>
      <c r="F9028" s="6"/>
      <c r="G9028" s="13"/>
      <c r="M9028" s="14"/>
      <c r="O9028" s="13"/>
      <c r="P9028" s="6"/>
      <c r="Q9028" s="7"/>
    </row>
    <row r="9029" spans="3:17" x14ac:dyDescent="0.2">
      <c r="C9029" s="1"/>
      <c r="D9029" s="1"/>
      <c r="F9029" s="6"/>
      <c r="G9029" s="13"/>
      <c r="M9029" s="14"/>
      <c r="O9029" s="13"/>
      <c r="P9029" s="6"/>
      <c r="Q9029" s="7"/>
    </row>
    <row r="9030" spans="3:17" x14ac:dyDescent="0.2">
      <c r="C9030" s="1"/>
      <c r="D9030" s="1"/>
      <c r="F9030" s="6"/>
      <c r="G9030" s="13"/>
      <c r="M9030" s="14"/>
      <c r="O9030" s="13"/>
      <c r="P9030" s="6"/>
      <c r="Q9030" s="7"/>
    </row>
    <row r="9031" spans="3:17" x14ac:dyDescent="0.2">
      <c r="C9031" s="1"/>
      <c r="D9031" s="1"/>
      <c r="F9031" s="6"/>
      <c r="G9031" s="13"/>
      <c r="M9031" s="14"/>
      <c r="O9031" s="13"/>
      <c r="P9031" s="6"/>
      <c r="Q9031" s="7"/>
    </row>
    <row r="9032" spans="3:17" x14ac:dyDescent="0.2">
      <c r="C9032" s="1"/>
      <c r="D9032" s="1"/>
      <c r="F9032" s="6"/>
      <c r="G9032" s="13"/>
      <c r="M9032" s="14"/>
      <c r="O9032" s="13"/>
      <c r="P9032" s="6"/>
      <c r="Q9032" s="7"/>
    </row>
    <row r="9033" spans="3:17" x14ac:dyDescent="0.2">
      <c r="C9033" s="1"/>
      <c r="D9033" s="1"/>
      <c r="F9033" s="6"/>
      <c r="G9033" s="13"/>
      <c r="M9033" s="14"/>
      <c r="O9033" s="13"/>
      <c r="P9033" s="6"/>
      <c r="Q9033" s="7"/>
    </row>
    <row r="9034" spans="3:17" x14ac:dyDescent="0.2">
      <c r="C9034" s="1"/>
      <c r="D9034" s="1"/>
      <c r="F9034" s="6"/>
      <c r="G9034" s="13"/>
      <c r="M9034" s="14"/>
      <c r="O9034" s="13"/>
      <c r="P9034" s="6"/>
      <c r="Q9034" s="7"/>
    </row>
    <row r="9035" spans="3:17" x14ac:dyDescent="0.2">
      <c r="C9035" s="1"/>
      <c r="D9035" s="1"/>
      <c r="F9035" s="6"/>
      <c r="G9035" s="13"/>
      <c r="M9035" s="14"/>
      <c r="O9035" s="13"/>
      <c r="P9035" s="6"/>
      <c r="Q9035" s="7"/>
    </row>
    <row r="9036" spans="3:17" x14ac:dyDescent="0.2">
      <c r="C9036" s="1"/>
      <c r="D9036" s="1"/>
      <c r="F9036" s="6"/>
      <c r="G9036" s="13"/>
      <c r="M9036" s="14"/>
      <c r="O9036" s="13"/>
      <c r="P9036" s="6"/>
      <c r="Q9036" s="7"/>
    </row>
    <row r="9037" spans="3:17" x14ac:dyDescent="0.2">
      <c r="C9037" s="1"/>
      <c r="D9037" s="1"/>
      <c r="F9037" s="6"/>
      <c r="G9037" s="13"/>
      <c r="M9037" s="14"/>
      <c r="O9037" s="13"/>
      <c r="P9037" s="6"/>
      <c r="Q9037" s="7"/>
    </row>
    <row r="9038" spans="3:17" x14ac:dyDescent="0.2">
      <c r="C9038" s="1"/>
      <c r="D9038" s="1"/>
      <c r="F9038" s="6"/>
      <c r="G9038" s="13"/>
      <c r="M9038" s="14"/>
      <c r="O9038" s="13"/>
      <c r="P9038" s="6"/>
      <c r="Q9038" s="7"/>
    </row>
    <row r="9039" spans="3:17" x14ac:dyDescent="0.2">
      <c r="C9039" s="1"/>
      <c r="D9039" s="1"/>
      <c r="F9039" s="6"/>
      <c r="G9039" s="13"/>
      <c r="M9039" s="14"/>
      <c r="O9039" s="13"/>
      <c r="P9039" s="6"/>
      <c r="Q9039" s="7"/>
    </row>
    <row r="9040" spans="3:17" x14ac:dyDescent="0.2">
      <c r="C9040" s="1"/>
      <c r="D9040" s="1"/>
      <c r="F9040" s="6"/>
      <c r="G9040" s="13"/>
      <c r="M9040" s="14"/>
      <c r="O9040" s="13"/>
      <c r="P9040" s="6"/>
      <c r="Q9040" s="7"/>
    </row>
    <row r="9041" spans="3:17" x14ac:dyDescent="0.2">
      <c r="C9041" s="1"/>
      <c r="D9041" s="1"/>
      <c r="F9041" s="6"/>
      <c r="G9041" s="13"/>
      <c r="M9041" s="14"/>
      <c r="O9041" s="13"/>
      <c r="P9041" s="6"/>
      <c r="Q9041" s="7"/>
    </row>
    <row r="9042" spans="3:17" x14ac:dyDescent="0.2">
      <c r="C9042" s="1"/>
      <c r="D9042" s="1"/>
      <c r="F9042" s="6"/>
      <c r="G9042" s="13"/>
      <c r="M9042" s="14"/>
      <c r="O9042" s="13"/>
      <c r="P9042" s="6"/>
      <c r="Q9042" s="7"/>
    </row>
    <row r="9043" spans="3:17" x14ac:dyDescent="0.2">
      <c r="C9043" s="1"/>
      <c r="D9043" s="1"/>
      <c r="F9043" s="6"/>
      <c r="G9043" s="13"/>
      <c r="M9043" s="14"/>
      <c r="O9043" s="13"/>
      <c r="P9043" s="6"/>
      <c r="Q9043" s="7"/>
    </row>
    <row r="9044" spans="3:17" x14ac:dyDescent="0.2">
      <c r="C9044" s="1"/>
      <c r="D9044" s="1"/>
      <c r="F9044" s="6"/>
      <c r="G9044" s="13"/>
      <c r="M9044" s="14"/>
      <c r="O9044" s="13"/>
      <c r="P9044" s="6"/>
      <c r="Q9044" s="7"/>
    </row>
    <row r="9045" spans="3:17" x14ac:dyDescent="0.2">
      <c r="C9045" s="1"/>
      <c r="D9045" s="1"/>
      <c r="F9045" s="6"/>
      <c r="G9045" s="13"/>
      <c r="M9045" s="14"/>
      <c r="O9045" s="13"/>
      <c r="P9045" s="6"/>
      <c r="Q9045" s="7"/>
    </row>
    <row r="9046" spans="3:17" x14ac:dyDescent="0.2">
      <c r="C9046" s="1"/>
      <c r="D9046" s="1"/>
      <c r="F9046" s="6"/>
      <c r="G9046" s="13"/>
      <c r="M9046" s="14"/>
      <c r="O9046" s="13"/>
      <c r="P9046" s="6"/>
      <c r="Q9046" s="7"/>
    </row>
    <row r="9047" spans="3:17" x14ac:dyDescent="0.2">
      <c r="C9047" s="1"/>
      <c r="D9047" s="1"/>
      <c r="F9047" s="6"/>
      <c r="G9047" s="13"/>
      <c r="M9047" s="14"/>
      <c r="O9047" s="13"/>
      <c r="P9047" s="6"/>
      <c r="Q9047" s="7"/>
    </row>
    <row r="9048" spans="3:17" x14ac:dyDescent="0.2">
      <c r="C9048" s="1"/>
      <c r="D9048" s="1"/>
      <c r="F9048" s="6"/>
      <c r="G9048" s="13"/>
      <c r="M9048" s="14"/>
      <c r="O9048" s="13"/>
      <c r="P9048" s="6"/>
      <c r="Q9048" s="7"/>
    </row>
    <row r="9049" spans="3:17" x14ac:dyDescent="0.2">
      <c r="C9049" s="1"/>
      <c r="D9049" s="1"/>
      <c r="F9049" s="6"/>
      <c r="G9049" s="13"/>
      <c r="M9049" s="14"/>
      <c r="O9049" s="13"/>
      <c r="P9049" s="6"/>
      <c r="Q9049" s="7"/>
    </row>
    <row r="9050" spans="3:17" x14ac:dyDescent="0.2">
      <c r="C9050" s="1"/>
      <c r="D9050" s="1"/>
      <c r="F9050" s="6"/>
      <c r="G9050" s="13"/>
      <c r="M9050" s="14"/>
      <c r="O9050" s="13"/>
      <c r="P9050" s="6"/>
      <c r="Q9050" s="7"/>
    </row>
    <row r="9051" spans="3:17" x14ac:dyDescent="0.2">
      <c r="C9051" s="1"/>
      <c r="D9051" s="1"/>
      <c r="F9051" s="6"/>
      <c r="G9051" s="13"/>
      <c r="M9051" s="14"/>
      <c r="O9051" s="13"/>
      <c r="P9051" s="6"/>
      <c r="Q9051" s="7"/>
    </row>
    <row r="9052" spans="3:17" x14ac:dyDescent="0.2">
      <c r="C9052" s="1"/>
      <c r="D9052" s="1"/>
      <c r="F9052" s="6"/>
      <c r="G9052" s="13"/>
      <c r="M9052" s="14"/>
      <c r="O9052" s="13"/>
      <c r="P9052" s="6"/>
      <c r="Q9052" s="7"/>
    </row>
    <row r="9053" spans="3:17" x14ac:dyDescent="0.2">
      <c r="C9053" s="1"/>
      <c r="D9053" s="1"/>
      <c r="F9053" s="6"/>
      <c r="G9053" s="13"/>
      <c r="M9053" s="14"/>
      <c r="O9053" s="13"/>
      <c r="P9053" s="6"/>
      <c r="Q9053" s="7"/>
    </row>
    <row r="9054" spans="3:17" x14ac:dyDescent="0.2">
      <c r="C9054" s="1"/>
      <c r="D9054" s="1"/>
      <c r="F9054" s="6"/>
      <c r="G9054" s="13"/>
      <c r="M9054" s="14"/>
      <c r="O9054" s="13"/>
      <c r="P9054" s="6"/>
      <c r="Q9054" s="7"/>
    </row>
    <row r="9055" spans="3:17" x14ac:dyDescent="0.2">
      <c r="C9055" s="1"/>
      <c r="D9055" s="1"/>
      <c r="F9055" s="6"/>
      <c r="G9055" s="13"/>
      <c r="M9055" s="14"/>
      <c r="O9055" s="13"/>
      <c r="P9055" s="6"/>
      <c r="Q9055" s="7"/>
    </row>
    <row r="9056" spans="3:17" x14ac:dyDescent="0.2">
      <c r="C9056" s="1"/>
      <c r="D9056" s="1"/>
      <c r="F9056" s="6"/>
      <c r="G9056" s="13"/>
      <c r="M9056" s="14"/>
      <c r="O9056" s="13"/>
      <c r="P9056" s="6"/>
      <c r="Q9056" s="7"/>
    </row>
    <row r="9057" spans="3:17" x14ac:dyDescent="0.2">
      <c r="C9057" s="1"/>
      <c r="D9057" s="1"/>
      <c r="F9057" s="6"/>
      <c r="G9057" s="13"/>
      <c r="M9057" s="14"/>
      <c r="O9057" s="13"/>
      <c r="P9057" s="6"/>
      <c r="Q9057" s="7"/>
    </row>
    <row r="9058" spans="3:17" x14ac:dyDescent="0.2">
      <c r="C9058" s="1"/>
      <c r="D9058" s="1"/>
      <c r="F9058" s="6"/>
      <c r="G9058" s="13"/>
      <c r="M9058" s="14"/>
      <c r="O9058" s="13"/>
      <c r="P9058" s="6"/>
      <c r="Q9058" s="7"/>
    </row>
    <row r="9059" spans="3:17" x14ac:dyDescent="0.2">
      <c r="C9059" s="1"/>
      <c r="D9059" s="1"/>
      <c r="F9059" s="6"/>
      <c r="G9059" s="13"/>
      <c r="M9059" s="14"/>
      <c r="O9059" s="13"/>
      <c r="P9059" s="6"/>
      <c r="Q9059" s="7"/>
    </row>
    <row r="9060" spans="3:17" x14ac:dyDescent="0.2">
      <c r="C9060" s="1"/>
      <c r="D9060" s="1"/>
      <c r="F9060" s="6"/>
      <c r="G9060" s="13"/>
      <c r="M9060" s="14"/>
      <c r="O9060" s="13"/>
      <c r="P9060" s="6"/>
      <c r="Q9060" s="7"/>
    </row>
    <row r="9061" spans="3:17" x14ac:dyDescent="0.2">
      <c r="C9061" s="1"/>
      <c r="D9061" s="1"/>
      <c r="F9061" s="6"/>
      <c r="G9061" s="13"/>
      <c r="M9061" s="14"/>
      <c r="O9061" s="13"/>
      <c r="P9061" s="6"/>
      <c r="Q9061" s="7"/>
    </row>
    <row r="9062" spans="3:17" x14ac:dyDescent="0.2">
      <c r="C9062" s="1"/>
      <c r="D9062" s="1"/>
      <c r="F9062" s="6"/>
      <c r="G9062" s="13"/>
      <c r="M9062" s="14"/>
      <c r="O9062" s="13"/>
      <c r="P9062" s="6"/>
      <c r="Q9062" s="7"/>
    </row>
    <row r="9063" spans="3:17" x14ac:dyDescent="0.2">
      <c r="C9063" s="1"/>
      <c r="D9063" s="1"/>
      <c r="F9063" s="6"/>
      <c r="G9063" s="13"/>
      <c r="M9063" s="14"/>
      <c r="O9063" s="13"/>
      <c r="P9063" s="6"/>
      <c r="Q9063" s="7"/>
    </row>
    <row r="9064" spans="3:17" x14ac:dyDescent="0.2">
      <c r="C9064" s="1"/>
      <c r="D9064" s="1"/>
      <c r="F9064" s="6"/>
      <c r="G9064" s="13"/>
      <c r="M9064" s="14"/>
      <c r="O9064" s="13"/>
      <c r="P9064" s="6"/>
      <c r="Q9064" s="7"/>
    </row>
    <row r="9065" spans="3:17" x14ac:dyDescent="0.2">
      <c r="C9065" s="1"/>
      <c r="D9065" s="1"/>
      <c r="F9065" s="6"/>
      <c r="G9065" s="13"/>
      <c r="M9065" s="14"/>
      <c r="O9065" s="13"/>
      <c r="P9065" s="6"/>
      <c r="Q9065" s="7"/>
    </row>
    <row r="9066" spans="3:17" x14ac:dyDescent="0.2">
      <c r="C9066" s="1"/>
      <c r="D9066" s="1"/>
      <c r="F9066" s="6"/>
      <c r="G9066" s="13"/>
      <c r="M9066" s="14"/>
      <c r="O9066" s="13"/>
      <c r="P9066" s="6"/>
      <c r="Q9066" s="7"/>
    </row>
    <row r="9067" spans="3:17" x14ac:dyDescent="0.2">
      <c r="C9067" s="1"/>
      <c r="D9067" s="1"/>
      <c r="F9067" s="6"/>
      <c r="G9067" s="13"/>
      <c r="M9067" s="14"/>
      <c r="O9067" s="13"/>
      <c r="P9067" s="6"/>
      <c r="Q9067" s="7"/>
    </row>
    <row r="9068" spans="3:17" x14ac:dyDescent="0.2">
      <c r="C9068" s="1"/>
      <c r="D9068" s="1"/>
      <c r="F9068" s="6"/>
      <c r="G9068" s="13"/>
      <c r="M9068" s="14"/>
      <c r="O9068" s="13"/>
      <c r="P9068" s="6"/>
      <c r="Q9068" s="7"/>
    </row>
    <row r="9069" spans="3:17" x14ac:dyDescent="0.2">
      <c r="C9069" s="1"/>
      <c r="D9069" s="1"/>
      <c r="F9069" s="6"/>
      <c r="G9069" s="13"/>
      <c r="M9069" s="14"/>
      <c r="O9069" s="13"/>
      <c r="P9069" s="6"/>
      <c r="Q9069" s="7"/>
    </row>
    <row r="9070" spans="3:17" x14ac:dyDescent="0.2">
      <c r="C9070" s="1"/>
      <c r="D9070" s="1"/>
      <c r="F9070" s="6"/>
      <c r="G9070" s="13"/>
      <c r="M9070" s="14"/>
      <c r="O9070" s="13"/>
      <c r="P9070" s="6"/>
      <c r="Q9070" s="7"/>
    </row>
    <row r="9071" spans="3:17" x14ac:dyDescent="0.2">
      <c r="C9071" s="1"/>
      <c r="D9071" s="1"/>
      <c r="F9071" s="6"/>
      <c r="G9071" s="13"/>
      <c r="M9071" s="14"/>
      <c r="O9071" s="13"/>
      <c r="P9071" s="6"/>
      <c r="Q9071" s="7"/>
    </row>
    <row r="9072" spans="3:17" x14ac:dyDescent="0.2">
      <c r="C9072" s="1"/>
      <c r="D9072" s="1"/>
      <c r="F9072" s="6"/>
      <c r="G9072" s="13"/>
      <c r="M9072" s="14"/>
      <c r="O9072" s="13"/>
      <c r="P9072" s="6"/>
      <c r="Q9072" s="7"/>
    </row>
    <row r="9073" spans="3:17" x14ac:dyDescent="0.2">
      <c r="C9073" s="1"/>
      <c r="D9073" s="1"/>
      <c r="F9073" s="6"/>
      <c r="G9073" s="13"/>
      <c r="M9073" s="14"/>
      <c r="O9073" s="13"/>
      <c r="P9073" s="6"/>
      <c r="Q9073" s="7"/>
    </row>
    <row r="9074" spans="3:17" x14ac:dyDescent="0.2">
      <c r="C9074" s="1"/>
      <c r="D9074" s="1"/>
      <c r="F9074" s="6"/>
      <c r="G9074" s="13"/>
      <c r="M9074" s="14"/>
      <c r="O9074" s="13"/>
      <c r="P9074" s="6"/>
      <c r="Q9074" s="7"/>
    </row>
    <row r="9075" spans="3:17" x14ac:dyDescent="0.2">
      <c r="C9075" s="1"/>
      <c r="D9075" s="1"/>
      <c r="F9075" s="6"/>
      <c r="G9075" s="13"/>
      <c r="M9075" s="14"/>
      <c r="O9075" s="13"/>
      <c r="P9075" s="6"/>
      <c r="Q9075" s="7"/>
    </row>
    <row r="9076" spans="3:17" x14ac:dyDescent="0.2">
      <c r="C9076" s="1"/>
      <c r="D9076" s="1"/>
      <c r="F9076" s="6"/>
      <c r="G9076" s="13"/>
      <c r="M9076" s="14"/>
      <c r="O9076" s="13"/>
      <c r="P9076" s="6"/>
      <c r="Q9076" s="7"/>
    </row>
    <row r="9077" spans="3:17" x14ac:dyDescent="0.2">
      <c r="C9077" s="1"/>
      <c r="D9077" s="1"/>
      <c r="F9077" s="6"/>
      <c r="G9077" s="13"/>
      <c r="M9077" s="14"/>
      <c r="O9077" s="13"/>
      <c r="P9077" s="6"/>
      <c r="Q9077" s="7"/>
    </row>
    <row r="9078" spans="3:17" x14ac:dyDescent="0.2">
      <c r="C9078" s="1"/>
      <c r="D9078" s="1"/>
      <c r="F9078" s="6"/>
      <c r="G9078" s="13"/>
      <c r="M9078" s="14"/>
      <c r="O9078" s="13"/>
      <c r="P9078" s="6"/>
      <c r="Q9078" s="7"/>
    </row>
    <row r="9079" spans="3:17" x14ac:dyDescent="0.2">
      <c r="C9079" s="1"/>
      <c r="D9079" s="1"/>
      <c r="F9079" s="6"/>
      <c r="G9079" s="13"/>
      <c r="M9079" s="14"/>
      <c r="O9079" s="13"/>
      <c r="P9079" s="6"/>
      <c r="Q9079" s="7"/>
    </row>
    <row r="9080" spans="3:17" x14ac:dyDescent="0.2">
      <c r="C9080" s="1"/>
      <c r="D9080" s="1"/>
      <c r="F9080" s="6"/>
      <c r="G9080" s="13"/>
      <c r="M9080" s="14"/>
      <c r="O9080" s="13"/>
      <c r="P9080" s="6"/>
      <c r="Q9080" s="7"/>
    </row>
    <row r="9081" spans="3:17" x14ac:dyDescent="0.2">
      <c r="C9081" s="1"/>
      <c r="D9081" s="1"/>
      <c r="F9081" s="6"/>
      <c r="G9081" s="13"/>
      <c r="M9081" s="14"/>
      <c r="O9081" s="13"/>
      <c r="P9081" s="6"/>
      <c r="Q9081" s="7"/>
    </row>
    <row r="9082" spans="3:17" x14ac:dyDescent="0.2">
      <c r="C9082" s="1"/>
      <c r="D9082" s="1"/>
      <c r="F9082" s="6"/>
      <c r="G9082" s="13"/>
      <c r="M9082" s="14"/>
      <c r="O9082" s="13"/>
      <c r="P9082" s="6"/>
      <c r="Q9082" s="7"/>
    </row>
    <row r="9083" spans="3:17" x14ac:dyDescent="0.2">
      <c r="C9083" s="1"/>
      <c r="D9083" s="1"/>
      <c r="F9083" s="6"/>
      <c r="G9083" s="13"/>
      <c r="M9083" s="14"/>
      <c r="O9083" s="13"/>
      <c r="P9083" s="6"/>
      <c r="Q9083" s="7"/>
    </row>
    <row r="9084" spans="3:17" x14ac:dyDescent="0.2">
      <c r="C9084" s="1"/>
      <c r="D9084" s="1"/>
      <c r="F9084" s="6"/>
      <c r="G9084" s="13"/>
      <c r="M9084" s="14"/>
      <c r="O9084" s="13"/>
      <c r="P9084" s="6"/>
      <c r="Q9084" s="7"/>
    </row>
    <row r="9085" spans="3:17" x14ac:dyDescent="0.2">
      <c r="C9085" s="1"/>
      <c r="D9085" s="1"/>
      <c r="F9085" s="6"/>
      <c r="G9085" s="13"/>
      <c r="M9085" s="14"/>
      <c r="O9085" s="13"/>
      <c r="P9085" s="6"/>
      <c r="Q9085" s="7"/>
    </row>
    <row r="9086" spans="3:17" x14ac:dyDescent="0.2">
      <c r="C9086" s="1"/>
      <c r="D9086" s="1"/>
      <c r="F9086" s="6"/>
      <c r="G9086" s="13"/>
      <c r="M9086" s="14"/>
      <c r="O9086" s="13"/>
      <c r="P9086" s="6"/>
      <c r="Q9086" s="7"/>
    </row>
    <row r="9087" spans="3:17" x14ac:dyDescent="0.2">
      <c r="C9087" s="1"/>
      <c r="D9087" s="1"/>
      <c r="F9087" s="6"/>
      <c r="G9087" s="13"/>
      <c r="M9087" s="14"/>
      <c r="O9087" s="13"/>
      <c r="P9087" s="6"/>
      <c r="Q9087" s="7"/>
    </row>
    <row r="9088" spans="3:17" x14ac:dyDescent="0.2">
      <c r="C9088" s="1"/>
      <c r="D9088" s="1"/>
      <c r="F9088" s="6"/>
      <c r="G9088" s="13"/>
      <c r="M9088" s="14"/>
      <c r="O9088" s="13"/>
      <c r="P9088" s="6"/>
      <c r="Q9088" s="7"/>
    </row>
    <row r="9089" spans="3:17" x14ac:dyDescent="0.2">
      <c r="C9089" s="1"/>
      <c r="D9089" s="1"/>
      <c r="F9089" s="6"/>
      <c r="G9089" s="13"/>
      <c r="M9089" s="14"/>
      <c r="O9089" s="13"/>
      <c r="P9089" s="6"/>
      <c r="Q9089" s="7"/>
    </row>
    <row r="9090" spans="3:17" x14ac:dyDescent="0.2">
      <c r="C9090" s="1"/>
      <c r="D9090" s="1"/>
      <c r="F9090" s="6"/>
      <c r="G9090" s="13"/>
      <c r="M9090" s="14"/>
      <c r="O9090" s="13"/>
      <c r="P9090" s="6"/>
      <c r="Q9090" s="7"/>
    </row>
    <row r="9091" spans="3:17" x14ac:dyDescent="0.2">
      <c r="C9091" s="1"/>
      <c r="D9091" s="1"/>
      <c r="F9091" s="6"/>
      <c r="G9091" s="13"/>
      <c r="M9091" s="14"/>
      <c r="O9091" s="13"/>
      <c r="P9091" s="6"/>
      <c r="Q9091" s="7"/>
    </row>
    <row r="9092" spans="3:17" x14ac:dyDescent="0.2">
      <c r="C9092" s="1"/>
      <c r="D9092" s="1"/>
      <c r="F9092" s="6"/>
      <c r="G9092" s="13"/>
      <c r="M9092" s="14"/>
      <c r="O9092" s="13"/>
      <c r="P9092" s="6"/>
      <c r="Q9092" s="7"/>
    </row>
    <row r="9093" spans="3:17" x14ac:dyDescent="0.2">
      <c r="C9093" s="1"/>
      <c r="D9093" s="1"/>
      <c r="F9093" s="6"/>
      <c r="G9093" s="13"/>
      <c r="M9093" s="14"/>
      <c r="O9093" s="13"/>
      <c r="P9093" s="6"/>
      <c r="Q9093" s="7"/>
    </row>
    <row r="9094" spans="3:17" x14ac:dyDescent="0.2">
      <c r="C9094" s="1"/>
      <c r="D9094" s="1"/>
      <c r="F9094" s="6"/>
      <c r="G9094" s="13"/>
      <c r="M9094" s="14"/>
      <c r="O9094" s="13"/>
      <c r="P9094" s="6"/>
      <c r="Q9094" s="7"/>
    </row>
    <row r="9095" spans="3:17" x14ac:dyDescent="0.2">
      <c r="C9095" s="1"/>
      <c r="D9095" s="1"/>
      <c r="F9095" s="6"/>
      <c r="G9095" s="13"/>
      <c r="M9095" s="14"/>
      <c r="O9095" s="13"/>
      <c r="P9095" s="6"/>
      <c r="Q9095" s="7"/>
    </row>
    <row r="9096" spans="3:17" x14ac:dyDescent="0.2">
      <c r="C9096" s="1"/>
      <c r="D9096" s="1"/>
      <c r="F9096" s="6"/>
      <c r="G9096" s="13"/>
      <c r="M9096" s="14"/>
      <c r="O9096" s="13"/>
      <c r="P9096" s="6"/>
      <c r="Q9096" s="7"/>
    </row>
    <row r="9097" spans="3:17" x14ac:dyDescent="0.2">
      <c r="C9097" s="1"/>
      <c r="D9097" s="1"/>
      <c r="F9097" s="6"/>
      <c r="G9097" s="13"/>
      <c r="M9097" s="14"/>
      <c r="O9097" s="13"/>
      <c r="P9097" s="6"/>
      <c r="Q9097" s="7"/>
    </row>
    <row r="9098" spans="3:17" x14ac:dyDescent="0.2">
      <c r="C9098" s="1"/>
      <c r="D9098" s="1"/>
      <c r="F9098" s="6"/>
      <c r="G9098" s="13"/>
      <c r="M9098" s="14"/>
      <c r="O9098" s="13"/>
      <c r="P9098" s="6"/>
      <c r="Q9098" s="7"/>
    </row>
    <row r="9099" spans="3:17" x14ac:dyDescent="0.2">
      <c r="C9099" s="1"/>
      <c r="D9099" s="1"/>
      <c r="F9099" s="6"/>
      <c r="G9099" s="13"/>
      <c r="M9099" s="14"/>
      <c r="O9099" s="13"/>
      <c r="P9099" s="6"/>
      <c r="Q9099" s="7"/>
    </row>
    <row r="9100" spans="3:17" x14ac:dyDescent="0.2">
      <c r="C9100" s="1"/>
      <c r="D9100" s="1"/>
      <c r="F9100" s="6"/>
      <c r="G9100" s="13"/>
      <c r="M9100" s="14"/>
      <c r="O9100" s="13"/>
      <c r="P9100" s="6"/>
      <c r="Q9100" s="7"/>
    </row>
    <row r="9101" spans="3:17" x14ac:dyDescent="0.2">
      <c r="C9101" s="1"/>
      <c r="D9101" s="1"/>
      <c r="F9101" s="6"/>
      <c r="G9101" s="13"/>
      <c r="M9101" s="14"/>
      <c r="O9101" s="13"/>
      <c r="P9101" s="6"/>
      <c r="Q9101" s="7"/>
    </row>
    <row r="9102" spans="3:17" x14ac:dyDescent="0.2">
      <c r="C9102" s="1"/>
      <c r="D9102" s="1"/>
      <c r="F9102" s="6"/>
      <c r="G9102" s="13"/>
      <c r="M9102" s="14"/>
      <c r="O9102" s="13"/>
      <c r="P9102" s="6"/>
      <c r="Q9102" s="7"/>
    </row>
    <row r="9103" spans="3:17" x14ac:dyDescent="0.2">
      <c r="C9103" s="1"/>
      <c r="D9103" s="1"/>
      <c r="F9103" s="6"/>
      <c r="G9103" s="13"/>
      <c r="M9103" s="14"/>
      <c r="O9103" s="13"/>
      <c r="P9103" s="6"/>
      <c r="Q9103" s="7"/>
    </row>
    <row r="9104" spans="3:17" x14ac:dyDescent="0.2">
      <c r="C9104" s="1"/>
      <c r="D9104" s="1"/>
      <c r="F9104" s="6"/>
      <c r="G9104" s="13"/>
      <c r="M9104" s="14"/>
      <c r="O9104" s="13"/>
      <c r="P9104" s="6"/>
      <c r="Q9104" s="7"/>
    </row>
    <row r="9105" spans="3:17" x14ac:dyDescent="0.2">
      <c r="C9105" s="1"/>
      <c r="D9105" s="1"/>
      <c r="F9105" s="6"/>
      <c r="G9105" s="13"/>
      <c r="M9105" s="14"/>
      <c r="O9105" s="13"/>
      <c r="P9105" s="6"/>
      <c r="Q9105" s="7"/>
    </row>
    <row r="9106" spans="3:17" x14ac:dyDescent="0.2">
      <c r="C9106" s="1"/>
      <c r="D9106" s="1"/>
      <c r="F9106" s="6"/>
      <c r="G9106" s="13"/>
      <c r="M9106" s="14"/>
      <c r="O9106" s="13"/>
      <c r="P9106" s="6"/>
      <c r="Q9106" s="7"/>
    </row>
    <row r="9107" spans="3:17" x14ac:dyDescent="0.2">
      <c r="C9107" s="1"/>
      <c r="D9107" s="1"/>
      <c r="F9107" s="6"/>
      <c r="G9107" s="13"/>
      <c r="M9107" s="14"/>
      <c r="O9107" s="13"/>
      <c r="P9107" s="6"/>
      <c r="Q9107" s="7"/>
    </row>
    <row r="9108" spans="3:17" x14ac:dyDescent="0.2">
      <c r="C9108" s="1"/>
      <c r="D9108" s="1"/>
      <c r="F9108" s="6"/>
      <c r="G9108" s="13"/>
      <c r="M9108" s="14"/>
      <c r="O9108" s="13"/>
      <c r="P9108" s="6"/>
      <c r="Q9108" s="7"/>
    </row>
    <row r="9109" spans="3:17" x14ac:dyDescent="0.2">
      <c r="C9109" s="1"/>
      <c r="D9109" s="1"/>
      <c r="F9109" s="6"/>
      <c r="G9109" s="13"/>
      <c r="M9109" s="14"/>
      <c r="O9109" s="13"/>
      <c r="P9109" s="6"/>
      <c r="Q9109" s="7"/>
    </row>
    <row r="9110" spans="3:17" x14ac:dyDescent="0.2">
      <c r="C9110" s="1"/>
      <c r="D9110" s="1"/>
      <c r="F9110" s="6"/>
      <c r="G9110" s="13"/>
      <c r="M9110" s="14"/>
      <c r="O9110" s="13"/>
      <c r="P9110" s="6"/>
      <c r="Q9110" s="7"/>
    </row>
    <row r="9111" spans="3:17" x14ac:dyDescent="0.2">
      <c r="C9111" s="1"/>
      <c r="D9111" s="1"/>
      <c r="F9111" s="6"/>
      <c r="G9111" s="13"/>
      <c r="M9111" s="14"/>
      <c r="O9111" s="13"/>
      <c r="P9111" s="6"/>
      <c r="Q9111" s="7"/>
    </row>
    <row r="9112" spans="3:17" x14ac:dyDescent="0.2">
      <c r="C9112" s="1"/>
      <c r="D9112" s="1"/>
      <c r="F9112" s="6"/>
      <c r="G9112" s="13"/>
      <c r="M9112" s="14"/>
      <c r="O9112" s="13"/>
      <c r="P9112" s="6"/>
      <c r="Q9112" s="7"/>
    </row>
    <row r="9113" spans="3:17" x14ac:dyDescent="0.2">
      <c r="C9113" s="1"/>
      <c r="D9113" s="1"/>
      <c r="F9113" s="6"/>
      <c r="G9113" s="13"/>
      <c r="M9113" s="14"/>
      <c r="O9113" s="13"/>
      <c r="P9113" s="6"/>
      <c r="Q9113" s="7"/>
    </row>
    <row r="9114" spans="3:17" x14ac:dyDescent="0.2">
      <c r="C9114" s="1"/>
      <c r="D9114" s="1"/>
      <c r="F9114" s="6"/>
      <c r="G9114" s="13"/>
      <c r="M9114" s="14"/>
      <c r="O9114" s="13"/>
      <c r="P9114" s="6"/>
      <c r="Q9114" s="7"/>
    </row>
    <row r="9115" spans="3:17" x14ac:dyDescent="0.2">
      <c r="C9115" s="1"/>
      <c r="D9115" s="1"/>
      <c r="F9115" s="6"/>
      <c r="G9115" s="13"/>
      <c r="M9115" s="14"/>
      <c r="O9115" s="13"/>
      <c r="P9115" s="6"/>
      <c r="Q9115" s="7"/>
    </row>
    <row r="9116" spans="3:17" x14ac:dyDescent="0.2">
      <c r="C9116" s="1"/>
      <c r="D9116" s="1"/>
      <c r="F9116" s="6"/>
      <c r="G9116" s="13"/>
      <c r="M9116" s="14"/>
      <c r="O9116" s="13"/>
      <c r="P9116" s="6"/>
      <c r="Q9116" s="7"/>
    </row>
    <row r="9117" spans="3:17" x14ac:dyDescent="0.2">
      <c r="C9117" s="1"/>
      <c r="D9117" s="1"/>
      <c r="F9117" s="6"/>
      <c r="G9117" s="13"/>
      <c r="M9117" s="14"/>
      <c r="O9117" s="13"/>
      <c r="P9117" s="6"/>
      <c r="Q9117" s="7"/>
    </row>
    <row r="9118" spans="3:17" x14ac:dyDescent="0.2">
      <c r="C9118" s="1"/>
      <c r="D9118" s="1"/>
      <c r="F9118" s="6"/>
      <c r="G9118" s="13"/>
      <c r="M9118" s="14"/>
      <c r="O9118" s="13"/>
      <c r="P9118" s="6"/>
      <c r="Q9118" s="7"/>
    </row>
    <row r="9119" spans="3:17" x14ac:dyDescent="0.2">
      <c r="C9119" s="1"/>
      <c r="D9119" s="1"/>
      <c r="F9119" s="6"/>
      <c r="G9119" s="13"/>
      <c r="M9119" s="14"/>
      <c r="O9119" s="13"/>
      <c r="P9119" s="6"/>
      <c r="Q9119" s="7"/>
    </row>
    <row r="9120" spans="3:17" x14ac:dyDescent="0.2">
      <c r="C9120" s="1"/>
      <c r="D9120" s="1"/>
      <c r="F9120" s="6"/>
      <c r="G9120" s="13"/>
      <c r="M9120" s="14"/>
      <c r="O9120" s="13"/>
      <c r="P9120" s="6"/>
      <c r="Q9120" s="7"/>
    </row>
    <row r="9121" spans="3:17" x14ac:dyDescent="0.2">
      <c r="C9121" s="1"/>
      <c r="D9121" s="1"/>
      <c r="F9121" s="6"/>
      <c r="G9121" s="13"/>
      <c r="M9121" s="14"/>
      <c r="O9121" s="13"/>
      <c r="P9121" s="6"/>
      <c r="Q9121" s="7"/>
    </row>
    <row r="9122" spans="3:17" x14ac:dyDescent="0.2">
      <c r="C9122" s="1"/>
      <c r="D9122" s="1"/>
      <c r="F9122" s="6"/>
      <c r="G9122" s="13"/>
      <c r="M9122" s="14"/>
      <c r="O9122" s="13"/>
      <c r="P9122" s="6"/>
      <c r="Q9122" s="7"/>
    </row>
    <row r="9123" spans="3:17" x14ac:dyDescent="0.2">
      <c r="C9123" s="1"/>
      <c r="D9123" s="1"/>
      <c r="F9123" s="6"/>
      <c r="G9123" s="13"/>
      <c r="M9123" s="14"/>
      <c r="O9123" s="13"/>
      <c r="P9123" s="6"/>
      <c r="Q9123" s="7"/>
    </row>
    <row r="9124" spans="3:17" x14ac:dyDescent="0.2">
      <c r="C9124" s="1"/>
      <c r="D9124" s="1"/>
      <c r="F9124" s="6"/>
      <c r="G9124" s="13"/>
      <c r="M9124" s="14"/>
      <c r="O9124" s="13"/>
      <c r="P9124" s="6"/>
      <c r="Q9124" s="7"/>
    </row>
    <row r="9125" spans="3:17" x14ac:dyDescent="0.2">
      <c r="C9125" s="1"/>
      <c r="D9125" s="1"/>
      <c r="F9125" s="6"/>
      <c r="G9125" s="13"/>
      <c r="M9125" s="14"/>
      <c r="O9125" s="13"/>
      <c r="P9125" s="6"/>
      <c r="Q9125" s="7"/>
    </row>
    <row r="9126" spans="3:17" x14ac:dyDescent="0.2">
      <c r="C9126" s="1"/>
      <c r="D9126" s="1"/>
      <c r="F9126" s="6"/>
      <c r="G9126" s="13"/>
      <c r="M9126" s="14"/>
      <c r="O9126" s="13"/>
      <c r="P9126" s="6"/>
      <c r="Q9126" s="7"/>
    </row>
    <row r="9127" spans="3:17" x14ac:dyDescent="0.2">
      <c r="C9127" s="1"/>
      <c r="D9127" s="1"/>
      <c r="F9127" s="6"/>
      <c r="G9127" s="13"/>
      <c r="M9127" s="14"/>
      <c r="O9127" s="13"/>
      <c r="P9127" s="6"/>
      <c r="Q9127" s="7"/>
    </row>
    <row r="9128" spans="3:17" x14ac:dyDescent="0.2">
      <c r="C9128" s="1"/>
      <c r="D9128" s="1"/>
      <c r="F9128" s="6"/>
      <c r="G9128" s="13"/>
      <c r="M9128" s="14"/>
      <c r="O9128" s="13"/>
      <c r="P9128" s="6"/>
      <c r="Q9128" s="7"/>
    </row>
    <row r="9129" spans="3:17" x14ac:dyDescent="0.2">
      <c r="C9129" s="1"/>
      <c r="D9129" s="1"/>
      <c r="F9129" s="6"/>
      <c r="G9129" s="13"/>
      <c r="M9129" s="14"/>
      <c r="O9129" s="13"/>
      <c r="P9129" s="6"/>
      <c r="Q9129" s="7"/>
    </row>
    <row r="9130" spans="3:17" x14ac:dyDescent="0.2">
      <c r="C9130" s="1"/>
      <c r="D9130" s="1"/>
      <c r="F9130" s="6"/>
      <c r="G9130" s="13"/>
      <c r="M9130" s="14"/>
      <c r="O9130" s="13"/>
      <c r="P9130" s="6"/>
      <c r="Q9130" s="7"/>
    </row>
    <row r="9131" spans="3:17" x14ac:dyDescent="0.2">
      <c r="C9131" s="1"/>
      <c r="D9131" s="1"/>
      <c r="F9131" s="6"/>
      <c r="G9131" s="13"/>
      <c r="M9131" s="14"/>
      <c r="O9131" s="13"/>
      <c r="P9131" s="6"/>
      <c r="Q9131" s="7"/>
    </row>
    <row r="9132" spans="3:17" x14ac:dyDescent="0.2">
      <c r="C9132" s="1"/>
      <c r="D9132" s="1"/>
      <c r="F9132" s="6"/>
      <c r="G9132" s="13"/>
      <c r="M9132" s="14"/>
      <c r="O9132" s="13"/>
      <c r="P9132" s="6"/>
      <c r="Q9132" s="7"/>
    </row>
    <row r="9133" spans="3:17" x14ac:dyDescent="0.2">
      <c r="C9133" s="1"/>
      <c r="D9133" s="1"/>
      <c r="F9133" s="6"/>
      <c r="G9133" s="13"/>
      <c r="M9133" s="14"/>
      <c r="O9133" s="13"/>
      <c r="P9133" s="6"/>
      <c r="Q9133" s="7"/>
    </row>
    <row r="9134" spans="3:17" x14ac:dyDescent="0.2">
      <c r="C9134" s="1"/>
      <c r="D9134" s="1"/>
      <c r="F9134" s="6"/>
      <c r="G9134" s="13"/>
      <c r="M9134" s="14"/>
      <c r="O9134" s="13"/>
      <c r="P9134" s="6"/>
      <c r="Q9134" s="7"/>
    </row>
    <row r="9135" spans="3:17" x14ac:dyDescent="0.2">
      <c r="C9135" s="1"/>
      <c r="D9135" s="1"/>
      <c r="F9135" s="6"/>
      <c r="G9135" s="13"/>
      <c r="M9135" s="14"/>
      <c r="O9135" s="13"/>
      <c r="P9135" s="6"/>
      <c r="Q9135" s="7"/>
    </row>
    <row r="9136" spans="3:17" x14ac:dyDescent="0.2">
      <c r="C9136" s="1"/>
      <c r="D9136" s="1"/>
      <c r="F9136" s="6"/>
      <c r="G9136" s="13"/>
      <c r="M9136" s="14"/>
      <c r="O9136" s="13"/>
      <c r="P9136" s="6"/>
      <c r="Q9136" s="7"/>
    </row>
    <row r="9137" spans="3:17" x14ac:dyDescent="0.2">
      <c r="C9137" s="1"/>
      <c r="D9137" s="1"/>
      <c r="F9137" s="6"/>
      <c r="G9137" s="13"/>
      <c r="M9137" s="14"/>
      <c r="O9137" s="13"/>
      <c r="P9137" s="6"/>
      <c r="Q9137" s="7"/>
    </row>
    <row r="9138" spans="3:17" x14ac:dyDescent="0.2">
      <c r="C9138" s="1"/>
      <c r="D9138" s="1"/>
      <c r="F9138" s="6"/>
      <c r="G9138" s="13"/>
      <c r="M9138" s="14"/>
      <c r="O9138" s="13"/>
      <c r="P9138" s="6"/>
      <c r="Q9138" s="7"/>
    </row>
    <row r="9139" spans="3:17" x14ac:dyDescent="0.2">
      <c r="C9139" s="1"/>
      <c r="D9139" s="1"/>
      <c r="F9139" s="6"/>
      <c r="G9139" s="13"/>
      <c r="M9139" s="14"/>
      <c r="O9139" s="13"/>
      <c r="P9139" s="6"/>
      <c r="Q9139" s="7"/>
    </row>
    <row r="9140" spans="3:17" x14ac:dyDescent="0.2">
      <c r="C9140" s="1"/>
      <c r="D9140" s="1"/>
      <c r="F9140" s="6"/>
      <c r="G9140" s="13"/>
      <c r="M9140" s="14"/>
      <c r="O9140" s="13"/>
      <c r="P9140" s="6"/>
      <c r="Q9140" s="7"/>
    </row>
    <row r="9141" spans="3:17" x14ac:dyDescent="0.2">
      <c r="C9141" s="1"/>
      <c r="D9141" s="1"/>
      <c r="F9141" s="6"/>
      <c r="G9141" s="13"/>
      <c r="M9141" s="14"/>
      <c r="O9141" s="13"/>
      <c r="P9141" s="6"/>
      <c r="Q9141" s="7"/>
    </row>
    <row r="9142" spans="3:17" x14ac:dyDescent="0.2">
      <c r="C9142" s="1"/>
      <c r="D9142" s="1"/>
      <c r="F9142" s="6"/>
      <c r="G9142" s="13"/>
      <c r="M9142" s="14"/>
      <c r="O9142" s="13"/>
      <c r="P9142" s="6"/>
      <c r="Q9142" s="7"/>
    </row>
    <row r="9143" spans="3:17" x14ac:dyDescent="0.2">
      <c r="C9143" s="1"/>
      <c r="D9143" s="1"/>
      <c r="F9143" s="6"/>
      <c r="G9143" s="13"/>
      <c r="M9143" s="14"/>
      <c r="O9143" s="13"/>
      <c r="P9143" s="6"/>
      <c r="Q9143" s="7"/>
    </row>
    <row r="9144" spans="3:17" x14ac:dyDescent="0.2">
      <c r="C9144" s="1"/>
      <c r="D9144" s="1"/>
      <c r="F9144" s="6"/>
      <c r="G9144" s="13"/>
      <c r="M9144" s="14"/>
      <c r="O9144" s="13"/>
      <c r="P9144" s="6"/>
      <c r="Q9144" s="7"/>
    </row>
    <row r="9145" spans="3:17" x14ac:dyDescent="0.2">
      <c r="C9145" s="1"/>
      <c r="D9145" s="1"/>
      <c r="F9145" s="6"/>
      <c r="G9145" s="13"/>
      <c r="M9145" s="14"/>
      <c r="O9145" s="13"/>
      <c r="P9145" s="6"/>
      <c r="Q9145" s="7"/>
    </row>
    <row r="9146" spans="3:17" x14ac:dyDescent="0.2">
      <c r="C9146" s="1"/>
      <c r="D9146" s="1"/>
      <c r="F9146" s="6"/>
      <c r="G9146" s="13"/>
      <c r="M9146" s="14"/>
      <c r="O9146" s="13"/>
      <c r="P9146" s="6"/>
      <c r="Q9146" s="7"/>
    </row>
    <row r="9147" spans="3:17" x14ac:dyDescent="0.2">
      <c r="C9147" s="1"/>
      <c r="D9147" s="1"/>
      <c r="F9147" s="6"/>
      <c r="G9147" s="13"/>
      <c r="M9147" s="14"/>
      <c r="O9147" s="13"/>
      <c r="P9147" s="6"/>
      <c r="Q9147" s="7"/>
    </row>
    <row r="9148" spans="3:17" x14ac:dyDescent="0.2">
      <c r="C9148" s="1"/>
      <c r="D9148" s="1"/>
      <c r="F9148" s="6"/>
      <c r="G9148" s="13"/>
      <c r="M9148" s="14"/>
      <c r="O9148" s="13"/>
      <c r="P9148" s="6"/>
      <c r="Q9148" s="7"/>
    </row>
    <row r="9149" spans="3:17" x14ac:dyDescent="0.2">
      <c r="C9149" s="1"/>
      <c r="D9149" s="1"/>
      <c r="F9149" s="6"/>
      <c r="G9149" s="13"/>
      <c r="M9149" s="14"/>
      <c r="O9149" s="13"/>
      <c r="P9149" s="6"/>
      <c r="Q9149" s="7"/>
    </row>
    <row r="9150" spans="3:17" x14ac:dyDescent="0.2">
      <c r="C9150" s="1"/>
      <c r="D9150" s="1"/>
      <c r="F9150" s="6"/>
      <c r="G9150" s="13"/>
      <c r="M9150" s="14"/>
      <c r="O9150" s="13"/>
      <c r="P9150" s="6"/>
      <c r="Q9150" s="7"/>
    </row>
    <row r="9151" spans="3:17" x14ac:dyDescent="0.2">
      <c r="C9151" s="1"/>
      <c r="D9151" s="1"/>
      <c r="F9151" s="6"/>
      <c r="G9151" s="13"/>
      <c r="M9151" s="14"/>
      <c r="O9151" s="13"/>
      <c r="P9151" s="6"/>
      <c r="Q9151" s="7"/>
    </row>
    <row r="9152" spans="3:17" x14ac:dyDescent="0.2">
      <c r="C9152" s="1"/>
      <c r="D9152" s="1"/>
      <c r="F9152" s="6"/>
      <c r="G9152" s="13"/>
      <c r="M9152" s="14"/>
      <c r="O9152" s="13"/>
      <c r="P9152" s="6"/>
      <c r="Q9152" s="7"/>
    </row>
    <row r="9153" spans="3:17" x14ac:dyDescent="0.2">
      <c r="C9153" s="1"/>
      <c r="D9153" s="1"/>
      <c r="F9153" s="6"/>
      <c r="G9153" s="13"/>
      <c r="M9153" s="14"/>
      <c r="O9153" s="13"/>
      <c r="P9153" s="6"/>
      <c r="Q9153" s="7"/>
    </row>
    <row r="9154" spans="3:17" x14ac:dyDescent="0.2">
      <c r="C9154" s="1"/>
      <c r="D9154" s="1"/>
      <c r="F9154" s="6"/>
      <c r="G9154" s="13"/>
      <c r="M9154" s="14"/>
      <c r="O9154" s="13"/>
      <c r="P9154" s="6"/>
      <c r="Q9154" s="7"/>
    </row>
    <row r="9155" spans="3:17" x14ac:dyDescent="0.2">
      <c r="C9155" s="1"/>
      <c r="D9155" s="1"/>
      <c r="F9155" s="6"/>
      <c r="G9155" s="13"/>
      <c r="M9155" s="14"/>
      <c r="O9155" s="13"/>
      <c r="P9155" s="6"/>
      <c r="Q9155" s="7"/>
    </row>
    <row r="9156" spans="3:17" x14ac:dyDescent="0.2">
      <c r="C9156" s="1"/>
      <c r="D9156" s="1"/>
      <c r="F9156" s="6"/>
      <c r="G9156" s="13"/>
      <c r="M9156" s="14"/>
      <c r="O9156" s="13"/>
      <c r="P9156" s="6"/>
      <c r="Q9156" s="7"/>
    </row>
    <row r="9157" spans="3:17" x14ac:dyDescent="0.2">
      <c r="C9157" s="1"/>
      <c r="D9157" s="1"/>
      <c r="F9157" s="6"/>
      <c r="G9157" s="13"/>
      <c r="M9157" s="14"/>
      <c r="O9157" s="13"/>
      <c r="P9157" s="6"/>
      <c r="Q9157" s="7"/>
    </row>
    <row r="9158" spans="3:17" x14ac:dyDescent="0.2">
      <c r="C9158" s="1"/>
      <c r="D9158" s="1"/>
      <c r="F9158" s="6"/>
      <c r="G9158" s="13"/>
      <c r="M9158" s="14"/>
      <c r="O9158" s="13"/>
      <c r="P9158" s="6"/>
      <c r="Q9158" s="7"/>
    </row>
    <row r="9159" spans="3:17" x14ac:dyDescent="0.2">
      <c r="C9159" s="1"/>
      <c r="D9159" s="1"/>
      <c r="F9159" s="6"/>
      <c r="G9159" s="13"/>
      <c r="M9159" s="14"/>
      <c r="O9159" s="13"/>
      <c r="P9159" s="6"/>
      <c r="Q9159" s="7"/>
    </row>
    <row r="9160" spans="3:17" x14ac:dyDescent="0.2">
      <c r="C9160" s="1"/>
      <c r="D9160" s="1"/>
      <c r="F9160" s="6"/>
      <c r="G9160" s="13"/>
      <c r="M9160" s="14"/>
      <c r="O9160" s="13"/>
      <c r="P9160" s="6"/>
      <c r="Q9160" s="7"/>
    </row>
    <row r="9161" spans="3:17" x14ac:dyDescent="0.2">
      <c r="C9161" s="1"/>
      <c r="D9161" s="1"/>
      <c r="F9161" s="6"/>
      <c r="G9161" s="13"/>
      <c r="M9161" s="14"/>
      <c r="O9161" s="13"/>
      <c r="P9161" s="6"/>
      <c r="Q9161" s="7"/>
    </row>
    <row r="9162" spans="3:17" x14ac:dyDescent="0.2">
      <c r="C9162" s="1"/>
      <c r="D9162" s="1"/>
      <c r="F9162" s="6"/>
      <c r="G9162" s="13"/>
      <c r="M9162" s="14"/>
      <c r="O9162" s="13"/>
      <c r="P9162" s="6"/>
      <c r="Q9162" s="7"/>
    </row>
    <row r="9163" spans="3:17" x14ac:dyDescent="0.2">
      <c r="C9163" s="1"/>
      <c r="D9163" s="1"/>
      <c r="F9163" s="6"/>
      <c r="G9163" s="13"/>
      <c r="M9163" s="14"/>
      <c r="O9163" s="13"/>
      <c r="P9163" s="6"/>
      <c r="Q9163" s="7"/>
    </row>
    <row r="9164" spans="3:17" x14ac:dyDescent="0.2">
      <c r="C9164" s="1"/>
      <c r="D9164" s="1"/>
      <c r="F9164" s="6"/>
      <c r="G9164" s="13"/>
      <c r="M9164" s="14"/>
      <c r="O9164" s="13"/>
      <c r="P9164" s="6"/>
      <c r="Q9164" s="7"/>
    </row>
    <row r="9165" spans="3:17" x14ac:dyDescent="0.2">
      <c r="C9165" s="1"/>
      <c r="D9165" s="1"/>
      <c r="F9165" s="6"/>
      <c r="G9165" s="13"/>
      <c r="M9165" s="14"/>
      <c r="O9165" s="13"/>
      <c r="P9165" s="6"/>
      <c r="Q9165" s="7"/>
    </row>
    <row r="9166" spans="3:17" x14ac:dyDescent="0.2">
      <c r="C9166" s="1"/>
      <c r="D9166" s="1"/>
      <c r="F9166" s="6"/>
      <c r="G9166" s="13"/>
      <c r="M9166" s="14"/>
      <c r="O9166" s="13"/>
      <c r="P9166" s="6"/>
      <c r="Q9166" s="7"/>
    </row>
    <row r="9167" spans="3:17" x14ac:dyDescent="0.2">
      <c r="C9167" s="1"/>
      <c r="D9167" s="1"/>
      <c r="F9167" s="6"/>
      <c r="G9167" s="13"/>
      <c r="M9167" s="14"/>
      <c r="O9167" s="13"/>
      <c r="P9167" s="6"/>
      <c r="Q9167" s="7"/>
    </row>
    <row r="9168" spans="3:17" x14ac:dyDescent="0.2">
      <c r="C9168" s="1"/>
      <c r="D9168" s="1"/>
      <c r="F9168" s="6"/>
      <c r="G9168" s="13"/>
      <c r="M9168" s="14"/>
      <c r="O9168" s="13"/>
      <c r="P9168" s="6"/>
      <c r="Q9168" s="7"/>
    </row>
    <row r="9169" spans="3:17" x14ac:dyDescent="0.2">
      <c r="C9169" s="1"/>
      <c r="D9169" s="1"/>
      <c r="F9169" s="6"/>
      <c r="G9169" s="13"/>
      <c r="M9169" s="14"/>
      <c r="O9169" s="13"/>
      <c r="P9169" s="6"/>
      <c r="Q9169" s="7"/>
    </row>
    <row r="9170" spans="3:17" x14ac:dyDescent="0.2">
      <c r="C9170" s="1"/>
      <c r="D9170" s="1"/>
      <c r="F9170" s="6"/>
      <c r="G9170" s="13"/>
      <c r="M9170" s="14"/>
      <c r="O9170" s="13"/>
      <c r="P9170" s="6"/>
      <c r="Q9170" s="7"/>
    </row>
    <row r="9171" spans="3:17" x14ac:dyDescent="0.2">
      <c r="C9171" s="1"/>
      <c r="D9171" s="1"/>
      <c r="F9171" s="6"/>
      <c r="G9171" s="13"/>
      <c r="M9171" s="14"/>
      <c r="O9171" s="13"/>
      <c r="P9171" s="6"/>
      <c r="Q9171" s="7"/>
    </row>
    <row r="9172" spans="3:17" x14ac:dyDescent="0.2">
      <c r="C9172" s="1"/>
      <c r="D9172" s="1"/>
      <c r="F9172" s="6"/>
      <c r="G9172" s="13"/>
      <c r="M9172" s="14"/>
      <c r="O9172" s="13"/>
      <c r="P9172" s="6"/>
      <c r="Q9172" s="7"/>
    </row>
    <row r="9173" spans="3:17" x14ac:dyDescent="0.2">
      <c r="C9173" s="1"/>
      <c r="D9173" s="1"/>
      <c r="F9173" s="6"/>
      <c r="G9173" s="13"/>
      <c r="M9173" s="14"/>
      <c r="O9173" s="13"/>
      <c r="P9173" s="6"/>
      <c r="Q9173" s="7"/>
    </row>
    <row r="9174" spans="3:17" x14ac:dyDescent="0.2">
      <c r="C9174" s="1"/>
      <c r="D9174" s="1"/>
      <c r="F9174" s="6"/>
      <c r="G9174" s="13"/>
      <c r="M9174" s="14"/>
      <c r="O9174" s="13"/>
      <c r="P9174" s="6"/>
      <c r="Q9174" s="7"/>
    </row>
    <row r="9175" spans="3:17" x14ac:dyDescent="0.2">
      <c r="C9175" s="1"/>
      <c r="D9175" s="1"/>
      <c r="F9175" s="6"/>
      <c r="G9175" s="13"/>
      <c r="M9175" s="14"/>
      <c r="O9175" s="13"/>
      <c r="P9175" s="6"/>
      <c r="Q9175" s="7"/>
    </row>
    <row r="9176" spans="3:17" x14ac:dyDescent="0.2">
      <c r="C9176" s="1"/>
      <c r="D9176" s="1"/>
      <c r="F9176" s="6"/>
      <c r="G9176" s="13"/>
      <c r="M9176" s="14"/>
      <c r="O9176" s="13"/>
      <c r="P9176" s="6"/>
      <c r="Q9176" s="7"/>
    </row>
    <row r="9177" spans="3:17" x14ac:dyDescent="0.2">
      <c r="C9177" s="1"/>
      <c r="D9177" s="1"/>
      <c r="F9177" s="6"/>
      <c r="G9177" s="13"/>
      <c r="M9177" s="14"/>
      <c r="O9177" s="13"/>
      <c r="P9177" s="6"/>
      <c r="Q9177" s="7"/>
    </row>
    <row r="9178" spans="3:17" x14ac:dyDescent="0.2">
      <c r="C9178" s="1"/>
      <c r="D9178" s="1"/>
      <c r="F9178" s="6"/>
      <c r="G9178" s="13"/>
      <c r="M9178" s="14"/>
      <c r="O9178" s="13"/>
      <c r="P9178" s="6"/>
      <c r="Q9178" s="7"/>
    </row>
    <row r="9179" spans="3:17" x14ac:dyDescent="0.2">
      <c r="C9179" s="1"/>
      <c r="D9179" s="1"/>
      <c r="F9179" s="6"/>
      <c r="G9179" s="13"/>
      <c r="M9179" s="14"/>
      <c r="O9179" s="13"/>
      <c r="P9179" s="6"/>
      <c r="Q9179" s="7"/>
    </row>
    <row r="9180" spans="3:17" x14ac:dyDescent="0.2">
      <c r="C9180" s="1"/>
      <c r="D9180" s="1"/>
      <c r="F9180" s="6"/>
      <c r="G9180" s="13"/>
      <c r="M9180" s="14"/>
      <c r="O9180" s="13"/>
      <c r="P9180" s="6"/>
      <c r="Q9180" s="7"/>
    </row>
    <row r="9181" spans="3:17" x14ac:dyDescent="0.2">
      <c r="C9181" s="1"/>
      <c r="D9181" s="1"/>
      <c r="F9181" s="6"/>
      <c r="G9181" s="13"/>
      <c r="M9181" s="14"/>
      <c r="O9181" s="13"/>
      <c r="P9181" s="6"/>
      <c r="Q9181" s="7"/>
    </row>
    <row r="9182" spans="3:17" x14ac:dyDescent="0.2">
      <c r="C9182" s="1"/>
      <c r="D9182" s="1"/>
      <c r="F9182" s="6"/>
      <c r="G9182" s="13"/>
      <c r="M9182" s="14"/>
      <c r="O9182" s="13"/>
      <c r="P9182" s="6"/>
      <c r="Q9182" s="7"/>
    </row>
    <row r="9183" spans="3:17" x14ac:dyDescent="0.2">
      <c r="C9183" s="1"/>
      <c r="D9183" s="1"/>
      <c r="F9183" s="6"/>
      <c r="G9183" s="13"/>
      <c r="M9183" s="14"/>
      <c r="O9183" s="13"/>
      <c r="P9183" s="6"/>
      <c r="Q9183" s="7"/>
    </row>
    <row r="9184" spans="3:17" x14ac:dyDescent="0.2">
      <c r="C9184" s="1"/>
      <c r="D9184" s="1"/>
      <c r="F9184" s="6"/>
      <c r="G9184" s="13"/>
      <c r="M9184" s="14"/>
      <c r="O9184" s="13"/>
      <c r="P9184" s="6"/>
      <c r="Q9184" s="7"/>
    </row>
    <row r="9185" spans="3:17" x14ac:dyDescent="0.2">
      <c r="C9185" s="1"/>
      <c r="D9185" s="1"/>
      <c r="F9185" s="6"/>
      <c r="G9185" s="13"/>
      <c r="M9185" s="14"/>
      <c r="O9185" s="13"/>
      <c r="P9185" s="6"/>
      <c r="Q9185" s="7"/>
    </row>
    <row r="9186" spans="3:17" x14ac:dyDescent="0.2">
      <c r="C9186" s="1"/>
      <c r="D9186" s="1"/>
      <c r="F9186" s="6"/>
      <c r="G9186" s="13"/>
      <c r="M9186" s="14"/>
      <c r="O9186" s="13"/>
      <c r="P9186" s="6"/>
      <c r="Q9186" s="7"/>
    </row>
    <row r="9187" spans="3:17" x14ac:dyDescent="0.2">
      <c r="C9187" s="1"/>
      <c r="D9187" s="1"/>
      <c r="F9187" s="6"/>
      <c r="G9187" s="13"/>
      <c r="M9187" s="14"/>
      <c r="O9187" s="13"/>
      <c r="P9187" s="6"/>
      <c r="Q9187" s="7"/>
    </row>
    <row r="9188" spans="3:17" x14ac:dyDescent="0.2">
      <c r="C9188" s="1"/>
      <c r="D9188" s="1"/>
      <c r="F9188" s="6"/>
      <c r="G9188" s="13"/>
      <c r="M9188" s="14"/>
      <c r="O9188" s="13"/>
      <c r="P9188" s="6"/>
      <c r="Q9188" s="7"/>
    </row>
    <row r="9189" spans="3:17" x14ac:dyDescent="0.2">
      <c r="C9189" s="1"/>
      <c r="D9189" s="1"/>
      <c r="F9189" s="6"/>
      <c r="G9189" s="13"/>
      <c r="M9189" s="14"/>
      <c r="O9189" s="13"/>
      <c r="P9189" s="6"/>
      <c r="Q9189" s="7"/>
    </row>
    <row r="9190" spans="3:17" x14ac:dyDescent="0.2">
      <c r="C9190" s="1"/>
      <c r="D9190" s="1"/>
      <c r="F9190" s="6"/>
      <c r="G9190" s="13"/>
      <c r="M9190" s="14"/>
      <c r="O9190" s="13"/>
      <c r="P9190" s="6"/>
      <c r="Q9190" s="7"/>
    </row>
    <row r="9191" spans="3:17" x14ac:dyDescent="0.2">
      <c r="C9191" s="1"/>
      <c r="D9191" s="1"/>
      <c r="F9191" s="6"/>
      <c r="G9191" s="13"/>
      <c r="M9191" s="14"/>
      <c r="O9191" s="13"/>
      <c r="P9191" s="6"/>
      <c r="Q9191" s="7"/>
    </row>
    <row r="9192" spans="3:17" x14ac:dyDescent="0.2">
      <c r="C9192" s="1"/>
      <c r="D9192" s="1"/>
      <c r="F9192" s="6"/>
      <c r="G9192" s="13"/>
      <c r="M9192" s="14"/>
      <c r="O9192" s="13"/>
      <c r="P9192" s="6"/>
      <c r="Q9192" s="7"/>
    </row>
    <row r="9193" spans="3:17" x14ac:dyDescent="0.2">
      <c r="C9193" s="1"/>
      <c r="D9193" s="1"/>
      <c r="F9193" s="6"/>
      <c r="G9193" s="13"/>
      <c r="M9193" s="14"/>
      <c r="O9193" s="13"/>
      <c r="P9193" s="6"/>
      <c r="Q9193" s="7"/>
    </row>
    <row r="9194" spans="3:17" x14ac:dyDescent="0.2">
      <c r="C9194" s="1"/>
      <c r="D9194" s="1"/>
      <c r="F9194" s="6"/>
      <c r="G9194" s="13"/>
      <c r="M9194" s="14"/>
      <c r="O9194" s="13"/>
      <c r="P9194" s="6"/>
      <c r="Q9194" s="7"/>
    </row>
    <row r="9195" spans="3:17" x14ac:dyDescent="0.2">
      <c r="C9195" s="1"/>
      <c r="D9195" s="1"/>
      <c r="F9195" s="6"/>
      <c r="G9195" s="13"/>
      <c r="M9195" s="14"/>
      <c r="O9195" s="13"/>
      <c r="P9195" s="6"/>
      <c r="Q9195" s="7"/>
    </row>
    <row r="9196" spans="3:17" x14ac:dyDescent="0.2">
      <c r="C9196" s="1"/>
      <c r="D9196" s="1"/>
      <c r="F9196" s="6"/>
      <c r="G9196" s="13"/>
      <c r="M9196" s="14"/>
      <c r="O9196" s="13"/>
      <c r="P9196" s="6"/>
      <c r="Q9196" s="7"/>
    </row>
    <row r="9197" spans="3:17" x14ac:dyDescent="0.2">
      <c r="C9197" s="1"/>
      <c r="D9197" s="1"/>
      <c r="F9197" s="6"/>
      <c r="G9197" s="13"/>
      <c r="M9197" s="14"/>
      <c r="O9197" s="13"/>
      <c r="P9197" s="6"/>
      <c r="Q9197" s="7"/>
    </row>
    <row r="9198" spans="3:17" x14ac:dyDescent="0.2">
      <c r="C9198" s="1"/>
      <c r="D9198" s="1"/>
      <c r="F9198" s="6"/>
      <c r="G9198" s="13"/>
      <c r="M9198" s="14"/>
      <c r="O9198" s="13"/>
      <c r="P9198" s="6"/>
      <c r="Q9198" s="7"/>
    </row>
    <row r="9199" spans="3:17" x14ac:dyDescent="0.2">
      <c r="C9199" s="1"/>
      <c r="D9199" s="1"/>
      <c r="F9199" s="6"/>
      <c r="G9199" s="13"/>
      <c r="M9199" s="14"/>
      <c r="O9199" s="13"/>
      <c r="P9199" s="6"/>
      <c r="Q9199" s="7"/>
    </row>
    <row r="9200" spans="3:17" x14ac:dyDescent="0.2">
      <c r="C9200" s="1"/>
      <c r="D9200" s="1"/>
      <c r="F9200" s="6"/>
      <c r="G9200" s="13"/>
      <c r="M9200" s="14"/>
      <c r="O9200" s="13"/>
      <c r="P9200" s="6"/>
      <c r="Q9200" s="7"/>
    </row>
    <row r="9201" spans="3:17" x14ac:dyDescent="0.2">
      <c r="C9201" s="1"/>
      <c r="D9201" s="1"/>
      <c r="F9201" s="6"/>
      <c r="G9201" s="13"/>
      <c r="M9201" s="14"/>
      <c r="O9201" s="13"/>
      <c r="P9201" s="6"/>
      <c r="Q9201" s="7"/>
    </row>
    <row r="9202" spans="3:17" x14ac:dyDescent="0.2">
      <c r="C9202" s="1"/>
      <c r="D9202" s="1"/>
      <c r="F9202" s="6"/>
      <c r="G9202" s="13"/>
      <c r="M9202" s="14"/>
      <c r="O9202" s="13"/>
      <c r="P9202" s="6"/>
      <c r="Q9202" s="7"/>
    </row>
    <row r="9203" spans="3:17" x14ac:dyDescent="0.2">
      <c r="C9203" s="1"/>
      <c r="D9203" s="1"/>
      <c r="F9203" s="6"/>
      <c r="G9203" s="13"/>
      <c r="M9203" s="14"/>
      <c r="O9203" s="13"/>
      <c r="P9203" s="6"/>
      <c r="Q9203" s="7"/>
    </row>
    <row r="9204" spans="3:17" x14ac:dyDescent="0.2">
      <c r="C9204" s="1"/>
      <c r="D9204" s="1"/>
      <c r="F9204" s="6"/>
      <c r="G9204" s="13"/>
      <c r="M9204" s="14"/>
      <c r="O9204" s="13"/>
      <c r="P9204" s="6"/>
      <c r="Q9204" s="7"/>
    </row>
    <row r="9205" spans="3:17" x14ac:dyDescent="0.2">
      <c r="C9205" s="1"/>
      <c r="D9205" s="1"/>
      <c r="F9205" s="6"/>
      <c r="G9205" s="13"/>
      <c r="M9205" s="14"/>
      <c r="O9205" s="13"/>
      <c r="P9205" s="6"/>
      <c r="Q9205" s="7"/>
    </row>
    <row r="9206" spans="3:17" x14ac:dyDescent="0.2">
      <c r="C9206" s="1"/>
      <c r="D9206" s="1"/>
      <c r="F9206" s="6"/>
      <c r="G9206" s="13"/>
      <c r="M9206" s="14"/>
      <c r="O9206" s="13"/>
      <c r="P9206" s="6"/>
      <c r="Q9206" s="7"/>
    </row>
    <row r="9207" spans="3:17" x14ac:dyDescent="0.2">
      <c r="C9207" s="1"/>
      <c r="D9207" s="1"/>
      <c r="F9207" s="6"/>
      <c r="G9207" s="13"/>
      <c r="M9207" s="14"/>
      <c r="O9207" s="13"/>
      <c r="P9207" s="6"/>
      <c r="Q9207" s="7"/>
    </row>
    <row r="9208" spans="3:17" x14ac:dyDescent="0.2">
      <c r="C9208" s="1"/>
      <c r="D9208" s="1"/>
      <c r="F9208" s="6"/>
      <c r="G9208" s="13"/>
      <c r="M9208" s="14"/>
      <c r="O9208" s="13"/>
      <c r="P9208" s="6"/>
      <c r="Q9208" s="7"/>
    </row>
    <row r="9209" spans="3:17" x14ac:dyDescent="0.2">
      <c r="C9209" s="1"/>
      <c r="D9209" s="1"/>
      <c r="F9209" s="6"/>
      <c r="G9209" s="13"/>
      <c r="M9209" s="14"/>
      <c r="O9209" s="13"/>
      <c r="P9209" s="6"/>
      <c r="Q9209" s="7"/>
    </row>
    <row r="9210" spans="3:17" x14ac:dyDescent="0.2">
      <c r="C9210" s="1"/>
      <c r="D9210" s="1"/>
      <c r="F9210" s="6"/>
      <c r="G9210" s="13"/>
      <c r="M9210" s="14"/>
      <c r="O9210" s="13"/>
      <c r="P9210" s="6"/>
      <c r="Q9210" s="7"/>
    </row>
    <row r="9211" spans="3:17" x14ac:dyDescent="0.2">
      <c r="C9211" s="1"/>
      <c r="D9211" s="1"/>
      <c r="F9211" s="6"/>
      <c r="G9211" s="13"/>
      <c r="M9211" s="14"/>
      <c r="O9211" s="13"/>
      <c r="P9211" s="6"/>
      <c r="Q9211" s="7"/>
    </row>
    <row r="9212" spans="3:17" x14ac:dyDescent="0.2">
      <c r="C9212" s="1"/>
      <c r="D9212" s="1"/>
      <c r="F9212" s="6"/>
      <c r="G9212" s="13"/>
      <c r="M9212" s="14"/>
      <c r="O9212" s="13"/>
      <c r="P9212" s="6"/>
      <c r="Q9212" s="7"/>
    </row>
    <row r="9213" spans="3:17" x14ac:dyDescent="0.2">
      <c r="C9213" s="1"/>
      <c r="D9213" s="1"/>
      <c r="F9213" s="6"/>
      <c r="G9213" s="13"/>
      <c r="M9213" s="14"/>
      <c r="O9213" s="13"/>
      <c r="P9213" s="6"/>
      <c r="Q9213" s="7"/>
    </row>
    <row r="9214" spans="3:17" x14ac:dyDescent="0.2">
      <c r="C9214" s="1"/>
      <c r="D9214" s="1"/>
      <c r="F9214" s="6"/>
      <c r="G9214" s="13"/>
      <c r="M9214" s="14"/>
      <c r="O9214" s="13"/>
      <c r="P9214" s="6"/>
      <c r="Q9214" s="7"/>
    </row>
    <row r="9215" spans="3:17" x14ac:dyDescent="0.2">
      <c r="C9215" s="1"/>
      <c r="D9215" s="1"/>
      <c r="F9215" s="6"/>
      <c r="G9215" s="13"/>
      <c r="M9215" s="14"/>
      <c r="O9215" s="13"/>
      <c r="P9215" s="6"/>
      <c r="Q9215" s="7"/>
    </row>
    <row r="9216" spans="3:17" x14ac:dyDescent="0.2">
      <c r="C9216" s="1"/>
      <c r="D9216" s="1"/>
      <c r="F9216" s="6"/>
      <c r="G9216" s="13"/>
      <c r="M9216" s="14"/>
      <c r="O9216" s="13"/>
      <c r="P9216" s="6"/>
      <c r="Q9216" s="7"/>
    </row>
    <row r="9217" spans="3:17" x14ac:dyDescent="0.2">
      <c r="C9217" s="1"/>
      <c r="D9217" s="1"/>
      <c r="F9217" s="6"/>
      <c r="G9217" s="13"/>
      <c r="M9217" s="14"/>
      <c r="O9217" s="13"/>
      <c r="P9217" s="6"/>
      <c r="Q9217" s="7"/>
    </row>
    <row r="9218" spans="3:17" x14ac:dyDescent="0.2">
      <c r="C9218" s="1"/>
      <c r="D9218" s="1"/>
      <c r="F9218" s="6"/>
      <c r="G9218" s="13"/>
      <c r="M9218" s="14"/>
      <c r="O9218" s="13"/>
      <c r="P9218" s="6"/>
      <c r="Q9218" s="7"/>
    </row>
    <row r="9219" spans="3:17" x14ac:dyDescent="0.2">
      <c r="C9219" s="1"/>
      <c r="D9219" s="1"/>
      <c r="F9219" s="6"/>
      <c r="G9219" s="13"/>
      <c r="M9219" s="14"/>
      <c r="O9219" s="13"/>
      <c r="P9219" s="6"/>
      <c r="Q9219" s="7"/>
    </row>
    <row r="9220" spans="3:17" x14ac:dyDescent="0.2">
      <c r="C9220" s="1"/>
      <c r="D9220" s="1"/>
      <c r="F9220" s="6"/>
      <c r="G9220" s="13"/>
      <c r="M9220" s="14"/>
      <c r="O9220" s="13"/>
      <c r="P9220" s="6"/>
      <c r="Q9220" s="7"/>
    </row>
    <row r="9221" spans="3:17" x14ac:dyDescent="0.2">
      <c r="C9221" s="1"/>
      <c r="D9221" s="1"/>
      <c r="F9221" s="6"/>
      <c r="G9221" s="13"/>
      <c r="M9221" s="14"/>
      <c r="O9221" s="13"/>
      <c r="P9221" s="6"/>
      <c r="Q9221" s="7"/>
    </row>
    <row r="9222" spans="3:17" x14ac:dyDescent="0.2">
      <c r="C9222" s="1"/>
      <c r="D9222" s="1"/>
      <c r="F9222" s="6"/>
      <c r="G9222" s="13"/>
      <c r="M9222" s="14"/>
      <c r="O9222" s="13"/>
      <c r="P9222" s="6"/>
      <c r="Q9222" s="7"/>
    </row>
    <row r="9223" spans="3:17" x14ac:dyDescent="0.2">
      <c r="C9223" s="1"/>
      <c r="D9223" s="1"/>
      <c r="F9223" s="6"/>
      <c r="G9223" s="13"/>
      <c r="M9223" s="14"/>
      <c r="O9223" s="13"/>
      <c r="P9223" s="6"/>
      <c r="Q9223" s="7"/>
    </row>
    <row r="9224" spans="3:17" x14ac:dyDescent="0.2">
      <c r="C9224" s="1"/>
      <c r="D9224" s="1"/>
      <c r="F9224" s="6"/>
      <c r="G9224" s="13"/>
      <c r="M9224" s="14"/>
      <c r="O9224" s="13"/>
      <c r="P9224" s="6"/>
      <c r="Q9224" s="7"/>
    </row>
    <row r="9225" spans="3:17" x14ac:dyDescent="0.2">
      <c r="C9225" s="1"/>
      <c r="D9225" s="1"/>
      <c r="F9225" s="6"/>
      <c r="G9225" s="13"/>
      <c r="M9225" s="14"/>
      <c r="O9225" s="13"/>
      <c r="P9225" s="6"/>
      <c r="Q9225" s="7"/>
    </row>
    <row r="9226" spans="3:17" x14ac:dyDescent="0.2">
      <c r="C9226" s="1"/>
      <c r="D9226" s="1"/>
      <c r="F9226" s="6"/>
      <c r="G9226" s="13"/>
      <c r="M9226" s="14"/>
      <c r="O9226" s="13"/>
      <c r="P9226" s="6"/>
      <c r="Q9226" s="7"/>
    </row>
    <row r="9227" spans="3:17" x14ac:dyDescent="0.2">
      <c r="C9227" s="1"/>
      <c r="D9227" s="1"/>
      <c r="F9227" s="6"/>
      <c r="G9227" s="13"/>
      <c r="M9227" s="14"/>
      <c r="O9227" s="13"/>
      <c r="P9227" s="6"/>
      <c r="Q9227" s="7"/>
    </row>
    <row r="9228" spans="3:17" x14ac:dyDescent="0.2">
      <c r="C9228" s="1"/>
      <c r="D9228" s="1"/>
      <c r="F9228" s="6"/>
      <c r="G9228" s="13"/>
      <c r="M9228" s="14"/>
      <c r="O9228" s="13"/>
      <c r="P9228" s="6"/>
      <c r="Q9228" s="7"/>
    </row>
    <row r="9229" spans="3:17" x14ac:dyDescent="0.2">
      <c r="C9229" s="1"/>
      <c r="D9229" s="1"/>
      <c r="F9229" s="6"/>
      <c r="G9229" s="13"/>
      <c r="M9229" s="14"/>
      <c r="O9229" s="13"/>
      <c r="P9229" s="6"/>
      <c r="Q9229" s="7"/>
    </row>
    <row r="9230" spans="3:17" x14ac:dyDescent="0.2">
      <c r="C9230" s="1"/>
      <c r="D9230" s="1"/>
      <c r="F9230" s="6"/>
      <c r="G9230" s="13"/>
      <c r="M9230" s="14"/>
      <c r="O9230" s="13"/>
      <c r="P9230" s="6"/>
      <c r="Q9230" s="7"/>
    </row>
    <row r="9231" spans="3:17" x14ac:dyDescent="0.2">
      <c r="C9231" s="1"/>
      <c r="D9231" s="1"/>
      <c r="F9231" s="6"/>
      <c r="G9231" s="13"/>
      <c r="M9231" s="14"/>
      <c r="O9231" s="13"/>
      <c r="P9231" s="6"/>
      <c r="Q9231" s="7"/>
    </row>
    <row r="9232" spans="3:17" x14ac:dyDescent="0.2">
      <c r="C9232" s="1"/>
      <c r="D9232" s="1"/>
      <c r="F9232" s="6"/>
      <c r="G9232" s="13"/>
      <c r="M9232" s="14"/>
      <c r="O9232" s="13"/>
      <c r="P9232" s="6"/>
      <c r="Q9232" s="7"/>
    </row>
    <row r="9233" spans="3:17" x14ac:dyDescent="0.2">
      <c r="C9233" s="1"/>
      <c r="D9233" s="1"/>
      <c r="F9233" s="6"/>
      <c r="G9233" s="13"/>
      <c r="M9233" s="14"/>
      <c r="O9233" s="13"/>
      <c r="P9233" s="6"/>
      <c r="Q9233" s="7"/>
    </row>
    <row r="9234" spans="3:17" x14ac:dyDescent="0.2">
      <c r="C9234" s="1"/>
      <c r="D9234" s="1"/>
      <c r="F9234" s="6"/>
      <c r="G9234" s="13"/>
      <c r="M9234" s="14"/>
      <c r="O9234" s="13"/>
      <c r="P9234" s="6"/>
      <c r="Q9234" s="7"/>
    </row>
    <row r="9235" spans="3:17" x14ac:dyDescent="0.2">
      <c r="C9235" s="1"/>
      <c r="D9235" s="1"/>
      <c r="F9235" s="6"/>
      <c r="G9235" s="13"/>
      <c r="M9235" s="14"/>
      <c r="O9235" s="13"/>
      <c r="P9235" s="6"/>
      <c r="Q9235" s="7"/>
    </row>
    <row r="9236" spans="3:17" x14ac:dyDescent="0.2">
      <c r="C9236" s="1"/>
      <c r="D9236" s="1"/>
      <c r="F9236" s="6"/>
      <c r="G9236" s="13"/>
      <c r="M9236" s="14"/>
      <c r="O9236" s="13"/>
      <c r="P9236" s="6"/>
      <c r="Q9236" s="7"/>
    </row>
    <row r="9237" spans="3:17" x14ac:dyDescent="0.2">
      <c r="C9237" s="1"/>
      <c r="D9237" s="1"/>
      <c r="F9237" s="6"/>
      <c r="G9237" s="13"/>
      <c r="M9237" s="14"/>
      <c r="O9237" s="13"/>
      <c r="P9237" s="6"/>
      <c r="Q9237" s="7"/>
    </row>
    <row r="9238" spans="3:17" x14ac:dyDescent="0.2">
      <c r="C9238" s="1"/>
      <c r="D9238" s="1"/>
      <c r="F9238" s="6"/>
      <c r="G9238" s="13"/>
      <c r="M9238" s="14"/>
      <c r="O9238" s="13"/>
      <c r="P9238" s="6"/>
      <c r="Q9238" s="7"/>
    </row>
    <row r="9239" spans="3:17" x14ac:dyDescent="0.2">
      <c r="C9239" s="1"/>
      <c r="D9239" s="1"/>
      <c r="F9239" s="6"/>
      <c r="G9239" s="13"/>
      <c r="M9239" s="14"/>
      <c r="O9239" s="13"/>
      <c r="P9239" s="6"/>
      <c r="Q9239" s="7"/>
    </row>
    <row r="9240" spans="3:17" x14ac:dyDescent="0.2">
      <c r="C9240" s="1"/>
      <c r="D9240" s="1"/>
      <c r="F9240" s="6"/>
      <c r="G9240" s="13"/>
      <c r="M9240" s="14"/>
      <c r="O9240" s="13"/>
      <c r="P9240" s="6"/>
      <c r="Q9240" s="7"/>
    </row>
    <row r="9241" spans="3:17" x14ac:dyDescent="0.2">
      <c r="C9241" s="1"/>
      <c r="D9241" s="1"/>
      <c r="F9241" s="6"/>
      <c r="G9241" s="13"/>
      <c r="M9241" s="14"/>
      <c r="O9241" s="13"/>
      <c r="P9241" s="6"/>
      <c r="Q9241" s="7"/>
    </row>
    <row r="9242" spans="3:17" x14ac:dyDescent="0.2">
      <c r="C9242" s="1"/>
      <c r="D9242" s="1"/>
      <c r="F9242" s="6"/>
      <c r="G9242" s="13"/>
      <c r="M9242" s="14"/>
      <c r="O9242" s="13"/>
      <c r="P9242" s="6"/>
      <c r="Q9242" s="7"/>
    </row>
    <row r="9243" spans="3:17" x14ac:dyDescent="0.2">
      <c r="C9243" s="1"/>
      <c r="D9243" s="1"/>
      <c r="F9243" s="6"/>
      <c r="G9243" s="13"/>
      <c r="M9243" s="14"/>
      <c r="O9243" s="13"/>
      <c r="P9243" s="6"/>
      <c r="Q9243" s="7"/>
    </row>
    <row r="9244" spans="3:17" x14ac:dyDescent="0.2">
      <c r="C9244" s="1"/>
      <c r="D9244" s="1"/>
      <c r="F9244" s="6"/>
      <c r="G9244" s="13"/>
      <c r="M9244" s="14"/>
      <c r="O9244" s="13"/>
      <c r="P9244" s="6"/>
      <c r="Q9244" s="7"/>
    </row>
    <row r="9245" spans="3:17" x14ac:dyDescent="0.2">
      <c r="C9245" s="1"/>
      <c r="D9245" s="1"/>
      <c r="F9245" s="6"/>
      <c r="G9245" s="13"/>
      <c r="M9245" s="14"/>
      <c r="O9245" s="13"/>
      <c r="P9245" s="6"/>
      <c r="Q9245" s="7"/>
    </row>
    <row r="9246" spans="3:17" x14ac:dyDescent="0.2">
      <c r="C9246" s="1"/>
      <c r="D9246" s="1"/>
      <c r="F9246" s="6"/>
      <c r="G9246" s="13"/>
      <c r="M9246" s="14"/>
      <c r="O9246" s="13"/>
      <c r="P9246" s="6"/>
      <c r="Q9246" s="7"/>
    </row>
    <row r="9247" spans="3:17" x14ac:dyDescent="0.2">
      <c r="C9247" s="1"/>
      <c r="D9247" s="1"/>
      <c r="F9247" s="6"/>
      <c r="G9247" s="13"/>
      <c r="M9247" s="14"/>
      <c r="O9247" s="13"/>
      <c r="P9247" s="6"/>
      <c r="Q9247" s="7"/>
    </row>
    <row r="9248" spans="3:17" x14ac:dyDescent="0.2">
      <c r="C9248" s="1"/>
      <c r="D9248" s="1"/>
      <c r="F9248" s="6"/>
      <c r="G9248" s="13"/>
      <c r="M9248" s="14"/>
      <c r="O9248" s="13"/>
      <c r="P9248" s="6"/>
      <c r="Q9248" s="7"/>
    </row>
    <row r="9249" spans="3:17" x14ac:dyDescent="0.2">
      <c r="C9249" s="1"/>
      <c r="D9249" s="1"/>
      <c r="F9249" s="6"/>
      <c r="G9249" s="13"/>
      <c r="M9249" s="14"/>
      <c r="O9249" s="13"/>
      <c r="P9249" s="6"/>
      <c r="Q9249" s="7"/>
    </row>
    <row r="9250" spans="3:17" x14ac:dyDescent="0.2">
      <c r="C9250" s="1"/>
      <c r="D9250" s="1"/>
      <c r="F9250" s="6"/>
      <c r="G9250" s="13"/>
      <c r="M9250" s="14"/>
      <c r="O9250" s="13"/>
      <c r="P9250" s="6"/>
      <c r="Q9250" s="7"/>
    </row>
    <row r="9251" spans="3:17" x14ac:dyDescent="0.2">
      <c r="C9251" s="1"/>
      <c r="D9251" s="1"/>
      <c r="F9251" s="6"/>
      <c r="G9251" s="13"/>
      <c r="M9251" s="14"/>
      <c r="O9251" s="13"/>
      <c r="P9251" s="6"/>
      <c r="Q9251" s="7"/>
    </row>
    <row r="9252" spans="3:17" x14ac:dyDescent="0.2">
      <c r="C9252" s="1"/>
      <c r="D9252" s="1"/>
      <c r="F9252" s="6"/>
      <c r="G9252" s="13"/>
      <c r="M9252" s="14"/>
      <c r="O9252" s="13"/>
      <c r="P9252" s="6"/>
      <c r="Q9252" s="7"/>
    </row>
    <row r="9253" spans="3:17" x14ac:dyDescent="0.2">
      <c r="C9253" s="1"/>
      <c r="D9253" s="1"/>
      <c r="F9253" s="6"/>
      <c r="G9253" s="13"/>
      <c r="M9253" s="14"/>
      <c r="O9253" s="13"/>
      <c r="P9253" s="6"/>
      <c r="Q9253" s="7"/>
    </row>
    <row r="9254" spans="3:17" x14ac:dyDescent="0.2">
      <c r="C9254" s="1"/>
      <c r="D9254" s="1"/>
      <c r="F9254" s="6"/>
      <c r="G9254" s="13"/>
      <c r="M9254" s="14"/>
      <c r="O9254" s="13"/>
      <c r="P9254" s="6"/>
      <c r="Q9254" s="7"/>
    </row>
    <row r="9255" spans="3:17" x14ac:dyDescent="0.2">
      <c r="C9255" s="1"/>
      <c r="D9255" s="1"/>
      <c r="F9255" s="6"/>
      <c r="G9255" s="13"/>
      <c r="M9255" s="14"/>
      <c r="O9255" s="13"/>
      <c r="P9255" s="6"/>
      <c r="Q9255" s="7"/>
    </row>
    <row r="9256" spans="3:17" x14ac:dyDescent="0.2">
      <c r="C9256" s="1"/>
      <c r="D9256" s="1"/>
      <c r="F9256" s="6"/>
      <c r="G9256" s="13"/>
      <c r="M9256" s="14"/>
      <c r="O9256" s="13"/>
      <c r="P9256" s="6"/>
      <c r="Q9256" s="7"/>
    </row>
    <row r="9257" spans="3:17" x14ac:dyDescent="0.2">
      <c r="C9257" s="1"/>
      <c r="D9257" s="1"/>
      <c r="F9257" s="6"/>
      <c r="G9257" s="13"/>
      <c r="M9257" s="14"/>
      <c r="O9257" s="13"/>
      <c r="P9257" s="6"/>
      <c r="Q9257" s="7"/>
    </row>
    <row r="9258" spans="3:17" x14ac:dyDescent="0.2">
      <c r="C9258" s="1"/>
      <c r="D9258" s="1"/>
      <c r="F9258" s="6"/>
      <c r="G9258" s="13"/>
      <c r="M9258" s="14"/>
      <c r="O9258" s="13"/>
      <c r="P9258" s="6"/>
      <c r="Q9258" s="7"/>
    </row>
    <row r="9259" spans="3:17" x14ac:dyDescent="0.2">
      <c r="C9259" s="1"/>
      <c r="D9259" s="1"/>
      <c r="F9259" s="6"/>
      <c r="G9259" s="13"/>
      <c r="M9259" s="14"/>
      <c r="O9259" s="13"/>
      <c r="P9259" s="6"/>
      <c r="Q9259" s="7"/>
    </row>
    <row r="9260" spans="3:17" x14ac:dyDescent="0.2">
      <c r="C9260" s="1"/>
      <c r="D9260" s="1"/>
      <c r="F9260" s="6"/>
      <c r="G9260" s="13"/>
      <c r="M9260" s="14"/>
      <c r="O9260" s="13"/>
      <c r="P9260" s="6"/>
      <c r="Q9260" s="7"/>
    </row>
    <row r="9261" spans="3:17" x14ac:dyDescent="0.2">
      <c r="C9261" s="1"/>
      <c r="D9261" s="1"/>
      <c r="F9261" s="6"/>
      <c r="G9261" s="13"/>
      <c r="M9261" s="14"/>
      <c r="O9261" s="13"/>
      <c r="P9261" s="6"/>
      <c r="Q9261" s="7"/>
    </row>
    <row r="9262" spans="3:17" x14ac:dyDescent="0.2">
      <c r="C9262" s="1"/>
      <c r="D9262" s="1"/>
      <c r="F9262" s="6"/>
      <c r="G9262" s="13"/>
      <c r="M9262" s="14"/>
      <c r="O9262" s="13"/>
      <c r="P9262" s="6"/>
      <c r="Q9262" s="7"/>
    </row>
    <row r="9263" spans="3:17" x14ac:dyDescent="0.2">
      <c r="C9263" s="1"/>
      <c r="D9263" s="1"/>
      <c r="F9263" s="6"/>
      <c r="G9263" s="13"/>
      <c r="M9263" s="14"/>
      <c r="O9263" s="13"/>
      <c r="P9263" s="6"/>
      <c r="Q9263" s="7"/>
    </row>
    <row r="9264" spans="3:17" x14ac:dyDescent="0.2">
      <c r="C9264" s="1"/>
      <c r="D9264" s="1"/>
      <c r="F9264" s="6"/>
      <c r="G9264" s="13"/>
      <c r="M9264" s="14"/>
      <c r="O9264" s="13"/>
      <c r="P9264" s="6"/>
      <c r="Q9264" s="7"/>
    </row>
    <row r="9265" spans="3:17" x14ac:dyDescent="0.2">
      <c r="C9265" s="1"/>
      <c r="D9265" s="1"/>
      <c r="F9265" s="6"/>
      <c r="G9265" s="13"/>
      <c r="M9265" s="14"/>
      <c r="O9265" s="13"/>
      <c r="P9265" s="6"/>
      <c r="Q9265" s="7"/>
    </row>
    <row r="9266" spans="3:17" x14ac:dyDescent="0.2">
      <c r="C9266" s="1"/>
      <c r="D9266" s="1"/>
      <c r="F9266" s="6"/>
      <c r="G9266" s="13"/>
      <c r="M9266" s="14"/>
      <c r="O9266" s="13"/>
      <c r="P9266" s="6"/>
      <c r="Q9266" s="7"/>
    </row>
    <row r="9267" spans="3:17" x14ac:dyDescent="0.2">
      <c r="C9267" s="1"/>
      <c r="D9267" s="1"/>
      <c r="F9267" s="6"/>
      <c r="G9267" s="13"/>
      <c r="M9267" s="14"/>
      <c r="O9267" s="13"/>
      <c r="P9267" s="6"/>
      <c r="Q9267" s="7"/>
    </row>
    <row r="9268" spans="3:17" x14ac:dyDescent="0.2">
      <c r="C9268" s="1"/>
      <c r="D9268" s="1"/>
      <c r="F9268" s="6"/>
      <c r="G9268" s="13"/>
      <c r="M9268" s="14"/>
      <c r="O9268" s="13"/>
      <c r="P9268" s="6"/>
      <c r="Q9268" s="7"/>
    </row>
    <row r="9269" spans="3:17" x14ac:dyDescent="0.2">
      <c r="C9269" s="1"/>
      <c r="D9269" s="1"/>
      <c r="F9269" s="6"/>
      <c r="G9269" s="13"/>
      <c r="M9269" s="14"/>
      <c r="O9269" s="13"/>
      <c r="P9269" s="6"/>
      <c r="Q9269" s="7"/>
    </row>
    <row r="9270" spans="3:17" x14ac:dyDescent="0.2">
      <c r="C9270" s="1"/>
      <c r="D9270" s="1"/>
      <c r="F9270" s="6"/>
      <c r="G9270" s="13"/>
      <c r="M9270" s="14"/>
      <c r="O9270" s="13"/>
      <c r="P9270" s="6"/>
      <c r="Q9270" s="7"/>
    </row>
    <row r="9271" spans="3:17" x14ac:dyDescent="0.2">
      <c r="C9271" s="1"/>
      <c r="D9271" s="1"/>
      <c r="F9271" s="6"/>
      <c r="G9271" s="13"/>
      <c r="M9271" s="14"/>
      <c r="O9271" s="13"/>
      <c r="P9271" s="6"/>
      <c r="Q9271" s="7"/>
    </row>
    <row r="9272" spans="3:17" x14ac:dyDescent="0.2">
      <c r="C9272" s="1"/>
      <c r="D9272" s="1"/>
      <c r="F9272" s="6"/>
      <c r="G9272" s="13"/>
      <c r="M9272" s="14"/>
      <c r="O9272" s="13"/>
      <c r="P9272" s="6"/>
      <c r="Q9272" s="7"/>
    </row>
    <row r="9273" spans="3:17" x14ac:dyDescent="0.2">
      <c r="C9273" s="1"/>
      <c r="D9273" s="1"/>
      <c r="F9273" s="6"/>
      <c r="G9273" s="13"/>
      <c r="M9273" s="14"/>
      <c r="O9273" s="13"/>
      <c r="P9273" s="6"/>
      <c r="Q9273" s="7"/>
    </row>
    <row r="9274" spans="3:17" x14ac:dyDescent="0.2">
      <c r="C9274" s="1"/>
      <c r="D9274" s="1"/>
      <c r="F9274" s="6"/>
      <c r="G9274" s="13"/>
      <c r="M9274" s="14"/>
      <c r="O9274" s="13"/>
      <c r="P9274" s="6"/>
      <c r="Q9274" s="7"/>
    </row>
    <row r="9275" spans="3:17" x14ac:dyDescent="0.2">
      <c r="C9275" s="1"/>
      <c r="D9275" s="1"/>
      <c r="F9275" s="6"/>
      <c r="G9275" s="13"/>
      <c r="M9275" s="14"/>
      <c r="O9275" s="13"/>
      <c r="P9275" s="6"/>
      <c r="Q9275" s="7"/>
    </row>
    <row r="9276" spans="3:17" x14ac:dyDescent="0.2">
      <c r="C9276" s="1"/>
      <c r="D9276" s="1"/>
      <c r="F9276" s="6"/>
      <c r="G9276" s="13"/>
      <c r="M9276" s="14"/>
      <c r="O9276" s="13"/>
      <c r="P9276" s="6"/>
      <c r="Q9276" s="7"/>
    </row>
    <row r="9277" spans="3:17" x14ac:dyDescent="0.2">
      <c r="C9277" s="1"/>
      <c r="D9277" s="1"/>
      <c r="F9277" s="6"/>
      <c r="G9277" s="13"/>
      <c r="M9277" s="14"/>
      <c r="O9277" s="13"/>
      <c r="P9277" s="6"/>
      <c r="Q9277" s="7"/>
    </row>
    <row r="9278" spans="3:17" x14ac:dyDescent="0.2">
      <c r="C9278" s="1"/>
      <c r="D9278" s="1"/>
      <c r="F9278" s="6"/>
      <c r="G9278" s="13"/>
      <c r="M9278" s="14"/>
      <c r="O9278" s="13"/>
      <c r="P9278" s="6"/>
      <c r="Q9278" s="7"/>
    </row>
    <row r="9279" spans="3:17" x14ac:dyDescent="0.2">
      <c r="C9279" s="1"/>
      <c r="D9279" s="1"/>
      <c r="F9279" s="6"/>
      <c r="G9279" s="13"/>
      <c r="M9279" s="14"/>
      <c r="O9279" s="13"/>
      <c r="P9279" s="6"/>
      <c r="Q9279" s="7"/>
    </row>
    <row r="9280" spans="3:17" x14ac:dyDescent="0.2">
      <c r="C9280" s="1"/>
      <c r="D9280" s="1"/>
      <c r="F9280" s="6"/>
      <c r="G9280" s="13"/>
      <c r="M9280" s="14"/>
      <c r="O9280" s="13"/>
      <c r="P9280" s="6"/>
      <c r="Q9280" s="7"/>
    </row>
    <row r="9281" spans="3:17" x14ac:dyDescent="0.2">
      <c r="C9281" s="1"/>
      <c r="D9281" s="1"/>
      <c r="F9281" s="6"/>
      <c r="G9281" s="13"/>
      <c r="M9281" s="14"/>
      <c r="O9281" s="13"/>
      <c r="P9281" s="6"/>
      <c r="Q9281" s="7"/>
    </row>
    <row r="9282" spans="3:17" x14ac:dyDescent="0.2">
      <c r="C9282" s="1"/>
      <c r="D9282" s="1"/>
      <c r="F9282" s="6"/>
      <c r="G9282" s="13"/>
      <c r="M9282" s="14"/>
      <c r="O9282" s="13"/>
      <c r="P9282" s="6"/>
      <c r="Q9282" s="7"/>
    </row>
    <row r="9283" spans="3:17" x14ac:dyDescent="0.2">
      <c r="C9283" s="1"/>
      <c r="D9283" s="1"/>
      <c r="F9283" s="6"/>
      <c r="G9283" s="13"/>
      <c r="M9283" s="14"/>
      <c r="O9283" s="13"/>
      <c r="P9283" s="6"/>
      <c r="Q9283" s="7"/>
    </row>
    <row r="9284" spans="3:17" x14ac:dyDescent="0.2">
      <c r="C9284" s="1"/>
      <c r="D9284" s="1"/>
      <c r="F9284" s="6"/>
      <c r="G9284" s="13"/>
      <c r="M9284" s="14"/>
      <c r="O9284" s="13"/>
      <c r="P9284" s="6"/>
      <c r="Q9284" s="7"/>
    </row>
    <row r="9285" spans="3:17" x14ac:dyDescent="0.2">
      <c r="C9285" s="1"/>
      <c r="D9285" s="1"/>
      <c r="F9285" s="6"/>
      <c r="G9285" s="13"/>
      <c r="M9285" s="14"/>
      <c r="O9285" s="13"/>
      <c r="P9285" s="6"/>
      <c r="Q9285" s="7"/>
    </row>
    <row r="9286" spans="3:17" x14ac:dyDescent="0.2">
      <c r="C9286" s="1"/>
      <c r="D9286" s="1"/>
      <c r="F9286" s="6"/>
      <c r="G9286" s="13"/>
      <c r="M9286" s="14"/>
      <c r="O9286" s="13"/>
      <c r="P9286" s="6"/>
      <c r="Q9286" s="7"/>
    </row>
    <row r="9287" spans="3:17" x14ac:dyDescent="0.2">
      <c r="C9287" s="1"/>
      <c r="D9287" s="1"/>
      <c r="F9287" s="6"/>
      <c r="G9287" s="13"/>
      <c r="M9287" s="14"/>
      <c r="O9287" s="13"/>
      <c r="P9287" s="6"/>
      <c r="Q9287" s="7"/>
    </row>
    <row r="9288" spans="3:17" x14ac:dyDescent="0.2">
      <c r="C9288" s="1"/>
      <c r="D9288" s="1"/>
      <c r="F9288" s="6"/>
      <c r="G9288" s="13"/>
      <c r="M9288" s="14"/>
      <c r="O9288" s="13"/>
      <c r="P9288" s="6"/>
      <c r="Q9288" s="7"/>
    </row>
    <row r="9289" spans="3:17" x14ac:dyDescent="0.2">
      <c r="C9289" s="1"/>
      <c r="D9289" s="1"/>
      <c r="F9289" s="6"/>
      <c r="G9289" s="13"/>
      <c r="M9289" s="14"/>
      <c r="O9289" s="13"/>
      <c r="P9289" s="6"/>
      <c r="Q9289" s="7"/>
    </row>
    <row r="9290" spans="3:17" x14ac:dyDescent="0.2">
      <c r="C9290" s="1"/>
      <c r="D9290" s="1"/>
      <c r="F9290" s="6"/>
      <c r="G9290" s="13"/>
      <c r="M9290" s="14"/>
      <c r="O9290" s="13"/>
      <c r="P9290" s="6"/>
      <c r="Q9290" s="7"/>
    </row>
    <row r="9291" spans="3:17" x14ac:dyDescent="0.2">
      <c r="C9291" s="1"/>
      <c r="D9291" s="1"/>
      <c r="F9291" s="6"/>
      <c r="G9291" s="13"/>
      <c r="M9291" s="14"/>
      <c r="O9291" s="13"/>
      <c r="P9291" s="6"/>
      <c r="Q9291" s="7"/>
    </row>
    <row r="9292" spans="3:17" x14ac:dyDescent="0.2">
      <c r="C9292" s="1"/>
      <c r="D9292" s="1"/>
      <c r="F9292" s="6"/>
      <c r="G9292" s="13"/>
      <c r="M9292" s="14"/>
      <c r="O9292" s="13"/>
      <c r="P9292" s="6"/>
      <c r="Q9292" s="7"/>
    </row>
    <row r="9293" spans="3:17" x14ac:dyDescent="0.2">
      <c r="C9293" s="1"/>
      <c r="D9293" s="1"/>
      <c r="F9293" s="6"/>
      <c r="G9293" s="13"/>
      <c r="M9293" s="14"/>
      <c r="O9293" s="13"/>
      <c r="P9293" s="6"/>
      <c r="Q9293" s="7"/>
    </row>
    <row r="9294" spans="3:17" x14ac:dyDescent="0.2">
      <c r="C9294" s="1"/>
      <c r="D9294" s="1"/>
      <c r="F9294" s="6"/>
      <c r="G9294" s="13"/>
      <c r="M9294" s="14"/>
      <c r="O9294" s="13"/>
      <c r="P9294" s="6"/>
      <c r="Q9294" s="7"/>
    </row>
    <row r="9295" spans="3:17" x14ac:dyDescent="0.2">
      <c r="C9295" s="1"/>
      <c r="D9295" s="1"/>
      <c r="F9295" s="6"/>
      <c r="G9295" s="13"/>
      <c r="M9295" s="14"/>
      <c r="O9295" s="13"/>
      <c r="P9295" s="6"/>
      <c r="Q9295" s="7"/>
    </row>
    <row r="9296" spans="3:17" x14ac:dyDescent="0.2">
      <c r="C9296" s="1"/>
      <c r="D9296" s="1"/>
      <c r="F9296" s="6"/>
      <c r="G9296" s="13"/>
      <c r="M9296" s="14"/>
      <c r="O9296" s="13"/>
      <c r="P9296" s="6"/>
      <c r="Q9296" s="7"/>
    </row>
    <row r="9297" spans="3:17" x14ac:dyDescent="0.2">
      <c r="C9297" s="1"/>
      <c r="D9297" s="1"/>
      <c r="F9297" s="6"/>
      <c r="G9297" s="13"/>
      <c r="M9297" s="14"/>
      <c r="O9297" s="13"/>
      <c r="P9297" s="6"/>
      <c r="Q9297" s="7"/>
    </row>
    <row r="9298" spans="3:17" x14ac:dyDescent="0.2">
      <c r="C9298" s="1"/>
      <c r="D9298" s="1"/>
      <c r="F9298" s="6"/>
      <c r="G9298" s="13"/>
      <c r="M9298" s="14"/>
      <c r="O9298" s="13"/>
      <c r="P9298" s="6"/>
      <c r="Q9298" s="7"/>
    </row>
    <row r="9299" spans="3:17" x14ac:dyDescent="0.2">
      <c r="C9299" s="1"/>
      <c r="D9299" s="1"/>
      <c r="F9299" s="6"/>
      <c r="G9299" s="13"/>
      <c r="M9299" s="14"/>
      <c r="O9299" s="13"/>
      <c r="P9299" s="6"/>
      <c r="Q9299" s="7"/>
    </row>
    <row r="9300" spans="3:17" x14ac:dyDescent="0.2">
      <c r="C9300" s="1"/>
      <c r="D9300" s="1"/>
      <c r="F9300" s="6"/>
      <c r="G9300" s="13"/>
      <c r="M9300" s="14"/>
      <c r="O9300" s="13"/>
      <c r="P9300" s="6"/>
      <c r="Q9300" s="7"/>
    </row>
    <row r="9301" spans="3:17" x14ac:dyDescent="0.2">
      <c r="C9301" s="1"/>
      <c r="D9301" s="1"/>
      <c r="F9301" s="6"/>
      <c r="G9301" s="13"/>
      <c r="M9301" s="14"/>
      <c r="O9301" s="13"/>
      <c r="P9301" s="6"/>
      <c r="Q9301" s="7"/>
    </row>
    <row r="9302" spans="3:17" x14ac:dyDescent="0.2">
      <c r="C9302" s="1"/>
      <c r="D9302" s="1"/>
      <c r="F9302" s="6"/>
      <c r="G9302" s="13"/>
      <c r="M9302" s="14"/>
      <c r="O9302" s="13"/>
      <c r="P9302" s="6"/>
      <c r="Q9302" s="7"/>
    </row>
    <row r="9303" spans="3:17" x14ac:dyDescent="0.2">
      <c r="C9303" s="1"/>
      <c r="D9303" s="1"/>
      <c r="F9303" s="6"/>
      <c r="G9303" s="13"/>
      <c r="M9303" s="14"/>
      <c r="O9303" s="13"/>
      <c r="P9303" s="6"/>
      <c r="Q9303" s="7"/>
    </row>
    <row r="9304" spans="3:17" x14ac:dyDescent="0.2">
      <c r="C9304" s="1"/>
      <c r="D9304" s="1"/>
      <c r="F9304" s="6"/>
      <c r="G9304" s="13"/>
      <c r="M9304" s="14"/>
      <c r="O9304" s="13"/>
      <c r="P9304" s="6"/>
      <c r="Q9304" s="7"/>
    </row>
    <row r="9305" spans="3:17" x14ac:dyDescent="0.2">
      <c r="C9305" s="1"/>
      <c r="D9305" s="1"/>
      <c r="F9305" s="6"/>
      <c r="G9305" s="13"/>
      <c r="M9305" s="14"/>
      <c r="O9305" s="13"/>
      <c r="P9305" s="6"/>
      <c r="Q9305" s="7"/>
    </row>
    <row r="9306" spans="3:17" x14ac:dyDescent="0.2">
      <c r="C9306" s="1"/>
      <c r="D9306" s="1"/>
      <c r="F9306" s="6"/>
      <c r="G9306" s="13"/>
      <c r="M9306" s="14"/>
      <c r="O9306" s="13"/>
      <c r="P9306" s="6"/>
      <c r="Q9306" s="7"/>
    </row>
    <row r="9307" spans="3:17" x14ac:dyDescent="0.2">
      <c r="C9307" s="1"/>
      <c r="D9307" s="1"/>
      <c r="F9307" s="6"/>
      <c r="G9307" s="13"/>
      <c r="M9307" s="14"/>
      <c r="O9307" s="13"/>
      <c r="P9307" s="6"/>
      <c r="Q9307" s="7"/>
    </row>
    <row r="9308" spans="3:17" x14ac:dyDescent="0.2">
      <c r="C9308" s="1"/>
      <c r="D9308" s="1"/>
      <c r="F9308" s="6"/>
      <c r="G9308" s="13"/>
      <c r="M9308" s="14"/>
      <c r="O9308" s="13"/>
      <c r="P9308" s="6"/>
      <c r="Q9308" s="7"/>
    </row>
    <row r="9309" spans="3:17" x14ac:dyDescent="0.2">
      <c r="C9309" s="1"/>
      <c r="D9309" s="1"/>
      <c r="F9309" s="6"/>
      <c r="G9309" s="13"/>
      <c r="M9309" s="14"/>
      <c r="O9309" s="13"/>
      <c r="P9309" s="6"/>
      <c r="Q9309" s="7"/>
    </row>
    <row r="9310" spans="3:17" x14ac:dyDescent="0.2">
      <c r="C9310" s="1"/>
      <c r="D9310" s="1"/>
      <c r="F9310" s="6"/>
      <c r="G9310" s="13"/>
      <c r="M9310" s="14"/>
      <c r="O9310" s="13"/>
      <c r="P9310" s="6"/>
      <c r="Q9310" s="7"/>
    </row>
    <row r="9311" spans="3:17" x14ac:dyDescent="0.2">
      <c r="C9311" s="1"/>
      <c r="D9311" s="1"/>
      <c r="F9311" s="6"/>
      <c r="G9311" s="13"/>
      <c r="M9311" s="14"/>
      <c r="O9311" s="13"/>
      <c r="P9311" s="6"/>
      <c r="Q9311" s="7"/>
    </row>
    <row r="9312" spans="3:17" x14ac:dyDescent="0.2">
      <c r="C9312" s="1"/>
      <c r="D9312" s="1"/>
      <c r="F9312" s="6"/>
      <c r="G9312" s="13"/>
      <c r="M9312" s="14"/>
      <c r="O9312" s="13"/>
      <c r="P9312" s="6"/>
      <c r="Q9312" s="7"/>
    </row>
    <row r="9313" spans="3:17" x14ac:dyDescent="0.2">
      <c r="C9313" s="1"/>
      <c r="D9313" s="1"/>
      <c r="F9313" s="6"/>
      <c r="G9313" s="13"/>
      <c r="M9313" s="14"/>
      <c r="O9313" s="13"/>
      <c r="P9313" s="6"/>
      <c r="Q9313" s="7"/>
    </row>
    <row r="9314" spans="3:17" x14ac:dyDescent="0.2">
      <c r="C9314" s="1"/>
      <c r="D9314" s="1"/>
      <c r="F9314" s="6"/>
      <c r="G9314" s="13"/>
      <c r="M9314" s="14"/>
      <c r="O9314" s="13"/>
      <c r="P9314" s="6"/>
      <c r="Q9314" s="7"/>
    </row>
    <row r="9315" spans="3:17" x14ac:dyDescent="0.2">
      <c r="C9315" s="1"/>
      <c r="D9315" s="1"/>
      <c r="F9315" s="6"/>
      <c r="G9315" s="13"/>
      <c r="M9315" s="14"/>
      <c r="O9315" s="13"/>
      <c r="P9315" s="6"/>
      <c r="Q9315" s="7"/>
    </row>
    <row r="9316" spans="3:17" x14ac:dyDescent="0.2">
      <c r="C9316" s="1"/>
      <c r="D9316" s="1"/>
      <c r="F9316" s="6"/>
      <c r="G9316" s="13"/>
      <c r="M9316" s="14"/>
      <c r="O9316" s="13"/>
      <c r="P9316" s="6"/>
      <c r="Q9316" s="7"/>
    </row>
    <row r="9317" spans="3:17" x14ac:dyDescent="0.2">
      <c r="C9317" s="1"/>
      <c r="D9317" s="1"/>
      <c r="F9317" s="6"/>
      <c r="G9317" s="13"/>
      <c r="M9317" s="14"/>
      <c r="O9317" s="13"/>
      <c r="P9317" s="6"/>
      <c r="Q9317" s="7"/>
    </row>
    <row r="9318" spans="3:17" x14ac:dyDescent="0.2">
      <c r="C9318" s="1"/>
      <c r="D9318" s="1"/>
      <c r="F9318" s="6"/>
      <c r="G9318" s="13"/>
      <c r="M9318" s="14"/>
      <c r="O9318" s="13"/>
      <c r="P9318" s="6"/>
      <c r="Q9318" s="7"/>
    </row>
    <row r="9319" spans="3:17" x14ac:dyDescent="0.2">
      <c r="C9319" s="1"/>
      <c r="D9319" s="1"/>
      <c r="F9319" s="6"/>
      <c r="G9319" s="13"/>
      <c r="M9319" s="14"/>
      <c r="O9319" s="13"/>
      <c r="P9319" s="6"/>
      <c r="Q9319" s="7"/>
    </row>
    <row r="9320" spans="3:17" x14ac:dyDescent="0.2">
      <c r="C9320" s="1"/>
      <c r="D9320" s="1"/>
      <c r="F9320" s="6"/>
      <c r="G9320" s="13"/>
      <c r="M9320" s="14"/>
      <c r="O9320" s="13"/>
      <c r="P9320" s="6"/>
      <c r="Q9320" s="7"/>
    </row>
    <row r="9321" spans="3:17" x14ac:dyDescent="0.2">
      <c r="C9321" s="1"/>
      <c r="D9321" s="1"/>
      <c r="F9321" s="6"/>
      <c r="G9321" s="13"/>
      <c r="M9321" s="14"/>
      <c r="O9321" s="13"/>
      <c r="P9321" s="6"/>
      <c r="Q9321" s="7"/>
    </row>
    <row r="9322" spans="3:17" x14ac:dyDescent="0.2">
      <c r="C9322" s="1"/>
      <c r="D9322" s="1"/>
      <c r="F9322" s="6"/>
      <c r="G9322" s="13"/>
      <c r="M9322" s="14"/>
      <c r="O9322" s="13"/>
      <c r="P9322" s="6"/>
      <c r="Q9322" s="7"/>
    </row>
    <row r="9323" spans="3:17" x14ac:dyDescent="0.2">
      <c r="C9323" s="1"/>
      <c r="D9323" s="1"/>
      <c r="F9323" s="6"/>
      <c r="G9323" s="13"/>
      <c r="M9323" s="14"/>
      <c r="O9323" s="13"/>
      <c r="P9323" s="6"/>
      <c r="Q9323" s="7"/>
    </row>
    <row r="9324" spans="3:17" x14ac:dyDescent="0.2">
      <c r="C9324" s="1"/>
      <c r="D9324" s="1"/>
      <c r="F9324" s="6"/>
      <c r="G9324" s="13"/>
      <c r="M9324" s="14"/>
      <c r="O9324" s="13"/>
      <c r="P9324" s="6"/>
      <c r="Q9324" s="7"/>
    </row>
    <row r="9325" spans="3:17" x14ac:dyDescent="0.2">
      <c r="C9325" s="1"/>
      <c r="D9325" s="1"/>
      <c r="F9325" s="6"/>
      <c r="G9325" s="13"/>
      <c r="M9325" s="14"/>
      <c r="O9325" s="13"/>
      <c r="P9325" s="6"/>
      <c r="Q9325" s="7"/>
    </row>
    <row r="9326" spans="3:17" x14ac:dyDescent="0.2">
      <c r="C9326" s="1"/>
      <c r="D9326" s="1"/>
      <c r="F9326" s="6"/>
      <c r="G9326" s="13"/>
      <c r="M9326" s="14"/>
      <c r="O9326" s="13"/>
      <c r="P9326" s="6"/>
      <c r="Q9326" s="7"/>
    </row>
    <row r="9327" spans="3:17" x14ac:dyDescent="0.2">
      <c r="C9327" s="1"/>
      <c r="D9327" s="1"/>
      <c r="F9327" s="6"/>
      <c r="G9327" s="13"/>
      <c r="M9327" s="14"/>
      <c r="O9327" s="13"/>
      <c r="P9327" s="6"/>
      <c r="Q9327" s="7"/>
    </row>
    <row r="9328" spans="3:17" x14ac:dyDescent="0.2">
      <c r="C9328" s="1"/>
      <c r="D9328" s="1"/>
      <c r="F9328" s="6"/>
      <c r="G9328" s="13"/>
      <c r="M9328" s="14"/>
      <c r="O9328" s="13"/>
      <c r="P9328" s="6"/>
      <c r="Q9328" s="7"/>
    </row>
    <row r="9329" spans="3:17" x14ac:dyDescent="0.2">
      <c r="C9329" s="1"/>
      <c r="D9329" s="1"/>
      <c r="F9329" s="6"/>
      <c r="G9329" s="13"/>
      <c r="M9329" s="14"/>
      <c r="O9329" s="13"/>
      <c r="P9329" s="6"/>
      <c r="Q9329" s="7"/>
    </row>
    <row r="9330" spans="3:17" x14ac:dyDescent="0.2">
      <c r="C9330" s="1"/>
      <c r="D9330" s="1"/>
      <c r="F9330" s="6"/>
      <c r="G9330" s="13"/>
      <c r="M9330" s="14"/>
      <c r="O9330" s="13"/>
      <c r="P9330" s="6"/>
      <c r="Q9330" s="7"/>
    </row>
    <row r="9331" spans="3:17" x14ac:dyDescent="0.2">
      <c r="C9331" s="1"/>
      <c r="D9331" s="1"/>
      <c r="F9331" s="6"/>
      <c r="G9331" s="13"/>
      <c r="M9331" s="14"/>
      <c r="O9331" s="13"/>
      <c r="P9331" s="6"/>
      <c r="Q9331" s="7"/>
    </row>
    <row r="9332" spans="3:17" x14ac:dyDescent="0.2">
      <c r="C9332" s="1"/>
      <c r="D9332" s="1"/>
      <c r="F9332" s="6"/>
      <c r="G9332" s="13"/>
      <c r="M9332" s="14"/>
      <c r="O9332" s="13"/>
      <c r="P9332" s="6"/>
      <c r="Q9332" s="7"/>
    </row>
    <row r="9333" spans="3:17" x14ac:dyDescent="0.2">
      <c r="C9333" s="1"/>
      <c r="D9333" s="1"/>
      <c r="F9333" s="6"/>
      <c r="G9333" s="13"/>
      <c r="M9333" s="14"/>
      <c r="O9333" s="13"/>
      <c r="P9333" s="6"/>
      <c r="Q9333" s="7"/>
    </row>
    <row r="9334" spans="3:17" x14ac:dyDescent="0.2">
      <c r="C9334" s="1"/>
      <c r="D9334" s="1"/>
      <c r="F9334" s="6"/>
      <c r="G9334" s="13"/>
      <c r="M9334" s="14"/>
      <c r="O9334" s="13"/>
      <c r="P9334" s="6"/>
      <c r="Q9334" s="7"/>
    </row>
    <row r="9335" spans="3:17" x14ac:dyDescent="0.2">
      <c r="C9335" s="1"/>
      <c r="D9335" s="1"/>
      <c r="F9335" s="6"/>
      <c r="G9335" s="13"/>
      <c r="M9335" s="14"/>
      <c r="O9335" s="13"/>
      <c r="P9335" s="6"/>
      <c r="Q9335" s="7"/>
    </row>
    <row r="9336" spans="3:17" x14ac:dyDescent="0.2">
      <c r="C9336" s="1"/>
      <c r="D9336" s="1"/>
      <c r="F9336" s="6"/>
      <c r="G9336" s="13"/>
      <c r="M9336" s="14"/>
      <c r="O9336" s="13"/>
      <c r="P9336" s="6"/>
      <c r="Q9336" s="7"/>
    </row>
    <row r="9337" spans="3:17" x14ac:dyDescent="0.2">
      <c r="C9337" s="1"/>
      <c r="D9337" s="1"/>
      <c r="F9337" s="6"/>
      <c r="G9337" s="13"/>
      <c r="M9337" s="14"/>
      <c r="O9337" s="13"/>
      <c r="P9337" s="6"/>
      <c r="Q9337" s="7"/>
    </row>
    <row r="9338" spans="3:17" x14ac:dyDescent="0.2">
      <c r="C9338" s="1"/>
      <c r="D9338" s="1"/>
      <c r="F9338" s="6"/>
      <c r="G9338" s="13"/>
      <c r="M9338" s="14"/>
      <c r="O9338" s="13"/>
      <c r="P9338" s="6"/>
      <c r="Q9338" s="7"/>
    </row>
    <row r="9339" spans="3:17" x14ac:dyDescent="0.2">
      <c r="C9339" s="1"/>
      <c r="D9339" s="1"/>
      <c r="F9339" s="6"/>
      <c r="G9339" s="13"/>
      <c r="M9339" s="14"/>
      <c r="O9339" s="13"/>
      <c r="P9339" s="6"/>
      <c r="Q9339" s="7"/>
    </row>
    <row r="9340" spans="3:17" x14ac:dyDescent="0.2">
      <c r="C9340" s="1"/>
      <c r="D9340" s="1"/>
      <c r="F9340" s="6"/>
      <c r="G9340" s="13"/>
      <c r="M9340" s="14"/>
      <c r="O9340" s="13"/>
      <c r="P9340" s="6"/>
      <c r="Q9340" s="7"/>
    </row>
    <row r="9341" spans="3:17" x14ac:dyDescent="0.2">
      <c r="C9341" s="1"/>
      <c r="D9341" s="1"/>
      <c r="F9341" s="6"/>
      <c r="G9341" s="13"/>
      <c r="M9341" s="14"/>
      <c r="O9341" s="13"/>
      <c r="P9341" s="6"/>
      <c r="Q9341" s="7"/>
    </row>
    <row r="9342" spans="3:17" x14ac:dyDescent="0.2">
      <c r="C9342" s="1"/>
      <c r="D9342" s="1"/>
      <c r="F9342" s="6"/>
      <c r="G9342" s="13"/>
      <c r="M9342" s="14"/>
      <c r="O9342" s="13"/>
      <c r="P9342" s="6"/>
      <c r="Q9342" s="7"/>
    </row>
    <row r="9343" spans="3:17" x14ac:dyDescent="0.2">
      <c r="C9343" s="1"/>
      <c r="D9343" s="1"/>
      <c r="F9343" s="6"/>
      <c r="G9343" s="13"/>
      <c r="M9343" s="14"/>
      <c r="O9343" s="13"/>
      <c r="P9343" s="6"/>
      <c r="Q9343" s="7"/>
    </row>
    <row r="9344" spans="3:17" x14ac:dyDescent="0.2">
      <c r="C9344" s="1"/>
      <c r="D9344" s="1"/>
      <c r="F9344" s="6"/>
      <c r="G9344" s="13"/>
      <c r="M9344" s="14"/>
      <c r="O9344" s="13"/>
      <c r="P9344" s="6"/>
      <c r="Q9344" s="7"/>
    </row>
    <row r="9345" spans="3:17" x14ac:dyDescent="0.2">
      <c r="C9345" s="1"/>
      <c r="D9345" s="1"/>
      <c r="F9345" s="6"/>
      <c r="G9345" s="13"/>
      <c r="M9345" s="14"/>
      <c r="O9345" s="13"/>
      <c r="P9345" s="6"/>
      <c r="Q9345" s="7"/>
    </row>
    <row r="9346" spans="3:17" x14ac:dyDescent="0.2">
      <c r="C9346" s="1"/>
      <c r="D9346" s="1"/>
      <c r="F9346" s="6"/>
      <c r="G9346" s="13"/>
      <c r="M9346" s="14"/>
      <c r="O9346" s="13"/>
      <c r="P9346" s="6"/>
      <c r="Q9346" s="7"/>
    </row>
    <row r="9347" spans="3:17" x14ac:dyDescent="0.2">
      <c r="C9347" s="1"/>
      <c r="D9347" s="1"/>
      <c r="F9347" s="6"/>
      <c r="G9347" s="13"/>
      <c r="M9347" s="14"/>
      <c r="O9347" s="13"/>
      <c r="P9347" s="6"/>
      <c r="Q9347" s="7"/>
    </row>
    <row r="9348" spans="3:17" x14ac:dyDescent="0.2">
      <c r="C9348" s="1"/>
      <c r="D9348" s="1"/>
      <c r="F9348" s="6"/>
      <c r="G9348" s="13"/>
      <c r="M9348" s="14"/>
      <c r="O9348" s="13"/>
      <c r="P9348" s="6"/>
      <c r="Q9348" s="7"/>
    </row>
    <row r="9349" spans="3:17" x14ac:dyDescent="0.2">
      <c r="C9349" s="1"/>
      <c r="D9349" s="1"/>
      <c r="F9349" s="6"/>
      <c r="G9349" s="13"/>
      <c r="M9349" s="14"/>
      <c r="O9349" s="13"/>
      <c r="P9349" s="6"/>
      <c r="Q9349" s="7"/>
    </row>
    <row r="9350" spans="3:17" x14ac:dyDescent="0.2">
      <c r="C9350" s="1"/>
      <c r="D9350" s="1"/>
      <c r="F9350" s="6"/>
      <c r="G9350" s="13"/>
      <c r="M9350" s="14"/>
      <c r="O9350" s="13"/>
      <c r="P9350" s="6"/>
      <c r="Q9350" s="7"/>
    </row>
    <row r="9351" spans="3:17" x14ac:dyDescent="0.2">
      <c r="C9351" s="1"/>
      <c r="D9351" s="1"/>
      <c r="F9351" s="6"/>
      <c r="G9351" s="13"/>
      <c r="M9351" s="14"/>
      <c r="O9351" s="13"/>
      <c r="P9351" s="6"/>
      <c r="Q9351" s="7"/>
    </row>
    <row r="9352" spans="3:17" x14ac:dyDescent="0.2">
      <c r="C9352" s="1"/>
      <c r="D9352" s="1"/>
      <c r="F9352" s="6"/>
      <c r="G9352" s="13"/>
      <c r="M9352" s="14"/>
      <c r="O9352" s="13"/>
      <c r="P9352" s="6"/>
      <c r="Q9352" s="7"/>
    </row>
    <row r="9353" spans="3:17" x14ac:dyDescent="0.2">
      <c r="C9353" s="1"/>
      <c r="D9353" s="1"/>
      <c r="F9353" s="6"/>
      <c r="G9353" s="13"/>
      <c r="M9353" s="14"/>
      <c r="O9353" s="13"/>
      <c r="P9353" s="6"/>
      <c r="Q9353" s="7"/>
    </row>
    <row r="9354" spans="3:17" x14ac:dyDescent="0.2">
      <c r="C9354" s="1"/>
      <c r="D9354" s="1"/>
      <c r="F9354" s="6"/>
      <c r="G9354" s="13"/>
      <c r="M9354" s="14"/>
      <c r="O9354" s="13"/>
      <c r="P9354" s="6"/>
      <c r="Q9354" s="7"/>
    </row>
    <row r="9355" spans="3:17" x14ac:dyDescent="0.2">
      <c r="C9355" s="1"/>
      <c r="D9355" s="1"/>
      <c r="F9355" s="6"/>
      <c r="G9355" s="13"/>
      <c r="M9355" s="14"/>
      <c r="O9355" s="13"/>
      <c r="P9355" s="6"/>
      <c r="Q9355" s="7"/>
    </row>
    <row r="9356" spans="3:17" x14ac:dyDescent="0.2">
      <c r="C9356" s="1"/>
      <c r="D9356" s="1"/>
      <c r="F9356" s="6"/>
      <c r="G9356" s="13"/>
      <c r="M9356" s="14"/>
      <c r="O9356" s="13"/>
      <c r="P9356" s="6"/>
      <c r="Q9356" s="7"/>
    </row>
    <row r="9357" spans="3:17" x14ac:dyDescent="0.2">
      <c r="C9357" s="1"/>
      <c r="D9357" s="1"/>
      <c r="F9357" s="6"/>
      <c r="G9357" s="13"/>
      <c r="M9357" s="14"/>
      <c r="O9357" s="13"/>
      <c r="P9357" s="6"/>
      <c r="Q9357" s="7"/>
    </row>
    <row r="9358" spans="3:17" x14ac:dyDescent="0.2">
      <c r="C9358" s="1"/>
      <c r="D9358" s="1"/>
      <c r="F9358" s="6"/>
      <c r="G9358" s="13"/>
      <c r="M9358" s="14"/>
      <c r="O9358" s="13"/>
      <c r="P9358" s="6"/>
      <c r="Q9358" s="7"/>
    </row>
    <row r="9359" spans="3:17" x14ac:dyDescent="0.2">
      <c r="C9359" s="1"/>
      <c r="D9359" s="1"/>
      <c r="F9359" s="6"/>
      <c r="G9359" s="13"/>
      <c r="M9359" s="14"/>
      <c r="O9359" s="13"/>
      <c r="P9359" s="6"/>
      <c r="Q9359" s="7"/>
    </row>
    <row r="9360" spans="3:17" x14ac:dyDescent="0.2">
      <c r="C9360" s="1"/>
      <c r="D9360" s="1"/>
      <c r="F9360" s="6"/>
      <c r="G9360" s="13"/>
      <c r="M9360" s="14"/>
      <c r="O9360" s="13"/>
      <c r="P9360" s="6"/>
      <c r="Q9360" s="7"/>
    </row>
    <row r="9361" spans="3:17" x14ac:dyDescent="0.2">
      <c r="C9361" s="1"/>
      <c r="D9361" s="1"/>
      <c r="F9361" s="6"/>
      <c r="G9361" s="13"/>
      <c r="M9361" s="14"/>
      <c r="O9361" s="13"/>
      <c r="P9361" s="6"/>
      <c r="Q9361" s="7"/>
    </row>
    <row r="9362" spans="3:17" x14ac:dyDescent="0.2">
      <c r="C9362" s="1"/>
      <c r="D9362" s="1"/>
      <c r="F9362" s="6"/>
      <c r="G9362" s="13"/>
      <c r="M9362" s="14"/>
      <c r="O9362" s="13"/>
      <c r="P9362" s="6"/>
      <c r="Q9362" s="7"/>
    </row>
    <row r="9363" spans="3:17" x14ac:dyDescent="0.2">
      <c r="C9363" s="1"/>
      <c r="D9363" s="1"/>
      <c r="F9363" s="6"/>
      <c r="G9363" s="13"/>
      <c r="M9363" s="14"/>
      <c r="O9363" s="13"/>
      <c r="P9363" s="6"/>
      <c r="Q9363" s="7"/>
    </row>
    <row r="9364" spans="3:17" x14ac:dyDescent="0.2">
      <c r="C9364" s="1"/>
      <c r="D9364" s="1"/>
      <c r="F9364" s="6"/>
      <c r="G9364" s="13"/>
      <c r="M9364" s="14"/>
      <c r="O9364" s="13"/>
      <c r="P9364" s="6"/>
      <c r="Q9364" s="7"/>
    </row>
    <row r="9365" spans="3:17" x14ac:dyDescent="0.2">
      <c r="C9365" s="1"/>
      <c r="D9365" s="1"/>
      <c r="F9365" s="6"/>
      <c r="G9365" s="13"/>
      <c r="M9365" s="14"/>
      <c r="O9365" s="13"/>
      <c r="P9365" s="6"/>
      <c r="Q9365" s="7"/>
    </row>
    <row r="9366" spans="3:17" x14ac:dyDescent="0.2">
      <c r="C9366" s="1"/>
      <c r="D9366" s="1"/>
      <c r="F9366" s="6"/>
      <c r="G9366" s="13"/>
      <c r="M9366" s="14"/>
      <c r="O9366" s="13"/>
      <c r="P9366" s="6"/>
      <c r="Q9366" s="7"/>
    </row>
    <row r="9367" spans="3:17" x14ac:dyDescent="0.2">
      <c r="C9367" s="1"/>
      <c r="D9367" s="1"/>
      <c r="F9367" s="6"/>
      <c r="G9367" s="13"/>
      <c r="M9367" s="14"/>
      <c r="O9367" s="13"/>
      <c r="P9367" s="6"/>
      <c r="Q9367" s="7"/>
    </row>
    <row r="9368" spans="3:17" x14ac:dyDescent="0.2">
      <c r="C9368" s="1"/>
      <c r="D9368" s="1"/>
      <c r="F9368" s="6"/>
      <c r="G9368" s="13"/>
      <c r="M9368" s="14"/>
      <c r="O9368" s="13"/>
      <c r="P9368" s="6"/>
      <c r="Q9368" s="7"/>
    </row>
    <row r="9369" spans="3:17" x14ac:dyDescent="0.2">
      <c r="C9369" s="1"/>
      <c r="D9369" s="1"/>
      <c r="F9369" s="6"/>
      <c r="G9369" s="13"/>
      <c r="M9369" s="14"/>
      <c r="O9369" s="13"/>
      <c r="P9369" s="6"/>
      <c r="Q9369" s="7"/>
    </row>
    <row r="9370" spans="3:17" x14ac:dyDescent="0.2">
      <c r="C9370" s="1"/>
      <c r="D9370" s="1"/>
      <c r="F9370" s="6"/>
      <c r="G9370" s="13"/>
      <c r="M9370" s="14"/>
      <c r="O9370" s="13"/>
      <c r="P9370" s="6"/>
      <c r="Q9370" s="7"/>
    </row>
    <row r="9371" spans="3:17" x14ac:dyDescent="0.2">
      <c r="C9371" s="1"/>
      <c r="D9371" s="1"/>
      <c r="F9371" s="6"/>
      <c r="G9371" s="13"/>
      <c r="M9371" s="14"/>
      <c r="O9371" s="13"/>
      <c r="P9371" s="6"/>
      <c r="Q9371" s="7"/>
    </row>
    <row r="9372" spans="3:17" x14ac:dyDescent="0.2">
      <c r="C9372" s="1"/>
      <c r="D9372" s="1"/>
      <c r="F9372" s="6"/>
      <c r="G9372" s="13"/>
      <c r="M9372" s="14"/>
      <c r="O9372" s="13"/>
      <c r="P9372" s="6"/>
      <c r="Q9372" s="7"/>
    </row>
    <row r="9373" spans="3:17" x14ac:dyDescent="0.2">
      <c r="C9373" s="1"/>
      <c r="D9373" s="1"/>
      <c r="F9373" s="6"/>
      <c r="G9373" s="13"/>
      <c r="M9373" s="14"/>
      <c r="O9373" s="13"/>
      <c r="P9373" s="6"/>
      <c r="Q9373" s="7"/>
    </row>
    <row r="9374" spans="3:17" x14ac:dyDescent="0.2">
      <c r="C9374" s="1"/>
      <c r="D9374" s="1"/>
      <c r="F9374" s="6"/>
      <c r="G9374" s="13"/>
      <c r="M9374" s="14"/>
      <c r="O9374" s="13"/>
      <c r="P9374" s="6"/>
      <c r="Q9374" s="7"/>
    </row>
    <row r="9375" spans="3:17" x14ac:dyDescent="0.2">
      <c r="C9375" s="1"/>
      <c r="D9375" s="1"/>
      <c r="F9375" s="6"/>
      <c r="G9375" s="13"/>
      <c r="M9375" s="14"/>
      <c r="O9375" s="13"/>
      <c r="P9375" s="6"/>
      <c r="Q9375" s="7"/>
    </row>
    <row r="9376" spans="3:17" x14ac:dyDescent="0.2">
      <c r="C9376" s="1"/>
      <c r="D9376" s="1"/>
      <c r="F9376" s="6"/>
      <c r="G9376" s="13"/>
      <c r="M9376" s="14"/>
      <c r="O9376" s="13"/>
      <c r="P9376" s="6"/>
      <c r="Q9376" s="7"/>
    </row>
    <row r="9377" spans="3:17" x14ac:dyDescent="0.2">
      <c r="C9377" s="1"/>
      <c r="D9377" s="1"/>
      <c r="F9377" s="6"/>
      <c r="G9377" s="13"/>
      <c r="M9377" s="14"/>
      <c r="O9377" s="13"/>
      <c r="P9377" s="6"/>
      <c r="Q9377" s="7"/>
    </row>
    <row r="9378" spans="3:17" x14ac:dyDescent="0.2">
      <c r="C9378" s="1"/>
      <c r="D9378" s="1"/>
      <c r="F9378" s="6"/>
      <c r="G9378" s="13"/>
      <c r="M9378" s="14"/>
      <c r="O9378" s="13"/>
      <c r="P9378" s="6"/>
      <c r="Q9378" s="7"/>
    </row>
    <row r="9379" spans="3:17" x14ac:dyDescent="0.2">
      <c r="C9379" s="1"/>
      <c r="D9379" s="1"/>
      <c r="F9379" s="6"/>
      <c r="G9379" s="13"/>
      <c r="M9379" s="14"/>
      <c r="O9379" s="13"/>
      <c r="P9379" s="6"/>
      <c r="Q9379" s="7"/>
    </row>
    <row r="9380" spans="3:17" x14ac:dyDescent="0.2">
      <c r="C9380" s="1"/>
      <c r="D9380" s="1"/>
      <c r="F9380" s="6"/>
      <c r="G9380" s="13"/>
      <c r="M9380" s="14"/>
      <c r="O9380" s="13"/>
      <c r="P9380" s="6"/>
      <c r="Q9380" s="7"/>
    </row>
    <row r="9381" spans="3:17" x14ac:dyDescent="0.2">
      <c r="C9381" s="1"/>
      <c r="D9381" s="1"/>
      <c r="F9381" s="6"/>
      <c r="G9381" s="13"/>
      <c r="M9381" s="14"/>
      <c r="O9381" s="13"/>
      <c r="P9381" s="6"/>
      <c r="Q9381" s="7"/>
    </row>
    <row r="9382" spans="3:17" x14ac:dyDescent="0.2">
      <c r="C9382" s="1"/>
      <c r="D9382" s="1"/>
      <c r="F9382" s="6"/>
      <c r="G9382" s="13"/>
      <c r="M9382" s="14"/>
      <c r="O9382" s="13"/>
      <c r="P9382" s="6"/>
      <c r="Q9382" s="7"/>
    </row>
    <row r="9383" spans="3:17" x14ac:dyDescent="0.2">
      <c r="C9383" s="1"/>
      <c r="D9383" s="1"/>
      <c r="F9383" s="6"/>
      <c r="G9383" s="13"/>
      <c r="M9383" s="14"/>
      <c r="O9383" s="13"/>
      <c r="P9383" s="6"/>
      <c r="Q9383" s="7"/>
    </row>
    <row r="9384" spans="3:17" x14ac:dyDescent="0.2">
      <c r="C9384" s="1"/>
      <c r="D9384" s="1"/>
      <c r="F9384" s="6"/>
      <c r="G9384" s="13"/>
      <c r="M9384" s="14"/>
      <c r="O9384" s="13"/>
      <c r="P9384" s="6"/>
      <c r="Q9384" s="7"/>
    </row>
    <row r="9385" spans="3:17" x14ac:dyDescent="0.2">
      <c r="C9385" s="1"/>
      <c r="D9385" s="1"/>
      <c r="F9385" s="6"/>
      <c r="G9385" s="13"/>
      <c r="M9385" s="14"/>
      <c r="O9385" s="13"/>
      <c r="P9385" s="6"/>
      <c r="Q9385" s="7"/>
    </row>
    <row r="9386" spans="3:17" x14ac:dyDescent="0.2">
      <c r="C9386" s="1"/>
      <c r="D9386" s="1"/>
      <c r="F9386" s="6"/>
      <c r="G9386" s="13"/>
      <c r="M9386" s="14"/>
      <c r="O9386" s="13"/>
      <c r="P9386" s="6"/>
      <c r="Q9386" s="7"/>
    </row>
    <row r="9387" spans="3:17" x14ac:dyDescent="0.2">
      <c r="C9387" s="1"/>
      <c r="D9387" s="1"/>
      <c r="F9387" s="6"/>
      <c r="G9387" s="13"/>
      <c r="M9387" s="14"/>
      <c r="O9387" s="13"/>
      <c r="P9387" s="6"/>
      <c r="Q9387" s="7"/>
    </row>
    <row r="9388" spans="3:17" x14ac:dyDescent="0.2">
      <c r="C9388" s="1"/>
      <c r="D9388" s="1"/>
      <c r="F9388" s="6"/>
      <c r="G9388" s="13"/>
      <c r="M9388" s="14"/>
      <c r="O9388" s="13"/>
      <c r="P9388" s="6"/>
      <c r="Q9388" s="7"/>
    </row>
    <row r="9389" spans="3:17" x14ac:dyDescent="0.2">
      <c r="C9389" s="1"/>
      <c r="D9389" s="1"/>
      <c r="F9389" s="6"/>
      <c r="G9389" s="13"/>
      <c r="M9389" s="14"/>
      <c r="O9389" s="13"/>
      <c r="P9389" s="6"/>
      <c r="Q9389" s="7"/>
    </row>
    <row r="9390" spans="3:17" x14ac:dyDescent="0.2">
      <c r="C9390" s="1"/>
      <c r="D9390" s="1"/>
      <c r="F9390" s="6"/>
      <c r="G9390" s="13"/>
      <c r="M9390" s="14"/>
      <c r="O9390" s="13"/>
      <c r="P9390" s="6"/>
      <c r="Q9390" s="7"/>
    </row>
    <row r="9391" spans="3:17" x14ac:dyDescent="0.2">
      <c r="C9391" s="1"/>
      <c r="D9391" s="1"/>
      <c r="F9391" s="6"/>
      <c r="G9391" s="13"/>
      <c r="M9391" s="14"/>
      <c r="O9391" s="13"/>
      <c r="P9391" s="6"/>
      <c r="Q9391" s="7"/>
    </row>
    <row r="9392" spans="3:17" x14ac:dyDescent="0.2">
      <c r="C9392" s="1"/>
      <c r="D9392" s="1"/>
      <c r="F9392" s="6"/>
      <c r="G9392" s="13"/>
      <c r="M9392" s="14"/>
      <c r="O9392" s="13"/>
      <c r="P9392" s="6"/>
      <c r="Q9392" s="7"/>
    </row>
    <row r="9393" spans="3:17" x14ac:dyDescent="0.2">
      <c r="C9393" s="1"/>
      <c r="D9393" s="1"/>
      <c r="F9393" s="6"/>
      <c r="G9393" s="13"/>
      <c r="M9393" s="14"/>
      <c r="O9393" s="13"/>
      <c r="P9393" s="6"/>
      <c r="Q9393" s="7"/>
    </row>
    <row r="9394" spans="3:17" x14ac:dyDescent="0.2">
      <c r="C9394" s="1"/>
      <c r="D9394" s="1"/>
      <c r="F9394" s="6"/>
      <c r="G9394" s="13"/>
      <c r="M9394" s="14"/>
      <c r="O9394" s="13"/>
      <c r="P9394" s="6"/>
      <c r="Q9394" s="7"/>
    </row>
    <row r="9395" spans="3:17" x14ac:dyDescent="0.2">
      <c r="C9395" s="1"/>
      <c r="D9395" s="1"/>
      <c r="F9395" s="6"/>
      <c r="G9395" s="13"/>
      <c r="M9395" s="14"/>
      <c r="O9395" s="13"/>
      <c r="P9395" s="6"/>
      <c r="Q9395" s="7"/>
    </row>
    <row r="9396" spans="3:17" x14ac:dyDescent="0.2">
      <c r="C9396" s="1"/>
      <c r="D9396" s="1"/>
      <c r="F9396" s="6"/>
      <c r="G9396" s="13"/>
      <c r="M9396" s="14"/>
      <c r="O9396" s="13"/>
      <c r="P9396" s="6"/>
      <c r="Q9396" s="7"/>
    </row>
    <row r="9397" spans="3:17" x14ac:dyDescent="0.2">
      <c r="C9397" s="1"/>
      <c r="D9397" s="1"/>
      <c r="F9397" s="6"/>
      <c r="G9397" s="13"/>
      <c r="M9397" s="14"/>
      <c r="O9397" s="13"/>
      <c r="P9397" s="6"/>
      <c r="Q9397" s="7"/>
    </row>
    <row r="9398" spans="3:17" x14ac:dyDescent="0.2">
      <c r="C9398" s="1"/>
      <c r="D9398" s="1"/>
      <c r="F9398" s="6"/>
      <c r="G9398" s="13"/>
      <c r="M9398" s="14"/>
      <c r="O9398" s="13"/>
      <c r="P9398" s="6"/>
      <c r="Q9398" s="7"/>
    </row>
    <row r="9399" spans="3:17" x14ac:dyDescent="0.2">
      <c r="C9399" s="1"/>
      <c r="D9399" s="1"/>
      <c r="F9399" s="6"/>
      <c r="G9399" s="13"/>
      <c r="M9399" s="14"/>
      <c r="O9399" s="13"/>
      <c r="P9399" s="6"/>
      <c r="Q9399" s="7"/>
    </row>
    <row r="9400" spans="3:17" x14ac:dyDescent="0.2">
      <c r="C9400" s="1"/>
      <c r="D9400" s="1"/>
      <c r="F9400" s="6"/>
      <c r="G9400" s="13"/>
      <c r="M9400" s="14"/>
      <c r="O9400" s="13"/>
      <c r="P9400" s="6"/>
      <c r="Q9400" s="7"/>
    </row>
    <row r="9401" spans="3:17" x14ac:dyDescent="0.2">
      <c r="C9401" s="1"/>
      <c r="D9401" s="1"/>
      <c r="F9401" s="6"/>
      <c r="G9401" s="13"/>
      <c r="M9401" s="14"/>
      <c r="O9401" s="13"/>
      <c r="P9401" s="6"/>
      <c r="Q9401" s="7"/>
    </row>
    <row r="9402" spans="3:17" x14ac:dyDescent="0.2">
      <c r="C9402" s="1"/>
      <c r="D9402" s="1"/>
      <c r="F9402" s="6"/>
      <c r="G9402" s="13"/>
      <c r="M9402" s="14"/>
      <c r="O9402" s="13"/>
      <c r="P9402" s="6"/>
      <c r="Q9402" s="7"/>
    </row>
    <row r="9403" spans="3:17" x14ac:dyDescent="0.2">
      <c r="C9403" s="1"/>
      <c r="D9403" s="1"/>
      <c r="F9403" s="6"/>
      <c r="G9403" s="13"/>
      <c r="M9403" s="14"/>
      <c r="O9403" s="13"/>
      <c r="P9403" s="6"/>
      <c r="Q9403" s="7"/>
    </row>
    <row r="9404" spans="3:17" x14ac:dyDescent="0.2">
      <c r="C9404" s="1"/>
      <c r="D9404" s="1"/>
      <c r="F9404" s="6"/>
      <c r="G9404" s="13"/>
      <c r="M9404" s="14"/>
      <c r="O9404" s="13"/>
      <c r="P9404" s="6"/>
      <c r="Q9404" s="7"/>
    </row>
    <row r="9405" spans="3:17" x14ac:dyDescent="0.2">
      <c r="C9405" s="1"/>
      <c r="D9405" s="1"/>
      <c r="F9405" s="6"/>
      <c r="G9405" s="13"/>
      <c r="M9405" s="14"/>
      <c r="O9405" s="13"/>
      <c r="P9405" s="6"/>
      <c r="Q9405" s="7"/>
    </row>
    <row r="9406" spans="3:17" x14ac:dyDescent="0.2">
      <c r="C9406" s="1"/>
      <c r="D9406" s="1"/>
      <c r="F9406" s="6"/>
      <c r="G9406" s="13"/>
      <c r="M9406" s="14"/>
      <c r="O9406" s="13"/>
      <c r="P9406" s="6"/>
      <c r="Q9406" s="7"/>
    </row>
    <row r="9407" spans="3:17" x14ac:dyDescent="0.2">
      <c r="C9407" s="1"/>
      <c r="D9407" s="1"/>
      <c r="F9407" s="6"/>
      <c r="G9407" s="13"/>
      <c r="M9407" s="14"/>
      <c r="O9407" s="13"/>
      <c r="P9407" s="6"/>
      <c r="Q9407" s="7"/>
    </row>
    <row r="9408" spans="3:17" x14ac:dyDescent="0.2">
      <c r="C9408" s="1"/>
      <c r="D9408" s="1"/>
      <c r="F9408" s="6"/>
      <c r="G9408" s="13"/>
      <c r="M9408" s="14"/>
      <c r="O9408" s="13"/>
      <c r="P9408" s="6"/>
      <c r="Q9408" s="7"/>
    </row>
    <row r="9409" spans="3:17" x14ac:dyDescent="0.2">
      <c r="C9409" s="1"/>
      <c r="D9409" s="1"/>
      <c r="F9409" s="6"/>
      <c r="G9409" s="13"/>
      <c r="M9409" s="14"/>
      <c r="O9409" s="13"/>
      <c r="P9409" s="6"/>
      <c r="Q9409" s="7"/>
    </row>
    <row r="9410" spans="3:17" x14ac:dyDescent="0.2">
      <c r="C9410" s="1"/>
      <c r="D9410" s="1"/>
      <c r="F9410" s="6"/>
      <c r="G9410" s="13"/>
      <c r="M9410" s="14"/>
      <c r="O9410" s="13"/>
      <c r="P9410" s="6"/>
      <c r="Q9410" s="7"/>
    </row>
    <row r="9411" spans="3:17" x14ac:dyDescent="0.2">
      <c r="C9411" s="1"/>
      <c r="D9411" s="1"/>
      <c r="F9411" s="6"/>
      <c r="G9411" s="13"/>
      <c r="M9411" s="14"/>
      <c r="O9411" s="13"/>
      <c r="P9411" s="6"/>
      <c r="Q9411" s="7"/>
    </row>
    <row r="9412" spans="3:17" x14ac:dyDescent="0.2">
      <c r="C9412" s="1"/>
      <c r="D9412" s="1"/>
      <c r="F9412" s="6"/>
      <c r="G9412" s="13"/>
      <c r="M9412" s="14"/>
      <c r="O9412" s="13"/>
      <c r="P9412" s="6"/>
      <c r="Q9412" s="7"/>
    </row>
    <row r="9413" spans="3:17" x14ac:dyDescent="0.2">
      <c r="C9413" s="1"/>
      <c r="D9413" s="1"/>
      <c r="F9413" s="6"/>
      <c r="G9413" s="13"/>
      <c r="M9413" s="14"/>
      <c r="O9413" s="13"/>
      <c r="P9413" s="6"/>
      <c r="Q9413" s="7"/>
    </row>
    <row r="9414" spans="3:17" x14ac:dyDescent="0.2">
      <c r="C9414" s="1"/>
      <c r="D9414" s="1"/>
      <c r="F9414" s="6"/>
      <c r="G9414" s="13"/>
      <c r="M9414" s="14"/>
      <c r="O9414" s="13"/>
      <c r="P9414" s="6"/>
      <c r="Q9414" s="7"/>
    </row>
    <row r="9415" spans="3:17" x14ac:dyDescent="0.2">
      <c r="C9415" s="1"/>
      <c r="D9415" s="1"/>
      <c r="F9415" s="6"/>
      <c r="G9415" s="13"/>
      <c r="M9415" s="14"/>
      <c r="O9415" s="13"/>
      <c r="P9415" s="6"/>
      <c r="Q9415" s="7"/>
    </row>
    <row r="9416" spans="3:17" x14ac:dyDescent="0.2">
      <c r="C9416" s="1"/>
      <c r="D9416" s="1"/>
      <c r="F9416" s="6"/>
      <c r="G9416" s="13"/>
      <c r="M9416" s="14"/>
      <c r="O9416" s="13"/>
      <c r="P9416" s="6"/>
      <c r="Q9416" s="7"/>
    </row>
    <row r="9417" spans="3:17" x14ac:dyDescent="0.2">
      <c r="C9417" s="1"/>
      <c r="D9417" s="1"/>
      <c r="F9417" s="6"/>
      <c r="G9417" s="13"/>
      <c r="M9417" s="14"/>
      <c r="O9417" s="13"/>
      <c r="P9417" s="6"/>
      <c r="Q9417" s="7"/>
    </row>
    <row r="9418" spans="3:17" x14ac:dyDescent="0.2">
      <c r="C9418" s="1"/>
      <c r="D9418" s="1"/>
      <c r="F9418" s="6"/>
      <c r="G9418" s="13"/>
      <c r="M9418" s="14"/>
      <c r="O9418" s="13"/>
      <c r="P9418" s="6"/>
      <c r="Q9418" s="7"/>
    </row>
    <row r="9419" spans="3:17" x14ac:dyDescent="0.2">
      <c r="C9419" s="1"/>
      <c r="D9419" s="1"/>
      <c r="F9419" s="6"/>
      <c r="G9419" s="13"/>
      <c r="M9419" s="14"/>
      <c r="O9419" s="13"/>
      <c r="P9419" s="6"/>
      <c r="Q9419" s="7"/>
    </row>
    <row r="9420" spans="3:17" x14ac:dyDescent="0.2">
      <c r="C9420" s="1"/>
      <c r="D9420" s="1"/>
      <c r="F9420" s="6"/>
      <c r="G9420" s="13"/>
      <c r="M9420" s="14"/>
      <c r="O9420" s="13"/>
      <c r="P9420" s="6"/>
      <c r="Q9420" s="7"/>
    </row>
    <row r="9421" spans="3:17" x14ac:dyDescent="0.2">
      <c r="C9421" s="1"/>
      <c r="D9421" s="1"/>
      <c r="F9421" s="6"/>
      <c r="G9421" s="13"/>
      <c r="M9421" s="14"/>
      <c r="O9421" s="13"/>
      <c r="P9421" s="6"/>
      <c r="Q9421" s="7"/>
    </row>
    <row r="9422" spans="3:17" x14ac:dyDescent="0.2">
      <c r="C9422" s="1"/>
      <c r="D9422" s="1"/>
      <c r="F9422" s="6"/>
      <c r="G9422" s="13"/>
      <c r="M9422" s="14"/>
      <c r="O9422" s="13"/>
      <c r="P9422" s="6"/>
      <c r="Q9422" s="7"/>
    </row>
    <row r="9423" spans="3:17" x14ac:dyDescent="0.2">
      <c r="C9423" s="1"/>
      <c r="D9423" s="1"/>
      <c r="F9423" s="6"/>
      <c r="G9423" s="13"/>
      <c r="M9423" s="14"/>
      <c r="O9423" s="13"/>
      <c r="P9423" s="6"/>
      <c r="Q9423" s="7"/>
    </row>
    <row r="9424" spans="3:17" x14ac:dyDescent="0.2">
      <c r="C9424" s="1"/>
      <c r="D9424" s="1"/>
      <c r="F9424" s="6"/>
      <c r="G9424" s="13"/>
      <c r="M9424" s="14"/>
      <c r="O9424" s="13"/>
      <c r="P9424" s="6"/>
      <c r="Q9424" s="7"/>
    </row>
    <row r="9425" spans="3:17" x14ac:dyDescent="0.2">
      <c r="C9425" s="1"/>
      <c r="D9425" s="1"/>
      <c r="F9425" s="6"/>
      <c r="G9425" s="13"/>
      <c r="M9425" s="14"/>
      <c r="O9425" s="13"/>
      <c r="P9425" s="6"/>
      <c r="Q9425" s="7"/>
    </row>
    <row r="9426" spans="3:17" x14ac:dyDescent="0.2">
      <c r="C9426" s="1"/>
      <c r="D9426" s="1"/>
      <c r="F9426" s="6"/>
      <c r="G9426" s="13"/>
      <c r="M9426" s="14"/>
      <c r="O9426" s="13"/>
      <c r="P9426" s="6"/>
      <c r="Q9426" s="7"/>
    </row>
    <row r="9427" spans="3:17" x14ac:dyDescent="0.2">
      <c r="C9427" s="1"/>
      <c r="D9427" s="1"/>
      <c r="F9427" s="6"/>
      <c r="G9427" s="13"/>
      <c r="M9427" s="14"/>
      <c r="O9427" s="13"/>
      <c r="P9427" s="6"/>
      <c r="Q9427" s="7"/>
    </row>
    <row r="9428" spans="3:17" x14ac:dyDescent="0.2">
      <c r="C9428" s="1"/>
      <c r="D9428" s="1"/>
      <c r="F9428" s="6"/>
      <c r="G9428" s="13"/>
      <c r="M9428" s="14"/>
      <c r="O9428" s="13"/>
      <c r="P9428" s="6"/>
      <c r="Q9428" s="7"/>
    </row>
    <row r="9429" spans="3:17" x14ac:dyDescent="0.2">
      <c r="C9429" s="1"/>
      <c r="D9429" s="1"/>
      <c r="F9429" s="6"/>
      <c r="G9429" s="13"/>
      <c r="M9429" s="14"/>
      <c r="O9429" s="13"/>
      <c r="P9429" s="6"/>
      <c r="Q9429" s="7"/>
    </row>
    <row r="9430" spans="3:17" x14ac:dyDescent="0.2">
      <c r="C9430" s="1"/>
      <c r="D9430" s="1"/>
      <c r="F9430" s="6"/>
      <c r="G9430" s="13"/>
      <c r="M9430" s="14"/>
      <c r="O9430" s="13"/>
      <c r="P9430" s="6"/>
      <c r="Q9430" s="7"/>
    </row>
    <row r="9431" spans="3:17" x14ac:dyDescent="0.2">
      <c r="C9431" s="1"/>
      <c r="D9431" s="1"/>
      <c r="F9431" s="6"/>
      <c r="G9431" s="13"/>
      <c r="M9431" s="14"/>
      <c r="O9431" s="13"/>
      <c r="P9431" s="6"/>
      <c r="Q9431" s="7"/>
    </row>
    <row r="9432" spans="3:17" x14ac:dyDescent="0.2">
      <c r="C9432" s="1"/>
      <c r="D9432" s="1"/>
      <c r="F9432" s="6"/>
      <c r="G9432" s="13"/>
      <c r="M9432" s="14"/>
      <c r="O9432" s="13"/>
      <c r="P9432" s="6"/>
      <c r="Q9432" s="7"/>
    </row>
    <row r="9433" spans="3:17" x14ac:dyDescent="0.2">
      <c r="C9433" s="1"/>
      <c r="D9433" s="1"/>
      <c r="F9433" s="6"/>
      <c r="G9433" s="13"/>
      <c r="M9433" s="14"/>
      <c r="O9433" s="13"/>
      <c r="P9433" s="6"/>
      <c r="Q9433" s="7"/>
    </row>
    <row r="9434" spans="3:17" x14ac:dyDescent="0.2">
      <c r="C9434" s="1"/>
      <c r="D9434" s="1"/>
      <c r="F9434" s="6"/>
      <c r="G9434" s="13"/>
      <c r="M9434" s="14"/>
      <c r="O9434" s="13"/>
      <c r="P9434" s="6"/>
      <c r="Q9434" s="7"/>
    </row>
    <row r="9435" spans="3:17" x14ac:dyDescent="0.2">
      <c r="C9435" s="1"/>
      <c r="D9435" s="1"/>
      <c r="F9435" s="6"/>
      <c r="G9435" s="13"/>
      <c r="M9435" s="14"/>
      <c r="O9435" s="13"/>
      <c r="P9435" s="6"/>
      <c r="Q9435" s="7"/>
    </row>
    <row r="9436" spans="3:17" x14ac:dyDescent="0.2">
      <c r="C9436" s="1"/>
      <c r="D9436" s="1"/>
      <c r="F9436" s="6"/>
      <c r="G9436" s="13"/>
      <c r="M9436" s="14"/>
      <c r="O9436" s="13"/>
      <c r="P9436" s="6"/>
      <c r="Q9436" s="7"/>
    </row>
    <row r="9437" spans="3:17" x14ac:dyDescent="0.2">
      <c r="C9437" s="1"/>
      <c r="D9437" s="1"/>
      <c r="F9437" s="6"/>
      <c r="G9437" s="13"/>
      <c r="M9437" s="14"/>
      <c r="O9437" s="13"/>
      <c r="P9437" s="6"/>
      <c r="Q9437" s="7"/>
    </row>
    <row r="9438" spans="3:17" x14ac:dyDescent="0.2">
      <c r="C9438" s="1"/>
      <c r="D9438" s="1"/>
      <c r="F9438" s="6"/>
      <c r="G9438" s="13"/>
      <c r="M9438" s="14"/>
      <c r="O9438" s="13"/>
      <c r="P9438" s="6"/>
      <c r="Q9438" s="7"/>
    </row>
    <row r="9439" spans="3:17" x14ac:dyDescent="0.2">
      <c r="C9439" s="1"/>
      <c r="D9439" s="1"/>
      <c r="F9439" s="6"/>
      <c r="G9439" s="13"/>
      <c r="M9439" s="14"/>
      <c r="O9439" s="13"/>
      <c r="P9439" s="6"/>
      <c r="Q9439" s="7"/>
    </row>
    <row r="9440" spans="3:17" x14ac:dyDescent="0.2">
      <c r="C9440" s="1"/>
      <c r="D9440" s="1"/>
      <c r="F9440" s="6"/>
      <c r="G9440" s="13"/>
      <c r="M9440" s="14"/>
      <c r="O9440" s="13"/>
      <c r="P9440" s="6"/>
      <c r="Q9440" s="7"/>
    </row>
    <row r="9441" spans="3:17" x14ac:dyDescent="0.2">
      <c r="C9441" s="1"/>
      <c r="D9441" s="1"/>
      <c r="F9441" s="6"/>
      <c r="G9441" s="13"/>
      <c r="M9441" s="14"/>
      <c r="O9441" s="13"/>
      <c r="P9441" s="6"/>
      <c r="Q9441" s="7"/>
    </row>
    <row r="9442" spans="3:17" x14ac:dyDescent="0.2">
      <c r="C9442" s="1"/>
      <c r="D9442" s="1"/>
      <c r="F9442" s="6"/>
      <c r="G9442" s="13"/>
      <c r="M9442" s="14"/>
      <c r="O9442" s="13"/>
      <c r="P9442" s="6"/>
      <c r="Q9442" s="7"/>
    </row>
    <row r="9443" spans="3:17" x14ac:dyDescent="0.2">
      <c r="C9443" s="1"/>
      <c r="D9443" s="1"/>
      <c r="F9443" s="6"/>
      <c r="G9443" s="13"/>
      <c r="M9443" s="14"/>
      <c r="O9443" s="13"/>
      <c r="P9443" s="6"/>
      <c r="Q9443" s="7"/>
    </row>
    <row r="9444" spans="3:17" x14ac:dyDescent="0.2">
      <c r="C9444" s="1"/>
      <c r="D9444" s="1"/>
      <c r="F9444" s="6"/>
      <c r="G9444" s="13"/>
      <c r="M9444" s="14"/>
      <c r="O9444" s="13"/>
      <c r="P9444" s="6"/>
      <c r="Q9444" s="7"/>
    </row>
    <row r="9445" spans="3:17" x14ac:dyDescent="0.2">
      <c r="C9445" s="1"/>
      <c r="D9445" s="1"/>
      <c r="F9445" s="6"/>
      <c r="G9445" s="13"/>
      <c r="M9445" s="14"/>
      <c r="O9445" s="13"/>
      <c r="P9445" s="6"/>
      <c r="Q9445" s="7"/>
    </row>
    <row r="9446" spans="3:17" x14ac:dyDescent="0.2">
      <c r="C9446" s="1"/>
      <c r="D9446" s="1"/>
      <c r="F9446" s="6"/>
      <c r="G9446" s="13"/>
      <c r="M9446" s="14"/>
      <c r="O9446" s="13"/>
      <c r="P9446" s="6"/>
      <c r="Q9446" s="7"/>
    </row>
    <row r="9447" spans="3:17" x14ac:dyDescent="0.2">
      <c r="C9447" s="1"/>
      <c r="D9447" s="1"/>
      <c r="F9447" s="6"/>
      <c r="G9447" s="13"/>
      <c r="M9447" s="14"/>
      <c r="O9447" s="13"/>
      <c r="P9447" s="6"/>
      <c r="Q9447" s="7"/>
    </row>
    <row r="9448" spans="3:17" x14ac:dyDescent="0.2">
      <c r="C9448" s="1"/>
      <c r="D9448" s="1"/>
      <c r="F9448" s="6"/>
      <c r="G9448" s="13"/>
      <c r="M9448" s="14"/>
      <c r="O9448" s="13"/>
      <c r="P9448" s="6"/>
      <c r="Q9448" s="7"/>
    </row>
    <row r="9449" spans="3:17" x14ac:dyDescent="0.2">
      <c r="C9449" s="1"/>
      <c r="D9449" s="1"/>
      <c r="F9449" s="6"/>
      <c r="G9449" s="13"/>
      <c r="M9449" s="14"/>
      <c r="O9449" s="13"/>
      <c r="P9449" s="6"/>
      <c r="Q9449" s="7"/>
    </row>
    <row r="9450" spans="3:17" x14ac:dyDescent="0.2">
      <c r="C9450" s="1"/>
      <c r="D9450" s="1"/>
      <c r="F9450" s="6"/>
      <c r="G9450" s="13"/>
      <c r="M9450" s="14"/>
      <c r="O9450" s="13"/>
      <c r="P9450" s="6"/>
      <c r="Q9450" s="7"/>
    </row>
    <row r="9451" spans="3:17" x14ac:dyDescent="0.2">
      <c r="C9451" s="1"/>
      <c r="D9451" s="1"/>
      <c r="F9451" s="6"/>
      <c r="G9451" s="13"/>
      <c r="M9451" s="14"/>
      <c r="O9451" s="13"/>
      <c r="P9451" s="6"/>
      <c r="Q9451" s="7"/>
    </row>
    <row r="9452" spans="3:17" x14ac:dyDescent="0.2">
      <c r="C9452" s="1"/>
      <c r="D9452" s="1"/>
      <c r="F9452" s="6"/>
      <c r="G9452" s="13"/>
      <c r="M9452" s="14"/>
      <c r="O9452" s="13"/>
      <c r="P9452" s="6"/>
      <c r="Q9452" s="7"/>
    </row>
    <row r="9453" spans="3:17" x14ac:dyDescent="0.2">
      <c r="C9453" s="1"/>
      <c r="D9453" s="1"/>
      <c r="F9453" s="6"/>
      <c r="G9453" s="13"/>
      <c r="M9453" s="14"/>
      <c r="O9453" s="13"/>
      <c r="P9453" s="6"/>
      <c r="Q9453" s="7"/>
    </row>
    <row r="9454" spans="3:17" x14ac:dyDescent="0.2">
      <c r="C9454" s="1"/>
      <c r="D9454" s="1"/>
      <c r="F9454" s="6"/>
      <c r="G9454" s="13"/>
      <c r="M9454" s="14"/>
      <c r="O9454" s="13"/>
      <c r="P9454" s="6"/>
      <c r="Q9454" s="7"/>
    </row>
    <row r="9455" spans="3:17" x14ac:dyDescent="0.2">
      <c r="C9455" s="1"/>
      <c r="D9455" s="1"/>
      <c r="F9455" s="6"/>
      <c r="G9455" s="13"/>
      <c r="M9455" s="14"/>
      <c r="O9455" s="13"/>
      <c r="P9455" s="6"/>
      <c r="Q9455" s="7"/>
    </row>
    <row r="9456" spans="3:17" x14ac:dyDescent="0.2">
      <c r="C9456" s="1"/>
      <c r="D9456" s="1"/>
      <c r="F9456" s="6"/>
      <c r="G9456" s="13"/>
      <c r="M9456" s="14"/>
      <c r="O9456" s="13"/>
      <c r="P9456" s="6"/>
      <c r="Q9456" s="7"/>
    </row>
    <row r="9457" spans="3:17" x14ac:dyDescent="0.2">
      <c r="C9457" s="1"/>
      <c r="D9457" s="1"/>
      <c r="F9457" s="6"/>
      <c r="G9457" s="13"/>
      <c r="M9457" s="14"/>
      <c r="O9457" s="13"/>
      <c r="P9457" s="6"/>
      <c r="Q9457" s="7"/>
    </row>
    <row r="9458" spans="3:17" x14ac:dyDescent="0.2">
      <c r="C9458" s="1"/>
      <c r="D9458" s="1"/>
      <c r="F9458" s="6"/>
      <c r="G9458" s="13"/>
      <c r="M9458" s="14"/>
      <c r="O9458" s="13"/>
      <c r="P9458" s="6"/>
      <c r="Q9458" s="7"/>
    </row>
    <row r="9459" spans="3:17" x14ac:dyDescent="0.2">
      <c r="C9459" s="1"/>
      <c r="D9459" s="1"/>
      <c r="F9459" s="6"/>
      <c r="G9459" s="13"/>
      <c r="M9459" s="14"/>
      <c r="O9459" s="13"/>
      <c r="P9459" s="6"/>
      <c r="Q9459" s="7"/>
    </row>
    <row r="9460" spans="3:17" x14ac:dyDescent="0.2">
      <c r="C9460" s="1"/>
      <c r="D9460" s="1"/>
      <c r="F9460" s="6"/>
      <c r="G9460" s="13"/>
      <c r="M9460" s="14"/>
      <c r="O9460" s="13"/>
      <c r="P9460" s="6"/>
      <c r="Q9460" s="7"/>
    </row>
    <row r="9461" spans="3:17" x14ac:dyDescent="0.2">
      <c r="C9461" s="1"/>
      <c r="D9461" s="1"/>
      <c r="F9461" s="6"/>
      <c r="G9461" s="13"/>
      <c r="M9461" s="14"/>
      <c r="O9461" s="13"/>
      <c r="P9461" s="6"/>
      <c r="Q9461" s="7"/>
    </row>
    <row r="9462" spans="3:17" x14ac:dyDescent="0.2">
      <c r="C9462" s="1"/>
      <c r="D9462" s="1"/>
      <c r="F9462" s="6"/>
      <c r="G9462" s="13"/>
      <c r="M9462" s="14"/>
      <c r="O9462" s="13"/>
      <c r="P9462" s="6"/>
      <c r="Q9462" s="7"/>
    </row>
    <row r="9463" spans="3:17" x14ac:dyDescent="0.2">
      <c r="C9463" s="1"/>
      <c r="D9463" s="1"/>
      <c r="F9463" s="6"/>
      <c r="G9463" s="13"/>
      <c r="M9463" s="14"/>
      <c r="O9463" s="13"/>
      <c r="P9463" s="6"/>
      <c r="Q9463" s="7"/>
    </row>
    <row r="9464" spans="3:17" x14ac:dyDescent="0.2">
      <c r="C9464" s="1"/>
      <c r="D9464" s="1"/>
      <c r="F9464" s="6"/>
      <c r="G9464" s="13"/>
      <c r="M9464" s="14"/>
      <c r="O9464" s="13"/>
      <c r="P9464" s="6"/>
      <c r="Q9464" s="7"/>
    </row>
    <row r="9465" spans="3:17" x14ac:dyDescent="0.2">
      <c r="C9465" s="1"/>
      <c r="D9465" s="1"/>
      <c r="F9465" s="6"/>
      <c r="G9465" s="13"/>
      <c r="M9465" s="14"/>
      <c r="O9465" s="13"/>
      <c r="P9465" s="6"/>
      <c r="Q9465" s="7"/>
    </row>
    <row r="9466" spans="3:17" x14ac:dyDescent="0.2">
      <c r="C9466" s="1"/>
      <c r="D9466" s="1"/>
      <c r="F9466" s="6"/>
      <c r="G9466" s="13"/>
      <c r="M9466" s="14"/>
      <c r="O9466" s="13"/>
      <c r="P9466" s="6"/>
      <c r="Q9466" s="7"/>
    </row>
    <row r="9467" spans="3:17" x14ac:dyDescent="0.2">
      <c r="C9467" s="1"/>
      <c r="D9467" s="1"/>
      <c r="F9467" s="6"/>
      <c r="G9467" s="13"/>
      <c r="M9467" s="14"/>
      <c r="O9467" s="13"/>
      <c r="P9467" s="6"/>
      <c r="Q9467" s="7"/>
    </row>
    <row r="9468" spans="3:17" x14ac:dyDescent="0.2">
      <c r="C9468" s="1"/>
      <c r="D9468" s="1"/>
      <c r="F9468" s="6"/>
      <c r="G9468" s="13"/>
      <c r="M9468" s="14"/>
      <c r="O9468" s="13"/>
      <c r="P9468" s="6"/>
      <c r="Q9468" s="7"/>
    </row>
    <row r="9469" spans="3:17" x14ac:dyDescent="0.2">
      <c r="C9469" s="1"/>
      <c r="D9469" s="1"/>
      <c r="F9469" s="6"/>
      <c r="G9469" s="13"/>
      <c r="M9469" s="14"/>
      <c r="O9469" s="13"/>
      <c r="P9469" s="6"/>
      <c r="Q9469" s="7"/>
    </row>
    <row r="9470" spans="3:17" x14ac:dyDescent="0.2">
      <c r="C9470" s="1"/>
      <c r="D9470" s="1"/>
      <c r="F9470" s="6"/>
      <c r="G9470" s="13"/>
      <c r="M9470" s="14"/>
      <c r="O9470" s="13"/>
      <c r="P9470" s="6"/>
      <c r="Q9470" s="7"/>
    </row>
    <row r="9471" spans="3:17" x14ac:dyDescent="0.2">
      <c r="C9471" s="1"/>
      <c r="D9471" s="1"/>
      <c r="F9471" s="6"/>
      <c r="G9471" s="13"/>
      <c r="M9471" s="14"/>
      <c r="O9471" s="13"/>
      <c r="P9471" s="6"/>
      <c r="Q9471" s="7"/>
    </row>
    <row r="9472" spans="3:17" x14ac:dyDescent="0.2">
      <c r="C9472" s="1"/>
      <c r="D9472" s="1"/>
      <c r="F9472" s="6"/>
      <c r="G9472" s="13"/>
      <c r="M9472" s="14"/>
      <c r="O9472" s="13"/>
      <c r="P9472" s="6"/>
      <c r="Q9472" s="7"/>
    </row>
    <row r="9473" spans="3:17" x14ac:dyDescent="0.2">
      <c r="C9473" s="1"/>
      <c r="D9473" s="1"/>
      <c r="F9473" s="6"/>
      <c r="G9473" s="13"/>
      <c r="M9473" s="14"/>
      <c r="O9473" s="13"/>
      <c r="P9473" s="6"/>
      <c r="Q9473" s="7"/>
    </row>
    <row r="9474" spans="3:17" x14ac:dyDescent="0.2">
      <c r="C9474" s="1"/>
      <c r="D9474" s="1"/>
      <c r="F9474" s="6"/>
      <c r="G9474" s="13"/>
      <c r="M9474" s="14"/>
      <c r="O9474" s="13"/>
      <c r="P9474" s="6"/>
      <c r="Q9474" s="7"/>
    </row>
    <row r="9475" spans="3:17" x14ac:dyDescent="0.2">
      <c r="C9475" s="1"/>
      <c r="D9475" s="1"/>
      <c r="F9475" s="6"/>
      <c r="G9475" s="13"/>
      <c r="M9475" s="14"/>
      <c r="O9475" s="13"/>
      <c r="P9475" s="6"/>
      <c r="Q9475" s="7"/>
    </row>
    <row r="9476" spans="3:17" x14ac:dyDescent="0.2">
      <c r="C9476" s="1"/>
      <c r="D9476" s="1"/>
      <c r="F9476" s="6"/>
      <c r="G9476" s="13"/>
      <c r="M9476" s="14"/>
      <c r="O9476" s="13"/>
      <c r="P9476" s="6"/>
      <c r="Q9476" s="7"/>
    </row>
    <row r="9477" spans="3:17" x14ac:dyDescent="0.2">
      <c r="C9477" s="1"/>
      <c r="D9477" s="1"/>
      <c r="F9477" s="6"/>
      <c r="G9477" s="13"/>
      <c r="M9477" s="14"/>
      <c r="O9477" s="13"/>
      <c r="P9477" s="6"/>
      <c r="Q9477" s="7"/>
    </row>
    <row r="9478" spans="3:17" x14ac:dyDescent="0.2">
      <c r="C9478" s="1"/>
      <c r="D9478" s="1"/>
      <c r="F9478" s="6"/>
      <c r="G9478" s="13"/>
      <c r="M9478" s="14"/>
      <c r="O9478" s="13"/>
      <c r="P9478" s="6"/>
      <c r="Q9478" s="7"/>
    </row>
    <row r="9479" spans="3:17" x14ac:dyDescent="0.2">
      <c r="C9479" s="1"/>
      <c r="D9479" s="1"/>
      <c r="F9479" s="6"/>
      <c r="G9479" s="13"/>
      <c r="M9479" s="14"/>
      <c r="O9479" s="13"/>
      <c r="P9479" s="6"/>
      <c r="Q9479" s="7"/>
    </row>
    <row r="9480" spans="3:17" x14ac:dyDescent="0.2">
      <c r="C9480" s="1"/>
      <c r="D9480" s="1"/>
      <c r="F9480" s="6"/>
      <c r="G9480" s="13"/>
      <c r="M9480" s="14"/>
      <c r="O9480" s="13"/>
      <c r="P9480" s="6"/>
      <c r="Q9480" s="7"/>
    </row>
    <row r="9481" spans="3:17" x14ac:dyDescent="0.2">
      <c r="C9481" s="1"/>
      <c r="D9481" s="1"/>
      <c r="F9481" s="6"/>
      <c r="G9481" s="13"/>
      <c r="M9481" s="14"/>
      <c r="O9481" s="13"/>
      <c r="P9481" s="6"/>
      <c r="Q9481" s="7"/>
    </row>
    <row r="9482" spans="3:17" x14ac:dyDescent="0.2">
      <c r="C9482" s="1"/>
      <c r="D9482" s="1"/>
      <c r="F9482" s="6"/>
      <c r="G9482" s="13"/>
      <c r="M9482" s="14"/>
      <c r="O9482" s="13"/>
      <c r="P9482" s="6"/>
      <c r="Q9482" s="7"/>
    </row>
    <row r="9483" spans="3:17" x14ac:dyDescent="0.2">
      <c r="C9483" s="1"/>
      <c r="D9483" s="1"/>
      <c r="F9483" s="6"/>
      <c r="G9483" s="13"/>
      <c r="M9483" s="14"/>
      <c r="O9483" s="13"/>
      <c r="P9483" s="6"/>
      <c r="Q9483" s="7"/>
    </row>
    <row r="9484" spans="3:17" x14ac:dyDescent="0.2">
      <c r="C9484" s="1"/>
      <c r="D9484" s="1"/>
      <c r="F9484" s="6"/>
      <c r="G9484" s="13"/>
      <c r="M9484" s="14"/>
      <c r="O9484" s="13"/>
      <c r="P9484" s="6"/>
      <c r="Q9484" s="7"/>
    </row>
    <row r="9485" spans="3:17" x14ac:dyDescent="0.2">
      <c r="C9485" s="1"/>
      <c r="D9485" s="1"/>
      <c r="F9485" s="6"/>
      <c r="G9485" s="13"/>
      <c r="M9485" s="14"/>
      <c r="O9485" s="13"/>
      <c r="P9485" s="6"/>
      <c r="Q9485" s="7"/>
    </row>
    <row r="9486" spans="3:17" x14ac:dyDescent="0.2">
      <c r="C9486" s="1"/>
      <c r="D9486" s="1"/>
      <c r="F9486" s="6"/>
      <c r="G9486" s="13"/>
      <c r="M9486" s="14"/>
      <c r="O9486" s="13"/>
      <c r="P9486" s="6"/>
      <c r="Q9486" s="7"/>
    </row>
    <row r="9487" spans="3:17" x14ac:dyDescent="0.2">
      <c r="C9487" s="1"/>
      <c r="D9487" s="1"/>
      <c r="F9487" s="6"/>
      <c r="G9487" s="13"/>
      <c r="M9487" s="14"/>
      <c r="O9487" s="13"/>
      <c r="P9487" s="6"/>
      <c r="Q9487" s="7"/>
    </row>
    <row r="9488" spans="3:17" x14ac:dyDescent="0.2">
      <c r="C9488" s="1"/>
      <c r="D9488" s="1"/>
      <c r="F9488" s="6"/>
      <c r="G9488" s="13"/>
      <c r="M9488" s="14"/>
      <c r="O9488" s="13"/>
      <c r="P9488" s="6"/>
      <c r="Q9488" s="7"/>
    </row>
    <row r="9489" spans="3:17" x14ac:dyDescent="0.2">
      <c r="C9489" s="1"/>
      <c r="D9489" s="1"/>
      <c r="F9489" s="6"/>
      <c r="G9489" s="13"/>
      <c r="M9489" s="14"/>
      <c r="O9489" s="13"/>
      <c r="P9489" s="6"/>
      <c r="Q9489" s="7"/>
    </row>
    <row r="9490" spans="3:17" x14ac:dyDescent="0.2">
      <c r="C9490" s="1"/>
      <c r="D9490" s="1"/>
      <c r="F9490" s="6"/>
      <c r="G9490" s="13"/>
      <c r="M9490" s="14"/>
      <c r="O9490" s="13"/>
      <c r="P9490" s="6"/>
      <c r="Q9490" s="7"/>
    </row>
    <row r="9491" spans="3:17" x14ac:dyDescent="0.2">
      <c r="C9491" s="1"/>
      <c r="D9491" s="1"/>
      <c r="F9491" s="6"/>
      <c r="G9491" s="13"/>
      <c r="M9491" s="14"/>
      <c r="O9491" s="13"/>
      <c r="P9491" s="6"/>
      <c r="Q9491" s="7"/>
    </row>
    <row r="9492" spans="3:17" x14ac:dyDescent="0.2">
      <c r="C9492" s="1"/>
      <c r="D9492" s="1"/>
      <c r="F9492" s="6"/>
      <c r="G9492" s="13"/>
      <c r="M9492" s="14"/>
      <c r="O9492" s="13"/>
      <c r="P9492" s="6"/>
      <c r="Q9492" s="7"/>
    </row>
    <row r="9493" spans="3:17" x14ac:dyDescent="0.2">
      <c r="C9493" s="1"/>
      <c r="D9493" s="1"/>
      <c r="F9493" s="6"/>
      <c r="G9493" s="13"/>
      <c r="M9493" s="14"/>
      <c r="O9493" s="13"/>
      <c r="P9493" s="6"/>
      <c r="Q9493" s="7"/>
    </row>
    <row r="9494" spans="3:17" x14ac:dyDescent="0.2">
      <c r="C9494" s="1"/>
      <c r="D9494" s="1"/>
      <c r="F9494" s="6"/>
      <c r="G9494" s="13"/>
      <c r="M9494" s="14"/>
      <c r="O9494" s="13"/>
      <c r="P9494" s="6"/>
      <c r="Q9494" s="7"/>
    </row>
    <row r="9495" spans="3:17" x14ac:dyDescent="0.2">
      <c r="C9495" s="1"/>
      <c r="D9495" s="1"/>
      <c r="F9495" s="6"/>
      <c r="G9495" s="13"/>
      <c r="M9495" s="14"/>
      <c r="O9495" s="13"/>
      <c r="P9495" s="6"/>
      <c r="Q9495" s="7"/>
    </row>
    <row r="9496" spans="3:17" x14ac:dyDescent="0.2">
      <c r="C9496" s="1"/>
      <c r="D9496" s="1"/>
      <c r="F9496" s="6"/>
      <c r="G9496" s="13"/>
      <c r="M9496" s="14"/>
      <c r="O9496" s="13"/>
      <c r="P9496" s="6"/>
      <c r="Q9496" s="7"/>
    </row>
    <row r="9497" spans="3:17" x14ac:dyDescent="0.2">
      <c r="C9497" s="1"/>
      <c r="D9497" s="1"/>
      <c r="F9497" s="6"/>
      <c r="G9497" s="13"/>
      <c r="M9497" s="14"/>
      <c r="O9497" s="13"/>
      <c r="P9497" s="6"/>
      <c r="Q9497" s="7"/>
    </row>
    <row r="9498" spans="3:17" x14ac:dyDescent="0.2">
      <c r="C9498" s="1"/>
      <c r="D9498" s="1"/>
      <c r="F9498" s="6"/>
      <c r="G9498" s="13"/>
      <c r="M9498" s="14"/>
      <c r="O9498" s="13"/>
      <c r="P9498" s="6"/>
      <c r="Q9498" s="7"/>
    </row>
    <row r="9499" spans="3:17" x14ac:dyDescent="0.2">
      <c r="C9499" s="1"/>
      <c r="D9499" s="1"/>
      <c r="F9499" s="6"/>
      <c r="G9499" s="13"/>
      <c r="M9499" s="14"/>
      <c r="O9499" s="13"/>
      <c r="P9499" s="6"/>
      <c r="Q9499" s="7"/>
    </row>
    <row r="9500" spans="3:17" x14ac:dyDescent="0.2">
      <c r="C9500" s="1"/>
      <c r="D9500" s="1"/>
      <c r="F9500" s="6"/>
      <c r="G9500" s="13"/>
      <c r="M9500" s="14"/>
      <c r="O9500" s="13"/>
      <c r="P9500" s="6"/>
      <c r="Q9500" s="7"/>
    </row>
    <row r="9501" spans="3:17" x14ac:dyDescent="0.2">
      <c r="C9501" s="1"/>
      <c r="D9501" s="1"/>
      <c r="F9501" s="6"/>
      <c r="G9501" s="13"/>
      <c r="M9501" s="14"/>
      <c r="O9501" s="13"/>
      <c r="P9501" s="6"/>
      <c r="Q9501" s="7"/>
    </row>
    <row r="9502" spans="3:17" x14ac:dyDescent="0.2">
      <c r="C9502" s="1"/>
      <c r="D9502" s="1"/>
      <c r="F9502" s="6"/>
      <c r="G9502" s="13"/>
      <c r="M9502" s="14"/>
      <c r="O9502" s="13"/>
      <c r="P9502" s="6"/>
      <c r="Q9502" s="7"/>
    </row>
    <row r="9503" spans="3:17" x14ac:dyDescent="0.2">
      <c r="C9503" s="1"/>
      <c r="D9503" s="1"/>
      <c r="F9503" s="6"/>
      <c r="G9503" s="13"/>
      <c r="M9503" s="14"/>
      <c r="O9503" s="13"/>
      <c r="P9503" s="6"/>
      <c r="Q9503" s="7"/>
    </row>
    <row r="9504" spans="3:17" x14ac:dyDescent="0.2">
      <c r="C9504" s="1"/>
      <c r="D9504" s="1"/>
      <c r="F9504" s="6"/>
      <c r="G9504" s="13"/>
      <c r="M9504" s="14"/>
      <c r="O9504" s="13"/>
      <c r="P9504" s="6"/>
      <c r="Q9504" s="7"/>
    </row>
    <row r="9505" spans="3:17" x14ac:dyDescent="0.2">
      <c r="C9505" s="1"/>
      <c r="D9505" s="1"/>
      <c r="F9505" s="6"/>
      <c r="G9505" s="13"/>
      <c r="M9505" s="14"/>
      <c r="O9505" s="13"/>
      <c r="P9505" s="6"/>
      <c r="Q9505" s="7"/>
    </row>
    <row r="9506" spans="3:17" x14ac:dyDescent="0.2">
      <c r="C9506" s="1"/>
      <c r="D9506" s="1"/>
      <c r="F9506" s="6"/>
      <c r="G9506" s="13"/>
      <c r="M9506" s="14"/>
      <c r="O9506" s="13"/>
      <c r="P9506" s="6"/>
      <c r="Q9506" s="7"/>
    </row>
    <row r="9507" spans="3:17" x14ac:dyDescent="0.2">
      <c r="C9507" s="1"/>
      <c r="D9507" s="1"/>
      <c r="F9507" s="6"/>
      <c r="G9507" s="13"/>
      <c r="M9507" s="14"/>
      <c r="O9507" s="13"/>
      <c r="P9507" s="6"/>
      <c r="Q9507" s="7"/>
    </row>
    <row r="9508" spans="3:17" x14ac:dyDescent="0.2">
      <c r="C9508" s="1"/>
      <c r="D9508" s="1"/>
      <c r="F9508" s="6"/>
      <c r="G9508" s="13"/>
      <c r="M9508" s="14"/>
      <c r="O9508" s="13"/>
      <c r="P9508" s="6"/>
      <c r="Q9508" s="7"/>
    </row>
    <row r="9509" spans="3:17" x14ac:dyDescent="0.2">
      <c r="C9509" s="1"/>
      <c r="D9509" s="1"/>
      <c r="F9509" s="6"/>
      <c r="G9509" s="13"/>
      <c r="M9509" s="14"/>
      <c r="O9509" s="13"/>
      <c r="P9509" s="6"/>
      <c r="Q9509" s="7"/>
    </row>
    <row r="9510" spans="3:17" x14ac:dyDescent="0.2">
      <c r="C9510" s="1"/>
      <c r="D9510" s="1"/>
      <c r="F9510" s="6"/>
      <c r="G9510" s="13"/>
      <c r="M9510" s="14"/>
      <c r="O9510" s="13"/>
      <c r="P9510" s="6"/>
      <c r="Q9510" s="7"/>
    </row>
    <row r="9511" spans="3:17" x14ac:dyDescent="0.2">
      <c r="C9511" s="1"/>
      <c r="D9511" s="1"/>
      <c r="F9511" s="6"/>
      <c r="G9511" s="13"/>
      <c r="M9511" s="14"/>
      <c r="O9511" s="13"/>
      <c r="P9511" s="6"/>
      <c r="Q9511" s="7"/>
    </row>
    <row r="9512" spans="3:17" x14ac:dyDescent="0.2">
      <c r="C9512" s="1"/>
      <c r="D9512" s="1"/>
      <c r="F9512" s="6"/>
      <c r="G9512" s="13"/>
      <c r="M9512" s="14"/>
      <c r="O9512" s="13"/>
      <c r="P9512" s="6"/>
      <c r="Q9512" s="7"/>
    </row>
    <row r="9513" spans="3:17" x14ac:dyDescent="0.2">
      <c r="C9513" s="1"/>
      <c r="D9513" s="1"/>
      <c r="F9513" s="6"/>
      <c r="G9513" s="13"/>
      <c r="M9513" s="14"/>
      <c r="O9513" s="13"/>
      <c r="P9513" s="6"/>
      <c r="Q9513" s="7"/>
    </row>
    <row r="9514" spans="3:17" x14ac:dyDescent="0.2">
      <c r="C9514" s="1"/>
      <c r="D9514" s="1"/>
      <c r="F9514" s="6"/>
      <c r="G9514" s="13"/>
      <c r="M9514" s="14"/>
      <c r="O9514" s="13"/>
      <c r="P9514" s="6"/>
      <c r="Q9514" s="7"/>
    </row>
    <row r="9515" spans="3:17" x14ac:dyDescent="0.2">
      <c r="C9515" s="1"/>
      <c r="D9515" s="1"/>
      <c r="F9515" s="6"/>
      <c r="G9515" s="13"/>
      <c r="M9515" s="14"/>
      <c r="O9515" s="13"/>
      <c r="P9515" s="6"/>
      <c r="Q9515" s="7"/>
    </row>
    <row r="9516" spans="3:17" x14ac:dyDescent="0.2">
      <c r="C9516" s="1"/>
      <c r="D9516" s="1"/>
      <c r="F9516" s="6"/>
      <c r="G9516" s="13"/>
      <c r="M9516" s="14"/>
      <c r="O9516" s="13"/>
      <c r="P9516" s="6"/>
      <c r="Q9516" s="7"/>
    </row>
    <row r="9517" spans="3:17" x14ac:dyDescent="0.2">
      <c r="C9517" s="1"/>
      <c r="D9517" s="1"/>
      <c r="F9517" s="6"/>
      <c r="G9517" s="13"/>
      <c r="M9517" s="14"/>
      <c r="O9517" s="13"/>
      <c r="P9517" s="6"/>
      <c r="Q9517" s="7"/>
    </row>
    <row r="9518" spans="3:17" x14ac:dyDescent="0.2">
      <c r="C9518" s="1"/>
      <c r="D9518" s="1"/>
      <c r="F9518" s="6"/>
      <c r="G9518" s="13"/>
      <c r="M9518" s="14"/>
      <c r="O9518" s="13"/>
      <c r="P9518" s="6"/>
      <c r="Q9518" s="7"/>
    </row>
    <row r="9519" spans="3:17" x14ac:dyDescent="0.2">
      <c r="C9519" s="1"/>
      <c r="D9519" s="1"/>
      <c r="F9519" s="6"/>
      <c r="G9519" s="13"/>
      <c r="M9519" s="14"/>
      <c r="O9519" s="13"/>
      <c r="P9519" s="6"/>
      <c r="Q9519" s="7"/>
    </row>
    <row r="9520" spans="3:17" x14ac:dyDescent="0.2">
      <c r="C9520" s="1"/>
      <c r="D9520" s="1"/>
      <c r="F9520" s="6"/>
      <c r="G9520" s="13"/>
      <c r="M9520" s="14"/>
      <c r="O9520" s="13"/>
      <c r="P9520" s="6"/>
      <c r="Q9520" s="7"/>
    </row>
    <row r="9521" spans="3:17" x14ac:dyDescent="0.2">
      <c r="C9521" s="1"/>
      <c r="D9521" s="1"/>
      <c r="F9521" s="6"/>
      <c r="G9521" s="13"/>
      <c r="M9521" s="14"/>
      <c r="O9521" s="13"/>
      <c r="P9521" s="6"/>
      <c r="Q9521" s="7"/>
    </row>
    <row r="9522" spans="3:17" x14ac:dyDescent="0.2">
      <c r="C9522" s="1"/>
      <c r="D9522" s="1"/>
      <c r="F9522" s="6"/>
      <c r="G9522" s="13"/>
      <c r="M9522" s="14"/>
      <c r="O9522" s="13"/>
      <c r="P9522" s="6"/>
      <c r="Q9522" s="7"/>
    </row>
    <row r="9523" spans="3:17" x14ac:dyDescent="0.2">
      <c r="C9523" s="1"/>
      <c r="D9523" s="1"/>
      <c r="F9523" s="6"/>
      <c r="G9523" s="13"/>
      <c r="M9523" s="14"/>
      <c r="O9523" s="13"/>
      <c r="P9523" s="6"/>
      <c r="Q9523" s="7"/>
    </row>
    <row r="9524" spans="3:17" x14ac:dyDescent="0.2">
      <c r="C9524" s="1"/>
      <c r="D9524" s="1"/>
      <c r="F9524" s="6"/>
      <c r="G9524" s="13"/>
      <c r="M9524" s="14"/>
      <c r="O9524" s="13"/>
      <c r="P9524" s="6"/>
      <c r="Q9524" s="7"/>
    </row>
    <row r="9525" spans="3:17" x14ac:dyDescent="0.2">
      <c r="C9525" s="1"/>
      <c r="D9525" s="1"/>
      <c r="F9525" s="6"/>
      <c r="G9525" s="13"/>
      <c r="M9525" s="14"/>
      <c r="O9525" s="13"/>
      <c r="P9525" s="6"/>
      <c r="Q9525" s="7"/>
    </row>
    <row r="9526" spans="3:17" x14ac:dyDescent="0.2">
      <c r="C9526" s="1"/>
      <c r="D9526" s="1"/>
      <c r="F9526" s="6"/>
      <c r="G9526" s="13"/>
      <c r="M9526" s="14"/>
      <c r="O9526" s="13"/>
      <c r="P9526" s="6"/>
      <c r="Q9526" s="7"/>
    </row>
    <row r="9527" spans="3:17" x14ac:dyDescent="0.2">
      <c r="C9527" s="1"/>
      <c r="D9527" s="1"/>
      <c r="F9527" s="6"/>
      <c r="G9527" s="13"/>
      <c r="M9527" s="14"/>
      <c r="O9527" s="13"/>
      <c r="P9527" s="6"/>
      <c r="Q9527" s="7"/>
    </row>
    <row r="9528" spans="3:17" x14ac:dyDescent="0.2">
      <c r="C9528" s="1"/>
      <c r="D9528" s="1"/>
      <c r="F9528" s="6"/>
      <c r="G9528" s="13"/>
      <c r="M9528" s="14"/>
      <c r="O9528" s="13"/>
      <c r="P9528" s="6"/>
      <c r="Q9528" s="7"/>
    </row>
    <row r="9529" spans="3:17" x14ac:dyDescent="0.2">
      <c r="C9529" s="1"/>
      <c r="D9529" s="1"/>
      <c r="F9529" s="6"/>
      <c r="G9529" s="13"/>
      <c r="M9529" s="14"/>
      <c r="O9529" s="13"/>
      <c r="P9529" s="6"/>
      <c r="Q9529" s="7"/>
    </row>
    <row r="9530" spans="3:17" x14ac:dyDescent="0.2">
      <c r="C9530" s="1"/>
      <c r="D9530" s="1"/>
      <c r="F9530" s="6"/>
      <c r="G9530" s="13"/>
      <c r="M9530" s="14"/>
      <c r="O9530" s="13"/>
      <c r="P9530" s="6"/>
      <c r="Q9530" s="7"/>
    </row>
    <row r="9531" spans="3:17" x14ac:dyDescent="0.2">
      <c r="C9531" s="1"/>
      <c r="D9531" s="1"/>
      <c r="F9531" s="6"/>
      <c r="G9531" s="13"/>
      <c r="M9531" s="14"/>
      <c r="O9531" s="13"/>
      <c r="P9531" s="6"/>
      <c r="Q9531" s="7"/>
    </row>
    <row r="9532" spans="3:17" x14ac:dyDescent="0.2">
      <c r="C9532" s="1"/>
      <c r="D9532" s="1"/>
      <c r="F9532" s="6"/>
      <c r="G9532" s="13"/>
      <c r="M9532" s="14"/>
      <c r="O9532" s="13"/>
      <c r="P9532" s="6"/>
      <c r="Q9532" s="7"/>
    </row>
    <row r="9533" spans="3:17" x14ac:dyDescent="0.2">
      <c r="C9533" s="1"/>
      <c r="D9533" s="1"/>
      <c r="F9533" s="6"/>
      <c r="G9533" s="13"/>
      <c r="M9533" s="14"/>
      <c r="O9533" s="13"/>
      <c r="P9533" s="6"/>
      <c r="Q9533" s="7"/>
    </row>
    <row r="9534" spans="3:17" x14ac:dyDescent="0.2">
      <c r="C9534" s="1"/>
      <c r="D9534" s="1"/>
      <c r="F9534" s="6"/>
      <c r="G9534" s="13"/>
      <c r="M9534" s="14"/>
      <c r="O9534" s="13"/>
      <c r="P9534" s="6"/>
      <c r="Q9534" s="7"/>
    </row>
    <row r="9535" spans="3:17" x14ac:dyDescent="0.2">
      <c r="C9535" s="1"/>
      <c r="D9535" s="1"/>
      <c r="F9535" s="6"/>
      <c r="G9535" s="13"/>
      <c r="M9535" s="14"/>
      <c r="O9535" s="13"/>
      <c r="P9535" s="6"/>
      <c r="Q9535" s="7"/>
    </row>
    <row r="9536" spans="3:17" x14ac:dyDescent="0.2">
      <c r="C9536" s="1"/>
      <c r="D9536" s="1"/>
      <c r="F9536" s="6"/>
      <c r="G9536" s="13"/>
      <c r="M9536" s="14"/>
      <c r="O9536" s="13"/>
      <c r="P9536" s="6"/>
      <c r="Q9536" s="7"/>
    </row>
    <row r="9537" spans="3:17" x14ac:dyDescent="0.2">
      <c r="C9537" s="1"/>
      <c r="D9537" s="1"/>
      <c r="F9537" s="6"/>
      <c r="G9537" s="13"/>
      <c r="M9537" s="14"/>
      <c r="O9537" s="13"/>
      <c r="P9537" s="6"/>
      <c r="Q9537" s="7"/>
    </row>
    <row r="9538" spans="3:17" x14ac:dyDescent="0.2">
      <c r="C9538" s="1"/>
      <c r="D9538" s="1"/>
      <c r="F9538" s="6"/>
      <c r="G9538" s="13"/>
      <c r="M9538" s="14"/>
      <c r="O9538" s="13"/>
      <c r="P9538" s="6"/>
      <c r="Q9538" s="7"/>
    </row>
    <row r="9539" spans="3:17" x14ac:dyDescent="0.2">
      <c r="C9539" s="1"/>
      <c r="D9539" s="1"/>
      <c r="F9539" s="6"/>
      <c r="G9539" s="13"/>
      <c r="M9539" s="14"/>
      <c r="O9539" s="13"/>
      <c r="P9539" s="6"/>
      <c r="Q9539" s="7"/>
    </row>
    <row r="9540" spans="3:17" x14ac:dyDescent="0.2">
      <c r="C9540" s="1"/>
      <c r="D9540" s="1"/>
      <c r="F9540" s="6"/>
      <c r="G9540" s="13"/>
      <c r="M9540" s="14"/>
      <c r="O9540" s="13"/>
      <c r="P9540" s="6"/>
      <c r="Q9540" s="7"/>
    </row>
    <row r="9541" spans="3:17" x14ac:dyDescent="0.2">
      <c r="C9541" s="1"/>
      <c r="D9541" s="1"/>
      <c r="F9541" s="6"/>
      <c r="G9541" s="13"/>
      <c r="M9541" s="14"/>
      <c r="O9541" s="13"/>
      <c r="P9541" s="6"/>
      <c r="Q9541" s="7"/>
    </row>
    <row r="9542" spans="3:17" x14ac:dyDescent="0.2">
      <c r="C9542" s="1"/>
      <c r="D9542" s="1"/>
      <c r="F9542" s="6"/>
      <c r="G9542" s="13"/>
      <c r="M9542" s="14"/>
      <c r="O9542" s="13"/>
      <c r="P9542" s="6"/>
      <c r="Q9542" s="7"/>
    </row>
    <row r="9543" spans="3:17" x14ac:dyDescent="0.2">
      <c r="C9543" s="1"/>
      <c r="D9543" s="1"/>
      <c r="F9543" s="6"/>
      <c r="G9543" s="13"/>
      <c r="M9543" s="14"/>
      <c r="O9543" s="13"/>
      <c r="P9543" s="6"/>
      <c r="Q9543" s="7"/>
    </row>
    <row r="9544" spans="3:17" x14ac:dyDescent="0.2">
      <c r="C9544" s="1"/>
      <c r="D9544" s="1"/>
      <c r="F9544" s="6"/>
      <c r="G9544" s="13"/>
      <c r="M9544" s="14"/>
      <c r="O9544" s="13"/>
      <c r="P9544" s="6"/>
      <c r="Q9544" s="7"/>
    </row>
    <row r="9545" spans="3:17" x14ac:dyDescent="0.2">
      <c r="C9545" s="1"/>
      <c r="D9545" s="1"/>
      <c r="F9545" s="6"/>
      <c r="G9545" s="13"/>
      <c r="M9545" s="14"/>
      <c r="O9545" s="13"/>
      <c r="P9545" s="6"/>
      <c r="Q9545" s="7"/>
    </row>
    <row r="9546" spans="3:17" x14ac:dyDescent="0.2">
      <c r="C9546" s="1"/>
      <c r="D9546" s="1"/>
      <c r="F9546" s="6"/>
      <c r="G9546" s="13"/>
      <c r="M9546" s="14"/>
      <c r="O9546" s="13"/>
      <c r="P9546" s="6"/>
      <c r="Q9546" s="7"/>
    </row>
    <row r="9547" spans="3:17" x14ac:dyDescent="0.2">
      <c r="C9547" s="1"/>
      <c r="D9547" s="1"/>
      <c r="F9547" s="6"/>
      <c r="G9547" s="13"/>
      <c r="M9547" s="14"/>
      <c r="O9547" s="13"/>
      <c r="P9547" s="6"/>
      <c r="Q9547" s="7"/>
    </row>
    <row r="9548" spans="3:17" x14ac:dyDescent="0.2">
      <c r="C9548" s="1"/>
      <c r="D9548" s="1"/>
      <c r="F9548" s="6"/>
      <c r="G9548" s="13"/>
      <c r="M9548" s="14"/>
      <c r="O9548" s="13"/>
      <c r="P9548" s="6"/>
      <c r="Q9548" s="7"/>
    </row>
    <row r="9549" spans="3:17" x14ac:dyDescent="0.2">
      <c r="C9549" s="1"/>
      <c r="D9549" s="1"/>
      <c r="F9549" s="6"/>
      <c r="G9549" s="13"/>
      <c r="M9549" s="14"/>
      <c r="O9549" s="13"/>
      <c r="P9549" s="6"/>
      <c r="Q9549" s="7"/>
    </row>
    <row r="9550" spans="3:17" x14ac:dyDescent="0.2">
      <c r="C9550" s="1"/>
      <c r="D9550" s="1"/>
      <c r="F9550" s="6"/>
      <c r="G9550" s="13"/>
      <c r="M9550" s="14"/>
      <c r="O9550" s="13"/>
      <c r="P9550" s="6"/>
      <c r="Q9550" s="7"/>
    </row>
    <row r="9551" spans="3:17" x14ac:dyDescent="0.2">
      <c r="C9551" s="1"/>
      <c r="D9551" s="1"/>
      <c r="F9551" s="6"/>
      <c r="G9551" s="13"/>
      <c r="M9551" s="14"/>
      <c r="O9551" s="13"/>
      <c r="P9551" s="6"/>
      <c r="Q9551" s="7"/>
    </row>
    <row r="9552" spans="3:17" x14ac:dyDescent="0.2">
      <c r="C9552" s="1"/>
      <c r="D9552" s="1"/>
      <c r="F9552" s="6"/>
      <c r="G9552" s="13"/>
      <c r="M9552" s="14"/>
      <c r="O9552" s="13"/>
      <c r="P9552" s="6"/>
      <c r="Q9552" s="7"/>
    </row>
    <row r="9553" spans="3:17" x14ac:dyDescent="0.2">
      <c r="C9553" s="1"/>
      <c r="D9553" s="1"/>
      <c r="F9553" s="6"/>
      <c r="G9553" s="13"/>
      <c r="M9553" s="14"/>
      <c r="O9553" s="13"/>
      <c r="P9553" s="6"/>
      <c r="Q9553" s="7"/>
    </row>
    <row r="9554" spans="3:17" x14ac:dyDescent="0.2">
      <c r="C9554" s="1"/>
      <c r="D9554" s="1"/>
      <c r="F9554" s="6"/>
      <c r="G9554" s="13"/>
      <c r="M9554" s="14"/>
      <c r="O9554" s="13"/>
      <c r="P9554" s="6"/>
      <c r="Q9554" s="7"/>
    </row>
    <row r="9555" spans="3:17" x14ac:dyDescent="0.2">
      <c r="C9555" s="1"/>
      <c r="D9555" s="1"/>
      <c r="F9555" s="6"/>
      <c r="G9555" s="13"/>
      <c r="M9555" s="14"/>
      <c r="O9555" s="13"/>
      <c r="P9555" s="6"/>
      <c r="Q9555" s="7"/>
    </row>
    <row r="9556" spans="3:17" x14ac:dyDescent="0.2">
      <c r="C9556" s="1"/>
      <c r="D9556" s="1"/>
      <c r="F9556" s="6"/>
      <c r="G9556" s="13"/>
      <c r="M9556" s="14"/>
      <c r="O9556" s="13"/>
      <c r="P9556" s="6"/>
      <c r="Q9556" s="7"/>
    </row>
    <row r="9557" spans="3:17" x14ac:dyDescent="0.2">
      <c r="C9557" s="1"/>
      <c r="D9557" s="1"/>
      <c r="F9557" s="6"/>
      <c r="G9557" s="13"/>
      <c r="M9557" s="14"/>
      <c r="O9557" s="13"/>
      <c r="P9557" s="6"/>
      <c r="Q9557" s="7"/>
    </row>
    <row r="9558" spans="3:17" x14ac:dyDescent="0.2">
      <c r="C9558" s="1"/>
      <c r="D9558" s="1"/>
      <c r="F9558" s="6"/>
      <c r="G9558" s="13"/>
      <c r="M9558" s="14"/>
      <c r="O9558" s="13"/>
      <c r="P9558" s="6"/>
      <c r="Q9558" s="7"/>
    </row>
    <row r="9559" spans="3:17" x14ac:dyDescent="0.2">
      <c r="C9559" s="1"/>
      <c r="D9559" s="1"/>
      <c r="F9559" s="6"/>
      <c r="G9559" s="13"/>
      <c r="M9559" s="14"/>
      <c r="O9559" s="13"/>
      <c r="P9559" s="6"/>
      <c r="Q9559" s="7"/>
    </row>
    <row r="9560" spans="3:17" x14ac:dyDescent="0.2">
      <c r="C9560" s="1"/>
      <c r="D9560" s="1"/>
      <c r="F9560" s="6"/>
      <c r="G9560" s="13"/>
      <c r="M9560" s="14"/>
      <c r="O9560" s="13"/>
      <c r="P9560" s="6"/>
      <c r="Q9560" s="7"/>
    </row>
    <row r="9561" spans="3:17" x14ac:dyDescent="0.2">
      <c r="C9561" s="1"/>
      <c r="D9561" s="1"/>
      <c r="F9561" s="6"/>
      <c r="G9561" s="13"/>
      <c r="M9561" s="14"/>
      <c r="O9561" s="13"/>
      <c r="P9561" s="6"/>
      <c r="Q9561" s="7"/>
    </row>
    <row r="9562" spans="3:17" x14ac:dyDescent="0.2">
      <c r="C9562" s="1"/>
      <c r="D9562" s="1"/>
      <c r="F9562" s="6"/>
      <c r="G9562" s="13"/>
      <c r="M9562" s="14"/>
      <c r="O9562" s="13"/>
      <c r="P9562" s="6"/>
      <c r="Q9562" s="7"/>
    </row>
    <row r="9563" spans="3:17" x14ac:dyDescent="0.2">
      <c r="C9563" s="1"/>
      <c r="D9563" s="1"/>
      <c r="F9563" s="6"/>
      <c r="G9563" s="13"/>
      <c r="M9563" s="14"/>
      <c r="O9563" s="13"/>
      <c r="P9563" s="6"/>
      <c r="Q9563" s="7"/>
    </row>
    <row r="9564" spans="3:17" x14ac:dyDescent="0.2">
      <c r="C9564" s="1"/>
      <c r="D9564" s="1"/>
      <c r="F9564" s="6"/>
      <c r="G9564" s="13"/>
      <c r="M9564" s="14"/>
      <c r="O9564" s="13"/>
      <c r="P9564" s="6"/>
      <c r="Q9564" s="7"/>
    </row>
    <row r="9565" spans="3:17" x14ac:dyDescent="0.2">
      <c r="C9565" s="1"/>
      <c r="D9565" s="1"/>
      <c r="F9565" s="6"/>
      <c r="G9565" s="13"/>
      <c r="M9565" s="14"/>
      <c r="O9565" s="13"/>
      <c r="P9565" s="6"/>
      <c r="Q9565" s="7"/>
    </row>
    <row r="9566" spans="3:17" x14ac:dyDescent="0.2">
      <c r="C9566" s="1"/>
      <c r="D9566" s="1"/>
      <c r="F9566" s="6"/>
      <c r="G9566" s="13"/>
      <c r="M9566" s="14"/>
      <c r="O9566" s="13"/>
      <c r="P9566" s="6"/>
      <c r="Q9566" s="7"/>
    </row>
    <row r="9567" spans="3:17" x14ac:dyDescent="0.2">
      <c r="C9567" s="1"/>
      <c r="D9567" s="1"/>
      <c r="F9567" s="6"/>
      <c r="G9567" s="13"/>
      <c r="M9567" s="14"/>
      <c r="O9567" s="13"/>
      <c r="P9567" s="6"/>
      <c r="Q9567" s="7"/>
    </row>
    <row r="9568" spans="3:17" x14ac:dyDescent="0.2">
      <c r="C9568" s="1"/>
      <c r="D9568" s="1"/>
      <c r="F9568" s="6"/>
      <c r="G9568" s="13"/>
      <c r="M9568" s="14"/>
      <c r="O9568" s="13"/>
      <c r="P9568" s="6"/>
      <c r="Q9568" s="7"/>
    </row>
    <row r="9569" spans="3:17" x14ac:dyDescent="0.2">
      <c r="C9569" s="1"/>
      <c r="D9569" s="1"/>
      <c r="F9569" s="6"/>
      <c r="G9569" s="13"/>
      <c r="M9569" s="14"/>
      <c r="O9569" s="13"/>
      <c r="P9569" s="6"/>
      <c r="Q9569" s="7"/>
    </row>
    <row r="9570" spans="3:17" x14ac:dyDescent="0.2">
      <c r="C9570" s="1"/>
      <c r="D9570" s="1"/>
      <c r="F9570" s="6"/>
      <c r="G9570" s="13"/>
      <c r="M9570" s="14"/>
      <c r="O9570" s="13"/>
      <c r="P9570" s="6"/>
      <c r="Q9570" s="7"/>
    </row>
    <row r="9571" spans="3:17" x14ac:dyDescent="0.2">
      <c r="C9571" s="1"/>
      <c r="D9571" s="1"/>
      <c r="F9571" s="6"/>
      <c r="G9571" s="13"/>
      <c r="M9571" s="14"/>
      <c r="O9571" s="13"/>
      <c r="P9571" s="6"/>
      <c r="Q9571" s="7"/>
    </row>
    <row r="9572" spans="3:17" x14ac:dyDescent="0.2">
      <c r="C9572" s="1"/>
      <c r="D9572" s="1"/>
      <c r="F9572" s="6"/>
      <c r="G9572" s="13"/>
      <c r="M9572" s="14"/>
      <c r="O9572" s="13"/>
      <c r="P9572" s="6"/>
      <c r="Q9572" s="7"/>
    </row>
    <row r="9573" spans="3:17" x14ac:dyDescent="0.2">
      <c r="C9573" s="1"/>
      <c r="D9573" s="1"/>
      <c r="F9573" s="6"/>
      <c r="G9573" s="13"/>
      <c r="M9573" s="14"/>
      <c r="O9573" s="13"/>
      <c r="P9573" s="6"/>
      <c r="Q9573" s="7"/>
    </row>
    <row r="9574" spans="3:17" x14ac:dyDescent="0.2">
      <c r="C9574" s="1"/>
      <c r="D9574" s="1"/>
      <c r="F9574" s="6"/>
      <c r="G9574" s="13"/>
      <c r="M9574" s="14"/>
      <c r="O9574" s="13"/>
      <c r="P9574" s="6"/>
      <c r="Q9574" s="7"/>
    </row>
    <row r="9575" spans="3:17" x14ac:dyDescent="0.2">
      <c r="C9575" s="1"/>
      <c r="D9575" s="1"/>
      <c r="F9575" s="6"/>
      <c r="G9575" s="13"/>
      <c r="M9575" s="14"/>
      <c r="O9575" s="13"/>
      <c r="P9575" s="6"/>
      <c r="Q9575" s="7"/>
    </row>
    <row r="9576" spans="3:17" x14ac:dyDescent="0.2">
      <c r="C9576" s="1"/>
      <c r="D9576" s="1"/>
      <c r="F9576" s="6"/>
      <c r="G9576" s="13"/>
      <c r="M9576" s="14"/>
      <c r="O9576" s="13"/>
      <c r="P9576" s="6"/>
      <c r="Q9576" s="7"/>
    </row>
    <row r="9577" spans="3:17" x14ac:dyDescent="0.2">
      <c r="C9577" s="1"/>
      <c r="D9577" s="1"/>
      <c r="F9577" s="6"/>
      <c r="G9577" s="13"/>
      <c r="M9577" s="14"/>
      <c r="O9577" s="13"/>
      <c r="P9577" s="6"/>
      <c r="Q9577" s="7"/>
    </row>
    <row r="9578" spans="3:17" x14ac:dyDescent="0.2">
      <c r="C9578" s="1"/>
      <c r="D9578" s="1"/>
      <c r="F9578" s="6"/>
      <c r="G9578" s="13"/>
      <c r="M9578" s="14"/>
      <c r="O9578" s="13"/>
      <c r="P9578" s="6"/>
      <c r="Q9578" s="7"/>
    </row>
    <row r="9579" spans="3:17" x14ac:dyDescent="0.2">
      <c r="C9579" s="1"/>
      <c r="D9579" s="1"/>
      <c r="F9579" s="6"/>
      <c r="G9579" s="13"/>
      <c r="M9579" s="14"/>
      <c r="O9579" s="13"/>
      <c r="P9579" s="6"/>
      <c r="Q9579" s="7"/>
    </row>
    <row r="9580" spans="3:17" x14ac:dyDescent="0.2">
      <c r="C9580" s="1"/>
      <c r="D9580" s="1"/>
      <c r="F9580" s="6"/>
      <c r="G9580" s="13"/>
      <c r="M9580" s="14"/>
      <c r="O9580" s="13"/>
      <c r="P9580" s="6"/>
      <c r="Q9580" s="7"/>
    </row>
    <row r="9581" spans="3:17" x14ac:dyDescent="0.2">
      <c r="C9581" s="1"/>
      <c r="D9581" s="1"/>
      <c r="F9581" s="6"/>
      <c r="G9581" s="13"/>
      <c r="M9581" s="14"/>
      <c r="O9581" s="13"/>
      <c r="P9581" s="6"/>
      <c r="Q9581" s="7"/>
    </row>
    <row r="9582" spans="3:17" x14ac:dyDescent="0.2">
      <c r="C9582" s="1"/>
      <c r="D9582" s="1"/>
      <c r="F9582" s="6"/>
      <c r="G9582" s="13"/>
      <c r="M9582" s="14"/>
      <c r="O9582" s="13"/>
      <c r="P9582" s="6"/>
      <c r="Q9582" s="7"/>
    </row>
    <row r="9583" spans="3:17" x14ac:dyDescent="0.2">
      <c r="C9583" s="1"/>
      <c r="D9583" s="1"/>
      <c r="F9583" s="6"/>
      <c r="G9583" s="13"/>
      <c r="M9583" s="14"/>
      <c r="O9583" s="13"/>
      <c r="P9583" s="6"/>
      <c r="Q9583" s="7"/>
    </row>
    <row r="9584" spans="3:17" x14ac:dyDescent="0.2">
      <c r="C9584" s="1"/>
      <c r="D9584" s="1"/>
      <c r="F9584" s="6"/>
      <c r="G9584" s="13"/>
      <c r="M9584" s="14"/>
      <c r="O9584" s="13"/>
      <c r="P9584" s="6"/>
      <c r="Q9584" s="7"/>
    </row>
    <row r="9585" spans="3:17" x14ac:dyDescent="0.2">
      <c r="C9585" s="1"/>
      <c r="D9585" s="1"/>
      <c r="F9585" s="6"/>
      <c r="G9585" s="13"/>
      <c r="M9585" s="14"/>
      <c r="O9585" s="13"/>
      <c r="P9585" s="6"/>
      <c r="Q9585" s="7"/>
    </row>
    <row r="9586" spans="3:17" x14ac:dyDescent="0.2">
      <c r="C9586" s="1"/>
      <c r="D9586" s="1"/>
      <c r="F9586" s="6"/>
      <c r="G9586" s="13"/>
      <c r="M9586" s="14"/>
      <c r="O9586" s="13"/>
      <c r="P9586" s="6"/>
      <c r="Q9586" s="7"/>
    </row>
    <row r="9587" spans="3:17" x14ac:dyDescent="0.2">
      <c r="C9587" s="1"/>
      <c r="D9587" s="1"/>
      <c r="F9587" s="6"/>
      <c r="G9587" s="13"/>
      <c r="M9587" s="14"/>
      <c r="O9587" s="13"/>
      <c r="P9587" s="6"/>
      <c r="Q9587" s="7"/>
    </row>
    <row r="9588" spans="3:17" x14ac:dyDescent="0.2">
      <c r="C9588" s="1"/>
      <c r="D9588" s="1"/>
      <c r="F9588" s="6"/>
      <c r="G9588" s="13"/>
      <c r="M9588" s="14"/>
      <c r="O9588" s="13"/>
      <c r="P9588" s="6"/>
      <c r="Q9588" s="7"/>
    </row>
    <row r="9589" spans="3:17" x14ac:dyDescent="0.2">
      <c r="C9589" s="1"/>
      <c r="D9589" s="1"/>
      <c r="F9589" s="6"/>
      <c r="G9589" s="13"/>
      <c r="M9589" s="14"/>
      <c r="O9589" s="13"/>
      <c r="P9589" s="6"/>
      <c r="Q9589" s="7"/>
    </row>
    <row r="9590" spans="3:17" x14ac:dyDescent="0.2">
      <c r="C9590" s="1"/>
      <c r="D9590" s="1"/>
      <c r="F9590" s="6"/>
      <c r="G9590" s="13"/>
      <c r="M9590" s="14"/>
      <c r="O9590" s="13"/>
      <c r="P9590" s="6"/>
      <c r="Q9590" s="7"/>
    </row>
    <row r="9591" spans="3:17" x14ac:dyDescent="0.2">
      <c r="C9591" s="1"/>
      <c r="D9591" s="1"/>
      <c r="F9591" s="6"/>
      <c r="G9591" s="13"/>
      <c r="M9591" s="14"/>
      <c r="O9591" s="13"/>
      <c r="P9591" s="6"/>
      <c r="Q9591" s="7"/>
    </row>
    <row r="9592" spans="3:17" x14ac:dyDescent="0.2">
      <c r="C9592" s="1"/>
      <c r="D9592" s="1"/>
      <c r="F9592" s="6"/>
      <c r="G9592" s="13"/>
      <c r="M9592" s="14"/>
      <c r="O9592" s="13"/>
      <c r="P9592" s="6"/>
      <c r="Q9592" s="7"/>
    </row>
    <row r="9593" spans="3:17" x14ac:dyDescent="0.2">
      <c r="C9593" s="1"/>
      <c r="D9593" s="1"/>
      <c r="F9593" s="6"/>
      <c r="G9593" s="13"/>
      <c r="M9593" s="14"/>
      <c r="O9593" s="13"/>
      <c r="P9593" s="6"/>
      <c r="Q9593" s="7"/>
    </row>
    <row r="9594" spans="3:17" x14ac:dyDescent="0.2">
      <c r="C9594" s="1"/>
      <c r="D9594" s="1"/>
      <c r="F9594" s="6"/>
      <c r="G9594" s="13"/>
      <c r="M9594" s="14"/>
      <c r="O9594" s="13"/>
      <c r="P9594" s="6"/>
      <c r="Q9594" s="7"/>
    </row>
    <row r="9595" spans="3:17" x14ac:dyDescent="0.2">
      <c r="C9595" s="1"/>
      <c r="D9595" s="1"/>
      <c r="F9595" s="6"/>
      <c r="G9595" s="13"/>
      <c r="M9595" s="14"/>
      <c r="O9595" s="13"/>
      <c r="P9595" s="6"/>
      <c r="Q9595" s="7"/>
    </row>
    <row r="9596" spans="3:17" x14ac:dyDescent="0.2">
      <c r="C9596" s="1"/>
      <c r="D9596" s="1"/>
      <c r="F9596" s="6"/>
      <c r="G9596" s="13"/>
      <c r="M9596" s="14"/>
      <c r="O9596" s="13"/>
      <c r="P9596" s="6"/>
      <c r="Q9596" s="7"/>
    </row>
    <row r="9597" spans="3:17" x14ac:dyDescent="0.2">
      <c r="C9597" s="1"/>
      <c r="D9597" s="1"/>
      <c r="F9597" s="6"/>
      <c r="G9597" s="13"/>
      <c r="M9597" s="14"/>
      <c r="O9597" s="13"/>
      <c r="P9597" s="6"/>
      <c r="Q9597" s="7"/>
    </row>
    <row r="9598" spans="3:17" x14ac:dyDescent="0.2">
      <c r="C9598" s="1"/>
      <c r="D9598" s="1"/>
      <c r="F9598" s="6"/>
      <c r="G9598" s="13"/>
      <c r="M9598" s="14"/>
      <c r="O9598" s="13"/>
      <c r="P9598" s="6"/>
      <c r="Q9598" s="7"/>
    </row>
    <row r="9599" spans="3:17" x14ac:dyDescent="0.2">
      <c r="C9599" s="1"/>
      <c r="D9599" s="1"/>
      <c r="F9599" s="6"/>
      <c r="G9599" s="13"/>
      <c r="M9599" s="14"/>
      <c r="O9599" s="13"/>
      <c r="P9599" s="6"/>
      <c r="Q9599" s="7"/>
    </row>
    <row r="9600" spans="3:17" x14ac:dyDescent="0.2">
      <c r="C9600" s="1"/>
      <c r="D9600" s="1"/>
      <c r="F9600" s="6"/>
      <c r="G9600" s="13"/>
      <c r="M9600" s="14"/>
      <c r="O9600" s="13"/>
      <c r="P9600" s="6"/>
      <c r="Q9600" s="7"/>
    </row>
    <row r="9601" spans="3:17" x14ac:dyDescent="0.2">
      <c r="C9601" s="1"/>
      <c r="D9601" s="1"/>
      <c r="F9601" s="6"/>
      <c r="G9601" s="13"/>
      <c r="M9601" s="14"/>
      <c r="O9601" s="13"/>
      <c r="P9601" s="6"/>
      <c r="Q9601" s="7"/>
    </row>
    <row r="9602" spans="3:17" x14ac:dyDescent="0.2">
      <c r="C9602" s="1"/>
      <c r="D9602" s="1"/>
      <c r="F9602" s="6"/>
      <c r="G9602" s="13"/>
      <c r="M9602" s="14"/>
      <c r="O9602" s="13"/>
      <c r="P9602" s="6"/>
      <c r="Q9602" s="7"/>
    </row>
    <row r="9603" spans="3:17" x14ac:dyDescent="0.2">
      <c r="C9603" s="1"/>
      <c r="D9603" s="1"/>
      <c r="F9603" s="6"/>
      <c r="G9603" s="13"/>
      <c r="M9603" s="14"/>
      <c r="O9603" s="13"/>
      <c r="P9603" s="6"/>
      <c r="Q9603" s="7"/>
    </row>
    <row r="9604" spans="3:17" x14ac:dyDescent="0.2">
      <c r="C9604" s="1"/>
      <c r="D9604" s="1"/>
      <c r="F9604" s="6"/>
      <c r="G9604" s="13"/>
      <c r="M9604" s="14"/>
      <c r="O9604" s="13"/>
      <c r="P9604" s="6"/>
      <c r="Q9604" s="7"/>
    </row>
    <row r="9605" spans="3:17" x14ac:dyDescent="0.2">
      <c r="C9605" s="1"/>
      <c r="D9605" s="1"/>
      <c r="F9605" s="6"/>
      <c r="G9605" s="13"/>
      <c r="M9605" s="14"/>
      <c r="O9605" s="13"/>
      <c r="P9605" s="6"/>
      <c r="Q9605" s="7"/>
    </row>
    <row r="9606" spans="3:17" x14ac:dyDescent="0.2">
      <c r="C9606" s="1"/>
      <c r="D9606" s="1"/>
      <c r="F9606" s="6"/>
      <c r="G9606" s="13"/>
      <c r="M9606" s="14"/>
      <c r="O9606" s="13"/>
      <c r="P9606" s="6"/>
      <c r="Q9606" s="7"/>
    </row>
    <row r="9607" spans="3:17" x14ac:dyDescent="0.2">
      <c r="C9607" s="1"/>
      <c r="D9607" s="1"/>
      <c r="F9607" s="6"/>
      <c r="G9607" s="13"/>
      <c r="M9607" s="14"/>
      <c r="O9607" s="13"/>
      <c r="P9607" s="6"/>
      <c r="Q9607" s="7"/>
    </row>
    <row r="9608" spans="3:17" x14ac:dyDescent="0.2">
      <c r="C9608" s="1"/>
      <c r="D9608" s="1"/>
      <c r="F9608" s="6"/>
      <c r="G9608" s="13"/>
      <c r="M9608" s="14"/>
      <c r="O9608" s="13"/>
      <c r="P9608" s="6"/>
      <c r="Q9608" s="7"/>
    </row>
    <row r="9609" spans="3:17" x14ac:dyDescent="0.2">
      <c r="C9609" s="1"/>
      <c r="D9609" s="1"/>
      <c r="F9609" s="6"/>
      <c r="G9609" s="13"/>
      <c r="M9609" s="14"/>
      <c r="O9609" s="13"/>
      <c r="P9609" s="6"/>
      <c r="Q9609" s="7"/>
    </row>
    <row r="9610" spans="3:17" x14ac:dyDescent="0.2">
      <c r="C9610" s="1"/>
      <c r="D9610" s="1"/>
      <c r="F9610" s="6"/>
      <c r="G9610" s="13"/>
      <c r="M9610" s="14"/>
      <c r="O9610" s="13"/>
      <c r="P9610" s="6"/>
      <c r="Q9610" s="7"/>
    </row>
    <row r="9611" spans="3:17" x14ac:dyDescent="0.2">
      <c r="C9611" s="1"/>
      <c r="D9611" s="1"/>
      <c r="F9611" s="6"/>
      <c r="G9611" s="13"/>
      <c r="M9611" s="14"/>
      <c r="O9611" s="13"/>
      <c r="P9611" s="6"/>
      <c r="Q9611" s="7"/>
    </row>
    <row r="9612" spans="3:17" x14ac:dyDescent="0.2">
      <c r="C9612" s="1"/>
      <c r="D9612" s="1"/>
      <c r="F9612" s="6"/>
      <c r="G9612" s="13"/>
      <c r="M9612" s="14"/>
      <c r="O9612" s="13"/>
      <c r="P9612" s="6"/>
      <c r="Q9612" s="7"/>
    </row>
    <row r="9613" spans="3:17" x14ac:dyDescent="0.2">
      <c r="C9613" s="1"/>
      <c r="D9613" s="1"/>
      <c r="F9613" s="6"/>
      <c r="G9613" s="13"/>
      <c r="M9613" s="14"/>
      <c r="O9613" s="13"/>
      <c r="P9613" s="6"/>
      <c r="Q9613" s="7"/>
    </row>
    <row r="9614" spans="3:17" x14ac:dyDescent="0.2">
      <c r="C9614" s="1"/>
      <c r="D9614" s="1"/>
      <c r="F9614" s="6"/>
      <c r="G9614" s="13"/>
      <c r="M9614" s="14"/>
      <c r="O9614" s="13"/>
      <c r="P9614" s="6"/>
      <c r="Q9614" s="7"/>
    </row>
    <row r="9615" spans="3:17" x14ac:dyDescent="0.2">
      <c r="C9615" s="1"/>
      <c r="D9615" s="1"/>
      <c r="F9615" s="6"/>
      <c r="G9615" s="13"/>
      <c r="M9615" s="14"/>
      <c r="O9615" s="13"/>
      <c r="P9615" s="6"/>
      <c r="Q9615" s="7"/>
    </row>
    <row r="9616" spans="3:17" x14ac:dyDescent="0.2">
      <c r="C9616" s="1"/>
      <c r="D9616" s="1"/>
      <c r="F9616" s="6"/>
      <c r="G9616" s="13"/>
      <c r="M9616" s="14"/>
      <c r="O9616" s="13"/>
      <c r="P9616" s="6"/>
      <c r="Q9616" s="7"/>
    </row>
    <row r="9617" spans="3:17" x14ac:dyDescent="0.2">
      <c r="C9617" s="1"/>
      <c r="D9617" s="1"/>
      <c r="F9617" s="6"/>
      <c r="G9617" s="13"/>
      <c r="M9617" s="14"/>
      <c r="O9617" s="13"/>
      <c r="P9617" s="6"/>
      <c r="Q9617" s="7"/>
    </row>
    <row r="9618" spans="3:17" x14ac:dyDescent="0.2">
      <c r="C9618" s="1"/>
      <c r="D9618" s="1"/>
      <c r="F9618" s="6"/>
      <c r="G9618" s="13"/>
      <c r="M9618" s="14"/>
      <c r="O9618" s="13"/>
      <c r="P9618" s="6"/>
      <c r="Q9618" s="7"/>
    </row>
    <row r="9619" spans="3:17" x14ac:dyDescent="0.2">
      <c r="C9619" s="1"/>
      <c r="D9619" s="1"/>
      <c r="F9619" s="6"/>
      <c r="G9619" s="13"/>
      <c r="M9619" s="14"/>
      <c r="O9619" s="13"/>
      <c r="P9619" s="6"/>
      <c r="Q9619" s="7"/>
    </row>
    <row r="9620" spans="3:17" x14ac:dyDescent="0.2">
      <c r="C9620" s="1"/>
      <c r="D9620" s="1"/>
      <c r="F9620" s="6"/>
      <c r="G9620" s="13"/>
      <c r="M9620" s="14"/>
      <c r="O9620" s="13"/>
      <c r="P9620" s="6"/>
      <c r="Q9620" s="7"/>
    </row>
    <row r="9621" spans="3:17" x14ac:dyDescent="0.2">
      <c r="C9621" s="1"/>
      <c r="D9621" s="1"/>
      <c r="F9621" s="6"/>
      <c r="G9621" s="13"/>
      <c r="M9621" s="14"/>
      <c r="O9621" s="13"/>
      <c r="P9621" s="6"/>
      <c r="Q9621" s="7"/>
    </row>
    <row r="9622" spans="3:17" x14ac:dyDescent="0.2">
      <c r="C9622" s="1"/>
      <c r="D9622" s="1"/>
      <c r="F9622" s="6"/>
      <c r="G9622" s="13"/>
      <c r="M9622" s="14"/>
      <c r="O9622" s="13"/>
      <c r="P9622" s="6"/>
      <c r="Q9622" s="7"/>
    </row>
    <row r="9623" spans="3:17" x14ac:dyDescent="0.2">
      <c r="C9623" s="1"/>
      <c r="D9623" s="1"/>
      <c r="F9623" s="6"/>
      <c r="G9623" s="13"/>
      <c r="M9623" s="14"/>
      <c r="O9623" s="13"/>
      <c r="P9623" s="6"/>
      <c r="Q9623" s="7"/>
    </row>
    <row r="9624" spans="3:17" x14ac:dyDescent="0.2">
      <c r="C9624" s="1"/>
      <c r="D9624" s="1"/>
      <c r="F9624" s="6"/>
      <c r="G9624" s="13"/>
      <c r="M9624" s="14"/>
      <c r="O9624" s="13"/>
      <c r="P9624" s="6"/>
      <c r="Q9624" s="7"/>
    </row>
    <row r="9625" spans="3:17" x14ac:dyDescent="0.2">
      <c r="C9625" s="1"/>
      <c r="D9625" s="1"/>
      <c r="F9625" s="6"/>
      <c r="G9625" s="13"/>
      <c r="M9625" s="14"/>
      <c r="O9625" s="13"/>
      <c r="P9625" s="6"/>
      <c r="Q9625" s="7"/>
    </row>
    <row r="9626" spans="3:17" x14ac:dyDescent="0.2">
      <c r="C9626" s="1"/>
      <c r="D9626" s="1"/>
      <c r="F9626" s="6"/>
      <c r="G9626" s="13"/>
      <c r="M9626" s="14"/>
      <c r="O9626" s="13"/>
      <c r="P9626" s="6"/>
      <c r="Q9626" s="7"/>
    </row>
    <row r="9627" spans="3:17" x14ac:dyDescent="0.2">
      <c r="C9627" s="1"/>
      <c r="D9627" s="1"/>
      <c r="F9627" s="6"/>
      <c r="G9627" s="13"/>
      <c r="M9627" s="14"/>
      <c r="O9627" s="13"/>
      <c r="P9627" s="6"/>
      <c r="Q9627" s="7"/>
    </row>
    <row r="9628" spans="3:17" x14ac:dyDescent="0.2">
      <c r="C9628" s="1"/>
      <c r="D9628" s="1"/>
      <c r="F9628" s="6"/>
      <c r="G9628" s="13"/>
      <c r="M9628" s="14"/>
      <c r="O9628" s="13"/>
      <c r="P9628" s="6"/>
      <c r="Q9628" s="7"/>
    </row>
    <row r="9629" spans="3:17" x14ac:dyDescent="0.2">
      <c r="C9629" s="1"/>
      <c r="D9629" s="1"/>
      <c r="F9629" s="6"/>
      <c r="G9629" s="13"/>
      <c r="M9629" s="14"/>
      <c r="O9629" s="13"/>
      <c r="P9629" s="6"/>
      <c r="Q9629" s="7"/>
    </row>
    <row r="9630" spans="3:17" x14ac:dyDescent="0.2">
      <c r="C9630" s="1"/>
      <c r="D9630" s="1"/>
      <c r="F9630" s="6"/>
      <c r="G9630" s="13"/>
      <c r="M9630" s="14"/>
      <c r="O9630" s="13"/>
      <c r="P9630" s="6"/>
      <c r="Q9630" s="7"/>
    </row>
    <row r="9631" spans="3:17" x14ac:dyDescent="0.2">
      <c r="C9631" s="1"/>
      <c r="D9631" s="1"/>
      <c r="F9631" s="6"/>
      <c r="G9631" s="13"/>
      <c r="M9631" s="14"/>
      <c r="O9631" s="13"/>
      <c r="P9631" s="6"/>
      <c r="Q9631" s="7"/>
    </row>
    <row r="9632" spans="3:17" x14ac:dyDescent="0.2">
      <c r="C9632" s="1"/>
      <c r="D9632" s="1"/>
      <c r="F9632" s="6"/>
      <c r="G9632" s="13"/>
      <c r="M9632" s="14"/>
      <c r="O9632" s="13"/>
      <c r="P9632" s="6"/>
      <c r="Q9632" s="7"/>
    </row>
    <row r="9633" spans="3:17" x14ac:dyDescent="0.2">
      <c r="C9633" s="1"/>
      <c r="D9633" s="1"/>
      <c r="F9633" s="6"/>
      <c r="G9633" s="13"/>
      <c r="M9633" s="14"/>
      <c r="O9633" s="13"/>
      <c r="P9633" s="6"/>
      <c r="Q9633" s="7"/>
    </row>
    <row r="9634" spans="3:17" x14ac:dyDescent="0.2">
      <c r="C9634" s="1"/>
      <c r="D9634" s="1"/>
      <c r="F9634" s="6"/>
      <c r="G9634" s="13"/>
      <c r="M9634" s="14"/>
      <c r="O9634" s="13"/>
      <c r="P9634" s="6"/>
      <c r="Q9634" s="7"/>
    </row>
    <row r="9635" spans="3:17" x14ac:dyDescent="0.2">
      <c r="C9635" s="1"/>
      <c r="D9635" s="1"/>
      <c r="F9635" s="6"/>
      <c r="G9635" s="13"/>
      <c r="M9635" s="14"/>
      <c r="O9635" s="13"/>
      <c r="P9635" s="6"/>
      <c r="Q9635" s="7"/>
    </row>
    <row r="9636" spans="3:17" x14ac:dyDescent="0.2">
      <c r="C9636" s="1"/>
      <c r="D9636" s="1"/>
      <c r="F9636" s="6"/>
      <c r="G9636" s="13"/>
      <c r="M9636" s="14"/>
      <c r="O9636" s="13"/>
      <c r="P9636" s="6"/>
      <c r="Q9636" s="7"/>
    </row>
    <row r="9637" spans="3:17" x14ac:dyDescent="0.2">
      <c r="C9637" s="1"/>
      <c r="D9637" s="1"/>
      <c r="F9637" s="6"/>
      <c r="G9637" s="13"/>
      <c r="M9637" s="14"/>
      <c r="O9637" s="13"/>
      <c r="P9637" s="6"/>
      <c r="Q9637" s="7"/>
    </row>
    <row r="9638" spans="3:17" x14ac:dyDescent="0.2">
      <c r="C9638" s="1"/>
      <c r="D9638" s="1"/>
      <c r="F9638" s="6"/>
      <c r="G9638" s="13"/>
      <c r="M9638" s="14"/>
      <c r="O9638" s="13"/>
      <c r="P9638" s="6"/>
      <c r="Q9638" s="7"/>
    </row>
    <row r="9639" spans="3:17" x14ac:dyDescent="0.2">
      <c r="C9639" s="1"/>
      <c r="D9639" s="1"/>
      <c r="F9639" s="6"/>
      <c r="G9639" s="13"/>
      <c r="M9639" s="14"/>
      <c r="O9639" s="13"/>
      <c r="P9639" s="6"/>
      <c r="Q9639" s="7"/>
    </row>
    <row r="9640" spans="3:17" x14ac:dyDescent="0.2">
      <c r="C9640" s="1"/>
      <c r="D9640" s="1"/>
      <c r="F9640" s="6"/>
      <c r="G9640" s="13"/>
      <c r="M9640" s="14"/>
      <c r="O9640" s="13"/>
      <c r="P9640" s="6"/>
      <c r="Q9640" s="7"/>
    </row>
    <row r="9641" spans="3:17" x14ac:dyDescent="0.2">
      <c r="C9641" s="1"/>
      <c r="D9641" s="1"/>
      <c r="F9641" s="6"/>
      <c r="G9641" s="13"/>
      <c r="M9641" s="14"/>
      <c r="O9641" s="13"/>
      <c r="P9641" s="6"/>
      <c r="Q9641" s="7"/>
    </row>
    <row r="9642" spans="3:17" x14ac:dyDescent="0.2">
      <c r="C9642" s="1"/>
      <c r="D9642" s="1"/>
      <c r="F9642" s="6"/>
      <c r="G9642" s="13"/>
      <c r="M9642" s="14"/>
      <c r="O9642" s="13"/>
      <c r="P9642" s="6"/>
      <c r="Q9642" s="7"/>
    </row>
    <row r="9643" spans="3:17" x14ac:dyDescent="0.2">
      <c r="C9643" s="1"/>
      <c r="D9643" s="1"/>
      <c r="F9643" s="6"/>
      <c r="G9643" s="13"/>
      <c r="M9643" s="14"/>
      <c r="O9643" s="13"/>
      <c r="P9643" s="6"/>
      <c r="Q9643" s="7"/>
    </row>
    <row r="9644" spans="3:17" x14ac:dyDescent="0.2">
      <c r="C9644" s="1"/>
      <c r="D9644" s="1"/>
      <c r="F9644" s="6"/>
      <c r="G9644" s="13"/>
      <c r="M9644" s="14"/>
      <c r="O9644" s="13"/>
      <c r="P9644" s="6"/>
      <c r="Q9644" s="7"/>
    </row>
    <row r="9645" spans="3:17" x14ac:dyDescent="0.2">
      <c r="C9645" s="1"/>
      <c r="D9645" s="1"/>
      <c r="F9645" s="6"/>
      <c r="G9645" s="13"/>
      <c r="M9645" s="14"/>
      <c r="O9645" s="13"/>
      <c r="P9645" s="6"/>
      <c r="Q9645" s="7"/>
    </row>
    <row r="9646" spans="3:17" x14ac:dyDescent="0.2">
      <c r="C9646" s="1"/>
      <c r="D9646" s="1"/>
      <c r="F9646" s="6"/>
      <c r="G9646" s="13"/>
      <c r="M9646" s="14"/>
      <c r="O9646" s="13"/>
      <c r="P9646" s="6"/>
      <c r="Q9646" s="7"/>
    </row>
    <row r="9647" spans="3:17" x14ac:dyDescent="0.2">
      <c r="C9647" s="1"/>
      <c r="D9647" s="1"/>
      <c r="F9647" s="6"/>
      <c r="G9647" s="13"/>
      <c r="M9647" s="14"/>
      <c r="O9647" s="13"/>
      <c r="P9647" s="6"/>
      <c r="Q9647" s="7"/>
    </row>
    <row r="9648" spans="3:17" x14ac:dyDescent="0.2">
      <c r="C9648" s="1"/>
      <c r="D9648" s="1"/>
      <c r="F9648" s="6"/>
      <c r="G9648" s="13"/>
      <c r="M9648" s="14"/>
      <c r="O9648" s="13"/>
      <c r="P9648" s="6"/>
      <c r="Q9648" s="7"/>
    </row>
    <row r="9649" spans="3:17" x14ac:dyDescent="0.2">
      <c r="C9649" s="1"/>
      <c r="D9649" s="1"/>
      <c r="F9649" s="6"/>
      <c r="G9649" s="13"/>
      <c r="M9649" s="14"/>
      <c r="O9649" s="13"/>
      <c r="P9649" s="6"/>
      <c r="Q9649" s="7"/>
    </row>
    <row r="9650" spans="3:17" x14ac:dyDescent="0.2">
      <c r="C9650" s="1"/>
      <c r="D9650" s="1"/>
      <c r="F9650" s="6"/>
      <c r="G9650" s="13"/>
      <c r="M9650" s="14"/>
      <c r="O9650" s="13"/>
      <c r="P9650" s="6"/>
      <c r="Q9650" s="7"/>
    </row>
    <row r="9651" spans="3:17" x14ac:dyDescent="0.2">
      <c r="C9651" s="1"/>
      <c r="D9651" s="1"/>
      <c r="F9651" s="6"/>
      <c r="G9651" s="13"/>
      <c r="M9651" s="14"/>
      <c r="O9651" s="13"/>
      <c r="P9651" s="6"/>
      <c r="Q9651" s="7"/>
    </row>
    <row r="9652" spans="3:17" x14ac:dyDescent="0.2">
      <c r="C9652" s="1"/>
      <c r="D9652" s="1"/>
      <c r="F9652" s="6"/>
      <c r="G9652" s="13"/>
      <c r="M9652" s="14"/>
      <c r="O9652" s="13"/>
      <c r="P9652" s="6"/>
      <c r="Q9652" s="7"/>
    </row>
    <row r="9653" spans="3:17" x14ac:dyDescent="0.2">
      <c r="C9653" s="1"/>
      <c r="D9653" s="1"/>
      <c r="F9653" s="6"/>
      <c r="G9653" s="13"/>
      <c r="M9653" s="14"/>
      <c r="O9653" s="13"/>
      <c r="P9653" s="6"/>
      <c r="Q9653" s="7"/>
    </row>
    <row r="9654" spans="3:17" x14ac:dyDescent="0.2">
      <c r="C9654" s="1"/>
      <c r="D9654" s="1"/>
      <c r="F9654" s="6"/>
      <c r="G9654" s="13"/>
      <c r="M9654" s="14"/>
      <c r="O9654" s="13"/>
      <c r="P9654" s="6"/>
      <c r="Q9654" s="7"/>
    </row>
    <row r="9655" spans="3:17" x14ac:dyDescent="0.2">
      <c r="C9655" s="1"/>
      <c r="D9655" s="1"/>
      <c r="F9655" s="6"/>
      <c r="G9655" s="13"/>
      <c r="M9655" s="14"/>
      <c r="O9655" s="13"/>
      <c r="P9655" s="6"/>
      <c r="Q9655" s="7"/>
    </row>
    <row r="9656" spans="3:17" x14ac:dyDescent="0.2">
      <c r="C9656" s="1"/>
      <c r="D9656" s="1"/>
      <c r="F9656" s="6"/>
      <c r="G9656" s="13"/>
      <c r="M9656" s="14"/>
      <c r="O9656" s="13"/>
      <c r="P9656" s="6"/>
      <c r="Q9656" s="7"/>
    </row>
    <row r="9657" spans="3:17" x14ac:dyDescent="0.2">
      <c r="C9657" s="1"/>
      <c r="D9657" s="1"/>
      <c r="F9657" s="6"/>
      <c r="G9657" s="13"/>
      <c r="M9657" s="14"/>
      <c r="O9657" s="13"/>
      <c r="P9657" s="6"/>
      <c r="Q9657" s="7"/>
    </row>
    <row r="9658" spans="3:17" x14ac:dyDescent="0.2">
      <c r="C9658" s="1"/>
      <c r="D9658" s="1"/>
      <c r="F9658" s="6"/>
      <c r="G9658" s="13"/>
      <c r="M9658" s="14"/>
      <c r="O9658" s="13"/>
      <c r="P9658" s="6"/>
      <c r="Q9658" s="7"/>
    </row>
    <row r="9659" spans="3:17" x14ac:dyDescent="0.2">
      <c r="C9659" s="1"/>
      <c r="D9659" s="1"/>
      <c r="F9659" s="6"/>
      <c r="G9659" s="13"/>
      <c r="M9659" s="14"/>
      <c r="O9659" s="13"/>
      <c r="P9659" s="6"/>
      <c r="Q9659" s="7"/>
    </row>
    <row r="9660" spans="3:17" x14ac:dyDescent="0.2">
      <c r="C9660" s="1"/>
      <c r="D9660" s="1"/>
      <c r="F9660" s="6"/>
      <c r="G9660" s="13"/>
      <c r="M9660" s="14"/>
      <c r="O9660" s="13"/>
      <c r="P9660" s="6"/>
      <c r="Q9660" s="7"/>
    </row>
    <row r="9661" spans="3:17" x14ac:dyDescent="0.2">
      <c r="C9661" s="1"/>
      <c r="D9661" s="1"/>
      <c r="F9661" s="6"/>
      <c r="G9661" s="13"/>
      <c r="M9661" s="14"/>
      <c r="O9661" s="13"/>
      <c r="P9661" s="6"/>
      <c r="Q9661" s="7"/>
    </row>
    <row r="9662" spans="3:17" x14ac:dyDescent="0.2">
      <c r="C9662" s="1"/>
      <c r="D9662" s="1"/>
      <c r="F9662" s="6"/>
      <c r="G9662" s="13"/>
      <c r="M9662" s="14"/>
      <c r="O9662" s="13"/>
      <c r="P9662" s="6"/>
      <c r="Q9662" s="7"/>
    </row>
    <row r="9663" spans="3:17" x14ac:dyDescent="0.2">
      <c r="C9663" s="1"/>
      <c r="D9663" s="1"/>
      <c r="F9663" s="6"/>
      <c r="G9663" s="13"/>
      <c r="M9663" s="14"/>
      <c r="O9663" s="13"/>
      <c r="P9663" s="6"/>
      <c r="Q9663" s="7"/>
    </row>
    <row r="9664" spans="3:17" x14ac:dyDescent="0.2">
      <c r="C9664" s="1"/>
      <c r="D9664" s="1"/>
      <c r="F9664" s="6"/>
      <c r="G9664" s="13"/>
      <c r="M9664" s="14"/>
      <c r="O9664" s="13"/>
      <c r="P9664" s="6"/>
      <c r="Q9664" s="7"/>
    </row>
    <row r="9665" spans="3:17" x14ac:dyDescent="0.2">
      <c r="C9665" s="1"/>
      <c r="D9665" s="1"/>
      <c r="F9665" s="6"/>
      <c r="G9665" s="13"/>
      <c r="M9665" s="14"/>
      <c r="O9665" s="13"/>
      <c r="P9665" s="6"/>
      <c r="Q9665" s="7"/>
    </row>
    <row r="9666" spans="3:17" x14ac:dyDescent="0.2">
      <c r="C9666" s="1"/>
      <c r="D9666" s="1"/>
      <c r="F9666" s="6"/>
      <c r="G9666" s="13"/>
      <c r="M9666" s="14"/>
      <c r="O9666" s="13"/>
      <c r="P9666" s="6"/>
      <c r="Q9666" s="7"/>
    </row>
    <row r="9667" spans="3:17" x14ac:dyDescent="0.2">
      <c r="C9667" s="1"/>
      <c r="D9667" s="1"/>
      <c r="F9667" s="6"/>
      <c r="G9667" s="13"/>
      <c r="M9667" s="14"/>
      <c r="O9667" s="13"/>
      <c r="P9667" s="6"/>
      <c r="Q9667" s="7"/>
    </row>
    <row r="9668" spans="3:17" x14ac:dyDescent="0.2">
      <c r="C9668" s="1"/>
      <c r="D9668" s="1"/>
      <c r="F9668" s="6"/>
      <c r="G9668" s="13"/>
      <c r="M9668" s="14"/>
      <c r="O9668" s="13"/>
      <c r="P9668" s="6"/>
      <c r="Q9668" s="7"/>
    </row>
    <row r="9669" spans="3:17" x14ac:dyDescent="0.2">
      <c r="C9669" s="1"/>
      <c r="D9669" s="1"/>
      <c r="F9669" s="6"/>
      <c r="G9669" s="13"/>
      <c r="M9669" s="14"/>
      <c r="O9669" s="13"/>
      <c r="P9669" s="6"/>
      <c r="Q9669" s="7"/>
    </row>
    <row r="9670" spans="3:17" x14ac:dyDescent="0.2">
      <c r="C9670" s="1"/>
      <c r="D9670" s="1"/>
      <c r="F9670" s="6"/>
      <c r="G9670" s="13"/>
      <c r="M9670" s="14"/>
      <c r="O9670" s="13"/>
      <c r="P9670" s="6"/>
      <c r="Q9670" s="7"/>
    </row>
    <row r="9671" spans="3:17" x14ac:dyDescent="0.2">
      <c r="C9671" s="1"/>
      <c r="D9671" s="1"/>
      <c r="F9671" s="6"/>
      <c r="G9671" s="13"/>
      <c r="M9671" s="14"/>
      <c r="O9671" s="13"/>
      <c r="P9671" s="6"/>
      <c r="Q9671" s="7"/>
    </row>
    <row r="9672" spans="3:17" x14ac:dyDescent="0.2">
      <c r="C9672" s="1"/>
      <c r="D9672" s="1"/>
      <c r="F9672" s="6"/>
      <c r="G9672" s="13"/>
      <c r="M9672" s="14"/>
      <c r="O9672" s="13"/>
      <c r="P9672" s="6"/>
      <c r="Q9672" s="7"/>
    </row>
    <row r="9673" spans="3:17" x14ac:dyDescent="0.2">
      <c r="C9673" s="1"/>
      <c r="D9673" s="1"/>
      <c r="F9673" s="6"/>
      <c r="G9673" s="13"/>
      <c r="M9673" s="14"/>
      <c r="O9673" s="13"/>
      <c r="P9673" s="6"/>
      <c r="Q9673" s="7"/>
    </row>
    <row r="9674" spans="3:17" x14ac:dyDescent="0.2">
      <c r="C9674" s="1"/>
      <c r="D9674" s="1"/>
      <c r="F9674" s="6"/>
      <c r="G9674" s="13"/>
      <c r="M9674" s="14"/>
      <c r="O9674" s="13"/>
      <c r="P9674" s="6"/>
      <c r="Q9674" s="7"/>
    </row>
    <row r="9675" spans="3:17" x14ac:dyDescent="0.2">
      <c r="C9675" s="1"/>
      <c r="D9675" s="1"/>
      <c r="F9675" s="6"/>
      <c r="G9675" s="13"/>
      <c r="M9675" s="14"/>
      <c r="O9675" s="13"/>
      <c r="P9675" s="6"/>
      <c r="Q9675" s="7"/>
    </row>
    <row r="9676" spans="3:17" x14ac:dyDescent="0.2">
      <c r="C9676" s="1"/>
      <c r="D9676" s="1"/>
      <c r="F9676" s="6"/>
      <c r="G9676" s="13"/>
      <c r="M9676" s="14"/>
      <c r="O9676" s="13"/>
      <c r="P9676" s="6"/>
      <c r="Q9676" s="7"/>
    </row>
    <row r="9677" spans="3:17" x14ac:dyDescent="0.2">
      <c r="C9677" s="1"/>
      <c r="D9677" s="1"/>
      <c r="F9677" s="6"/>
      <c r="G9677" s="13"/>
      <c r="M9677" s="14"/>
      <c r="O9677" s="13"/>
      <c r="P9677" s="6"/>
      <c r="Q9677" s="7"/>
    </row>
    <row r="9678" spans="3:17" x14ac:dyDescent="0.2">
      <c r="C9678" s="1"/>
      <c r="D9678" s="1"/>
      <c r="F9678" s="6"/>
      <c r="G9678" s="13"/>
      <c r="M9678" s="14"/>
      <c r="O9678" s="13"/>
      <c r="P9678" s="6"/>
      <c r="Q9678" s="7"/>
    </row>
    <row r="9679" spans="3:17" x14ac:dyDescent="0.2">
      <c r="C9679" s="1"/>
      <c r="D9679" s="1"/>
      <c r="F9679" s="6"/>
      <c r="G9679" s="13"/>
      <c r="M9679" s="14"/>
      <c r="O9679" s="13"/>
      <c r="P9679" s="6"/>
      <c r="Q9679" s="7"/>
    </row>
    <row r="9680" spans="3:17" x14ac:dyDescent="0.2">
      <c r="C9680" s="1"/>
      <c r="D9680" s="1"/>
      <c r="F9680" s="6"/>
      <c r="G9680" s="13"/>
      <c r="M9680" s="14"/>
      <c r="O9680" s="13"/>
      <c r="P9680" s="6"/>
      <c r="Q9680" s="7"/>
    </row>
    <row r="9681" spans="3:17" x14ac:dyDescent="0.2">
      <c r="C9681" s="1"/>
      <c r="D9681" s="1"/>
      <c r="F9681" s="6"/>
      <c r="G9681" s="13"/>
      <c r="M9681" s="14"/>
      <c r="O9681" s="13"/>
      <c r="P9681" s="6"/>
      <c r="Q9681" s="7"/>
    </row>
    <row r="9682" spans="3:17" x14ac:dyDescent="0.2">
      <c r="C9682" s="1"/>
      <c r="D9682" s="1"/>
      <c r="F9682" s="6"/>
      <c r="G9682" s="13"/>
      <c r="M9682" s="14"/>
      <c r="O9682" s="13"/>
      <c r="P9682" s="6"/>
      <c r="Q9682" s="7"/>
    </row>
    <row r="9683" spans="3:17" x14ac:dyDescent="0.2">
      <c r="C9683" s="1"/>
      <c r="D9683" s="1"/>
      <c r="F9683" s="6"/>
      <c r="G9683" s="13"/>
      <c r="M9683" s="14"/>
      <c r="O9683" s="13"/>
      <c r="P9683" s="6"/>
      <c r="Q9683" s="7"/>
    </row>
    <row r="9684" spans="3:17" x14ac:dyDescent="0.2">
      <c r="C9684" s="1"/>
      <c r="D9684" s="1"/>
      <c r="F9684" s="6"/>
      <c r="G9684" s="13"/>
      <c r="M9684" s="14"/>
      <c r="O9684" s="13"/>
      <c r="P9684" s="6"/>
      <c r="Q9684" s="7"/>
    </row>
    <row r="9685" spans="3:17" x14ac:dyDescent="0.2">
      <c r="C9685" s="1"/>
      <c r="D9685" s="1"/>
      <c r="F9685" s="6"/>
      <c r="G9685" s="13"/>
      <c r="M9685" s="14"/>
      <c r="O9685" s="13"/>
      <c r="P9685" s="6"/>
      <c r="Q9685" s="7"/>
    </row>
    <row r="9686" spans="3:17" x14ac:dyDescent="0.2">
      <c r="C9686" s="1"/>
      <c r="D9686" s="1"/>
      <c r="F9686" s="6"/>
      <c r="G9686" s="13"/>
      <c r="M9686" s="14"/>
      <c r="O9686" s="13"/>
      <c r="P9686" s="6"/>
      <c r="Q9686" s="7"/>
    </row>
    <row r="9687" spans="3:17" x14ac:dyDescent="0.2">
      <c r="C9687" s="1"/>
      <c r="D9687" s="1"/>
      <c r="F9687" s="6"/>
      <c r="G9687" s="13"/>
      <c r="M9687" s="14"/>
      <c r="O9687" s="13"/>
      <c r="P9687" s="6"/>
      <c r="Q9687" s="7"/>
    </row>
    <row r="9688" spans="3:17" x14ac:dyDescent="0.2">
      <c r="C9688" s="1"/>
      <c r="D9688" s="1"/>
      <c r="F9688" s="6"/>
      <c r="G9688" s="13"/>
      <c r="M9688" s="14"/>
      <c r="O9688" s="13"/>
      <c r="P9688" s="6"/>
      <c r="Q9688" s="7"/>
    </row>
    <row r="9689" spans="3:17" x14ac:dyDescent="0.2">
      <c r="C9689" s="1"/>
      <c r="D9689" s="1"/>
      <c r="F9689" s="6"/>
      <c r="G9689" s="13"/>
      <c r="M9689" s="14"/>
      <c r="O9689" s="13"/>
      <c r="P9689" s="6"/>
      <c r="Q9689" s="7"/>
    </row>
    <row r="9690" spans="3:17" x14ac:dyDescent="0.2">
      <c r="C9690" s="1"/>
      <c r="D9690" s="1"/>
      <c r="F9690" s="6"/>
      <c r="G9690" s="13"/>
      <c r="M9690" s="14"/>
      <c r="O9690" s="13"/>
      <c r="P9690" s="6"/>
      <c r="Q9690" s="7"/>
    </row>
    <row r="9691" spans="3:17" x14ac:dyDescent="0.2">
      <c r="C9691" s="1"/>
      <c r="D9691" s="1"/>
      <c r="F9691" s="6"/>
      <c r="G9691" s="13"/>
      <c r="M9691" s="14"/>
      <c r="O9691" s="13"/>
      <c r="P9691" s="6"/>
      <c r="Q9691" s="7"/>
    </row>
    <row r="9692" spans="3:17" x14ac:dyDescent="0.2">
      <c r="C9692" s="1"/>
      <c r="D9692" s="1"/>
      <c r="F9692" s="6"/>
      <c r="G9692" s="13"/>
      <c r="M9692" s="14"/>
      <c r="O9692" s="13"/>
      <c r="P9692" s="6"/>
      <c r="Q9692" s="7"/>
    </row>
    <row r="9693" spans="3:17" x14ac:dyDescent="0.2">
      <c r="C9693" s="1"/>
      <c r="D9693" s="1"/>
      <c r="F9693" s="6"/>
      <c r="G9693" s="13"/>
      <c r="M9693" s="14"/>
      <c r="O9693" s="13"/>
      <c r="P9693" s="6"/>
      <c r="Q9693" s="7"/>
    </row>
    <row r="9694" spans="3:17" x14ac:dyDescent="0.2">
      <c r="C9694" s="1"/>
      <c r="D9694" s="1"/>
      <c r="F9694" s="6"/>
      <c r="G9694" s="13"/>
      <c r="M9694" s="14"/>
      <c r="O9694" s="13"/>
      <c r="P9694" s="6"/>
      <c r="Q9694" s="7"/>
    </row>
    <row r="9695" spans="3:17" x14ac:dyDescent="0.2">
      <c r="C9695" s="1"/>
      <c r="D9695" s="1"/>
      <c r="F9695" s="6"/>
      <c r="G9695" s="13"/>
      <c r="M9695" s="14"/>
      <c r="O9695" s="13"/>
      <c r="P9695" s="6"/>
      <c r="Q9695" s="7"/>
    </row>
    <row r="9696" spans="3:17" x14ac:dyDescent="0.2">
      <c r="C9696" s="1"/>
      <c r="D9696" s="1"/>
      <c r="F9696" s="6"/>
      <c r="G9696" s="13"/>
      <c r="M9696" s="14"/>
      <c r="O9696" s="13"/>
      <c r="P9696" s="6"/>
      <c r="Q9696" s="7"/>
    </row>
    <row r="9697" spans="3:17" x14ac:dyDescent="0.2">
      <c r="C9697" s="1"/>
      <c r="D9697" s="1"/>
      <c r="F9697" s="6"/>
      <c r="G9697" s="13"/>
      <c r="M9697" s="14"/>
      <c r="O9697" s="13"/>
      <c r="P9697" s="6"/>
      <c r="Q9697" s="7"/>
    </row>
    <row r="9698" spans="3:17" x14ac:dyDescent="0.2">
      <c r="C9698" s="1"/>
      <c r="D9698" s="1"/>
      <c r="F9698" s="6"/>
      <c r="G9698" s="13"/>
      <c r="M9698" s="14"/>
      <c r="O9698" s="13"/>
      <c r="P9698" s="6"/>
      <c r="Q9698" s="7"/>
    </row>
    <row r="9699" spans="3:17" x14ac:dyDescent="0.2">
      <c r="C9699" s="1"/>
      <c r="D9699" s="1"/>
      <c r="F9699" s="6"/>
      <c r="G9699" s="13"/>
      <c r="M9699" s="14"/>
      <c r="O9699" s="13"/>
      <c r="P9699" s="6"/>
      <c r="Q9699" s="7"/>
    </row>
    <row r="9700" spans="3:17" x14ac:dyDescent="0.2">
      <c r="C9700" s="1"/>
      <c r="D9700" s="1"/>
      <c r="F9700" s="6"/>
      <c r="G9700" s="13"/>
      <c r="M9700" s="14"/>
      <c r="O9700" s="13"/>
      <c r="P9700" s="6"/>
      <c r="Q9700" s="7"/>
    </row>
    <row r="9701" spans="3:17" x14ac:dyDescent="0.2">
      <c r="C9701" s="1"/>
      <c r="D9701" s="1"/>
      <c r="F9701" s="6"/>
      <c r="G9701" s="13"/>
      <c r="M9701" s="14"/>
      <c r="O9701" s="13"/>
      <c r="P9701" s="6"/>
      <c r="Q9701" s="7"/>
    </row>
    <row r="9702" spans="3:17" x14ac:dyDescent="0.2">
      <c r="C9702" s="1"/>
      <c r="D9702" s="1"/>
      <c r="F9702" s="6"/>
      <c r="G9702" s="13"/>
      <c r="M9702" s="14"/>
      <c r="O9702" s="13"/>
      <c r="P9702" s="6"/>
      <c r="Q9702" s="7"/>
    </row>
    <row r="9703" spans="3:17" x14ac:dyDescent="0.2">
      <c r="C9703" s="1"/>
      <c r="D9703" s="1"/>
      <c r="F9703" s="6"/>
      <c r="G9703" s="13"/>
      <c r="M9703" s="14"/>
      <c r="O9703" s="13"/>
      <c r="P9703" s="6"/>
      <c r="Q9703" s="7"/>
    </row>
    <row r="9704" spans="3:17" x14ac:dyDescent="0.2">
      <c r="C9704" s="1"/>
      <c r="D9704" s="1"/>
      <c r="F9704" s="6"/>
      <c r="G9704" s="13"/>
      <c r="M9704" s="14"/>
      <c r="O9704" s="13"/>
      <c r="P9704" s="6"/>
      <c r="Q9704" s="7"/>
    </row>
    <row r="9705" spans="3:17" x14ac:dyDescent="0.2">
      <c r="C9705" s="1"/>
      <c r="D9705" s="1"/>
      <c r="F9705" s="6"/>
      <c r="G9705" s="13"/>
      <c r="M9705" s="14"/>
      <c r="O9705" s="13"/>
      <c r="P9705" s="6"/>
      <c r="Q9705" s="7"/>
    </row>
    <row r="9706" spans="3:17" x14ac:dyDescent="0.2">
      <c r="C9706" s="1"/>
      <c r="D9706" s="1"/>
      <c r="F9706" s="6"/>
      <c r="G9706" s="13"/>
      <c r="M9706" s="14"/>
      <c r="O9706" s="13"/>
      <c r="P9706" s="6"/>
      <c r="Q9706" s="7"/>
    </row>
    <row r="9707" spans="3:17" x14ac:dyDescent="0.2">
      <c r="C9707" s="1"/>
      <c r="D9707" s="1"/>
      <c r="F9707" s="6"/>
      <c r="G9707" s="13"/>
      <c r="M9707" s="14"/>
      <c r="O9707" s="13"/>
      <c r="P9707" s="6"/>
      <c r="Q9707" s="7"/>
    </row>
    <row r="9708" spans="3:17" x14ac:dyDescent="0.2">
      <c r="C9708" s="1"/>
      <c r="D9708" s="1"/>
      <c r="F9708" s="6"/>
      <c r="G9708" s="13"/>
      <c r="M9708" s="14"/>
      <c r="O9708" s="13"/>
      <c r="P9708" s="6"/>
      <c r="Q9708" s="7"/>
    </row>
    <row r="9709" spans="3:17" x14ac:dyDescent="0.2">
      <c r="C9709" s="1"/>
      <c r="D9709" s="1"/>
      <c r="F9709" s="6"/>
      <c r="G9709" s="13"/>
      <c r="M9709" s="14"/>
      <c r="O9709" s="13"/>
      <c r="P9709" s="6"/>
      <c r="Q9709" s="7"/>
    </row>
    <row r="9710" spans="3:17" x14ac:dyDescent="0.2">
      <c r="C9710" s="1"/>
      <c r="D9710" s="1"/>
      <c r="F9710" s="6"/>
      <c r="G9710" s="13"/>
      <c r="M9710" s="14"/>
      <c r="O9710" s="13"/>
      <c r="P9710" s="6"/>
      <c r="Q9710" s="7"/>
    </row>
    <row r="9711" spans="3:17" x14ac:dyDescent="0.2">
      <c r="C9711" s="1"/>
      <c r="D9711" s="1"/>
      <c r="F9711" s="6"/>
      <c r="G9711" s="13"/>
      <c r="M9711" s="14"/>
      <c r="O9711" s="13"/>
      <c r="P9711" s="6"/>
      <c r="Q9711" s="7"/>
    </row>
    <row r="9712" spans="3:17" x14ac:dyDescent="0.2">
      <c r="C9712" s="1"/>
      <c r="D9712" s="1"/>
      <c r="F9712" s="6"/>
      <c r="G9712" s="13"/>
      <c r="M9712" s="14"/>
      <c r="O9712" s="13"/>
      <c r="P9712" s="6"/>
      <c r="Q9712" s="7"/>
    </row>
    <row r="9713" spans="3:17" x14ac:dyDescent="0.2">
      <c r="C9713" s="1"/>
      <c r="D9713" s="1"/>
      <c r="F9713" s="6"/>
      <c r="G9713" s="13"/>
      <c r="M9713" s="14"/>
      <c r="O9713" s="13"/>
      <c r="P9713" s="6"/>
      <c r="Q9713" s="7"/>
    </row>
    <row r="9714" spans="3:17" x14ac:dyDescent="0.2">
      <c r="C9714" s="1"/>
      <c r="D9714" s="1"/>
      <c r="F9714" s="6"/>
      <c r="G9714" s="13"/>
      <c r="M9714" s="14"/>
      <c r="O9714" s="13"/>
      <c r="P9714" s="6"/>
      <c r="Q9714" s="7"/>
    </row>
    <row r="9715" spans="3:17" x14ac:dyDescent="0.2">
      <c r="C9715" s="1"/>
      <c r="D9715" s="1"/>
      <c r="F9715" s="6"/>
      <c r="G9715" s="13"/>
      <c r="M9715" s="14"/>
      <c r="O9715" s="13"/>
      <c r="P9715" s="6"/>
      <c r="Q9715" s="7"/>
    </row>
    <row r="9716" spans="3:17" x14ac:dyDescent="0.2">
      <c r="C9716" s="1"/>
      <c r="D9716" s="1"/>
      <c r="F9716" s="6"/>
      <c r="G9716" s="13"/>
      <c r="M9716" s="14"/>
      <c r="O9716" s="13"/>
      <c r="P9716" s="6"/>
      <c r="Q9716" s="7"/>
    </row>
    <row r="9717" spans="3:17" x14ac:dyDescent="0.2">
      <c r="C9717" s="1"/>
      <c r="D9717" s="1"/>
      <c r="F9717" s="6"/>
      <c r="G9717" s="13"/>
      <c r="M9717" s="14"/>
      <c r="O9717" s="13"/>
      <c r="P9717" s="6"/>
      <c r="Q9717" s="7"/>
    </row>
    <row r="9718" spans="3:17" x14ac:dyDescent="0.2">
      <c r="C9718" s="1"/>
      <c r="D9718" s="1"/>
      <c r="F9718" s="6"/>
      <c r="G9718" s="13"/>
      <c r="M9718" s="14"/>
      <c r="O9718" s="13"/>
      <c r="P9718" s="6"/>
      <c r="Q9718" s="7"/>
    </row>
    <row r="9719" spans="3:17" x14ac:dyDescent="0.2">
      <c r="C9719" s="1"/>
      <c r="D9719" s="1"/>
      <c r="F9719" s="6"/>
      <c r="G9719" s="13"/>
      <c r="M9719" s="14"/>
      <c r="O9719" s="13"/>
      <c r="P9719" s="6"/>
      <c r="Q9719" s="7"/>
    </row>
    <row r="9720" spans="3:17" x14ac:dyDescent="0.2">
      <c r="C9720" s="1"/>
      <c r="D9720" s="1"/>
      <c r="F9720" s="6"/>
      <c r="G9720" s="13"/>
      <c r="M9720" s="14"/>
      <c r="O9720" s="13"/>
      <c r="P9720" s="6"/>
      <c r="Q9720" s="7"/>
    </row>
    <row r="9721" spans="3:17" x14ac:dyDescent="0.2">
      <c r="C9721" s="1"/>
      <c r="D9721" s="1"/>
      <c r="F9721" s="6"/>
      <c r="G9721" s="13"/>
      <c r="M9721" s="14"/>
      <c r="O9721" s="13"/>
      <c r="P9721" s="6"/>
      <c r="Q9721" s="7"/>
    </row>
    <row r="9722" spans="3:17" x14ac:dyDescent="0.2">
      <c r="C9722" s="1"/>
      <c r="D9722" s="1"/>
      <c r="F9722" s="6"/>
      <c r="G9722" s="13"/>
      <c r="M9722" s="14"/>
      <c r="O9722" s="13"/>
      <c r="P9722" s="6"/>
      <c r="Q9722" s="7"/>
    </row>
    <row r="9723" spans="3:17" x14ac:dyDescent="0.2">
      <c r="C9723" s="1"/>
      <c r="D9723" s="1"/>
      <c r="F9723" s="6"/>
      <c r="G9723" s="13"/>
      <c r="M9723" s="14"/>
      <c r="O9723" s="13"/>
      <c r="P9723" s="6"/>
      <c r="Q9723" s="7"/>
    </row>
    <row r="9724" spans="3:17" x14ac:dyDescent="0.2">
      <c r="C9724" s="1"/>
      <c r="D9724" s="1"/>
      <c r="F9724" s="6"/>
      <c r="G9724" s="13"/>
      <c r="M9724" s="14"/>
      <c r="O9724" s="13"/>
      <c r="P9724" s="6"/>
      <c r="Q9724" s="7"/>
    </row>
    <row r="9725" spans="3:17" x14ac:dyDescent="0.2">
      <c r="C9725" s="1"/>
      <c r="D9725" s="1"/>
      <c r="F9725" s="6"/>
      <c r="G9725" s="13"/>
      <c r="M9725" s="14"/>
      <c r="O9725" s="13"/>
      <c r="P9725" s="6"/>
      <c r="Q9725" s="7"/>
    </row>
    <row r="9726" spans="3:17" x14ac:dyDescent="0.2">
      <c r="C9726" s="1"/>
      <c r="D9726" s="1"/>
      <c r="F9726" s="6"/>
      <c r="G9726" s="13"/>
      <c r="M9726" s="14"/>
      <c r="O9726" s="13"/>
      <c r="P9726" s="6"/>
      <c r="Q9726" s="7"/>
    </row>
    <row r="9727" spans="3:17" x14ac:dyDescent="0.2">
      <c r="C9727" s="1"/>
      <c r="D9727" s="1"/>
      <c r="F9727" s="6"/>
      <c r="G9727" s="13"/>
      <c r="M9727" s="14"/>
      <c r="O9727" s="13"/>
      <c r="P9727" s="6"/>
      <c r="Q9727" s="7"/>
    </row>
    <row r="9728" spans="3:17" x14ac:dyDescent="0.2">
      <c r="C9728" s="1"/>
      <c r="D9728" s="1"/>
      <c r="F9728" s="6"/>
      <c r="G9728" s="13"/>
      <c r="M9728" s="14"/>
      <c r="O9728" s="13"/>
      <c r="P9728" s="6"/>
      <c r="Q9728" s="7"/>
    </row>
    <row r="9729" spans="3:17" x14ac:dyDescent="0.2">
      <c r="C9729" s="1"/>
      <c r="D9729" s="1"/>
      <c r="F9729" s="6"/>
      <c r="G9729" s="13"/>
      <c r="M9729" s="14"/>
      <c r="O9729" s="13"/>
      <c r="P9729" s="6"/>
      <c r="Q9729" s="7"/>
    </row>
    <row r="9730" spans="3:17" x14ac:dyDescent="0.2">
      <c r="C9730" s="1"/>
      <c r="D9730" s="1"/>
      <c r="F9730" s="6"/>
      <c r="G9730" s="13"/>
      <c r="M9730" s="14"/>
      <c r="O9730" s="13"/>
      <c r="P9730" s="6"/>
      <c r="Q9730" s="7"/>
    </row>
    <row r="9731" spans="3:17" x14ac:dyDescent="0.2">
      <c r="C9731" s="1"/>
      <c r="D9731" s="1"/>
      <c r="F9731" s="6"/>
      <c r="G9731" s="13"/>
      <c r="M9731" s="14"/>
      <c r="O9731" s="13"/>
      <c r="P9731" s="6"/>
      <c r="Q9731" s="7"/>
    </row>
    <row r="9732" spans="3:17" x14ac:dyDescent="0.2">
      <c r="C9732" s="1"/>
      <c r="D9732" s="1"/>
      <c r="F9732" s="6"/>
      <c r="G9732" s="13"/>
      <c r="M9732" s="14"/>
      <c r="O9732" s="13"/>
      <c r="P9732" s="6"/>
      <c r="Q9732" s="7"/>
    </row>
    <row r="9733" spans="3:17" x14ac:dyDescent="0.2">
      <c r="C9733" s="1"/>
      <c r="D9733" s="1"/>
      <c r="F9733" s="6"/>
      <c r="G9733" s="13"/>
      <c r="M9733" s="14"/>
      <c r="O9733" s="13"/>
      <c r="P9733" s="6"/>
      <c r="Q9733" s="7"/>
    </row>
    <row r="9734" spans="3:17" x14ac:dyDescent="0.2">
      <c r="C9734" s="1"/>
      <c r="D9734" s="1"/>
      <c r="F9734" s="6"/>
      <c r="G9734" s="13"/>
      <c r="M9734" s="14"/>
      <c r="O9734" s="13"/>
      <c r="P9734" s="6"/>
      <c r="Q9734" s="7"/>
    </row>
    <row r="9735" spans="3:17" x14ac:dyDescent="0.2">
      <c r="C9735" s="1"/>
      <c r="D9735" s="1"/>
      <c r="F9735" s="6"/>
      <c r="G9735" s="13"/>
      <c r="M9735" s="14"/>
      <c r="O9735" s="13"/>
      <c r="P9735" s="6"/>
      <c r="Q9735" s="7"/>
    </row>
    <row r="9736" spans="3:17" x14ac:dyDescent="0.2">
      <c r="C9736" s="1"/>
      <c r="D9736" s="1"/>
      <c r="F9736" s="6"/>
      <c r="G9736" s="13"/>
      <c r="M9736" s="14"/>
      <c r="O9736" s="13"/>
      <c r="P9736" s="6"/>
      <c r="Q9736" s="7"/>
    </row>
    <row r="9737" spans="3:17" x14ac:dyDescent="0.2">
      <c r="C9737" s="1"/>
      <c r="D9737" s="1"/>
      <c r="F9737" s="6"/>
      <c r="G9737" s="13"/>
      <c r="M9737" s="14"/>
      <c r="O9737" s="13"/>
      <c r="P9737" s="6"/>
      <c r="Q9737" s="7"/>
    </row>
    <row r="9738" spans="3:17" x14ac:dyDescent="0.2">
      <c r="C9738" s="1"/>
      <c r="D9738" s="1"/>
      <c r="F9738" s="6"/>
      <c r="G9738" s="13"/>
      <c r="M9738" s="14"/>
      <c r="O9738" s="13"/>
      <c r="P9738" s="6"/>
      <c r="Q9738" s="7"/>
    </row>
    <row r="9739" spans="3:17" x14ac:dyDescent="0.2">
      <c r="C9739" s="1"/>
      <c r="D9739" s="1"/>
      <c r="F9739" s="6"/>
      <c r="G9739" s="13"/>
      <c r="M9739" s="14"/>
      <c r="O9739" s="13"/>
      <c r="P9739" s="6"/>
      <c r="Q9739" s="7"/>
    </row>
    <row r="9740" spans="3:17" x14ac:dyDescent="0.2">
      <c r="C9740" s="1"/>
      <c r="D9740" s="1"/>
      <c r="F9740" s="6"/>
      <c r="G9740" s="13"/>
      <c r="M9740" s="14"/>
      <c r="O9740" s="13"/>
      <c r="P9740" s="6"/>
      <c r="Q9740" s="7"/>
    </row>
    <row r="9741" spans="3:17" x14ac:dyDescent="0.2">
      <c r="C9741" s="1"/>
      <c r="D9741" s="1"/>
      <c r="F9741" s="6"/>
      <c r="G9741" s="13"/>
      <c r="M9741" s="14"/>
      <c r="O9741" s="13"/>
      <c r="P9741" s="6"/>
      <c r="Q9741" s="7"/>
    </row>
    <row r="9742" spans="3:17" x14ac:dyDescent="0.2">
      <c r="C9742" s="1"/>
      <c r="D9742" s="1"/>
      <c r="F9742" s="6"/>
      <c r="G9742" s="13"/>
      <c r="M9742" s="14"/>
      <c r="O9742" s="13"/>
      <c r="P9742" s="6"/>
      <c r="Q9742" s="7"/>
    </row>
    <row r="9743" spans="3:17" x14ac:dyDescent="0.2">
      <c r="C9743" s="1"/>
      <c r="D9743" s="1"/>
      <c r="F9743" s="6"/>
      <c r="G9743" s="13"/>
      <c r="M9743" s="14"/>
      <c r="O9743" s="13"/>
      <c r="P9743" s="6"/>
      <c r="Q9743" s="7"/>
    </row>
    <row r="9744" spans="3:17" x14ac:dyDescent="0.2">
      <c r="C9744" s="1"/>
      <c r="D9744" s="1"/>
      <c r="F9744" s="6"/>
      <c r="G9744" s="13"/>
      <c r="M9744" s="14"/>
      <c r="O9744" s="13"/>
      <c r="P9744" s="6"/>
      <c r="Q9744" s="7"/>
    </row>
    <row r="9745" spans="3:17" x14ac:dyDescent="0.2">
      <c r="C9745" s="1"/>
      <c r="D9745" s="1"/>
      <c r="F9745" s="6"/>
      <c r="G9745" s="13"/>
      <c r="M9745" s="14"/>
      <c r="O9745" s="13"/>
      <c r="P9745" s="6"/>
      <c r="Q9745" s="7"/>
    </row>
    <row r="9746" spans="3:17" x14ac:dyDescent="0.2">
      <c r="C9746" s="1"/>
      <c r="D9746" s="1"/>
      <c r="F9746" s="6"/>
      <c r="G9746" s="13"/>
      <c r="M9746" s="14"/>
      <c r="O9746" s="13"/>
      <c r="P9746" s="6"/>
      <c r="Q9746" s="7"/>
    </row>
    <row r="9747" spans="3:17" x14ac:dyDescent="0.2">
      <c r="C9747" s="1"/>
      <c r="D9747" s="1"/>
      <c r="F9747" s="6"/>
      <c r="G9747" s="13"/>
      <c r="M9747" s="14"/>
      <c r="O9747" s="13"/>
      <c r="P9747" s="6"/>
      <c r="Q9747" s="7"/>
    </row>
    <row r="9748" spans="3:17" x14ac:dyDescent="0.2">
      <c r="C9748" s="1"/>
      <c r="D9748" s="1"/>
      <c r="F9748" s="6"/>
      <c r="G9748" s="13"/>
      <c r="M9748" s="14"/>
      <c r="O9748" s="13"/>
      <c r="P9748" s="6"/>
      <c r="Q9748" s="7"/>
    </row>
    <row r="9749" spans="3:17" x14ac:dyDescent="0.2">
      <c r="C9749" s="1"/>
      <c r="D9749" s="1"/>
      <c r="F9749" s="6"/>
      <c r="G9749" s="13"/>
      <c r="M9749" s="14"/>
      <c r="O9749" s="13"/>
      <c r="P9749" s="6"/>
      <c r="Q9749" s="7"/>
    </row>
    <row r="9750" spans="3:17" x14ac:dyDescent="0.2">
      <c r="C9750" s="1"/>
      <c r="D9750" s="1"/>
      <c r="F9750" s="6"/>
      <c r="G9750" s="13"/>
      <c r="M9750" s="14"/>
      <c r="O9750" s="13"/>
      <c r="P9750" s="6"/>
      <c r="Q9750" s="7"/>
    </row>
    <row r="9751" spans="3:17" x14ac:dyDescent="0.2">
      <c r="C9751" s="1"/>
      <c r="D9751" s="1"/>
      <c r="F9751" s="6"/>
      <c r="G9751" s="13"/>
      <c r="M9751" s="14"/>
      <c r="O9751" s="13"/>
      <c r="P9751" s="6"/>
      <c r="Q9751" s="7"/>
    </row>
    <row r="9752" spans="3:17" x14ac:dyDescent="0.2">
      <c r="C9752" s="1"/>
      <c r="D9752" s="1"/>
      <c r="F9752" s="6"/>
      <c r="G9752" s="13"/>
      <c r="M9752" s="14"/>
      <c r="O9752" s="13"/>
      <c r="P9752" s="6"/>
      <c r="Q9752" s="7"/>
    </row>
    <row r="9753" spans="3:17" x14ac:dyDescent="0.2">
      <c r="C9753" s="1"/>
      <c r="D9753" s="1"/>
      <c r="F9753" s="6"/>
      <c r="G9753" s="13"/>
      <c r="M9753" s="14"/>
      <c r="O9753" s="13"/>
      <c r="P9753" s="6"/>
      <c r="Q9753" s="7"/>
    </row>
    <row r="9754" spans="3:17" x14ac:dyDescent="0.2">
      <c r="C9754" s="1"/>
      <c r="D9754" s="1"/>
      <c r="F9754" s="6"/>
      <c r="G9754" s="13"/>
      <c r="M9754" s="14"/>
      <c r="O9754" s="13"/>
      <c r="P9754" s="6"/>
      <c r="Q9754" s="7"/>
    </row>
    <row r="9755" spans="3:17" x14ac:dyDescent="0.2">
      <c r="C9755" s="1"/>
      <c r="D9755" s="1"/>
      <c r="F9755" s="6"/>
      <c r="G9755" s="13"/>
      <c r="M9755" s="14"/>
      <c r="O9755" s="13"/>
      <c r="P9755" s="6"/>
      <c r="Q9755" s="7"/>
    </row>
    <row r="9756" spans="3:17" x14ac:dyDescent="0.2">
      <c r="C9756" s="1"/>
      <c r="D9756" s="1"/>
      <c r="F9756" s="6"/>
      <c r="G9756" s="13"/>
      <c r="M9756" s="14"/>
      <c r="O9756" s="13"/>
      <c r="P9756" s="6"/>
      <c r="Q9756" s="7"/>
    </row>
    <row r="9757" spans="3:17" x14ac:dyDescent="0.2">
      <c r="C9757" s="1"/>
      <c r="D9757" s="1"/>
      <c r="F9757" s="6"/>
      <c r="G9757" s="13"/>
      <c r="M9757" s="14"/>
      <c r="O9757" s="13"/>
      <c r="P9757" s="6"/>
      <c r="Q9757" s="7"/>
    </row>
    <row r="9758" spans="3:17" x14ac:dyDescent="0.2">
      <c r="C9758" s="1"/>
      <c r="D9758" s="1"/>
      <c r="F9758" s="6"/>
      <c r="G9758" s="13"/>
      <c r="M9758" s="14"/>
      <c r="O9758" s="13"/>
      <c r="P9758" s="6"/>
      <c r="Q9758" s="7"/>
    </row>
    <row r="9759" spans="3:17" x14ac:dyDescent="0.2">
      <c r="C9759" s="1"/>
      <c r="D9759" s="1"/>
      <c r="F9759" s="6"/>
      <c r="G9759" s="13"/>
      <c r="M9759" s="14"/>
      <c r="O9759" s="13"/>
      <c r="P9759" s="6"/>
      <c r="Q9759" s="7"/>
    </row>
    <row r="9760" spans="3:17" x14ac:dyDescent="0.2">
      <c r="C9760" s="1"/>
      <c r="D9760" s="1"/>
      <c r="F9760" s="6"/>
      <c r="G9760" s="13"/>
      <c r="M9760" s="14"/>
      <c r="O9760" s="13"/>
      <c r="P9760" s="6"/>
      <c r="Q9760" s="7"/>
    </row>
    <row r="9761" spans="3:17" x14ac:dyDescent="0.2">
      <c r="C9761" s="1"/>
      <c r="D9761" s="1"/>
      <c r="F9761" s="6"/>
      <c r="G9761" s="13"/>
      <c r="M9761" s="14"/>
      <c r="O9761" s="13"/>
      <c r="P9761" s="6"/>
      <c r="Q9761" s="7"/>
    </row>
    <row r="9762" spans="3:17" x14ac:dyDescent="0.2">
      <c r="C9762" s="1"/>
      <c r="D9762" s="1"/>
      <c r="F9762" s="6"/>
      <c r="G9762" s="13"/>
      <c r="M9762" s="14"/>
      <c r="O9762" s="13"/>
      <c r="P9762" s="6"/>
      <c r="Q9762" s="7"/>
    </row>
    <row r="9763" spans="3:17" x14ac:dyDescent="0.2">
      <c r="C9763" s="1"/>
      <c r="D9763" s="1"/>
      <c r="F9763" s="6"/>
      <c r="G9763" s="13"/>
      <c r="M9763" s="14"/>
      <c r="O9763" s="13"/>
      <c r="P9763" s="6"/>
      <c r="Q9763" s="7"/>
    </row>
    <row r="9764" spans="3:17" x14ac:dyDescent="0.2">
      <c r="C9764" s="1"/>
      <c r="D9764" s="1"/>
      <c r="F9764" s="6"/>
      <c r="G9764" s="13"/>
      <c r="M9764" s="14"/>
      <c r="O9764" s="13"/>
      <c r="P9764" s="6"/>
      <c r="Q9764" s="7"/>
    </row>
    <row r="9765" spans="3:17" x14ac:dyDescent="0.2">
      <c r="C9765" s="1"/>
      <c r="D9765" s="1"/>
      <c r="F9765" s="6"/>
      <c r="G9765" s="13"/>
      <c r="M9765" s="14"/>
      <c r="O9765" s="13"/>
      <c r="P9765" s="6"/>
      <c r="Q9765" s="7"/>
    </row>
    <row r="9766" spans="3:17" x14ac:dyDescent="0.2">
      <c r="C9766" s="1"/>
      <c r="D9766" s="1"/>
      <c r="F9766" s="6"/>
      <c r="G9766" s="13"/>
      <c r="M9766" s="14"/>
      <c r="O9766" s="13"/>
      <c r="P9766" s="6"/>
      <c r="Q9766" s="7"/>
    </row>
    <row r="9767" spans="3:17" x14ac:dyDescent="0.2">
      <c r="C9767" s="1"/>
      <c r="D9767" s="1"/>
      <c r="F9767" s="6"/>
      <c r="G9767" s="13"/>
      <c r="M9767" s="14"/>
      <c r="O9767" s="13"/>
      <c r="P9767" s="6"/>
      <c r="Q9767" s="7"/>
    </row>
    <row r="9768" spans="3:17" x14ac:dyDescent="0.2">
      <c r="C9768" s="1"/>
      <c r="D9768" s="1"/>
      <c r="F9768" s="6"/>
      <c r="G9768" s="13"/>
      <c r="M9768" s="14"/>
      <c r="O9768" s="13"/>
      <c r="P9768" s="6"/>
      <c r="Q9768" s="7"/>
    </row>
    <row r="9769" spans="3:17" x14ac:dyDescent="0.2">
      <c r="C9769" s="1"/>
      <c r="D9769" s="1"/>
      <c r="F9769" s="6"/>
      <c r="G9769" s="13"/>
      <c r="M9769" s="14"/>
      <c r="O9769" s="13"/>
      <c r="P9769" s="6"/>
      <c r="Q9769" s="7"/>
    </row>
    <row r="9770" spans="3:17" x14ac:dyDescent="0.2">
      <c r="C9770" s="1"/>
      <c r="D9770" s="1"/>
      <c r="F9770" s="6"/>
      <c r="G9770" s="13"/>
      <c r="M9770" s="14"/>
      <c r="O9770" s="13"/>
      <c r="P9770" s="6"/>
      <c r="Q9770" s="7"/>
    </row>
    <row r="9771" spans="3:17" x14ac:dyDescent="0.2">
      <c r="C9771" s="1"/>
      <c r="D9771" s="1"/>
      <c r="F9771" s="6"/>
      <c r="G9771" s="13"/>
      <c r="M9771" s="14"/>
      <c r="O9771" s="13"/>
      <c r="P9771" s="6"/>
      <c r="Q9771" s="7"/>
    </row>
    <row r="9772" spans="3:17" x14ac:dyDescent="0.2">
      <c r="C9772" s="1"/>
      <c r="D9772" s="1"/>
      <c r="F9772" s="6"/>
      <c r="G9772" s="13"/>
      <c r="M9772" s="14"/>
      <c r="O9772" s="13"/>
      <c r="P9772" s="6"/>
      <c r="Q9772" s="7"/>
    </row>
    <row r="9773" spans="3:17" x14ac:dyDescent="0.2">
      <c r="C9773" s="1"/>
      <c r="D9773" s="1"/>
      <c r="F9773" s="6"/>
      <c r="G9773" s="13"/>
      <c r="M9773" s="14"/>
      <c r="O9773" s="13"/>
      <c r="P9773" s="6"/>
      <c r="Q9773" s="7"/>
    </row>
    <row r="9774" spans="3:17" x14ac:dyDescent="0.2">
      <c r="C9774" s="1"/>
      <c r="D9774" s="1"/>
      <c r="F9774" s="6"/>
      <c r="G9774" s="13"/>
      <c r="M9774" s="14"/>
      <c r="O9774" s="13"/>
      <c r="P9774" s="6"/>
      <c r="Q9774" s="7"/>
    </row>
    <row r="9775" spans="3:17" x14ac:dyDescent="0.2">
      <c r="C9775" s="1"/>
      <c r="D9775" s="1"/>
      <c r="F9775" s="6"/>
      <c r="G9775" s="13"/>
      <c r="M9775" s="14"/>
      <c r="O9775" s="13"/>
      <c r="P9775" s="6"/>
      <c r="Q9775" s="7"/>
    </row>
    <row r="9776" spans="3:17" x14ac:dyDescent="0.2">
      <c r="C9776" s="1"/>
      <c r="D9776" s="1"/>
      <c r="F9776" s="6"/>
      <c r="G9776" s="13"/>
      <c r="M9776" s="14"/>
      <c r="O9776" s="13"/>
      <c r="P9776" s="6"/>
      <c r="Q9776" s="7"/>
    </row>
    <row r="9777" spans="3:17" x14ac:dyDescent="0.2">
      <c r="C9777" s="1"/>
      <c r="D9777" s="1"/>
      <c r="F9777" s="6"/>
      <c r="G9777" s="13"/>
      <c r="M9777" s="14"/>
      <c r="O9777" s="13"/>
      <c r="P9777" s="6"/>
      <c r="Q9777" s="7"/>
    </row>
    <row r="9778" spans="3:17" x14ac:dyDescent="0.2">
      <c r="C9778" s="1"/>
      <c r="D9778" s="1"/>
      <c r="F9778" s="6"/>
      <c r="G9778" s="13"/>
      <c r="M9778" s="14"/>
      <c r="O9778" s="13"/>
      <c r="P9778" s="6"/>
      <c r="Q9778" s="7"/>
    </row>
    <row r="9779" spans="3:17" x14ac:dyDescent="0.2">
      <c r="C9779" s="1"/>
      <c r="D9779" s="1"/>
      <c r="F9779" s="6"/>
      <c r="G9779" s="13"/>
      <c r="M9779" s="14"/>
      <c r="O9779" s="13"/>
      <c r="P9779" s="6"/>
      <c r="Q9779" s="7"/>
    </row>
    <row r="9780" spans="3:17" x14ac:dyDescent="0.2">
      <c r="C9780" s="1"/>
      <c r="D9780" s="1"/>
      <c r="F9780" s="6"/>
      <c r="G9780" s="13"/>
      <c r="M9780" s="14"/>
      <c r="O9780" s="13"/>
      <c r="P9780" s="6"/>
      <c r="Q9780" s="7"/>
    </row>
    <row r="9781" spans="3:17" x14ac:dyDescent="0.2">
      <c r="C9781" s="1"/>
      <c r="D9781" s="1"/>
      <c r="F9781" s="6"/>
      <c r="G9781" s="13"/>
      <c r="M9781" s="14"/>
      <c r="O9781" s="13"/>
      <c r="P9781" s="6"/>
      <c r="Q9781" s="7"/>
    </row>
    <row r="9782" spans="3:17" x14ac:dyDescent="0.2">
      <c r="C9782" s="1"/>
      <c r="D9782" s="1"/>
      <c r="F9782" s="6"/>
      <c r="G9782" s="13"/>
      <c r="M9782" s="14"/>
      <c r="O9782" s="13"/>
      <c r="P9782" s="6"/>
      <c r="Q9782" s="7"/>
    </row>
    <row r="9783" spans="3:17" x14ac:dyDescent="0.2">
      <c r="C9783" s="1"/>
      <c r="D9783" s="1"/>
      <c r="F9783" s="6"/>
      <c r="G9783" s="13"/>
      <c r="M9783" s="14"/>
      <c r="O9783" s="13"/>
      <c r="P9783" s="6"/>
      <c r="Q9783" s="7"/>
    </row>
    <row r="9784" spans="3:17" x14ac:dyDescent="0.2">
      <c r="C9784" s="1"/>
      <c r="D9784" s="1"/>
      <c r="F9784" s="6"/>
      <c r="G9784" s="13"/>
      <c r="M9784" s="14"/>
      <c r="O9784" s="13"/>
      <c r="P9784" s="6"/>
      <c r="Q9784" s="7"/>
    </row>
    <row r="9785" spans="3:17" x14ac:dyDescent="0.2">
      <c r="C9785" s="1"/>
      <c r="D9785" s="1"/>
      <c r="F9785" s="6"/>
      <c r="G9785" s="13"/>
      <c r="M9785" s="14"/>
      <c r="O9785" s="13"/>
      <c r="P9785" s="6"/>
      <c r="Q9785" s="7"/>
    </row>
    <row r="9786" spans="3:17" x14ac:dyDescent="0.2">
      <c r="C9786" s="1"/>
      <c r="D9786" s="1"/>
      <c r="F9786" s="6"/>
      <c r="G9786" s="13"/>
      <c r="M9786" s="14"/>
      <c r="O9786" s="13"/>
      <c r="P9786" s="6"/>
      <c r="Q9786" s="7"/>
    </row>
    <row r="9787" spans="3:17" x14ac:dyDescent="0.2">
      <c r="C9787" s="1"/>
      <c r="D9787" s="1"/>
      <c r="F9787" s="6"/>
      <c r="G9787" s="13"/>
      <c r="M9787" s="14"/>
      <c r="O9787" s="13"/>
      <c r="P9787" s="6"/>
      <c r="Q9787" s="7"/>
    </row>
    <row r="9788" spans="3:17" x14ac:dyDescent="0.2">
      <c r="C9788" s="1"/>
      <c r="D9788" s="1"/>
      <c r="F9788" s="6"/>
      <c r="G9788" s="13"/>
      <c r="M9788" s="14"/>
      <c r="O9788" s="13"/>
      <c r="P9788" s="6"/>
      <c r="Q9788" s="7"/>
    </row>
    <row r="9789" spans="3:17" x14ac:dyDescent="0.2">
      <c r="C9789" s="1"/>
      <c r="D9789" s="1"/>
      <c r="F9789" s="6"/>
      <c r="G9789" s="13"/>
      <c r="M9789" s="14"/>
      <c r="O9789" s="13"/>
      <c r="P9789" s="6"/>
      <c r="Q9789" s="7"/>
    </row>
    <row r="9790" spans="3:17" x14ac:dyDescent="0.2">
      <c r="C9790" s="1"/>
      <c r="D9790" s="1"/>
      <c r="F9790" s="6"/>
      <c r="G9790" s="13"/>
      <c r="M9790" s="14"/>
      <c r="O9790" s="13"/>
      <c r="P9790" s="6"/>
      <c r="Q9790" s="7"/>
    </row>
    <row r="9791" spans="3:17" x14ac:dyDescent="0.2">
      <c r="C9791" s="1"/>
      <c r="D9791" s="1"/>
      <c r="F9791" s="6"/>
      <c r="G9791" s="13"/>
      <c r="M9791" s="14"/>
      <c r="O9791" s="13"/>
      <c r="P9791" s="6"/>
      <c r="Q9791" s="7"/>
    </row>
    <row r="9792" spans="3:17" x14ac:dyDescent="0.2">
      <c r="C9792" s="1"/>
      <c r="D9792" s="1"/>
      <c r="F9792" s="6"/>
      <c r="G9792" s="13"/>
      <c r="M9792" s="14"/>
      <c r="O9792" s="13"/>
      <c r="P9792" s="6"/>
      <c r="Q9792" s="7"/>
    </row>
    <row r="9793" spans="3:17" x14ac:dyDescent="0.2">
      <c r="C9793" s="1"/>
      <c r="D9793" s="1"/>
      <c r="F9793" s="6"/>
      <c r="G9793" s="13"/>
      <c r="M9793" s="14"/>
      <c r="O9793" s="13"/>
      <c r="P9793" s="6"/>
      <c r="Q9793" s="7"/>
    </row>
    <row r="9794" spans="3:17" x14ac:dyDescent="0.2">
      <c r="C9794" s="1"/>
      <c r="D9794" s="1"/>
      <c r="F9794" s="6"/>
      <c r="G9794" s="13"/>
      <c r="M9794" s="14"/>
      <c r="O9794" s="13"/>
      <c r="P9794" s="6"/>
      <c r="Q9794" s="7"/>
    </row>
    <row r="9795" spans="3:17" x14ac:dyDescent="0.2">
      <c r="C9795" s="1"/>
      <c r="D9795" s="1"/>
      <c r="F9795" s="6"/>
      <c r="G9795" s="13"/>
      <c r="M9795" s="14"/>
      <c r="O9795" s="13"/>
      <c r="P9795" s="6"/>
      <c r="Q9795" s="7"/>
    </row>
    <row r="9796" spans="3:17" x14ac:dyDescent="0.2">
      <c r="C9796" s="1"/>
      <c r="D9796" s="1"/>
      <c r="F9796" s="6"/>
      <c r="G9796" s="13"/>
      <c r="M9796" s="14"/>
      <c r="O9796" s="13"/>
      <c r="P9796" s="6"/>
      <c r="Q9796" s="7"/>
    </row>
    <row r="9797" spans="3:17" x14ac:dyDescent="0.2">
      <c r="C9797" s="1"/>
      <c r="D9797" s="1"/>
      <c r="F9797" s="6"/>
      <c r="G9797" s="13"/>
      <c r="M9797" s="14"/>
      <c r="O9797" s="13"/>
      <c r="P9797" s="6"/>
      <c r="Q9797" s="7"/>
    </row>
    <row r="9798" spans="3:17" x14ac:dyDescent="0.2">
      <c r="C9798" s="1"/>
      <c r="D9798" s="1"/>
      <c r="F9798" s="6"/>
      <c r="G9798" s="13"/>
      <c r="M9798" s="14"/>
      <c r="O9798" s="13"/>
      <c r="P9798" s="6"/>
      <c r="Q9798" s="7"/>
    </row>
    <row r="9799" spans="3:17" x14ac:dyDescent="0.2">
      <c r="C9799" s="1"/>
      <c r="D9799" s="1"/>
      <c r="F9799" s="6"/>
      <c r="G9799" s="13"/>
      <c r="M9799" s="14"/>
      <c r="O9799" s="13"/>
      <c r="P9799" s="6"/>
      <c r="Q9799" s="7"/>
    </row>
    <row r="9800" spans="3:17" x14ac:dyDescent="0.2">
      <c r="C9800" s="1"/>
      <c r="D9800" s="1"/>
      <c r="F9800" s="6"/>
      <c r="G9800" s="13"/>
      <c r="M9800" s="14"/>
      <c r="O9800" s="13"/>
      <c r="P9800" s="6"/>
      <c r="Q9800" s="7"/>
    </row>
    <row r="9801" spans="3:17" x14ac:dyDescent="0.2">
      <c r="C9801" s="1"/>
      <c r="D9801" s="1"/>
      <c r="F9801" s="6"/>
      <c r="G9801" s="13"/>
      <c r="M9801" s="14"/>
      <c r="O9801" s="13"/>
      <c r="P9801" s="6"/>
      <c r="Q9801" s="7"/>
    </row>
    <row r="9802" spans="3:17" x14ac:dyDescent="0.2">
      <c r="C9802" s="1"/>
      <c r="D9802" s="1"/>
      <c r="F9802" s="6"/>
      <c r="G9802" s="13"/>
      <c r="M9802" s="14"/>
      <c r="O9802" s="13"/>
      <c r="P9802" s="6"/>
      <c r="Q9802" s="7"/>
    </row>
    <row r="9803" spans="3:17" x14ac:dyDescent="0.2">
      <c r="C9803" s="1"/>
      <c r="D9803" s="1"/>
      <c r="F9803" s="6"/>
      <c r="G9803" s="13"/>
      <c r="M9803" s="14"/>
      <c r="O9803" s="13"/>
      <c r="P9803" s="6"/>
      <c r="Q9803" s="7"/>
    </row>
    <row r="9804" spans="3:17" x14ac:dyDescent="0.2">
      <c r="C9804" s="1"/>
      <c r="D9804" s="1"/>
      <c r="F9804" s="6"/>
      <c r="G9804" s="13"/>
      <c r="M9804" s="14"/>
      <c r="O9804" s="13"/>
      <c r="P9804" s="6"/>
      <c r="Q9804" s="7"/>
    </row>
    <row r="9805" spans="3:17" x14ac:dyDescent="0.2">
      <c r="C9805" s="1"/>
      <c r="D9805" s="1"/>
      <c r="F9805" s="6"/>
      <c r="G9805" s="13"/>
      <c r="M9805" s="14"/>
      <c r="O9805" s="13"/>
      <c r="P9805" s="6"/>
      <c r="Q9805" s="7"/>
    </row>
    <row r="9806" spans="3:17" x14ac:dyDescent="0.2">
      <c r="C9806" s="1"/>
      <c r="D9806" s="1"/>
      <c r="F9806" s="6"/>
      <c r="G9806" s="13"/>
      <c r="M9806" s="14"/>
      <c r="O9806" s="13"/>
      <c r="P9806" s="6"/>
      <c r="Q9806" s="7"/>
    </row>
    <row r="9807" spans="3:17" x14ac:dyDescent="0.2">
      <c r="C9807" s="1"/>
      <c r="D9807" s="1"/>
      <c r="F9807" s="6"/>
      <c r="G9807" s="13"/>
      <c r="M9807" s="14"/>
      <c r="O9807" s="13"/>
      <c r="P9807" s="6"/>
      <c r="Q9807" s="7"/>
    </row>
    <row r="9808" spans="3:17" x14ac:dyDescent="0.2">
      <c r="C9808" s="1"/>
      <c r="D9808" s="1"/>
      <c r="F9808" s="6"/>
      <c r="G9808" s="13"/>
      <c r="M9808" s="14"/>
      <c r="O9808" s="13"/>
      <c r="P9808" s="6"/>
      <c r="Q9808" s="7"/>
    </row>
    <row r="9809" spans="3:17" x14ac:dyDescent="0.2">
      <c r="C9809" s="1"/>
      <c r="D9809" s="1"/>
      <c r="F9809" s="6"/>
      <c r="G9809" s="13"/>
      <c r="M9809" s="14"/>
      <c r="O9809" s="13"/>
      <c r="P9809" s="6"/>
      <c r="Q9809" s="7"/>
    </row>
    <row r="9810" spans="3:17" x14ac:dyDescent="0.2">
      <c r="C9810" s="1"/>
      <c r="D9810" s="1"/>
      <c r="F9810" s="6"/>
      <c r="G9810" s="13"/>
      <c r="M9810" s="14"/>
      <c r="O9810" s="13"/>
      <c r="P9810" s="6"/>
      <c r="Q9810" s="7"/>
    </row>
    <row r="9811" spans="3:17" x14ac:dyDescent="0.2">
      <c r="C9811" s="1"/>
      <c r="D9811" s="1"/>
      <c r="F9811" s="6"/>
      <c r="G9811" s="13"/>
      <c r="M9811" s="14"/>
      <c r="O9811" s="13"/>
      <c r="P9811" s="6"/>
      <c r="Q9811" s="7"/>
    </row>
    <row r="9812" spans="3:17" x14ac:dyDescent="0.2">
      <c r="C9812" s="1"/>
      <c r="D9812" s="1"/>
      <c r="F9812" s="6"/>
      <c r="G9812" s="13"/>
      <c r="M9812" s="14"/>
      <c r="O9812" s="13"/>
      <c r="P9812" s="6"/>
      <c r="Q9812" s="7"/>
    </row>
    <row r="9813" spans="3:17" x14ac:dyDescent="0.2">
      <c r="C9813" s="1"/>
      <c r="D9813" s="1"/>
      <c r="F9813" s="6"/>
      <c r="G9813" s="13"/>
      <c r="M9813" s="14"/>
      <c r="O9813" s="13"/>
      <c r="P9813" s="6"/>
      <c r="Q9813" s="7"/>
    </row>
    <row r="9814" spans="3:17" x14ac:dyDescent="0.2">
      <c r="C9814" s="1"/>
      <c r="D9814" s="1"/>
      <c r="F9814" s="6"/>
      <c r="G9814" s="13"/>
      <c r="M9814" s="14"/>
      <c r="O9814" s="13"/>
      <c r="P9814" s="6"/>
      <c r="Q9814" s="7"/>
    </row>
    <row r="9815" spans="3:17" x14ac:dyDescent="0.2">
      <c r="C9815" s="1"/>
      <c r="D9815" s="1"/>
      <c r="F9815" s="6"/>
      <c r="G9815" s="13"/>
      <c r="M9815" s="14"/>
      <c r="O9815" s="13"/>
      <c r="P9815" s="6"/>
      <c r="Q9815" s="7"/>
    </row>
    <row r="9816" spans="3:17" x14ac:dyDescent="0.2">
      <c r="C9816" s="1"/>
      <c r="D9816" s="1"/>
      <c r="F9816" s="6"/>
      <c r="G9816" s="13"/>
      <c r="M9816" s="14"/>
      <c r="O9816" s="13"/>
      <c r="P9816" s="6"/>
      <c r="Q9816" s="7"/>
    </row>
    <row r="9817" spans="3:17" x14ac:dyDescent="0.2">
      <c r="C9817" s="1"/>
      <c r="D9817" s="1"/>
      <c r="F9817" s="6"/>
      <c r="G9817" s="13"/>
      <c r="M9817" s="14"/>
      <c r="O9817" s="13"/>
      <c r="P9817" s="6"/>
      <c r="Q9817" s="7"/>
    </row>
    <row r="9818" spans="3:17" x14ac:dyDescent="0.2">
      <c r="C9818" s="1"/>
      <c r="D9818" s="1"/>
      <c r="F9818" s="6"/>
      <c r="G9818" s="13"/>
      <c r="M9818" s="14"/>
      <c r="O9818" s="13"/>
      <c r="P9818" s="6"/>
      <c r="Q9818" s="7"/>
    </row>
    <row r="9819" spans="3:17" x14ac:dyDescent="0.2">
      <c r="C9819" s="1"/>
      <c r="D9819" s="1"/>
      <c r="F9819" s="6"/>
      <c r="G9819" s="13"/>
      <c r="M9819" s="14"/>
      <c r="O9819" s="13"/>
      <c r="P9819" s="6"/>
      <c r="Q9819" s="7"/>
    </row>
    <row r="9820" spans="3:17" x14ac:dyDescent="0.2">
      <c r="C9820" s="1"/>
      <c r="D9820" s="1"/>
      <c r="F9820" s="6"/>
      <c r="G9820" s="13"/>
      <c r="M9820" s="14"/>
      <c r="O9820" s="13"/>
      <c r="P9820" s="6"/>
      <c r="Q9820" s="7"/>
    </row>
    <row r="9821" spans="3:17" x14ac:dyDescent="0.2">
      <c r="C9821" s="1"/>
      <c r="D9821" s="1"/>
      <c r="F9821" s="6"/>
      <c r="G9821" s="13"/>
      <c r="M9821" s="14"/>
      <c r="O9821" s="13"/>
      <c r="P9821" s="6"/>
      <c r="Q9821" s="7"/>
    </row>
    <row r="9822" spans="3:17" x14ac:dyDescent="0.2">
      <c r="C9822" s="1"/>
      <c r="D9822" s="1"/>
      <c r="F9822" s="6"/>
      <c r="G9822" s="13"/>
      <c r="M9822" s="14"/>
      <c r="O9822" s="13"/>
      <c r="P9822" s="6"/>
      <c r="Q9822" s="7"/>
    </row>
    <row r="9823" spans="3:17" x14ac:dyDescent="0.2">
      <c r="C9823" s="1"/>
      <c r="D9823" s="1"/>
      <c r="F9823" s="6"/>
      <c r="G9823" s="13"/>
      <c r="M9823" s="14"/>
      <c r="O9823" s="13"/>
      <c r="P9823" s="6"/>
      <c r="Q9823" s="7"/>
    </row>
    <row r="9824" spans="3:17" x14ac:dyDescent="0.2">
      <c r="C9824" s="1"/>
      <c r="D9824" s="1"/>
      <c r="F9824" s="6"/>
      <c r="G9824" s="13"/>
      <c r="M9824" s="14"/>
      <c r="O9824" s="13"/>
      <c r="P9824" s="6"/>
      <c r="Q9824" s="7"/>
    </row>
    <row r="9825" spans="3:17" x14ac:dyDescent="0.2">
      <c r="C9825" s="1"/>
      <c r="D9825" s="1"/>
      <c r="F9825" s="6"/>
      <c r="G9825" s="13"/>
      <c r="M9825" s="14"/>
      <c r="O9825" s="13"/>
      <c r="P9825" s="6"/>
      <c r="Q9825" s="7"/>
    </row>
    <row r="9826" spans="3:17" x14ac:dyDescent="0.2">
      <c r="C9826" s="1"/>
      <c r="D9826" s="1"/>
      <c r="F9826" s="6"/>
      <c r="G9826" s="13"/>
      <c r="M9826" s="14"/>
      <c r="O9826" s="13"/>
      <c r="P9826" s="6"/>
      <c r="Q9826" s="7"/>
    </row>
    <row r="9827" spans="3:17" x14ac:dyDescent="0.2">
      <c r="C9827" s="1"/>
      <c r="D9827" s="1"/>
      <c r="F9827" s="6"/>
      <c r="G9827" s="13"/>
      <c r="M9827" s="14"/>
      <c r="O9827" s="13"/>
      <c r="P9827" s="6"/>
      <c r="Q9827" s="7"/>
    </row>
    <row r="9828" spans="3:17" x14ac:dyDescent="0.2">
      <c r="C9828" s="1"/>
      <c r="D9828" s="1"/>
      <c r="F9828" s="6"/>
      <c r="G9828" s="13"/>
      <c r="M9828" s="14"/>
      <c r="O9828" s="13"/>
      <c r="P9828" s="6"/>
      <c r="Q9828" s="7"/>
    </row>
    <row r="9829" spans="3:17" x14ac:dyDescent="0.2">
      <c r="C9829" s="1"/>
      <c r="D9829" s="1"/>
      <c r="F9829" s="6"/>
      <c r="G9829" s="13"/>
      <c r="M9829" s="14"/>
      <c r="O9829" s="13"/>
      <c r="P9829" s="6"/>
      <c r="Q9829" s="7"/>
    </row>
    <row r="9830" spans="3:17" x14ac:dyDescent="0.2">
      <c r="C9830" s="1"/>
      <c r="D9830" s="1"/>
      <c r="F9830" s="6"/>
      <c r="G9830" s="13"/>
      <c r="M9830" s="14"/>
      <c r="O9830" s="13"/>
      <c r="P9830" s="6"/>
      <c r="Q9830" s="7"/>
    </row>
    <row r="9831" spans="3:17" x14ac:dyDescent="0.2">
      <c r="C9831" s="1"/>
      <c r="D9831" s="1"/>
      <c r="F9831" s="6"/>
      <c r="G9831" s="13"/>
      <c r="M9831" s="14"/>
      <c r="O9831" s="13"/>
      <c r="P9831" s="6"/>
      <c r="Q9831" s="7"/>
    </row>
    <row r="9832" spans="3:17" x14ac:dyDescent="0.2">
      <c r="C9832" s="1"/>
      <c r="D9832" s="1"/>
      <c r="F9832" s="6"/>
      <c r="G9832" s="13"/>
      <c r="M9832" s="14"/>
      <c r="O9832" s="13"/>
      <c r="P9832" s="6"/>
      <c r="Q9832" s="7"/>
    </row>
    <row r="9833" spans="3:17" x14ac:dyDescent="0.2">
      <c r="C9833" s="1"/>
      <c r="D9833" s="1"/>
      <c r="F9833" s="6"/>
      <c r="G9833" s="13"/>
      <c r="M9833" s="14"/>
      <c r="O9833" s="13"/>
      <c r="P9833" s="6"/>
      <c r="Q9833" s="7"/>
    </row>
    <row r="9834" spans="3:17" x14ac:dyDescent="0.2">
      <c r="C9834" s="1"/>
      <c r="D9834" s="1"/>
      <c r="F9834" s="6"/>
      <c r="G9834" s="13"/>
      <c r="M9834" s="14"/>
      <c r="O9834" s="13"/>
      <c r="P9834" s="6"/>
      <c r="Q9834" s="7"/>
    </row>
    <row r="9835" spans="3:17" x14ac:dyDescent="0.2">
      <c r="C9835" s="1"/>
      <c r="D9835" s="1"/>
      <c r="F9835" s="6"/>
      <c r="G9835" s="13"/>
      <c r="M9835" s="14"/>
      <c r="O9835" s="13"/>
      <c r="P9835" s="6"/>
      <c r="Q9835" s="7"/>
    </row>
    <row r="9836" spans="3:17" x14ac:dyDescent="0.2">
      <c r="C9836" s="1"/>
      <c r="D9836" s="1"/>
      <c r="F9836" s="6"/>
      <c r="G9836" s="13"/>
      <c r="M9836" s="14"/>
      <c r="O9836" s="13"/>
      <c r="P9836" s="6"/>
      <c r="Q9836" s="7"/>
    </row>
    <row r="9837" spans="3:17" x14ac:dyDescent="0.2">
      <c r="C9837" s="1"/>
      <c r="D9837" s="1"/>
      <c r="F9837" s="6"/>
      <c r="G9837" s="13"/>
      <c r="M9837" s="14"/>
      <c r="O9837" s="13"/>
      <c r="P9837" s="6"/>
      <c r="Q9837" s="7"/>
    </row>
    <row r="9838" spans="3:17" x14ac:dyDescent="0.2">
      <c r="C9838" s="1"/>
      <c r="D9838" s="1"/>
      <c r="F9838" s="6"/>
      <c r="G9838" s="13"/>
      <c r="M9838" s="14"/>
      <c r="O9838" s="13"/>
      <c r="P9838" s="6"/>
      <c r="Q9838" s="7"/>
    </row>
    <row r="9839" spans="3:17" x14ac:dyDescent="0.2">
      <c r="C9839" s="1"/>
      <c r="D9839" s="1"/>
      <c r="F9839" s="6"/>
      <c r="G9839" s="13"/>
      <c r="M9839" s="14"/>
      <c r="O9839" s="13"/>
      <c r="P9839" s="6"/>
      <c r="Q9839" s="7"/>
    </row>
    <row r="9840" spans="3:17" x14ac:dyDescent="0.2">
      <c r="C9840" s="1"/>
      <c r="D9840" s="1"/>
      <c r="F9840" s="6"/>
      <c r="G9840" s="13"/>
      <c r="M9840" s="14"/>
      <c r="O9840" s="13"/>
      <c r="P9840" s="6"/>
      <c r="Q9840" s="7"/>
    </row>
    <row r="9841" spans="3:17" x14ac:dyDescent="0.2">
      <c r="C9841" s="1"/>
      <c r="D9841" s="1"/>
      <c r="F9841" s="6"/>
      <c r="G9841" s="13"/>
      <c r="M9841" s="14"/>
      <c r="O9841" s="13"/>
      <c r="P9841" s="6"/>
      <c r="Q9841" s="7"/>
    </row>
    <row r="9842" spans="3:17" x14ac:dyDescent="0.2">
      <c r="C9842" s="1"/>
      <c r="D9842" s="1"/>
      <c r="F9842" s="6"/>
      <c r="G9842" s="13"/>
      <c r="M9842" s="14"/>
      <c r="O9842" s="13"/>
      <c r="P9842" s="6"/>
      <c r="Q9842" s="7"/>
    </row>
    <row r="9843" spans="3:17" x14ac:dyDescent="0.2">
      <c r="C9843" s="1"/>
      <c r="D9843" s="1"/>
      <c r="F9843" s="6"/>
      <c r="G9843" s="13"/>
      <c r="M9843" s="14"/>
      <c r="O9843" s="13"/>
      <c r="P9843" s="6"/>
      <c r="Q9843" s="7"/>
    </row>
    <row r="9844" spans="3:17" x14ac:dyDescent="0.2">
      <c r="C9844" s="1"/>
      <c r="D9844" s="1"/>
      <c r="F9844" s="6"/>
      <c r="G9844" s="13"/>
      <c r="M9844" s="14"/>
      <c r="O9844" s="13"/>
      <c r="P9844" s="6"/>
      <c r="Q9844" s="7"/>
    </row>
    <row r="9845" spans="3:17" x14ac:dyDescent="0.2">
      <c r="C9845" s="1"/>
      <c r="D9845" s="1"/>
      <c r="F9845" s="6"/>
      <c r="G9845" s="13"/>
      <c r="M9845" s="14"/>
      <c r="O9845" s="13"/>
      <c r="P9845" s="6"/>
      <c r="Q9845" s="7"/>
    </row>
    <row r="9846" spans="3:17" x14ac:dyDescent="0.2">
      <c r="C9846" s="1"/>
      <c r="D9846" s="1"/>
      <c r="F9846" s="6"/>
      <c r="G9846" s="13"/>
      <c r="M9846" s="14"/>
      <c r="O9846" s="13"/>
      <c r="P9846" s="6"/>
      <c r="Q9846" s="7"/>
    </row>
    <row r="9847" spans="3:17" x14ac:dyDescent="0.2">
      <c r="C9847" s="1"/>
      <c r="D9847" s="1"/>
      <c r="F9847" s="6"/>
      <c r="G9847" s="13"/>
      <c r="M9847" s="14"/>
      <c r="O9847" s="13"/>
      <c r="P9847" s="6"/>
      <c r="Q9847" s="7"/>
    </row>
    <row r="9848" spans="3:17" x14ac:dyDescent="0.2">
      <c r="C9848" s="1"/>
      <c r="D9848" s="1"/>
      <c r="F9848" s="6"/>
      <c r="G9848" s="13"/>
      <c r="M9848" s="14"/>
      <c r="O9848" s="13"/>
      <c r="P9848" s="6"/>
      <c r="Q9848" s="7"/>
    </row>
    <row r="9849" spans="3:17" x14ac:dyDescent="0.2">
      <c r="C9849" s="1"/>
      <c r="D9849" s="1"/>
      <c r="F9849" s="6"/>
      <c r="G9849" s="13"/>
      <c r="M9849" s="14"/>
      <c r="O9849" s="13"/>
      <c r="P9849" s="6"/>
      <c r="Q9849" s="7"/>
    </row>
    <row r="9850" spans="3:17" x14ac:dyDescent="0.2">
      <c r="C9850" s="1"/>
      <c r="D9850" s="1"/>
      <c r="F9850" s="6"/>
      <c r="G9850" s="13"/>
      <c r="M9850" s="14"/>
      <c r="O9850" s="13"/>
      <c r="P9850" s="6"/>
      <c r="Q9850" s="7"/>
    </row>
    <row r="9851" spans="3:17" x14ac:dyDescent="0.2">
      <c r="C9851" s="1"/>
      <c r="D9851" s="1"/>
      <c r="F9851" s="6"/>
      <c r="G9851" s="13"/>
      <c r="M9851" s="14"/>
      <c r="O9851" s="13"/>
      <c r="P9851" s="6"/>
      <c r="Q9851" s="7"/>
    </row>
    <row r="9852" spans="3:17" x14ac:dyDescent="0.2">
      <c r="C9852" s="1"/>
      <c r="D9852" s="1"/>
      <c r="F9852" s="6"/>
      <c r="G9852" s="13"/>
      <c r="M9852" s="14"/>
      <c r="O9852" s="13"/>
      <c r="P9852" s="6"/>
      <c r="Q9852" s="7"/>
    </row>
    <row r="9853" spans="3:17" x14ac:dyDescent="0.2">
      <c r="C9853" s="1"/>
      <c r="D9853" s="1"/>
      <c r="F9853" s="6"/>
      <c r="G9853" s="13"/>
      <c r="M9853" s="14"/>
      <c r="O9853" s="13"/>
      <c r="P9853" s="6"/>
      <c r="Q9853" s="7"/>
    </row>
    <row r="9854" spans="3:17" x14ac:dyDescent="0.2">
      <c r="C9854" s="1"/>
      <c r="D9854" s="1"/>
      <c r="F9854" s="6"/>
      <c r="G9854" s="13"/>
      <c r="M9854" s="14"/>
      <c r="O9854" s="13"/>
      <c r="P9854" s="6"/>
      <c r="Q9854" s="7"/>
    </row>
    <row r="9855" spans="3:17" x14ac:dyDescent="0.2">
      <c r="C9855" s="1"/>
      <c r="D9855" s="1"/>
      <c r="F9855" s="6"/>
      <c r="G9855" s="13"/>
      <c r="M9855" s="14"/>
      <c r="O9855" s="13"/>
      <c r="P9855" s="6"/>
      <c r="Q9855" s="7"/>
    </row>
    <row r="9856" spans="3:17" x14ac:dyDescent="0.2">
      <c r="C9856" s="1"/>
      <c r="D9856" s="1"/>
      <c r="F9856" s="6"/>
      <c r="G9856" s="13"/>
      <c r="M9856" s="14"/>
      <c r="O9856" s="13"/>
      <c r="P9856" s="6"/>
      <c r="Q9856" s="7"/>
    </row>
    <row r="9857" spans="3:17" x14ac:dyDescent="0.2">
      <c r="C9857" s="1"/>
      <c r="D9857" s="1"/>
      <c r="F9857" s="6"/>
      <c r="G9857" s="13"/>
      <c r="M9857" s="14"/>
      <c r="O9857" s="13"/>
      <c r="P9857" s="6"/>
      <c r="Q9857" s="7"/>
    </row>
    <row r="9858" spans="3:17" x14ac:dyDescent="0.2">
      <c r="C9858" s="1"/>
      <c r="D9858" s="1"/>
      <c r="F9858" s="6"/>
      <c r="G9858" s="13"/>
      <c r="M9858" s="14"/>
      <c r="O9858" s="13"/>
      <c r="P9858" s="6"/>
      <c r="Q9858" s="7"/>
    </row>
    <row r="9859" spans="3:17" x14ac:dyDescent="0.2">
      <c r="C9859" s="1"/>
      <c r="D9859" s="1"/>
      <c r="F9859" s="6"/>
      <c r="G9859" s="13"/>
      <c r="M9859" s="14"/>
      <c r="O9859" s="13"/>
      <c r="P9859" s="6"/>
      <c r="Q9859" s="7"/>
    </row>
    <row r="9860" spans="3:17" x14ac:dyDescent="0.2">
      <c r="C9860" s="1"/>
      <c r="D9860" s="1"/>
      <c r="F9860" s="6"/>
      <c r="G9860" s="13"/>
      <c r="M9860" s="14"/>
      <c r="O9860" s="13"/>
      <c r="P9860" s="6"/>
      <c r="Q9860" s="7"/>
    </row>
    <row r="9861" spans="3:17" x14ac:dyDescent="0.2">
      <c r="C9861" s="1"/>
      <c r="D9861" s="1"/>
      <c r="F9861" s="6"/>
      <c r="G9861" s="13"/>
      <c r="M9861" s="14"/>
      <c r="O9861" s="13"/>
      <c r="P9861" s="6"/>
      <c r="Q9861" s="7"/>
    </row>
    <row r="9862" spans="3:17" x14ac:dyDescent="0.2">
      <c r="C9862" s="1"/>
      <c r="D9862" s="1"/>
      <c r="F9862" s="6"/>
      <c r="G9862" s="13"/>
      <c r="M9862" s="14"/>
      <c r="O9862" s="13"/>
      <c r="P9862" s="6"/>
      <c r="Q9862" s="7"/>
    </row>
    <row r="9863" spans="3:17" x14ac:dyDescent="0.2">
      <c r="C9863" s="1"/>
      <c r="D9863" s="1"/>
      <c r="F9863" s="6"/>
      <c r="G9863" s="13"/>
      <c r="M9863" s="14"/>
      <c r="O9863" s="13"/>
      <c r="P9863" s="6"/>
      <c r="Q9863" s="7"/>
    </row>
    <row r="9864" spans="3:17" x14ac:dyDescent="0.2">
      <c r="C9864" s="1"/>
      <c r="D9864" s="1"/>
      <c r="F9864" s="6"/>
      <c r="G9864" s="13"/>
      <c r="M9864" s="14"/>
      <c r="O9864" s="13"/>
      <c r="P9864" s="6"/>
      <c r="Q9864" s="7"/>
    </row>
    <row r="9865" spans="3:17" x14ac:dyDescent="0.2">
      <c r="C9865" s="1"/>
      <c r="D9865" s="1"/>
      <c r="F9865" s="6"/>
      <c r="G9865" s="13"/>
      <c r="M9865" s="14"/>
      <c r="O9865" s="13"/>
      <c r="P9865" s="6"/>
      <c r="Q9865" s="7"/>
    </row>
    <row r="9866" spans="3:17" x14ac:dyDescent="0.2">
      <c r="C9866" s="1"/>
      <c r="D9866" s="1"/>
      <c r="F9866" s="6"/>
      <c r="G9866" s="13"/>
      <c r="M9866" s="14"/>
      <c r="O9866" s="13"/>
      <c r="P9866" s="6"/>
      <c r="Q9866" s="7"/>
    </row>
    <row r="9867" spans="3:17" x14ac:dyDescent="0.2">
      <c r="C9867" s="1"/>
      <c r="D9867" s="1"/>
      <c r="F9867" s="6"/>
      <c r="G9867" s="13"/>
      <c r="M9867" s="14"/>
      <c r="O9867" s="13"/>
      <c r="P9867" s="6"/>
      <c r="Q9867" s="7"/>
    </row>
    <row r="9868" spans="3:17" x14ac:dyDescent="0.2">
      <c r="C9868" s="1"/>
      <c r="D9868" s="1"/>
      <c r="F9868" s="6"/>
      <c r="G9868" s="13"/>
      <c r="M9868" s="14"/>
      <c r="O9868" s="13"/>
      <c r="P9868" s="6"/>
      <c r="Q9868" s="7"/>
    </row>
    <row r="9869" spans="3:17" x14ac:dyDescent="0.2">
      <c r="C9869" s="1"/>
      <c r="D9869" s="1"/>
      <c r="F9869" s="6"/>
      <c r="G9869" s="13"/>
      <c r="M9869" s="14"/>
      <c r="O9869" s="13"/>
      <c r="P9869" s="6"/>
      <c r="Q9869" s="7"/>
    </row>
    <row r="9870" spans="3:17" x14ac:dyDescent="0.2">
      <c r="C9870" s="1"/>
      <c r="D9870" s="1"/>
      <c r="F9870" s="6"/>
      <c r="G9870" s="13"/>
      <c r="M9870" s="14"/>
      <c r="O9870" s="13"/>
      <c r="P9870" s="6"/>
      <c r="Q9870" s="7"/>
    </row>
    <row r="9871" spans="3:17" x14ac:dyDescent="0.2">
      <c r="C9871" s="1"/>
      <c r="D9871" s="1"/>
      <c r="F9871" s="6"/>
      <c r="G9871" s="13"/>
      <c r="M9871" s="14"/>
      <c r="O9871" s="13"/>
      <c r="P9871" s="6"/>
      <c r="Q9871" s="7"/>
    </row>
    <row r="9872" spans="3:17" x14ac:dyDescent="0.2">
      <c r="C9872" s="1"/>
      <c r="D9872" s="1"/>
      <c r="F9872" s="6"/>
      <c r="G9872" s="13"/>
      <c r="M9872" s="14"/>
      <c r="O9872" s="13"/>
      <c r="P9872" s="6"/>
      <c r="Q9872" s="7"/>
    </row>
    <row r="9873" spans="3:17" x14ac:dyDescent="0.2">
      <c r="C9873" s="1"/>
      <c r="D9873" s="1"/>
      <c r="F9873" s="6"/>
      <c r="G9873" s="13"/>
      <c r="M9873" s="14"/>
      <c r="O9873" s="13"/>
      <c r="P9873" s="6"/>
      <c r="Q9873" s="7"/>
    </row>
    <row r="9874" spans="3:17" x14ac:dyDescent="0.2">
      <c r="C9874" s="1"/>
      <c r="D9874" s="1"/>
      <c r="F9874" s="6"/>
      <c r="G9874" s="13"/>
      <c r="M9874" s="14"/>
      <c r="O9874" s="13"/>
      <c r="P9874" s="6"/>
      <c r="Q9874" s="7"/>
    </row>
    <row r="9875" spans="3:17" x14ac:dyDescent="0.2">
      <c r="C9875" s="1"/>
      <c r="D9875" s="1"/>
      <c r="F9875" s="6"/>
      <c r="G9875" s="13"/>
      <c r="M9875" s="14"/>
      <c r="O9875" s="13"/>
      <c r="P9875" s="6"/>
      <c r="Q9875" s="7"/>
    </row>
    <row r="9876" spans="3:17" x14ac:dyDescent="0.2">
      <c r="C9876" s="1"/>
      <c r="D9876" s="1"/>
      <c r="F9876" s="6"/>
      <c r="G9876" s="13"/>
      <c r="M9876" s="14"/>
      <c r="O9876" s="13"/>
      <c r="P9876" s="6"/>
      <c r="Q9876" s="7"/>
    </row>
    <row r="9877" spans="3:17" x14ac:dyDescent="0.2">
      <c r="C9877" s="1"/>
      <c r="D9877" s="1"/>
      <c r="F9877" s="6"/>
      <c r="G9877" s="13"/>
      <c r="M9877" s="14"/>
      <c r="O9877" s="13"/>
      <c r="P9877" s="6"/>
      <c r="Q9877" s="7"/>
    </row>
    <row r="9878" spans="3:17" x14ac:dyDescent="0.2">
      <c r="C9878" s="1"/>
      <c r="D9878" s="1"/>
      <c r="F9878" s="6"/>
      <c r="G9878" s="13"/>
      <c r="M9878" s="14"/>
      <c r="O9878" s="13"/>
      <c r="P9878" s="6"/>
      <c r="Q9878" s="7"/>
    </row>
    <row r="9879" spans="3:17" x14ac:dyDescent="0.2">
      <c r="C9879" s="1"/>
      <c r="D9879" s="1"/>
      <c r="F9879" s="6"/>
      <c r="G9879" s="13"/>
      <c r="M9879" s="14"/>
      <c r="O9879" s="13"/>
      <c r="P9879" s="6"/>
      <c r="Q9879" s="7"/>
    </row>
    <row r="9880" spans="3:17" x14ac:dyDescent="0.2">
      <c r="C9880" s="1"/>
      <c r="D9880" s="1"/>
      <c r="F9880" s="6"/>
      <c r="G9880" s="13"/>
      <c r="M9880" s="14"/>
      <c r="O9880" s="13"/>
      <c r="P9880" s="6"/>
      <c r="Q9880" s="7"/>
    </row>
    <row r="9881" spans="3:17" x14ac:dyDescent="0.2">
      <c r="C9881" s="1"/>
      <c r="D9881" s="1"/>
      <c r="F9881" s="6"/>
      <c r="G9881" s="13"/>
      <c r="M9881" s="14"/>
      <c r="O9881" s="13"/>
      <c r="P9881" s="6"/>
      <c r="Q9881" s="7"/>
    </row>
    <row r="9882" spans="3:17" x14ac:dyDescent="0.2">
      <c r="C9882" s="1"/>
      <c r="D9882" s="1"/>
      <c r="F9882" s="6"/>
      <c r="G9882" s="13"/>
      <c r="M9882" s="14"/>
      <c r="O9882" s="13"/>
      <c r="P9882" s="6"/>
      <c r="Q9882" s="7"/>
    </row>
    <row r="9883" spans="3:17" x14ac:dyDescent="0.2">
      <c r="C9883" s="1"/>
      <c r="D9883" s="1"/>
      <c r="F9883" s="6"/>
      <c r="G9883" s="13"/>
      <c r="M9883" s="14"/>
      <c r="O9883" s="13"/>
      <c r="P9883" s="6"/>
      <c r="Q9883" s="7"/>
    </row>
    <row r="9884" spans="3:17" x14ac:dyDescent="0.2">
      <c r="C9884" s="1"/>
      <c r="D9884" s="1"/>
      <c r="F9884" s="6"/>
      <c r="G9884" s="13"/>
      <c r="M9884" s="14"/>
      <c r="O9884" s="13"/>
      <c r="P9884" s="6"/>
      <c r="Q9884" s="7"/>
    </row>
    <row r="9885" spans="3:17" x14ac:dyDescent="0.2">
      <c r="C9885" s="1"/>
      <c r="D9885" s="1"/>
      <c r="F9885" s="6"/>
      <c r="G9885" s="13"/>
      <c r="M9885" s="14"/>
      <c r="O9885" s="13"/>
      <c r="P9885" s="6"/>
      <c r="Q9885" s="7"/>
    </row>
    <row r="9886" spans="3:17" x14ac:dyDescent="0.2">
      <c r="C9886" s="1"/>
      <c r="D9886" s="1"/>
      <c r="F9886" s="6"/>
      <c r="G9886" s="13"/>
      <c r="M9886" s="14"/>
      <c r="O9886" s="13"/>
      <c r="P9886" s="6"/>
      <c r="Q9886" s="7"/>
    </row>
    <row r="9887" spans="3:17" x14ac:dyDescent="0.2">
      <c r="C9887" s="1"/>
      <c r="D9887" s="1"/>
      <c r="F9887" s="6"/>
      <c r="G9887" s="13"/>
      <c r="M9887" s="14"/>
      <c r="O9887" s="13"/>
      <c r="P9887" s="6"/>
      <c r="Q9887" s="7"/>
    </row>
    <row r="9888" spans="3:17" x14ac:dyDescent="0.2">
      <c r="C9888" s="1"/>
      <c r="D9888" s="1"/>
      <c r="F9888" s="6"/>
      <c r="G9888" s="13"/>
      <c r="M9888" s="14"/>
      <c r="O9888" s="13"/>
      <c r="P9888" s="6"/>
      <c r="Q9888" s="7"/>
    </row>
    <row r="9889" spans="3:17" x14ac:dyDescent="0.2">
      <c r="C9889" s="1"/>
      <c r="D9889" s="1"/>
      <c r="F9889" s="6"/>
      <c r="G9889" s="13"/>
      <c r="M9889" s="14"/>
      <c r="O9889" s="13"/>
      <c r="P9889" s="6"/>
      <c r="Q9889" s="7"/>
    </row>
    <row r="9890" spans="3:17" x14ac:dyDescent="0.2">
      <c r="C9890" s="1"/>
      <c r="D9890" s="1"/>
      <c r="F9890" s="6"/>
      <c r="G9890" s="13"/>
      <c r="M9890" s="14"/>
      <c r="O9890" s="13"/>
      <c r="P9890" s="6"/>
      <c r="Q9890" s="7"/>
    </row>
    <row r="9891" spans="3:17" x14ac:dyDescent="0.2">
      <c r="C9891" s="1"/>
      <c r="D9891" s="1"/>
      <c r="F9891" s="6"/>
      <c r="G9891" s="13"/>
      <c r="M9891" s="14"/>
      <c r="O9891" s="13"/>
      <c r="P9891" s="6"/>
      <c r="Q9891" s="7"/>
    </row>
    <row r="9892" spans="3:17" x14ac:dyDescent="0.2">
      <c r="C9892" s="1"/>
      <c r="D9892" s="1"/>
      <c r="F9892" s="6"/>
      <c r="G9892" s="13"/>
      <c r="M9892" s="14"/>
      <c r="O9892" s="13"/>
      <c r="P9892" s="6"/>
      <c r="Q9892" s="7"/>
    </row>
    <row r="9893" spans="3:17" x14ac:dyDescent="0.2">
      <c r="C9893" s="1"/>
      <c r="D9893" s="1"/>
      <c r="F9893" s="6"/>
      <c r="G9893" s="13"/>
      <c r="M9893" s="14"/>
      <c r="O9893" s="13"/>
      <c r="P9893" s="6"/>
      <c r="Q9893" s="7"/>
    </row>
    <row r="9894" spans="3:17" x14ac:dyDescent="0.2">
      <c r="C9894" s="1"/>
      <c r="D9894" s="1"/>
      <c r="F9894" s="6"/>
      <c r="G9894" s="13"/>
      <c r="M9894" s="14"/>
      <c r="O9894" s="13"/>
      <c r="P9894" s="6"/>
      <c r="Q9894" s="7"/>
    </row>
    <row r="9895" spans="3:17" x14ac:dyDescent="0.2">
      <c r="C9895" s="1"/>
      <c r="D9895" s="1"/>
      <c r="F9895" s="6"/>
      <c r="G9895" s="13"/>
      <c r="M9895" s="14"/>
      <c r="O9895" s="13"/>
      <c r="P9895" s="6"/>
      <c r="Q9895" s="7"/>
    </row>
    <row r="9896" spans="3:17" x14ac:dyDescent="0.2">
      <c r="C9896" s="1"/>
      <c r="D9896" s="1"/>
      <c r="F9896" s="6"/>
      <c r="G9896" s="13"/>
      <c r="M9896" s="14"/>
      <c r="O9896" s="13"/>
      <c r="P9896" s="6"/>
      <c r="Q9896" s="7"/>
    </row>
    <row r="9897" spans="3:17" x14ac:dyDescent="0.2">
      <c r="C9897" s="1"/>
      <c r="D9897" s="1"/>
      <c r="F9897" s="6"/>
      <c r="G9897" s="13"/>
      <c r="M9897" s="14"/>
      <c r="O9897" s="13"/>
      <c r="P9897" s="6"/>
      <c r="Q9897" s="7"/>
    </row>
    <row r="9898" spans="3:17" x14ac:dyDescent="0.2">
      <c r="C9898" s="1"/>
      <c r="D9898" s="1"/>
      <c r="F9898" s="6"/>
      <c r="G9898" s="13"/>
      <c r="M9898" s="14"/>
      <c r="O9898" s="13"/>
      <c r="P9898" s="6"/>
      <c r="Q9898" s="7"/>
    </row>
    <row r="9899" spans="3:17" x14ac:dyDescent="0.2">
      <c r="C9899" s="1"/>
      <c r="D9899" s="1"/>
      <c r="F9899" s="6"/>
      <c r="G9899" s="13"/>
      <c r="M9899" s="14"/>
      <c r="O9899" s="13"/>
      <c r="P9899" s="6"/>
      <c r="Q9899" s="7"/>
    </row>
    <row r="9900" spans="3:17" x14ac:dyDescent="0.2">
      <c r="C9900" s="1"/>
      <c r="D9900" s="1"/>
      <c r="F9900" s="6"/>
      <c r="G9900" s="13"/>
      <c r="M9900" s="14"/>
      <c r="O9900" s="13"/>
      <c r="P9900" s="6"/>
      <c r="Q9900" s="7"/>
    </row>
    <row r="9901" spans="3:17" x14ac:dyDescent="0.2">
      <c r="C9901" s="1"/>
      <c r="D9901" s="1"/>
      <c r="F9901" s="6"/>
      <c r="G9901" s="13"/>
      <c r="M9901" s="14"/>
      <c r="O9901" s="13"/>
      <c r="P9901" s="6"/>
      <c r="Q9901" s="7"/>
    </row>
    <row r="9902" spans="3:17" x14ac:dyDescent="0.2">
      <c r="C9902" s="1"/>
      <c r="D9902" s="1"/>
      <c r="F9902" s="6"/>
      <c r="G9902" s="13"/>
      <c r="M9902" s="14"/>
      <c r="O9902" s="13"/>
      <c r="P9902" s="6"/>
      <c r="Q9902" s="7"/>
    </row>
    <row r="9903" spans="3:17" x14ac:dyDescent="0.2">
      <c r="C9903" s="1"/>
      <c r="D9903" s="1"/>
      <c r="F9903" s="6"/>
      <c r="G9903" s="13"/>
      <c r="M9903" s="14"/>
      <c r="O9903" s="13"/>
      <c r="P9903" s="6"/>
      <c r="Q9903" s="7"/>
    </row>
    <row r="9904" spans="3:17" x14ac:dyDescent="0.2">
      <c r="C9904" s="1"/>
      <c r="D9904" s="1"/>
      <c r="F9904" s="6"/>
      <c r="G9904" s="13"/>
      <c r="M9904" s="14"/>
      <c r="O9904" s="13"/>
      <c r="P9904" s="6"/>
      <c r="Q9904" s="7"/>
    </row>
    <row r="9905" spans="3:17" x14ac:dyDescent="0.2">
      <c r="C9905" s="1"/>
      <c r="D9905" s="1"/>
      <c r="F9905" s="6"/>
      <c r="G9905" s="13"/>
      <c r="M9905" s="14"/>
      <c r="O9905" s="13"/>
      <c r="P9905" s="6"/>
      <c r="Q9905" s="7"/>
    </row>
    <row r="9906" spans="3:17" x14ac:dyDescent="0.2">
      <c r="C9906" s="1"/>
      <c r="D9906" s="1"/>
      <c r="F9906" s="6"/>
      <c r="G9906" s="13"/>
      <c r="M9906" s="14"/>
      <c r="O9906" s="13"/>
      <c r="P9906" s="6"/>
      <c r="Q9906" s="7"/>
    </row>
    <row r="9907" spans="3:17" x14ac:dyDescent="0.2">
      <c r="C9907" s="1"/>
      <c r="D9907" s="1"/>
      <c r="F9907" s="6"/>
      <c r="G9907" s="13"/>
      <c r="M9907" s="14"/>
      <c r="O9907" s="13"/>
      <c r="P9907" s="6"/>
      <c r="Q9907" s="7"/>
    </row>
    <row r="9908" spans="3:17" x14ac:dyDescent="0.2">
      <c r="C9908" s="1"/>
      <c r="D9908" s="1"/>
      <c r="F9908" s="6"/>
      <c r="G9908" s="13"/>
      <c r="M9908" s="14"/>
      <c r="O9908" s="13"/>
      <c r="P9908" s="6"/>
      <c r="Q9908" s="7"/>
    </row>
    <row r="9909" spans="3:17" x14ac:dyDescent="0.2">
      <c r="C9909" s="1"/>
      <c r="D9909" s="1"/>
      <c r="F9909" s="6"/>
      <c r="G9909" s="13"/>
      <c r="M9909" s="14"/>
      <c r="O9909" s="13"/>
      <c r="P9909" s="6"/>
      <c r="Q9909" s="7"/>
    </row>
    <row r="9910" spans="3:17" x14ac:dyDescent="0.2">
      <c r="C9910" s="1"/>
      <c r="D9910" s="1"/>
      <c r="F9910" s="6"/>
      <c r="G9910" s="13"/>
      <c r="M9910" s="14"/>
      <c r="O9910" s="13"/>
      <c r="P9910" s="6"/>
      <c r="Q9910" s="7"/>
    </row>
    <row r="9911" spans="3:17" x14ac:dyDescent="0.2">
      <c r="C9911" s="1"/>
      <c r="D9911" s="1"/>
      <c r="F9911" s="6"/>
      <c r="G9911" s="13"/>
      <c r="M9911" s="14"/>
      <c r="O9911" s="13"/>
      <c r="P9911" s="6"/>
      <c r="Q9911" s="7"/>
    </row>
    <row r="9912" spans="3:17" x14ac:dyDescent="0.2">
      <c r="C9912" s="1"/>
      <c r="D9912" s="1"/>
      <c r="F9912" s="6"/>
      <c r="G9912" s="13"/>
      <c r="M9912" s="14"/>
      <c r="O9912" s="13"/>
      <c r="P9912" s="6"/>
      <c r="Q9912" s="7"/>
    </row>
    <row r="9913" spans="3:17" x14ac:dyDescent="0.2">
      <c r="C9913" s="1"/>
      <c r="D9913" s="1"/>
      <c r="F9913" s="6"/>
      <c r="G9913" s="13"/>
      <c r="M9913" s="14"/>
      <c r="O9913" s="13"/>
      <c r="P9913" s="6"/>
      <c r="Q9913" s="7"/>
    </row>
    <row r="9914" spans="3:17" x14ac:dyDescent="0.2">
      <c r="C9914" s="1"/>
      <c r="D9914" s="1"/>
      <c r="F9914" s="6"/>
      <c r="G9914" s="13"/>
      <c r="M9914" s="14"/>
      <c r="O9914" s="13"/>
      <c r="P9914" s="6"/>
      <c r="Q9914" s="7"/>
    </row>
    <row r="9915" spans="3:17" x14ac:dyDescent="0.2">
      <c r="C9915" s="1"/>
      <c r="D9915" s="1"/>
      <c r="F9915" s="6"/>
      <c r="G9915" s="13"/>
      <c r="M9915" s="14"/>
      <c r="O9915" s="13"/>
      <c r="P9915" s="6"/>
      <c r="Q9915" s="7"/>
    </row>
    <row r="9916" spans="3:17" x14ac:dyDescent="0.2">
      <c r="C9916" s="1"/>
      <c r="D9916" s="1"/>
      <c r="F9916" s="6"/>
      <c r="G9916" s="13"/>
      <c r="M9916" s="14"/>
      <c r="O9916" s="13"/>
      <c r="P9916" s="6"/>
      <c r="Q9916" s="7"/>
    </row>
    <row r="9917" spans="3:17" x14ac:dyDescent="0.2">
      <c r="C9917" s="1"/>
      <c r="D9917" s="1"/>
      <c r="F9917" s="6"/>
      <c r="G9917" s="13"/>
      <c r="M9917" s="14"/>
      <c r="O9917" s="13"/>
      <c r="P9917" s="6"/>
      <c r="Q9917" s="7"/>
    </row>
    <row r="9918" spans="3:17" x14ac:dyDescent="0.2">
      <c r="C9918" s="1"/>
      <c r="D9918" s="1"/>
      <c r="F9918" s="6"/>
      <c r="G9918" s="13"/>
      <c r="M9918" s="14"/>
      <c r="O9918" s="13"/>
      <c r="P9918" s="6"/>
      <c r="Q9918" s="7"/>
    </row>
    <row r="9919" spans="3:17" x14ac:dyDescent="0.2">
      <c r="C9919" s="1"/>
      <c r="D9919" s="1"/>
      <c r="F9919" s="6"/>
      <c r="G9919" s="13"/>
      <c r="M9919" s="14"/>
      <c r="O9919" s="13"/>
      <c r="P9919" s="6"/>
      <c r="Q9919" s="7"/>
    </row>
    <row r="9920" spans="3:17" x14ac:dyDescent="0.2">
      <c r="C9920" s="1"/>
      <c r="D9920" s="1"/>
      <c r="F9920" s="6"/>
      <c r="G9920" s="13"/>
      <c r="M9920" s="14"/>
      <c r="O9920" s="13"/>
      <c r="P9920" s="6"/>
      <c r="Q9920" s="7"/>
    </row>
    <row r="9921" spans="3:17" x14ac:dyDescent="0.2">
      <c r="C9921" s="1"/>
      <c r="D9921" s="1"/>
      <c r="F9921" s="6"/>
      <c r="G9921" s="13"/>
      <c r="M9921" s="14"/>
      <c r="O9921" s="13"/>
      <c r="P9921" s="6"/>
      <c r="Q9921" s="7"/>
    </row>
    <row r="9922" spans="3:17" x14ac:dyDescent="0.2">
      <c r="C9922" s="1"/>
      <c r="D9922" s="1"/>
      <c r="F9922" s="6"/>
      <c r="G9922" s="13"/>
      <c r="M9922" s="14"/>
      <c r="O9922" s="13"/>
      <c r="P9922" s="6"/>
      <c r="Q9922" s="7"/>
    </row>
    <row r="9923" spans="3:17" x14ac:dyDescent="0.2">
      <c r="C9923" s="1"/>
      <c r="D9923" s="1"/>
      <c r="F9923" s="6"/>
      <c r="G9923" s="13"/>
      <c r="M9923" s="14"/>
      <c r="O9923" s="13"/>
      <c r="P9923" s="6"/>
      <c r="Q9923" s="7"/>
    </row>
    <row r="9924" spans="3:17" x14ac:dyDescent="0.2">
      <c r="C9924" s="1"/>
      <c r="D9924" s="1"/>
      <c r="F9924" s="6"/>
      <c r="G9924" s="13"/>
      <c r="M9924" s="14"/>
      <c r="O9924" s="13"/>
      <c r="P9924" s="6"/>
      <c r="Q9924" s="7"/>
    </row>
    <row r="9925" spans="3:17" x14ac:dyDescent="0.2">
      <c r="C9925" s="1"/>
      <c r="D9925" s="1"/>
      <c r="F9925" s="6"/>
      <c r="G9925" s="13"/>
      <c r="M9925" s="14"/>
      <c r="O9925" s="13"/>
      <c r="P9925" s="6"/>
      <c r="Q9925" s="7"/>
    </row>
    <row r="9926" spans="3:17" x14ac:dyDescent="0.2">
      <c r="C9926" s="1"/>
      <c r="D9926" s="1"/>
      <c r="F9926" s="6"/>
      <c r="G9926" s="13"/>
      <c r="M9926" s="14"/>
      <c r="O9926" s="13"/>
      <c r="P9926" s="6"/>
      <c r="Q9926" s="7"/>
    </row>
    <row r="9927" spans="3:17" x14ac:dyDescent="0.2">
      <c r="C9927" s="1"/>
      <c r="D9927" s="1"/>
      <c r="F9927" s="6"/>
      <c r="G9927" s="13"/>
      <c r="M9927" s="14"/>
      <c r="O9927" s="13"/>
      <c r="P9927" s="6"/>
      <c r="Q9927" s="7"/>
    </row>
    <row r="9928" spans="3:17" x14ac:dyDescent="0.2">
      <c r="C9928" s="1"/>
      <c r="D9928" s="1"/>
      <c r="F9928" s="6"/>
      <c r="G9928" s="13"/>
      <c r="M9928" s="14"/>
      <c r="O9928" s="13"/>
      <c r="P9928" s="6"/>
      <c r="Q9928" s="7"/>
    </row>
    <row r="9929" spans="3:17" x14ac:dyDescent="0.2">
      <c r="C9929" s="1"/>
      <c r="D9929" s="1"/>
      <c r="F9929" s="6"/>
      <c r="G9929" s="13"/>
      <c r="M9929" s="14"/>
      <c r="O9929" s="13"/>
      <c r="P9929" s="6"/>
      <c r="Q9929" s="7"/>
    </row>
    <row r="9930" spans="3:17" x14ac:dyDescent="0.2">
      <c r="C9930" s="1"/>
      <c r="D9930" s="1"/>
      <c r="F9930" s="6"/>
      <c r="G9930" s="13"/>
      <c r="M9930" s="14"/>
      <c r="O9930" s="13"/>
      <c r="P9930" s="6"/>
      <c r="Q9930" s="7"/>
    </row>
    <row r="9931" spans="3:17" x14ac:dyDescent="0.2">
      <c r="C9931" s="1"/>
      <c r="D9931" s="1"/>
      <c r="F9931" s="6"/>
      <c r="G9931" s="13"/>
      <c r="M9931" s="14"/>
      <c r="O9931" s="13"/>
      <c r="P9931" s="6"/>
      <c r="Q9931" s="7"/>
    </row>
    <row r="9932" spans="3:17" x14ac:dyDescent="0.2">
      <c r="C9932" s="1"/>
      <c r="D9932" s="1"/>
      <c r="F9932" s="6"/>
      <c r="G9932" s="13"/>
      <c r="M9932" s="14"/>
      <c r="O9932" s="13"/>
      <c r="P9932" s="6"/>
      <c r="Q9932" s="7"/>
    </row>
    <row r="9933" spans="3:17" x14ac:dyDescent="0.2">
      <c r="C9933" s="1"/>
      <c r="D9933" s="1"/>
      <c r="F9933" s="6"/>
      <c r="G9933" s="13"/>
      <c r="M9933" s="14"/>
      <c r="O9933" s="13"/>
      <c r="P9933" s="6"/>
      <c r="Q9933" s="7"/>
    </row>
    <row r="9934" spans="3:17" x14ac:dyDescent="0.2">
      <c r="C9934" s="1"/>
      <c r="D9934" s="1"/>
      <c r="F9934" s="6"/>
      <c r="G9934" s="13"/>
      <c r="M9934" s="14"/>
      <c r="O9934" s="13"/>
      <c r="P9934" s="6"/>
      <c r="Q9934" s="7"/>
    </row>
    <row r="9935" spans="3:17" x14ac:dyDescent="0.2">
      <c r="C9935" s="1"/>
      <c r="D9935" s="1"/>
      <c r="F9935" s="6"/>
      <c r="G9935" s="13"/>
      <c r="M9935" s="14"/>
      <c r="O9935" s="13"/>
      <c r="P9935" s="6"/>
      <c r="Q9935" s="7"/>
    </row>
    <row r="9936" spans="3:17" x14ac:dyDescent="0.2">
      <c r="C9936" s="1"/>
      <c r="D9936" s="1"/>
      <c r="F9936" s="6"/>
      <c r="G9936" s="13"/>
      <c r="M9936" s="14"/>
      <c r="O9936" s="13"/>
      <c r="P9936" s="6"/>
      <c r="Q9936" s="7"/>
    </row>
    <row r="9937" spans="3:17" x14ac:dyDescent="0.2">
      <c r="C9937" s="1"/>
      <c r="D9937" s="1"/>
      <c r="F9937" s="6"/>
      <c r="G9937" s="13"/>
      <c r="M9937" s="14"/>
      <c r="O9937" s="13"/>
      <c r="P9937" s="6"/>
      <c r="Q9937" s="7"/>
    </row>
    <row r="9938" spans="3:17" x14ac:dyDescent="0.2">
      <c r="C9938" s="1"/>
      <c r="D9938" s="1"/>
      <c r="F9938" s="6"/>
      <c r="G9938" s="13"/>
      <c r="M9938" s="14"/>
      <c r="O9938" s="13"/>
      <c r="P9938" s="6"/>
      <c r="Q9938" s="7"/>
    </row>
    <row r="9939" spans="3:17" x14ac:dyDescent="0.2">
      <c r="C9939" s="1"/>
      <c r="D9939" s="1"/>
      <c r="F9939" s="6"/>
      <c r="G9939" s="13"/>
      <c r="M9939" s="14"/>
      <c r="O9939" s="13"/>
      <c r="P9939" s="6"/>
      <c r="Q9939" s="7"/>
    </row>
    <row r="9940" spans="3:17" x14ac:dyDescent="0.2">
      <c r="C9940" s="1"/>
      <c r="D9940" s="1"/>
      <c r="F9940" s="6"/>
      <c r="G9940" s="13"/>
      <c r="M9940" s="14"/>
      <c r="O9940" s="13"/>
      <c r="P9940" s="6"/>
      <c r="Q9940" s="7"/>
    </row>
    <row r="9941" spans="3:17" x14ac:dyDescent="0.2">
      <c r="C9941" s="1"/>
      <c r="D9941" s="1"/>
      <c r="F9941" s="6"/>
      <c r="G9941" s="13"/>
      <c r="M9941" s="14"/>
      <c r="O9941" s="13"/>
      <c r="P9941" s="6"/>
      <c r="Q9941" s="7"/>
    </row>
    <row r="9942" spans="3:17" x14ac:dyDescent="0.2">
      <c r="C9942" s="1"/>
      <c r="D9942" s="1"/>
      <c r="F9942" s="6"/>
      <c r="G9942" s="13"/>
      <c r="M9942" s="14"/>
      <c r="O9942" s="13"/>
      <c r="P9942" s="6"/>
      <c r="Q9942" s="7"/>
    </row>
    <row r="9943" spans="3:17" x14ac:dyDescent="0.2">
      <c r="C9943" s="1"/>
      <c r="D9943" s="1"/>
      <c r="F9943" s="6"/>
      <c r="G9943" s="13"/>
      <c r="M9943" s="14"/>
      <c r="O9943" s="13"/>
      <c r="P9943" s="6"/>
      <c r="Q9943" s="7"/>
    </row>
    <row r="9944" spans="3:17" x14ac:dyDescent="0.2">
      <c r="C9944" s="1"/>
      <c r="D9944" s="1"/>
      <c r="F9944" s="6"/>
      <c r="G9944" s="13"/>
      <c r="M9944" s="14"/>
      <c r="O9944" s="13"/>
      <c r="P9944" s="6"/>
      <c r="Q9944" s="7"/>
    </row>
    <row r="9945" spans="3:17" x14ac:dyDescent="0.2">
      <c r="C9945" s="1"/>
      <c r="D9945" s="1"/>
      <c r="F9945" s="6"/>
      <c r="G9945" s="13"/>
      <c r="M9945" s="14"/>
      <c r="O9945" s="13"/>
      <c r="P9945" s="6"/>
      <c r="Q9945" s="7"/>
    </row>
    <row r="9946" spans="3:17" x14ac:dyDescent="0.2">
      <c r="C9946" s="1"/>
      <c r="D9946" s="1"/>
      <c r="F9946" s="6"/>
      <c r="G9946" s="13"/>
      <c r="M9946" s="14"/>
      <c r="O9946" s="13"/>
      <c r="P9946" s="6"/>
      <c r="Q9946" s="7"/>
    </row>
    <row r="9947" spans="3:17" x14ac:dyDescent="0.2">
      <c r="C9947" s="1"/>
      <c r="D9947" s="1"/>
      <c r="F9947" s="6"/>
      <c r="G9947" s="13"/>
      <c r="M9947" s="14"/>
      <c r="O9947" s="13"/>
      <c r="P9947" s="6"/>
      <c r="Q9947" s="7"/>
    </row>
    <row r="9948" spans="3:17" x14ac:dyDescent="0.2">
      <c r="C9948" s="1"/>
      <c r="D9948" s="1"/>
      <c r="F9948" s="6"/>
      <c r="G9948" s="13"/>
      <c r="M9948" s="14"/>
      <c r="O9948" s="13"/>
      <c r="P9948" s="6"/>
      <c r="Q9948" s="7"/>
    </row>
    <row r="9949" spans="3:17" x14ac:dyDescent="0.2">
      <c r="C9949" s="1"/>
      <c r="D9949" s="1"/>
      <c r="F9949" s="6"/>
      <c r="G9949" s="13"/>
      <c r="M9949" s="14"/>
      <c r="O9949" s="13"/>
      <c r="P9949" s="6"/>
      <c r="Q9949" s="7"/>
    </row>
    <row r="9950" spans="3:17" x14ac:dyDescent="0.2">
      <c r="C9950" s="1"/>
      <c r="D9950" s="1"/>
      <c r="F9950" s="6"/>
      <c r="G9950" s="13"/>
      <c r="M9950" s="14"/>
      <c r="O9950" s="13"/>
      <c r="P9950" s="6"/>
      <c r="Q9950" s="7"/>
    </row>
    <row r="9951" spans="3:17" x14ac:dyDescent="0.2">
      <c r="C9951" s="1"/>
      <c r="D9951" s="1"/>
      <c r="F9951" s="6"/>
      <c r="G9951" s="13"/>
      <c r="M9951" s="14"/>
      <c r="O9951" s="13"/>
      <c r="P9951" s="6"/>
      <c r="Q9951" s="7"/>
    </row>
    <row r="9952" spans="3:17" x14ac:dyDescent="0.2">
      <c r="C9952" s="1"/>
      <c r="D9952" s="1"/>
      <c r="F9952" s="6"/>
      <c r="G9952" s="13"/>
      <c r="M9952" s="14"/>
      <c r="O9952" s="13"/>
      <c r="P9952" s="6"/>
      <c r="Q9952" s="7"/>
    </row>
    <row r="9953" spans="3:17" x14ac:dyDescent="0.2">
      <c r="C9953" s="1"/>
      <c r="D9953" s="1"/>
      <c r="F9953" s="6"/>
      <c r="G9953" s="13"/>
      <c r="M9953" s="14"/>
      <c r="O9953" s="13"/>
      <c r="P9953" s="6"/>
      <c r="Q9953" s="7"/>
    </row>
    <row r="9954" spans="3:17" x14ac:dyDescent="0.2">
      <c r="C9954" s="1"/>
      <c r="D9954" s="1"/>
      <c r="F9954" s="6"/>
      <c r="G9954" s="13"/>
      <c r="M9954" s="14"/>
      <c r="O9954" s="13"/>
      <c r="P9954" s="6"/>
      <c r="Q9954" s="7"/>
    </row>
    <row r="9955" spans="3:17" x14ac:dyDescent="0.2">
      <c r="C9955" s="1"/>
      <c r="D9955" s="1"/>
      <c r="F9955" s="6"/>
      <c r="G9955" s="13"/>
      <c r="M9955" s="14"/>
      <c r="O9955" s="13"/>
      <c r="P9955" s="6"/>
      <c r="Q9955" s="7"/>
    </row>
    <row r="9956" spans="3:17" x14ac:dyDescent="0.2">
      <c r="C9956" s="1"/>
      <c r="D9956" s="1"/>
      <c r="F9956" s="6"/>
      <c r="G9956" s="13"/>
      <c r="M9956" s="14"/>
      <c r="O9956" s="13"/>
      <c r="P9956" s="6"/>
      <c r="Q9956" s="7"/>
    </row>
    <row r="9957" spans="3:17" x14ac:dyDescent="0.2">
      <c r="C9957" s="1"/>
      <c r="D9957" s="1"/>
      <c r="F9957" s="6"/>
      <c r="G9957" s="13"/>
      <c r="M9957" s="14"/>
      <c r="O9957" s="13"/>
      <c r="P9957" s="6"/>
      <c r="Q9957" s="7"/>
    </row>
    <row r="9958" spans="3:17" x14ac:dyDescent="0.2">
      <c r="C9958" s="1"/>
      <c r="D9958" s="1"/>
      <c r="F9958" s="6"/>
      <c r="G9958" s="13"/>
      <c r="M9958" s="14"/>
      <c r="O9958" s="13"/>
      <c r="P9958" s="6"/>
      <c r="Q9958" s="7"/>
    </row>
    <row r="9959" spans="3:17" x14ac:dyDescent="0.2">
      <c r="C9959" s="1"/>
      <c r="D9959" s="1"/>
      <c r="F9959" s="6"/>
      <c r="G9959" s="13"/>
      <c r="M9959" s="14"/>
      <c r="O9959" s="13"/>
      <c r="P9959" s="6"/>
      <c r="Q9959" s="7"/>
    </row>
    <row r="9960" spans="3:17" x14ac:dyDescent="0.2">
      <c r="C9960" s="1"/>
      <c r="D9960" s="1"/>
      <c r="F9960" s="6"/>
      <c r="G9960" s="13"/>
      <c r="M9960" s="14"/>
      <c r="O9960" s="13"/>
      <c r="P9960" s="6"/>
      <c r="Q9960" s="7"/>
    </row>
    <row r="9961" spans="3:17" x14ac:dyDescent="0.2">
      <c r="C9961" s="1"/>
      <c r="D9961" s="1"/>
      <c r="F9961" s="6"/>
      <c r="G9961" s="13"/>
      <c r="M9961" s="14"/>
      <c r="O9961" s="13"/>
      <c r="P9961" s="6"/>
      <c r="Q9961" s="7"/>
    </row>
    <row r="9962" spans="3:17" x14ac:dyDescent="0.2">
      <c r="C9962" s="1"/>
      <c r="D9962" s="1"/>
      <c r="F9962" s="6"/>
      <c r="G9962" s="13"/>
      <c r="M9962" s="14"/>
      <c r="O9962" s="13"/>
      <c r="P9962" s="6"/>
      <c r="Q9962" s="7"/>
    </row>
    <row r="9963" spans="3:17" x14ac:dyDescent="0.2">
      <c r="C9963" s="1"/>
      <c r="D9963" s="1"/>
      <c r="F9963" s="6"/>
      <c r="G9963" s="13"/>
      <c r="M9963" s="14"/>
      <c r="O9963" s="13"/>
      <c r="P9963" s="6"/>
      <c r="Q9963" s="7"/>
    </row>
    <row r="9964" spans="3:17" x14ac:dyDescent="0.2">
      <c r="C9964" s="1"/>
      <c r="D9964" s="1"/>
      <c r="F9964" s="6"/>
      <c r="G9964" s="13"/>
      <c r="M9964" s="14"/>
      <c r="O9964" s="13"/>
      <c r="P9964" s="6"/>
      <c r="Q9964" s="7"/>
    </row>
    <row r="9965" spans="3:17" x14ac:dyDescent="0.2">
      <c r="C9965" s="1"/>
      <c r="D9965" s="1"/>
      <c r="F9965" s="6"/>
      <c r="G9965" s="13"/>
      <c r="M9965" s="14"/>
      <c r="O9965" s="13"/>
      <c r="P9965" s="6"/>
      <c r="Q9965" s="7"/>
    </row>
    <row r="9966" spans="3:17" x14ac:dyDescent="0.2">
      <c r="C9966" s="1"/>
      <c r="D9966" s="1"/>
      <c r="F9966" s="6"/>
      <c r="G9966" s="13"/>
      <c r="M9966" s="14"/>
      <c r="O9966" s="13"/>
      <c r="P9966" s="6"/>
      <c r="Q9966" s="7"/>
    </row>
    <row r="9967" spans="3:17" x14ac:dyDescent="0.2">
      <c r="C9967" s="1"/>
      <c r="D9967" s="1"/>
      <c r="F9967" s="6"/>
      <c r="G9967" s="13"/>
      <c r="M9967" s="14"/>
      <c r="O9967" s="13"/>
      <c r="P9967" s="6"/>
      <c r="Q9967" s="7"/>
    </row>
    <row r="9968" spans="3:17" x14ac:dyDescent="0.2">
      <c r="C9968" s="1"/>
      <c r="D9968" s="1"/>
      <c r="F9968" s="6"/>
      <c r="G9968" s="13"/>
      <c r="M9968" s="14"/>
      <c r="O9968" s="13"/>
      <c r="P9968" s="6"/>
      <c r="Q9968" s="7"/>
    </row>
    <row r="9969" spans="3:17" x14ac:dyDescent="0.2">
      <c r="C9969" s="1"/>
      <c r="D9969" s="1"/>
      <c r="F9969" s="6"/>
      <c r="G9969" s="13"/>
      <c r="M9969" s="14"/>
      <c r="O9969" s="13"/>
      <c r="P9969" s="6"/>
      <c r="Q9969" s="7"/>
    </row>
    <row r="9970" spans="3:17" x14ac:dyDescent="0.2">
      <c r="C9970" s="1"/>
      <c r="D9970" s="1"/>
      <c r="F9970" s="6"/>
      <c r="G9970" s="13"/>
      <c r="M9970" s="14"/>
      <c r="O9970" s="13"/>
      <c r="P9970" s="6"/>
      <c r="Q9970" s="7"/>
    </row>
    <row r="9971" spans="3:17" x14ac:dyDescent="0.2">
      <c r="C9971" s="1"/>
      <c r="D9971" s="1"/>
      <c r="F9971" s="6"/>
      <c r="G9971" s="13"/>
      <c r="M9971" s="14"/>
      <c r="O9971" s="13"/>
      <c r="P9971" s="6"/>
      <c r="Q9971" s="7"/>
    </row>
    <row r="9972" spans="3:17" x14ac:dyDescent="0.2">
      <c r="C9972" s="1"/>
      <c r="D9972" s="1"/>
      <c r="F9972" s="6"/>
      <c r="G9972" s="13"/>
      <c r="M9972" s="14"/>
      <c r="O9972" s="13"/>
      <c r="P9972" s="6"/>
      <c r="Q9972" s="7"/>
    </row>
    <row r="9973" spans="3:17" x14ac:dyDescent="0.2">
      <c r="C9973" s="1"/>
      <c r="D9973" s="1"/>
      <c r="F9973" s="6"/>
      <c r="G9973" s="13"/>
      <c r="M9973" s="14"/>
      <c r="O9973" s="13"/>
      <c r="P9973" s="6"/>
      <c r="Q9973" s="7"/>
    </row>
    <row r="9974" spans="3:17" x14ac:dyDescent="0.2">
      <c r="C9974" s="1"/>
      <c r="D9974" s="1"/>
      <c r="F9974" s="6"/>
      <c r="G9974" s="13"/>
      <c r="M9974" s="14"/>
      <c r="O9974" s="13"/>
      <c r="P9974" s="6"/>
      <c r="Q9974" s="7"/>
    </row>
    <row r="9975" spans="3:17" x14ac:dyDescent="0.2">
      <c r="C9975" s="1"/>
      <c r="D9975" s="1"/>
      <c r="F9975" s="6"/>
      <c r="G9975" s="13"/>
      <c r="M9975" s="14"/>
      <c r="O9975" s="13"/>
      <c r="P9975" s="6"/>
      <c r="Q9975" s="7"/>
    </row>
    <row r="9976" spans="3:17" x14ac:dyDescent="0.2">
      <c r="C9976" s="1"/>
      <c r="D9976" s="1"/>
      <c r="F9976" s="6"/>
      <c r="G9976" s="13"/>
      <c r="M9976" s="14"/>
      <c r="O9976" s="13"/>
      <c r="P9976" s="6"/>
      <c r="Q9976" s="7"/>
    </row>
    <row r="9977" spans="3:17" x14ac:dyDescent="0.2">
      <c r="C9977" s="1"/>
      <c r="D9977" s="1"/>
      <c r="F9977" s="6"/>
      <c r="G9977" s="13"/>
      <c r="M9977" s="14"/>
      <c r="O9977" s="13"/>
      <c r="P9977" s="6"/>
      <c r="Q9977" s="7"/>
    </row>
    <row r="9978" spans="3:17" x14ac:dyDescent="0.2">
      <c r="C9978" s="1"/>
      <c r="D9978" s="1"/>
      <c r="F9978" s="6"/>
      <c r="G9978" s="13"/>
      <c r="M9978" s="14"/>
      <c r="O9978" s="13"/>
      <c r="P9978" s="6"/>
      <c r="Q9978" s="7"/>
    </row>
    <row r="9979" spans="3:17" x14ac:dyDescent="0.2">
      <c r="C9979" s="1"/>
      <c r="D9979" s="1"/>
      <c r="F9979" s="6"/>
      <c r="G9979" s="13"/>
      <c r="M9979" s="14"/>
      <c r="O9979" s="13"/>
      <c r="P9979" s="6"/>
      <c r="Q9979" s="7"/>
    </row>
    <row r="9980" spans="3:17" x14ac:dyDescent="0.2">
      <c r="C9980" s="1"/>
      <c r="D9980" s="1"/>
      <c r="F9980" s="6"/>
      <c r="G9980" s="13"/>
      <c r="M9980" s="14"/>
      <c r="O9980" s="13"/>
      <c r="P9980" s="6"/>
      <c r="Q9980" s="7"/>
    </row>
    <row r="9981" spans="3:17" x14ac:dyDescent="0.2">
      <c r="C9981" s="1"/>
      <c r="D9981" s="1"/>
      <c r="F9981" s="6"/>
      <c r="G9981" s="13"/>
      <c r="M9981" s="14"/>
      <c r="O9981" s="13"/>
      <c r="P9981" s="6"/>
      <c r="Q9981" s="7"/>
    </row>
    <row r="9982" spans="3:17" x14ac:dyDescent="0.2">
      <c r="C9982" s="1"/>
      <c r="D9982" s="1"/>
      <c r="F9982" s="6"/>
      <c r="G9982" s="13"/>
      <c r="M9982" s="14"/>
      <c r="O9982" s="13"/>
      <c r="P9982" s="6"/>
      <c r="Q9982" s="7"/>
    </row>
    <row r="9983" spans="3:17" x14ac:dyDescent="0.2">
      <c r="C9983" s="1"/>
      <c r="D9983" s="1"/>
      <c r="F9983" s="6"/>
      <c r="G9983" s="13"/>
      <c r="M9983" s="14"/>
      <c r="O9983" s="13"/>
      <c r="P9983" s="6"/>
      <c r="Q9983" s="7"/>
    </row>
    <row r="9984" spans="3:17" x14ac:dyDescent="0.2">
      <c r="C9984" s="1"/>
      <c r="D9984" s="1"/>
      <c r="F9984" s="6"/>
      <c r="G9984" s="13"/>
      <c r="M9984" s="14"/>
      <c r="O9984" s="13"/>
      <c r="P9984" s="6"/>
      <c r="Q9984" s="7"/>
    </row>
    <row r="9985" spans="3:17" x14ac:dyDescent="0.2">
      <c r="C9985" s="1"/>
      <c r="D9985" s="1"/>
      <c r="F9985" s="6"/>
      <c r="G9985" s="13"/>
      <c r="M9985" s="14"/>
      <c r="O9985" s="13"/>
      <c r="P9985" s="6"/>
      <c r="Q9985" s="7"/>
    </row>
    <row r="9986" spans="3:17" x14ac:dyDescent="0.2">
      <c r="C9986" s="1"/>
      <c r="D9986" s="1"/>
      <c r="F9986" s="6"/>
      <c r="G9986" s="13"/>
      <c r="M9986" s="14"/>
      <c r="O9986" s="13"/>
      <c r="P9986" s="6"/>
      <c r="Q9986" s="7"/>
    </row>
    <row r="9987" spans="3:17" x14ac:dyDescent="0.2">
      <c r="C9987" s="1"/>
      <c r="D9987" s="1"/>
      <c r="F9987" s="6"/>
      <c r="G9987" s="13"/>
      <c r="M9987" s="14"/>
      <c r="O9987" s="13"/>
      <c r="P9987" s="6"/>
      <c r="Q9987" s="7"/>
    </row>
    <row r="9988" spans="3:17" x14ac:dyDescent="0.2">
      <c r="C9988" s="1"/>
      <c r="D9988" s="1"/>
      <c r="F9988" s="6"/>
      <c r="G9988" s="13"/>
      <c r="M9988" s="14"/>
      <c r="O9988" s="13"/>
      <c r="P9988" s="6"/>
      <c r="Q9988" s="7"/>
    </row>
    <row r="9989" spans="3:17" x14ac:dyDescent="0.2">
      <c r="C9989" s="1"/>
      <c r="D9989" s="1"/>
      <c r="F9989" s="6"/>
      <c r="G9989" s="13"/>
      <c r="M9989" s="14"/>
      <c r="O9989" s="13"/>
      <c r="P9989" s="6"/>
      <c r="Q9989" s="7"/>
    </row>
    <row r="9990" spans="3:17" x14ac:dyDescent="0.2">
      <c r="C9990" s="1"/>
      <c r="D9990" s="1"/>
      <c r="F9990" s="6"/>
      <c r="G9990" s="13"/>
      <c r="M9990" s="14"/>
      <c r="O9990" s="13"/>
      <c r="P9990" s="6"/>
      <c r="Q9990" s="7"/>
    </row>
    <row r="9991" spans="3:17" x14ac:dyDescent="0.2">
      <c r="C9991" s="1"/>
      <c r="D9991" s="1"/>
      <c r="F9991" s="6"/>
      <c r="G9991" s="13"/>
      <c r="M9991" s="14"/>
      <c r="O9991" s="13"/>
      <c r="P9991" s="6"/>
      <c r="Q9991" s="7"/>
    </row>
    <row r="9992" spans="3:17" x14ac:dyDescent="0.2">
      <c r="C9992" s="1"/>
      <c r="D9992" s="1"/>
      <c r="F9992" s="6"/>
      <c r="G9992" s="13"/>
      <c r="M9992" s="14"/>
      <c r="O9992" s="13"/>
      <c r="P9992" s="6"/>
      <c r="Q9992" s="7"/>
    </row>
    <row r="9993" spans="3:17" x14ac:dyDescent="0.2">
      <c r="C9993" s="1"/>
      <c r="D9993" s="1"/>
      <c r="F9993" s="6"/>
      <c r="G9993" s="13"/>
      <c r="M9993" s="14"/>
      <c r="O9993" s="13"/>
      <c r="P9993" s="6"/>
      <c r="Q9993" s="7"/>
    </row>
    <row r="9994" spans="3:17" x14ac:dyDescent="0.2">
      <c r="C9994" s="1"/>
      <c r="D9994" s="1"/>
      <c r="F9994" s="6"/>
      <c r="G9994" s="13"/>
      <c r="M9994" s="14"/>
      <c r="O9994" s="13"/>
      <c r="P9994" s="6"/>
      <c r="Q9994" s="7"/>
    </row>
    <row r="9995" spans="3:17" x14ac:dyDescent="0.2">
      <c r="C9995" s="1"/>
      <c r="D9995" s="1"/>
      <c r="F9995" s="6"/>
      <c r="G9995" s="13"/>
      <c r="M9995" s="14"/>
      <c r="O9995" s="13"/>
      <c r="P9995" s="6"/>
      <c r="Q9995" s="7"/>
    </row>
    <row r="9996" spans="3:17" x14ac:dyDescent="0.2">
      <c r="C9996" s="1"/>
      <c r="D9996" s="1"/>
      <c r="F9996" s="6"/>
      <c r="G9996" s="13"/>
      <c r="M9996" s="14"/>
      <c r="O9996" s="13"/>
      <c r="P9996" s="6"/>
      <c r="Q9996" s="7"/>
    </row>
    <row r="9997" spans="3:17" x14ac:dyDescent="0.2">
      <c r="C9997" s="1"/>
      <c r="D9997" s="1"/>
      <c r="F9997" s="6"/>
      <c r="G9997" s="13"/>
      <c r="M9997" s="14"/>
      <c r="O9997" s="13"/>
      <c r="P9997" s="6"/>
      <c r="Q9997" s="7"/>
    </row>
    <row r="9998" spans="3:17" x14ac:dyDescent="0.2">
      <c r="C9998" s="1"/>
      <c r="D9998" s="1"/>
      <c r="F9998" s="6"/>
      <c r="G9998" s="13"/>
      <c r="M9998" s="14"/>
      <c r="O9998" s="13"/>
      <c r="P9998" s="6"/>
      <c r="Q9998" s="7"/>
    </row>
    <row r="9999" spans="3:17" x14ac:dyDescent="0.2">
      <c r="C9999" s="1"/>
      <c r="D9999" s="1"/>
      <c r="F9999" s="6"/>
      <c r="G9999" s="13"/>
      <c r="M9999" s="14"/>
      <c r="O9999" s="13"/>
      <c r="P9999" s="6"/>
      <c r="Q9999" s="7"/>
    </row>
    <row r="10000" spans="3:17" x14ac:dyDescent="0.2">
      <c r="C10000" s="1"/>
      <c r="D10000" s="1"/>
      <c r="F10000" s="6"/>
      <c r="G10000" s="13"/>
      <c r="M10000" s="14"/>
      <c r="O10000" s="13"/>
      <c r="P10000" s="6"/>
      <c r="Q10000" s="7"/>
    </row>
    <row r="10001" spans="3:17" x14ac:dyDescent="0.2">
      <c r="C10001" s="1"/>
      <c r="D10001" s="1"/>
      <c r="F10001" s="6"/>
      <c r="G10001" s="13"/>
      <c r="M10001" s="14"/>
      <c r="O10001" s="13"/>
      <c r="P10001" s="6"/>
      <c r="Q10001" s="7"/>
    </row>
    <row r="10002" spans="3:17" x14ac:dyDescent="0.2">
      <c r="C10002" s="1"/>
      <c r="D10002" s="1"/>
      <c r="F10002" s="6"/>
      <c r="G10002" s="13"/>
      <c r="M10002" s="14"/>
      <c r="O10002" s="13"/>
      <c r="P10002" s="6"/>
      <c r="Q10002" s="7"/>
    </row>
    <row r="10003" spans="3:17" x14ac:dyDescent="0.2">
      <c r="C10003" s="1"/>
      <c r="D10003" s="1"/>
      <c r="F10003" s="6"/>
      <c r="G10003" s="13"/>
      <c r="M10003" s="14"/>
      <c r="O10003" s="13"/>
      <c r="P10003" s="6"/>
      <c r="Q10003" s="7"/>
    </row>
    <row r="10004" spans="3:17" x14ac:dyDescent="0.2">
      <c r="C10004" s="1"/>
      <c r="D10004" s="1"/>
      <c r="F10004" s="6"/>
      <c r="G10004" s="13"/>
      <c r="M10004" s="14"/>
      <c r="O10004" s="13"/>
      <c r="P10004" s="6"/>
      <c r="Q10004" s="7"/>
    </row>
    <row r="10005" spans="3:17" x14ac:dyDescent="0.2">
      <c r="C10005" s="1"/>
      <c r="D10005" s="1"/>
      <c r="F10005" s="6"/>
      <c r="G10005" s="13"/>
      <c r="M10005" s="14"/>
      <c r="O10005" s="13"/>
      <c r="P10005" s="6"/>
      <c r="Q10005" s="7"/>
    </row>
    <row r="10006" spans="3:17" x14ac:dyDescent="0.2">
      <c r="C10006" s="1"/>
      <c r="D10006" s="1"/>
      <c r="F10006" s="6"/>
      <c r="G10006" s="13"/>
      <c r="M10006" s="14"/>
      <c r="O10006" s="13"/>
      <c r="P10006" s="6"/>
      <c r="Q10006" s="7"/>
    </row>
    <row r="10007" spans="3:17" x14ac:dyDescent="0.2">
      <c r="C10007" s="1"/>
      <c r="D10007" s="1"/>
      <c r="F10007" s="6"/>
      <c r="G10007" s="13"/>
      <c r="M10007" s="14"/>
      <c r="O10007" s="13"/>
      <c r="P10007" s="6"/>
      <c r="Q10007" s="7"/>
    </row>
    <row r="10008" spans="3:17" x14ac:dyDescent="0.2">
      <c r="C10008" s="1"/>
      <c r="D10008" s="1"/>
      <c r="F10008" s="6"/>
      <c r="G10008" s="13"/>
      <c r="M10008" s="14"/>
      <c r="O10008" s="13"/>
      <c r="P10008" s="6"/>
      <c r="Q10008" s="7"/>
    </row>
    <row r="10009" spans="3:17" x14ac:dyDescent="0.2">
      <c r="C10009" s="1"/>
      <c r="D10009" s="1"/>
      <c r="F10009" s="6"/>
      <c r="G10009" s="13"/>
      <c r="M10009" s="14"/>
      <c r="O10009" s="13"/>
      <c r="P10009" s="6"/>
      <c r="Q10009" s="7"/>
    </row>
    <row r="10010" spans="3:17" x14ac:dyDescent="0.2">
      <c r="C10010" s="1"/>
      <c r="D10010" s="1"/>
      <c r="F10010" s="6"/>
      <c r="G10010" s="13"/>
      <c r="M10010" s="14"/>
      <c r="O10010" s="13"/>
      <c r="P10010" s="6"/>
      <c r="Q10010" s="7"/>
    </row>
    <row r="10011" spans="3:17" x14ac:dyDescent="0.2">
      <c r="C10011" s="1"/>
      <c r="D10011" s="1"/>
      <c r="F10011" s="6"/>
      <c r="G10011" s="13"/>
      <c r="M10011" s="14"/>
      <c r="O10011" s="13"/>
      <c r="P10011" s="6"/>
      <c r="Q10011" s="7"/>
    </row>
    <row r="10012" spans="3:17" x14ac:dyDescent="0.2">
      <c r="C10012" s="1"/>
      <c r="D10012" s="1"/>
      <c r="F10012" s="6"/>
      <c r="G10012" s="13"/>
      <c r="M10012" s="14"/>
      <c r="O10012" s="13"/>
      <c r="P10012" s="6"/>
      <c r="Q10012" s="7"/>
    </row>
    <row r="10013" spans="3:17" x14ac:dyDescent="0.2">
      <c r="C10013" s="1"/>
      <c r="D10013" s="1"/>
      <c r="F10013" s="6"/>
      <c r="G10013" s="13"/>
      <c r="M10013" s="14"/>
      <c r="O10013" s="13"/>
      <c r="P10013" s="6"/>
      <c r="Q10013" s="7"/>
    </row>
    <row r="10014" spans="3:17" x14ac:dyDescent="0.2">
      <c r="C10014" s="1"/>
      <c r="D10014" s="1"/>
      <c r="F10014" s="6"/>
      <c r="G10014" s="13"/>
      <c r="M10014" s="14"/>
      <c r="O10014" s="13"/>
      <c r="P10014" s="6"/>
      <c r="Q10014" s="7"/>
    </row>
    <row r="10015" spans="3:17" x14ac:dyDescent="0.2">
      <c r="C10015" s="1"/>
      <c r="D10015" s="1"/>
      <c r="F10015" s="6"/>
      <c r="G10015" s="13"/>
      <c r="M10015" s="14"/>
      <c r="O10015" s="13"/>
      <c r="P10015" s="6"/>
      <c r="Q10015" s="7"/>
    </row>
    <row r="10016" spans="3:17" x14ac:dyDescent="0.2">
      <c r="C10016" s="1"/>
      <c r="D10016" s="1"/>
      <c r="F10016" s="6"/>
      <c r="G10016" s="13"/>
      <c r="M10016" s="14"/>
      <c r="O10016" s="13"/>
      <c r="P10016" s="6"/>
      <c r="Q10016" s="7"/>
    </row>
    <row r="10017" spans="3:17" x14ac:dyDescent="0.2">
      <c r="C10017" s="1"/>
      <c r="D10017" s="1"/>
      <c r="F10017" s="6"/>
      <c r="G10017" s="13"/>
      <c r="M10017" s="14"/>
      <c r="O10017" s="13"/>
      <c r="P10017" s="6"/>
      <c r="Q10017" s="7"/>
    </row>
    <row r="10018" spans="3:17" x14ac:dyDescent="0.2">
      <c r="C10018" s="1"/>
      <c r="D10018" s="1"/>
      <c r="F10018" s="6"/>
      <c r="G10018" s="13"/>
      <c r="M10018" s="14"/>
      <c r="O10018" s="13"/>
      <c r="P10018" s="6"/>
      <c r="Q10018" s="7"/>
    </row>
    <row r="10019" spans="3:17" x14ac:dyDescent="0.2">
      <c r="C10019" s="1"/>
      <c r="D10019" s="1"/>
      <c r="F10019" s="6"/>
      <c r="G10019" s="13"/>
      <c r="M10019" s="14"/>
      <c r="O10019" s="13"/>
      <c r="P10019" s="6"/>
      <c r="Q10019" s="7"/>
    </row>
    <row r="10020" spans="3:17" x14ac:dyDescent="0.2">
      <c r="C10020" s="1"/>
      <c r="D10020" s="1"/>
      <c r="F10020" s="6"/>
      <c r="G10020" s="13"/>
      <c r="M10020" s="14"/>
      <c r="O10020" s="13"/>
      <c r="P10020" s="6"/>
      <c r="Q10020" s="7"/>
    </row>
    <row r="10021" spans="3:17" x14ac:dyDescent="0.2">
      <c r="C10021" s="1"/>
      <c r="D10021" s="1"/>
      <c r="F10021" s="6"/>
      <c r="G10021" s="13"/>
      <c r="M10021" s="14"/>
      <c r="O10021" s="13"/>
      <c r="P10021" s="6"/>
      <c r="Q10021" s="7"/>
    </row>
    <row r="10022" spans="3:17" x14ac:dyDescent="0.2">
      <c r="C10022" s="1"/>
      <c r="D10022" s="1"/>
      <c r="F10022" s="6"/>
      <c r="G10022" s="13"/>
      <c r="M10022" s="14"/>
      <c r="O10022" s="13"/>
      <c r="P10022" s="6"/>
      <c r="Q10022" s="7"/>
    </row>
    <row r="10023" spans="3:17" x14ac:dyDescent="0.2">
      <c r="C10023" s="1"/>
      <c r="D10023" s="1"/>
      <c r="F10023" s="6"/>
      <c r="G10023" s="13"/>
      <c r="M10023" s="14"/>
      <c r="O10023" s="13"/>
      <c r="P10023" s="6"/>
      <c r="Q10023" s="7"/>
    </row>
    <row r="10024" spans="3:17" x14ac:dyDescent="0.2">
      <c r="C10024" s="1"/>
      <c r="D10024" s="1"/>
      <c r="F10024" s="6"/>
      <c r="G10024" s="13"/>
      <c r="M10024" s="14"/>
      <c r="O10024" s="13"/>
      <c r="P10024" s="6"/>
      <c r="Q10024" s="7"/>
    </row>
    <row r="10025" spans="3:17" x14ac:dyDescent="0.2">
      <c r="C10025" s="1"/>
      <c r="D10025" s="1"/>
      <c r="F10025" s="6"/>
      <c r="G10025" s="13"/>
      <c r="M10025" s="14"/>
      <c r="O10025" s="13"/>
      <c r="P10025" s="6"/>
      <c r="Q10025" s="7"/>
    </row>
    <row r="10026" spans="3:17" x14ac:dyDescent="0.2">
      <c r="C10026" s="1"/>
      <c r="D10026" s="1"/>
      <c r="F10026" s="6"/>
      <c r="G10026" s="13"/>
      <c r="M10026" s="14"/>
      <c r="O10026" s="13"/>
      <c r="P10026" s="6"/>
      <c r="Q10026" s="7"/>
    </row>
    <row r="10027" spans="3:17" x14ac:dyDescent="0.2">
      <c r="C10027" s="1"/>
      <c r="D10027" s="1"/>
      <c r="F10027" s="6"/>
      <c r="G10027" s="13"/>
      <c r="M10027" s="14"/>
      <c r="O10027" s="13"/>
      <c r="P10027" s="6"/>
      <c r="Q10027" s="7"/>
    </row>
    <row r="10028" spans="3:17" x14ac:dyDescent="0.2">
      <c r="C10028" s="1"/>
      <c r="D10028" s="1"/>
      <c r="F10028" s="6"/>
      <c r="G10028" s="13"/>
      <c r="M10028" s="14"/>
      <c r="O10028" s="13"/>
      <c r="P10028" s="6"/>
      <c r="Q10028" s="7"/>
    </row>
    <row r="10029" spans="3:17" x14ac:dyDescent="0.2">
      <c r="C10029" s="1"/>
      <c r="D10029" s="1"/>
      <c r="F10029" s="6"/>
      <c r="G10029" s="13"/>
      <c r="M10029" s="14"/>
      <c r="O10029" s="13"/>
      <c r="P10029" s="6"/>
      <c r="Q10029" s="7"/>
    </row>
    <row r="10030" spans="3:17" x14ac:dyDescent="0.2">
      <c r="C10030" s="1"/>
      <c r="D10030" s="1"/>
      <c r="F10030" s="6"/>
      <c r="G10030" s="13"/>
      <c r="M10030" s="14"/>
      <c r="O10030" s="13"/>
      <c r="P10030" s="6"/>
      <c r="Q10030" s="7"/>
    </row>
    <row r="10031" spans="3:17" x14ac:dyDescent="0.2">
      <c r="C10031" s="1"/>
      <c r="D10031" s="1"/>
      <c r="F10031" s="6"/>
      <c r="G10031" s="13"/>
      <c r="M10031" s="14"/>
      <c r="O10031" s="13"/>
      <c r="P10031" s="6"/>
      <c r="Q10031" s="7"/>
    </row>
    <row r="10032" spans="3:17" x14ac:dyDescent="0.2">
      <c r="C10032" s="1"/>
      <c r="D10032" s="1"/>
      <c r="F10032" s="6"/>
      <c r="G10032" s="13"/>
      <c r="M10032" s="14"/>
      <c r="O10032" s="13"/>
      <c r="P10032" s="6"/>
      <c r="Q10032" s="7"/>
    </row>
    <row r="10033" spans="3:17" x14ac:dyDescent="0.2">
      <c r="C10033" s="1"/>
      <c r="D10033" s="1"/>
      <c r="F10033" s="6"/>
      <c r="G10033" s="13"/>
      <c r="M10033" s="14"/>
      <c r="O10033" s="13"/>
      <c r="P10033" s="6"/>
      <c r="Q10033" s="7"/>
    </row>
    <row r="10034" spans="3:17" x14ac:dyDescent="0.2">
      <c r="C10034" s="1"/>
      <c r="D10034" s="1"/>
      <c r="F10034" s="6"/>
      <c r="G10034" s="13"/>
      <c r="M10034" s="14"/>
      <c r="O10034" s="13"/>
      <c r="P10034" s="6"/>
      <c r="Q10034" s="7"/>
    </row>
    <row r="10035" spans="3:17" x14ac:dyDescent="0.2">
      <c r="C10035" s="1"/>
      <c r="D10035" s="1"/>
      <c r="F10035" s="6"/>
      <c r="G10035" s="13"/>
      <c r="M10035" s="14"/>
      <c r="O10035" s="13"/>
      <c r="P10035" s="6"/>
      <c r="Q10035" s="7"/>
    </row>
    <row r="10036" spans="3:17" x14ac:dyDescent="0.2">
      <c r="C10036" s="1"/>
      <c r="D10036" s="1"/>
      <c r="F10036" s="6"/>
      <c r="G10036" s="13"/>
      <c r="M10036" s="14"/>
      <c r="O10036" s="13"/>
      <c r="P10036" s="6"/>
      <c r="Q10036" s="7"/>
    </row>
    <row r="10037" spans="3:17" x14ac:dyDescent="0.2">
      <c r="C10037" s="1"/>
      <c r="D10037" s="1"/>
      <c r="F10037" s="6"/>
      <c r="G10037" s="13"/>
      <c r="M10037" s="14"/>
      <c r="O10037" s="13"/>
      <c r="P10037" s="6"/>
      <c r="Q10037" s="7"/>
    </row>
    <row r="10038" spans="3:17" x14ac:dyDescent="0.2">
      <c r="C10038" s="1"/>
      <c r="D10038" s="1"/>
      <c r="F10038" s="6"/>
      <c r="G10038" s="13"/>
      <c r="M10038" s="14"/>
      <c r="O10038" s="13"/>
      <c r="P10038" s="6"/>
      <c r="Q10038" s="7"/>
    </row>
    <row r="10039" spans="3:17" x14ac:dyDescent="0.2">
      <c r="C10039" s="1"/>
      <c r="D10039" s="1"/>
      <c r="F10039" s="6"/>
      <c r="G10039" s="13"/>
      <c r="M10039" s="14"/>
      <c r="O10039" s="13"/>
      <c r="P10039" s="6"/>
      <c r="Q10039" s="7"/>
    </row>
    <row r="10040" spans="3:17" x14ac:dyDescent="0.2">
      <c r="C10040" s="1"/>
      <c r="D10040" s="1"/>
      <c r="F10040" s="6"/>
      <c r="G10040" s="13"/>
      <c r="M10040" s="14"/>
      <c r="O10040" s="13"/>
      <c r="P10040" s="6"/>
      <c r="Q10040" s="7"/>
    </row>
    <row r="10041" spans="3:17" x14ac:dyDescent="0.2">
      <c r="C10041" s="1"/>
      <c r="D10041" s="1"/>
      <c r="F10041" s="6"/>
      <c r="G10041" s="13"/>
      <c r="M10041" s="14"/>
      <c r="O10041" s="13"/>
      <c r="P10041" s="6"/>
      <c r="Q10041" s="7"/>
    </row>
    <row r="10042" spans="3:17" x14ac:dyDescent="0.2">
      <c r="C10042" s="1"/>
      <c r="D10042" s="1"/>
      <c r="F10042" s="6"/>
      <c r="G10042" s="13"/>
      <c r="M10042" s="14"/>
      <c r="O10042" s="13"/>
      <c r="P10042" s="6"/>
      <c r="Q10042" s="7"/>
    </row>
    <row r="10043" spans="3:17" x14ac:dyDescent="0.2">
      <c r="C10043" s="1"/>
      <c r="D10043" s="1"/>
      <c r="F10043" s="6"/>
      <c r="G10043" s="13"/>
      <c r="M10043" s="14"/>
      <c r="O10043" s="13"/>
      <c r="P10043" s="6"/>
      <c r="Q10043" s="7"/>
    </row>
    <row r="10044" spans="3:17" x14ac:dyDescent="0.2">
      <c r="C10044" s="1"/>
      <c r="D10044" s="1"/>
      <c r="F10044" s="6"/>
      <c r="G10044" s="13"/>
      <c r="M10044" s="14"/>
      <c r="O10044" s="13"/>
      <c r="P10044" s="6"/>
      <c r="Q10044" s="7"/>
    </row>
    <row r="10045" spans="3:17" x14ac:dyDescent="0.2">
      <c r="C10045" s="1"/>
      <c r="D10045" s="1"/>
      <c r="F10045" s="6"/>
      <c r="G10045" s="13"/>
      <c r="M10045" s="14"/>
      <c r="O10045" s="13"/>
      <c r="P10045" s="6"/>
      <c r="Q10045" s="7"/>
    </row>
    <row r="10046" spans="3:17" x14ac:dyDescent="0.2">
      <c r="C10046" s="1"/>
      <c r="D10046" s="1"/>
      <c r="F10046" s="6"/>
      <c r="G10046" s="13"/>
      <c r="M10046" s="14"/>
      <c r="O10046" s="13"/>
      <c r="P10046" s="6"/>
      <c r="Q10046" s="7"/>
    </row>
    <row r="10047" spans="3:17" x14ac:dyDescent="0.2">
      <c r="C10047" s="1"/>
      <c r="D10047" s="1"/>
      <c r="F10047" s="6"/>
      <c r="G10047" s="13"/>
      <c r="M10047" s="14"/>
      <c r="O10047" s="13"/>
      <c r="P10047" s="6"/>
      <c r="Q10047" s="7"/>
    </row>
    <row r="10048" spans="3:17" x14ac:dyDescent="0.2">
      <c r="C10048" s="1"/>
      <c r="D10048" s="1"/>
      <c r="F10048" s="6"/>
      <c r="G10048" s="13"/>
      <c r="M10048" s="14"/>
      <c r="O10048" s="13"/>
      <c r="P10048" s="6"/>
      <c r="Q10048" s="7"/>
    </row>
    <row r="10049" spans="3:17" x14ac:dyDescent="0.2">
      <c r="C10049" s="1"/>
      <c r="D10049" s="1"/>
      <c r="F10049" s="6"/>
      <c r="G10049" s="13"/>
      <c r="M10049" s="14"/>
      <c r="O10049" s="13"/>
      <c r="P10049" s="6"/>
      <c r="Q10049" s="7"/>
    </row>
    <row r="10050" spans="3:17" x14ac:dyDescent="0.2">
      <c r="C10050" s="1"/>
      <c r="D10050" s="1"/>
      <c r="F10050" s="6"/>
      <c r="G10050" s="13"/>
      <c r="M10050" s="14"/>
      <c r="O10050" s="13"/>
      <c r="P10050" s="6"/>
      <c r="Q10050" s="7"/>
    </row>
    <row r="10051" spans="3:17" x14ac:dyDescent="0.2">
      <c r="C10051" s="1"/>
      <c r="D10051" s="1"/>
      <c r="F10051" s="6"/>
      <c r="G10051" s="13"/>
      <c r="M10051" s="14"/>
      <c r="O10051" s="13"/>
      <c r="P10051" s="6"/>
      <c r="Q10051" s="7"/>
    </row>
    <row r="10052" spans="3:17" x14ac:dyDescent="0.2">
      <c r="C10052" s="1"/>
      <c r="D10052" s="1"/>
      <c r="F10052" s="6"/>
      <c r="G10052" s="13"/>
      <c r="M10052" s="14"/>
      <c r="O10052" s="13"/>
      <c r="P10052" s="6"/>
      <c r="Q10052" s="7"/>
    </row>
    <row r="10053" spans="3:17" x14ac:dyDescent="0.2">
      <c r="C10053" s="1"/>
      <c r="D10053" s="1"/>
      <c r="F10053" s="6"/>
      <c r="G10053" s="13"/>
      <c r="M10053" s="14"/>
      <c r="O10053" s="13"/>
      <c r="P10053" s="6"/>
      <c r="Q10053" s="7"/>
    </row>
    <row r="10054" spans="3:17" x14ac:dyDescent="0.2">
      <c r="C10054" s="1"/>
      <c r="D10054" s="1"/>
      <c r="F10054" s="6"/>
      <c r="G10054" s="13"/>
      <c r="M10054" s="14"/>
      <c r="O10054" s="13"/>
      <c r="P10054" s="6"/>
      <c r="Q10054" s="7"/>
    </row>
    <row r="10055" spans="3:17" x14ac:dyDescent="0.2">
      <c r="C10055" s="1"/>
      <c r="D10055" s="1"/>
      <c r="F10055" s="6"/>
      <c r="G10055" s="13"/>
      <c r="M10055" s="14"/>
      <c r="O10055" s="13"/>
      <c r="P10055" s="6"/>
      <c r="Q10055" s="7"/>
    </row>
    <row r="10056" spans="3:17" x14ac:dyDescent="0.2">
      <c r="C10056" s="1"/>
      <c r="D10056" s="1"/>
      <c r="F10056" s="6"/>
      <c r="G10056" s="13"/>
      <c r="M10056" s="14"/>
      <c r="O10056" s="13"/>
      <c r="P10056" s="6"/>
      <c r="Q10056" s="7"/>
    </row>
    <row r="10057" spans="3:17" x14ac:dyDescent="0.2">
      <c r="C10057" s="1"/>
      <c r="D10057" s="1"/>
      <c r="F10057" s="6"/>
      <c r="G10057" s="13"/>
      <c r="M10057" s="14"/>
      <c r="O10057" s="13"/>
      <c r="P10057" s="6"/>
      <c r="Q10057" s="7"/>
    </row>
    <row r="10058" spans="3:17" x14ac:dyDescent="0.2">
      <c r="C10058" s="1"/>
      <c r="D10058" s="1"/>
      <c r="F10058" s="6"/>
      <c r="G10058" s="13"/>
      <c r="M10058" s="14"/>
      <c r="O10058" s="13"/>
      <c r="P10058" s="6"/>
      <c r="Q10058" s="7"/>
    </row>
    <row r="10059" spans="3:17" x14ac:dyDescent="0.2">
      <c r="C10059" s="1"/>
      <c r="D10059" s="1"/>
      <c r="F10059" s="6"/>
      <c r="G10059" s="13"/>
      <c r="M10059" s="14"/>
      <c r="O10059" s="13"/>
      <c r="P10059" s="6"/>
      <c r="Q10059" s="7"/>
    </row>
    <row r="10060" spans="3:17" x14ac:dyDescent="0.2">
      <c r="C10060" s="1"/>
      <c r="D10060" s="1"/>
      <c r="F10060" s="6"/>
      <c r="G10060" s="13"/>
      <c r="M10060" s="14"/>
      <c r="O10060" s="13"/>
      <c r="P10060" s="6"/>
      <c r="Q10060" s="7"/>
    </row>
    <row r="10061" spans="3:17" x14ac:dyDescent="0.2">
      <c r="C10061" s="1"/>
      <c r="D10061" s="1"/>
      <c r="F10061" s="6"/>
      <c r="G10061" s="13"/>
      <c r="M10061" s="14"/>
      <c r="O10061" s="13"/>
      <c r="P10061" s="6"/>
      <c r="Q10061" s="7"/>
    </row>
    <row r="10062" spans="3:17" x14ac:dyDescent="0.2">
      <c r="C10062" s="1"/>
      <c r="D10062" s="1"/>
      <c r="F10062" s="6"/>
      <c r="G10062" s="13"/>
      <c r="M10062" s="14"/>
      <c r="O10062" s="13"/>
      <c r="P10062" s="6"/>
      <c r="Q10062" s="7"/>
    </row>
    <row r="10063" spans="3:17" x14ac:dyDescent="0.2">
      <c r="C10063" s="1"/>
      <c r="D10063" s="1"/>
      <c r="F10063" s="6"/>
      <c r="G10063" s="13"/>
      <c r="M10063" s="14"/>
      <c r="O10063" s="13"/>
      <c r="P10063" s="6"/>
      <c r="Q10063" s="7"/>
    </row>
    <row r="10064" spans="3:17" x14ac:dyDescent="0.2">
      <c r="C10064" s="1"/>
      <c r="D10064" s="1"/>
      <c r="F10064" s="6"/>
      <c r="G10064" s="13"/>
      <c r="M10064" s="14"/>
      <c r="O10064" s="13"/>
      <c r="P10064" s="6"/>
      <c r="Q10064" s="7"/>
    </row>
    <row r="10065" spans="3:17" x14ac:dyDescent="0.2">
      <c r="C10065" s="1"/>
      <c r="D10065" s="1"/>
      <c r="F10065" s="6"/>
      <c r="G10065" s="13"/>
      <c r="M10065" s="14"/>
      <c r="O10065" s="13"/>
      <c r="P10065" s="6"/>
      <c r="Q10065" s="7"/>
    </row>
    <row r="10066" spans="3:17" x14ac:dyDescent="0.2">
      <c r="C10066" s="1"/>
      <c r="D10066" s="1"/>
      <c r="F10066" s="6"/>
      <c r="G10066" s="13"/>
      <c r="M10066" s="14"/>
      <c r="O10066" s="13"/>
      <c r="P10066" s="6"/>
      <c r="Q10066" s="7"/>
    </row>
    <row r="10067" spans="3:17" x14ac:dyDescent="0.2">
      <c r="C10067" s="1"/>
      <c r="D10067" s="1"/>
      <c r="F10067" s="6"/>
      <c r="G10067" s="13"/>
      <c r="M10067" s="14"/>
      <c r="O10067" s="13"/>
      <c r="P10067" s="6"/>
      <c r="Q10067" s="7"/>
    </row>
    <row r="10068" spans="3:17" x14ac:dyDescent="0.2">
      <c r="C10068" s="1"/>
      <c r="D10068" s="1"/>
      <c r="F10068" s="6"/>
      <c r="G10068" s="13"/>
      <c r="M10068" s="14"/>
      <c r="O10068" s="13"/>
      <c r="P10068" s="6"/>
      <c r="Q10068" s="7"/>
    </row>
    <row r="10069" spans="3:17" x14ac:dyDescent="0.2">
      <c r="C10069" s="1"/>
      <c r="D10069" s="1"/>
      <c r="F10069" s="6"/>
      <c r="G10069" s="13"/>
      <c r="M10069" s="14"/>
      <c r="O10069" s="13"/>
      <c r="P10069" s="6"/>
      <c r="Q10069" s="7"/>
    </row>
    <row r="10070" spans="3:17" x14ac:dyDescent="0.2">
      <c r="C10070" s="1"/>
      <c r="D10070" s="1"/>
      <c r="F10070" s="6"/>
      <c r="G10070" s="13"/>
      <c r="M10070" s="14"/>
      <c r="O10070" s="13"/>
      <c r="P10070" s="6"/>
      <c r="Q10070" s="7"/>
    </row>
    <row r="10071" spans="3:17" x14ac:dyDescent="0.2">
      <c r="C10071" s="1"/>
      <c r="D10071" s="1"/>
      <c r="F10071" s="6"/>
      <c r="G10071" s="13"/>
      <c r="M10071" s="14"/>
      <c r="O10071" s="13"/>
      <c r="P10071" s="6"/>
      <c r="Q10071" s="7"/>
    </row>
    <row r="10072" spans="3:17" x14ac:dyDescent="0.2">
      <c r="C10072" s="1"/>
      <c r="D10072" s="1"/>
      <c r="F10072" s="6"/>
      <c r="G10072" s="13"/>
      <c r="M10072" s="14"/>
      <c r="O10072" s="13"/>
      <c r="P10072" s="6"/>
      <c r="Q10072" s="7"/>
    </row>
    <row r="10073" spans="3:17" x14ac:dyDescent="0.2">
      <c r="C10073" s="1"/>
      <c r="D10073" s="1"/>
      <c r="F10073" s="6"/>
      <c r="G10073" s="13"/>
      <c r="M10073" s="14"/>
      <c r="O10073" s="13"/>
      <c r="P10073" s="6"/>
      <c r="Q10073" s="7"/>
    </row>
    <row r="10074" spans="3:17" x14ac:dyDescent="0.2">
      <c r="C10074" s="1"/>
      <c r="D10074" s="1"/>
      <c r="F10074" s="6"/>
      <c r="G10074" s="13"/>
      <c r="M10074" s="14"/>
      <c r="O10074" s="13"/>
      <c r="P10074" s="6"/>
      <c r="Q10074" s="7"/>
    </row>
    <row r="10075" spans="3:17" x14ac:dyDescent="0.2">
      <c r="C10075" s="1"/>
      <c r="D10075" s="1"/>
      <c r="F10075" s="6"/>
      <c r="G10075" s="13"/>
      <c r="M10075" s="14"/>
      <c r="O10075" s="13"/>
      <c r="P10075" s="6"/>
      <c r="Q10075" s="7"/>
    </row>
    <row r="10076" spans="3:17" x14ac:dyDescent="0.2">
      <c r="C10076" s="1"/>
      <c r="D10076" s="1"/>
      <c r="F10076" s="6"/>
      <c r="G10076" s="13"/>
      <c r="M10076" s="14"/>
      <c r="O10076" s="13"/>
      <c r="P10076" s="6"/>
      <c r="Q10076" s="7"/>
    </row>
    <row r="10077" spans="3:17" x14ac:dyDescent="0.2">
      <c r="C10077" s="1"/>
      <c r="D10077" s="1"/>
      <c r="F10077" s="6"/>
      <c r="G10077" s="13"/>
      <c r="M10077" s="14"/>
      <c r="O10077" s="13"/>
      <c r="P10077" s="6"/>
      <c r="Q10077" s="7"/>
    </row>
    <row r="10078" spans="3:17" x14ac:dyDescent="0.2">
      <c r="C10078" s="1"/>
      <c r="D10078" s="1"/>
      <c r="F10078" s="6"/>
      <c r="G10078" s="13"/>
      <c r="M10078" s="14"/>
      <c r="O10078" s="13"/>
      <c r="P10078" s="6"/>
      <c r="Q10078" s="7"/>
    </row>
    <row r="10079" spans="3:17" x14ac:dyDescent="0.2">
      <c r="C10079" s="1"/>
      <c r="D10079" s="1"/>
      <c r="F10079" s="6"/>
      <c r="G10079" s="13"/>
      <c r="M10079" s="14"/>
      <c r="O10079" s="13"/>
      <c r="P10079" s="6"/>
      <c r="Q10079" s="7"/>
    </row>
    <row r="10080" spans="3:17" x14ac:dyDescent="0.2">
      <c r="C10080" s="1"/>
      <c r="D10080" s="1"/>
      <c r="F10080" s="6"/>
      <c r="G10080" s="13"/>
      <c r="M10080" s="14"/>
      <c r="O10080" s="13"/>
      <c r="P10080" s="6"/>
      <c r="Q10080" s="7"/>
    </row>
    <row r="10081" spans="3:17" x14ac:dyDescent="0.2">
      <c r="C10081" s="1"/>
      <c r="D10081" s="1"/>
      <c r="F10081" s="6"/>
      <c r="G10081" s="13"/>
      <c r="M10081" s="14"/>
      <c r="O10081" s="13"/>
      <c r="P10081" s="6"/>
      <c r="Q10081" s="7"/>
    </row>
    <row r="10082" spans="3:17" x14ac:dyDescent="0.2">
      <c r="C10082" s="1"/>
      <c r="D10082" s="1"/>
      <c r="F10082" s="6"/>
      <c r="G10082" s="13"/>
      <c r="M10082" s="14"/>
      <c r="O10082" s="13"/>
      <c r="P10082" s="6"/>
      <c r="Q10082" s="7"/>
    </row>
    <row r="10083" spans="3:17" x14ac:dyDescent="0.2">
      <c r="C10083" s="1"/>
      <c r="D10083" s="1"/>
      <c r="F10083" s="6"/>
      <c r="G10083" s="13"/>
      <c r="M10083" s="14"/>
      <c r="O10083" s="13"/>
      <c r="P10083" s="6"/>
      <c r="Q10083" s="7"/>
    </row>
    <row r="10084" spans="3:17" x14ac:dyDescent="0.2">
      <c r="C10084" s="1"/>
      <c r="D10084" s="1"/>
      <c r="F10084" s="6"/>
      <c r="G10084" s="13"/>
      <c r="M10084" s="14"/>
      <c r="O10084" s="13"/>
      <c r="P10084" s="6"/>
      <c r="Q10084" s="7"/>
    </row>
    <row r="10085" spans="3:17" x14ac:dyDescent="0.2">
      <c r="C10085" s="1"/>
      <c r="D10085" s="1"/>
      <c r="F10085" s="6"/>
      <c r="G10085" s="13"/>
      <c r="M10085" s="14"/>
      <c r="O10085" s="13"/>
      <c r="P10085" s="6"/>
      <c r="Q10085" s="7"/>
    </row>
    <row r="10086" spans="3:17" x14ac:dyDescent="0.2">
      <c r="C10086" s="1"/>
      <c r="D10086" s="1"/>
      <c r="F10086" s="6"/>
      <c r="G10086" s="13"/>
      <c r="M10086" s="14"/>
      <c r="O10086" s="13"/>
      <c r="P10086" s="6"/>
      <c r="Q10086" s="7"/>
    </row>
    <row r="10087" spans="3:17" x14ac:dyDescent="0.2">
      <c r="C10087" s="1"/>
      <c r="D10087" s="1"/>
      <c r="F10087" s="6"/>
      <c r="G10087" s="13"/>
      <c r="M10087" s="14"/>
      <c r="O10087" s="13"/>
      <c r="P10087" s="6"/>
      <c r="Q10087" s="7"/>
    </row>
    <row r="10088" spans="3:17" x14ac:dyDescent="0.2">
      <c r="C10088" s="1"/>
      <c r="D10088" s="1"/>
      <c r="F10088" s="6"/>
      <c r="G10088" s="13"/>
      <c r="M10088" s="14"/>
      <c r="O10088" s="13"/>
      <c r="P10088" s="6"/>
      <c r="Q10088" s="7"/>
    </row>
    <row r="10089" spans="3:17" x14ac:dyDescent="0.2">
      <c r="C10089" s="1"/>
      <c r="D10089" s="1"/>
      <c r="F10089" s="6"/>
      <c r="G10089" s="13"/>
      <c r="M10089" s="14"/>
      <c r="O10089" s="13"/>
      <c r="P10089" s="6"/>
      <c r="Q10089" s="7"/>
    </row>
    <row r="10090" spans="3:17" x14ac:dyDescent="0.2">
      <c r="C10090" s="1"/>
      <c r="D10090" s="1"/>
      <c r="F10090" s="6"/>
      <c r="G10090" s="13"/>
      <c r="M10090" s="14"/>
      <c r="O10090" s="13"/>
      <c r="P10090" s="6"/>
      <c r="Q10090" s="7"/>
    </row>
    <row r="10091" spans="3:17" x14ac:dyDescent="0.2">
      <c r="C10091" s="1"/>
      <c r="D10091" s="1"/>
      <c r="F10091" s="6"/>
      <c r="G10091" s="13"/>
      <c r="M10091" s="14"/>
      <c r="O10091" s="13"/>
      <c r="P10091" s="6"/>
      <c r="Q10091" s="7"/>
    </row>
    <row r="10092" spans="3:17" x14ac:dyDescent="0.2">
      <c r="C10092" s="1"/>
      <c r="D10092" s="1"/>
      <c r="F10092" s="6"/>
      <c r="G10092" s="13"/>
      <c r="M10092" s="14"/>
      <c r="O10092" s="13"/>
      <c r="P10092" s="6"/>
      <c r="Q10092" s="7"/>
    </row>
    <row r="10093" spans="3:17" x14ac:dyDescent="0.2">
      <c r="C10093" s="1"/>
      <c r="D10093" s="1"/>
      <c r="F10093" s="6"/>
      <c r="G10093" s="13"/>
      <c r="M10093" s="14"/>
      <c r="O10093" s="13"/>
      <c r="P10093" s="6"/>
      <c r="Q10093" s="7"/>
    </row>
    <row r="10094" spans="3:17" x14ac:dyDescent="0.2">
      <c r="C10094" s="1"/>
      <c r="D10094" s="1"/>
      <c r="F10094" s="6"/>
      <c r="G10094" s="13"/>
      <c r="M10094" s="14"/>
      <c r="O10094" s="13"/>
      <c r="P10094" s="6"/>
      <c r="Q10094" s="7"/>
    </row>
    <row r="10095" spans="3:17" x14ac:dyDescent="0.2">
      <c r="C10095" s="1"/>
      <c r="D10095" s="1"/>
      <c r="F10095" s="6"/>
      <c r="G10095" s="13"/>
      <c r="M10095" s="14"/>
      <c r="O10095" s="13"/>
      <c r="P10095" s="6"/>
      <c r="Q10095" s="7"/>
    </row>
    <row r="10096" spans="3:17" x14ac:dyDescent="0.2">
      <c r="C10096" s="1"/>
      <c r="D10096" s="1"/>
      <c r="F10096" s="6"/>
      <c r="G10096" s="13"/>
      <c r="M10096" s="14"/>
      <c r="O10096" s="13"/>
      <c r="P10096" s="6"/>
      <c r="Q10096" s="7"/>
    </row>
    <row r="10097" spans="3:17" x14ac:dyDescent="0.2">
      <c r="C10097" s="1"/>
      <c r="D10097" s="1"/>
      <c r="F10097" s="6"/>
      <c r="G10097" s="13"/>
      <c r="M10097" s="14"/>
      <c r="O10097" s="13"/>
      <c r="P10097" s="6"/>
      <c r="Q10097" s="7"/>
    </row>
    <row r="10098" spans="3:17" x14ac:dyDescent="0.2">
      <c r="C10098" s="1"/>
      <c r="D10098" s="1"/>
      <c r="F10098" s="6"/>
      <c r="G10098" s="13"/>
      <c r="M10098" s="14"/>
      <c r="O10098" s="13"/>
      <c r="P10098" s="6"/>
      <c r="Q10098" s="7"/>
    </row>
    <row r="10099" spans="3:17" x14ac:dyDescent="0.2">
      <c r="C10099" s="1"/>
      <c r="D10099" s="1"/>
      <c r="F10099" s="6"/>
      <c r="G10099" s="13"/>
      <c r="M10099" s="14"/>
      <c r="O10099" s="13"/>
      <c r="P10099" s="6"/>
      <c r="Q10099" s="7"/>
    </row>
    <row r="10100" spans="3:17" x14ac:dyDescent="0.2">
      <c r="C10100" s="1"/>
      <c r="D10100" s="1"/>
      <c r="F10100" s="6"/>
      <c r="G10100" s="13"/>
      <c r="M10100" s="14"/>
      <c r="O10100" s="13"/>
      <c r="P10100" s="6"/>
      <c r="Q10100" s="7"/>
    </row>
    <row r="10101" spans="3:17" x14ac:dyDescent="0.2">
      <c r="C10101" s="1"/>
      <c r="D10101" s="1"/>
      <c r="F10101" s="6"/>
      <c r="G10101" s="13"/>
      <c r="M10101" s="14"/>
      <c r="O10101" s="13"/>
      <c r="P10101" s="6"/>
      <c r="Q10101" s="7"/>
    </row>
    <row r="10102" spans="3:17" x14ac:dyDescent="0.2">
      <c r="C10102" s="1"/>
      <c r="D10102" s="1"/>
      <c r="F10102" s="6"/>
      <c r="G10102" s="13"/>
      <c r="M10102" s="14"/>
      <c r="O10102" s="13"/>
      <c r="P10102" s="6"/>
      <c r="Q10102" s="7"/>
    </row>
    <row r="10103" spans="3:17" x14ac:dyDescent="0.2">
      <c r="C10103" s="1"/>
      <c r="D10103" s="1"/>
      <c r="F10103" s="6"/>
      <c r="G10103" s="13"/>
      <c r="M10103" s="14"/>
      <c r="O10103" s="13"/>
      <c r="P10103" s="6"/>
      <c r="Q10103" s="7"/>
    </row>
    <row r="10104" spans="3:17" x14ac:dyDescent="0.2">
      <c r="C10104" s="1"/>
      <c r="D10104" s="1"/>
      <c r="F10104" s="6"/>
      <c r="G10104" s="13"/>
      <c r="M10104" s="14"/>
      <c r="O10104" s="13"/>
      <c r="P10104" s="6"/>
      <c r="Q10104" s="7"/>
    </row>
    <row r="10105" spans="3:17" x14ac:dyDescent="0.2">
      <c r="C10105" s="1"/>
      <c r="D10105" s="1"/>
      <c r="F10105" s="6"/>
      <c r="G10105" s="13"/>
      <c r="M10105" s="14"/>
      <c r="O10105" s="13"/>
      <c r="P10105" s="6"/>
      <c r="Q10105" s="7"/>
    </row>
    <row r="10106" spans="3:17" x14ac:dyDescent="0.2">
      <c r="C10106" s="1"/>
      <c r="D10106" s="1"/>
      <c r="F10106" s="6"/>
      <c r="G10106" s="13"/>
      <c r="M10106" s="14"/>
      <c r="O10106" s="13"/>
      <c r="P10106" s="6"/>
      <c r="Q10106" s="7"/>
    </row>
    <row r="10107" spans="3:17" x14ac:dyDescent="0.2">
      <c r="C10107" s="1"/>
      <c r="D10107" s="1"/>
      <c r="F10107" s="6"/>
      <c r="G10107" s="13"/>
      <c r="M10107" s="14"/>
      <c r="O10107" s="13"/>
      <c r="P10107" s="6"/>
      <c r="Q10107" s="7"/>
    </row>
    <row r="10108" spans="3:17" x14ac:dyDescent="0.2">
      <c r="C10108" s="1"/>
      <c r="D10108" s="1"/>
      <c r="F10108" s="6"/>
      <c r="G10108" s="13"/>
      <c r="M10108" s="14"/>
      <c r="O10108" s="13"/>
      <c r="P10108" s="6"/>
      <c r="Q10108" s="7"/>
    </row>
    <row r="10109" spans="3:17" x14ac:dyDescent="0.2">
      <c r="C10109" s="1"/>
      <c r="D10109" s="1"/>
      <c r="F10109" s="6"/>
      <c r="G10109" s="13"/>
      <c r="M10109" s="14"/>
      <c r="O10109" s="13"/>
      <c r="P10109" s="6"/>
      <c r="Q10109" s="7"/>
    </row>
    <row r="10110" spans="3:17" x14ac:dyDescent="0.2">
      <c r="C10110" s="1"/>
      <c r="D10110" s="1"/>
      <c r="F10110" s="6"/>
      <c r="G10110" s="13"/>
      <c r="M10110" s="14"/>
      <c r="O10110" s="13"/>
      <c r="P10110" s="6"/>
      <c r="Q10110" s="7"/>
    </row>
    <row r="10111" spans="3:17" x14ac:dyDescent="0.2">
      <c r="C10111" s="1"/>
      <c r="D10111" s="1"/>
      <c r="F10111" s="6"/>
      <c r="G10111" s="13"/>
      <c r="M10111" s="14"/>
      <c r="O10111" s="13"/>
      <c r="P10111" s="6"/>
      <c r="Q10111" s="7"/>
    </row>
    <row r="10112" spans="3:17" x14ac:dyDescent="0.2">
      <c r="C10112" s="1"/>
      <c r="D10112" s="1"/>
      <c r="F10112" s="6"/>
      <c r="G10112" s="13"/>
      <c r="M10112" s="14"/>
      <c r="O10112" s="13"/>
      <c r="P10112" s="6"/>
      <c r="Q10112" s="7"/>
    </row>
    <row r="10113" spans="3:17" x14ac:dyDescent="0.2">
      <c r="C10113" s="1"/>
      <c r="D10113" s="1"/>
      <c r="F10113" s="6"/>
      <c r="G10113" s="13"/>
      <c r="M10113" s="14"/>
      <c r="O10113" s="13"/>
      <c r="P10113" s="6"/>
      <c r="Q10113" s="7"/>
    </row>
    <row r="10114" spans="3:17" x14ac:dyDescent="0.2">
      <c r="C10114" s="1"/>
      <c r="D10114" s="1"/>
      <c r="F10114" s="6"/>
      <c r="G10114" s="13"/>
      <c r="M10114" s="14"/>
      <c r="O10114" s="13"/>
      <c r="P10114" s="6"/>
      <c r="Q10114" s="7"/>
    </row>
    <row r="10115" spans="3:17" x14ac:dyDescent="0.2">
      <c r="C10115" s="1"/>
      <c r="D10115" s="1"/>
      <c r="F10115" s="6"/>
      <c r="G10115" s="13"/>
      <c r="M10115" s="14"/>
      <c r="O10115" s="13"/>
      <c r="P10115" s="6"/>
      <c r="Q10115" s="7"/>
    </row>
    <row r="10116" spans="3:17" x14ac:dyDescent="0.2">
      <c r="C10116" s="1"/>
      <c r="D10116" s="1"/>
      <c r="F10116" s="6"/>
      <c r="G10116" s="13"/>
      <c r="M10116" s="14"/>
      <c r="O10116" s="13"/>
      <c r="P10116" s="6"/>
      <c r="Q10116" s="7"/>
    </row>
    <row r="10117" spans="3:17" x14ac:dyDescent="0.2">
      <c r="C10117" s="1"/>
      <c r="D10117" s="1"/>
      <c r="F10117" s="6"/>
      <c r="G10117" s="13"/>
      <c r="M10117" s="14"/>
      <c r="O10117" s="13"/>
      <c r="P10117" s="6"/>
      <c r="Q10117" s="7"/>
    </row>
    <row r="10118" spans="3:17" x14ac:dyDescent="0.2">
      <c r="C10118" s="1"/>
      <c r="D10118" s="1"/>
      <c r="F10118" s="6"/>
      <c r="G10118" s="13"/>
      <c r="M10118" s="14"/>
      <c r="O10118" s="13"/>
      <c r="P10118" s="6"/>
      <c r="Q10118" s="7"/>
    </row>
    <row r="10119" spans="3:17" x14ac:dyDescent="0.2">
      <c r="C10119" s="1"/>
      <c r="D10119" s="1"/>
      <c r="F10119" s="6"/>
      <c r="G10119" s="13"/>
      <c r="M10119" s="14"/>
      <c r="O10119" s="13"/>
      <c r="P10119" s="6"/>
      <c r="Q10119" s="7"/>
    </row>
    <row r="10120" spans="3:17" x14ac:dyDescent="0.2">
      <c r="C10120" s="1"/>
      <c r="D10120" s="1"/>
      <c r="F10120" s="6"/>
      <c r="G10120" s="13"/>
      <c r="M10120" s="14"/>
      <c r="O10120" s="13"/>
      <c r="P10120" s="6"/>
      <c r="Q10120" s="7"/>
    </row>
    <row r="10121" spans="3:17" x14ac:dyDescent="0.2">
      <c r="C10121" s="1"/>
      <c r="D10121" s="1"/>
      <c r="F10121" s="6"/>
      <c r="G10121" s="13"/>
      <c r="M10121" s="14"/>
      <c r="O10121" s="13"/>
      <c r="P10121" s="6"/>
      <c r="Q10121" s="7"/>
    </row>
    <row r="10122" spans="3:17" x14ac:dyDescent="0.2">
      <c r="C10122" s="1"/>
      <c r="D10122" s="1"/>
      <c r="F10122" s="6"/>
      <c r="G10122" s="13"/>
      <c r="M10122" s="14"/>
      <c r="O10122" s="13"/>
      <c r="P10122" s="6"/>
      <c r="Q10122" s="7"/>
    </row>
    <row r="10123" spans="3:17" x14ac:dyDescent="0.2">
      <c r="C10123" s="1"/>
      <c r="D10123" s="1"/>
      <c r="F10123" s="6"/>
      <c r="G10123" s="13"/>
      <c r="M10123" s="14"/>
      <c r="O10123" s="13"/>
      <c r="P10123" s="6"/>
      <c r="Q10123" s="7"/>
    </row>
    <row r="10124" spans="3:17" x14ac:dyDescent="0.2">
      <c r="C10124" s="1"/>
      <c r="D10124" s="1"/>
      <c r="F10124" s="6"/>
      <c r="G10124" s="13"/>
      <c r="M10124" s="14"/>
      <c r="O10124" s="13"/>
      <c r="P10124" s="6"/>
      <c r="Q10124" s="7"/>
    </row>
    <row r="10125" spans="3:17" x14ac:dyDescent="0.2">
      <c r="C10125" s="1"/>
      <c r="D10125" s="1"/>
      <c r="F10125" s="6"/>
      <c r="G10125" s="13"/>
      <c r="M10125" s="14"/>
      <c r="O10125" s="13"/>
      <c r="P10125" s="6"/>
      <c r="Q10125" s="7"/>
    </row>
    <row r="10126" spans="3:17" x14ac:dyDescent="0.2">
      <c r="C10126" s="1"/>
      <c r="D10126" s="1"/>
      <c r="F10126" s="6"/>
      <c r="G10126" s="13"/>
      <c r="M10126" s="14"/>
      <c r="O10126" s="13"/>
      <c r="P10126" s="6"/>
      <c r="Q10126" s="7"/>
    </row>
    <row r="10127" spans="3:17" x14ac:dyDescent="0.2">
      <c r="C10127" s="1"/>
      <c r="D10127" s="1"/>
      <c r="F10127" s="6"/>
      <c r="G10127" s="13"/>
      <c r="M10127" s="14"/>
      <c r="O10127" s="13"/>
      <c r="P10127" s="6"/>
      <c r="Q10127" s="7"/>
    </row>
    <row r="10128" spans="3:17" x14ac:dyDescent="0.2">
      <c r="C10128" s="1"/>
      <c r="D10128" s="1"/>
      <c r="F10128" s="6"/>
      <c r="G10128" s="13"/>
      <c r="M10128" s="14"/>
      <c r="O10128" s="13"/>
      <c r="P10128" s="6"/>
      <c r="Q10128" s="7"/>
    </row>
    <row r="10129" spans="3:17" x14ac:dyDescent="0.2">
      <c r="C10129" s="1"/>
      <c r="D10129" s="1"/>
      <c r="F10129" s="6"/>
      <c r="G10129" s="13"/>
      <c r="M10129" s="14"/>
      <c r="O10129" s="13"/>
      <c r="P10129" s="6"/>
      <c r="Q10129" s="7"/>
    </row>
    <row r="10130" spans="3:17" x14ac:dyDescent="0.2">
      <c r="C10130" s="1"/>
      <c r="D10130" s="1"/>
      <c r="F10130" s="6"/>
      <c r="G10130" s="13"/>
      <c r="M10130" s="14"/>
      <c r="O10130" s="13"/>
      <c r="P10130" s="6"/>
      <c r="Q10130" s="7"/>
    </row>
    <row r="10131" spans="3:17" x14ac:dyDescent="0.2">
      <c r="C10131" s="1"/>
      <c r="D10131" s="1"/>
      <c r="F10131" s="6"/>
      <c r="G10131" s="13"/>
      <c r="M10131" s="14"/>
      <c r="O10131" s="13"/>
      <c r="P10131" s="6"/>
      <c r="Q10131" s="7"/>
    </row>
    <row r="10132" spans="3:17" x14ac:dyDescent="0.2">
      <c r="C10132" s="1"/>
      <c r="D10132" s="1"/>
      <c r="F10132" s="6"/>
      <c r="G10132" s="13"/>
      <c r="M10132" s="14"/>
      <c r="O10132" s="13"/>
      <c r="P10132" s="6"/>
      <c r="Q10132" s="7"/>
    </row>
    <row r="10133" spans="3:17" x14ac:dyDescent="0.2">
      <c r="C10133" s="1"/>
      <c r="D10133" s="1"/>
      <c r="F10133" s="6"/>
      <c r="G10133" s="13"/>
      <c r="M10133" s="14"/>
      <c r="O10133" s="13"/>
      <c r="P10133" s="6"/>
      <c r="Q10133" s="7"/>
    </row>
    <row r="10134" spans="3:17" x14ac:dyDescent="0.2">
      <c r="C10134" s="1"/>
      <c r="D10134" s="1"/>
      <c r="F10134" s="6"/>
      <c r="G10134" s="13"/>
      <c r="M10134" s="14"/>
      <c r="O10134" s="13"/>
      <c r="P10134" s="6"/>
      <c r="Q10134" s="7"/>
    </row>
    <row r="10135" spans="3:17" x14ac:dyDescent="0.2">
      <c r="C10135" s="1"/>
      <c r="D10135" s="1"/>
      <c r="F10135" s="6"/>
      <c r="G10135" s="13"/>
      <c r="M10135" s="14"/>
      <c r="O10135" s="13"/>
      <c r="P10135" s="6"/>
      <c r="Q10135" s="7"/>
    </row>
    <row r="10136" spans="3:17" x14ac:dyDescent="0.2">
      <c r="C10136" s="1"/>
      <c r="D10136" s="1"/>
      <c r="F10136" s="6"/>
      <c r="G10136" s="13"/>
      <c r="M10136" s="14"/>
      <c r="O10136" s="13"/>
      <c r="P10136" s="6"/>
      <c r="Q10136" s="7"/>
    </row>
    <row r="10137" spans="3:17" x14ac:dyDescent="0.2">
      <c r="C10137" s="1"/>
      <c r="D10137" s="1"/>
      <c r="F10137" s="6"/>
      <c r="G10137" s="13"/>
      <c r="M10137" s="14"/>
      <c r="O10137" s="13"/>
      <c r="P10137" s="6"/>
      <c r="Q10137" s="7"/>
    </row>
    <row r="10138" spans="3:17" x14ac:dyDescent="0.2">
      <c r="C10138" s="1"/>
      <c r="D10138" s="1"/>
      <c r="F10138" s="6"/>
      <c r="G10138" s="13"/>
      <c r="M10138" s="14"/>
      <c r="O10138" s="13"/>
      <c r="P10138" s="6"/>
      <c r="Q10138" s="7"/>
    </row>
    <row r="10139" spans="3:17" x14ac:dyDescent="0.2">
      <c r="C10139" s="1"/>
      <c r="D10139" s="1"/>
      <c r="F10139" s="6"/>
      <c r="G10139" s="13"/>
      <c r="M10139" s="14"/>
      <c r="O10139" s="13"/>
      <c r="P10139" s="6"/>
      <c r="Q10139" s="7"/>
    </row>
    <row r="10140" spans="3:17" x14ac:dyDescent="0.2">
      <c r="C10140" s="1"/>
      <c r="D10140" s="1"/>
      <c r="F10140" s="6"/>
      <c r="G10140" s="13"/>
      <c r="M10140" s="14"/>
      <c r="O10140" s="13"/>
      <c r="P10140" s="6"/>
      <c r="Q10140" s="7"/>
    </row>
    <row r="10141" spans="3:17" x14ac:dyDescent="0.2">
      <c r="C10141" s="1"/>
      <c r="D10141" s="1"/>
      <c r="F10141" s="6"/>
      <c r="G10141" s="13"/>
      <c r="M10141" s="14"/>
      <c r="O10141" s="13"/>
      <c r="P10141" s="6"/>
      <c r="Q10141" s="7"/>
    </row>
    <row r="10142" spans="3:17" x14ac:dyDescent="0.2">
      <c r="C10142" s="1"/>
      <c r="D10142" s="1"/>
      <c r="F10142" s="6"/>
      <c r="G10142" s="13"/>
      <c r="M10142" s="14"/>
      <c r="O10142" s="13"/>
      <c r="P10142" s="6"/>
      <c r="Q10142" s="7"/>
    </row>
    <row r="10143" spans="3:17" x14ac:dyDescent="0.2">
      <c r="C10143" s="1"/>
      <c r="D10143" s="1"/>
      <c r="F10143" s="6"/>
      <c r="G10143" s="13"/>
      <c r="M10143" s="14"/>
      <c r="O10143" s="13"/>
      <c r="P10143" s="6"/>
      <c r="Q10143" s="7"/>
    </row>
    <row r="10144" spans="3:17" x14ac:dyDescent="0.2">
      <c r="C10144" s="1"/>
      <c r="D10144" s="1"/>
      <c r="F10144" s="6"/>
      <c r="G10144" s="13"/>
      <c r="M10144" s="14"/>
      <c r="O10144" s="13"/>
      <c r="P10144" s="6"/>
      <c r="Q10144" s="7"/>
    </row>
    <row r="10145" spans="3:17" x14ac:dyDescent="0.2">
      <c r="C10145" s="1"/>
      <c r="D10145" s="1"/>
      <c r="F10145" s="6"/>
      <c r="G10145" s="13"/>
      <c r="M10145" s="14"/>
      <c r="O10145" s="13"/>
      <c r="P10145" s="6"/>
      <c r="Q10145" s="7"/>
    </row>
    <row r="10146" spans="3:17" x14ac:dyDescent="0.2">
      <c r="C10146" s="1"/>
      <c r="D10146" s="1"/>
      <c r="F10146" s="6"/>
      <c r="G10146" s="13"/>
      <c r="M10146" s="14"/>
      <c r="O10146" s="13"/>
      <c r="P10146" s="6"/>
      <c r="Q10146" s="7"/>
    </row>
    <row r="10147" spans="3:17" x14ac:dyDescent="0.2">
      <c r="C10147" s="1"/>
      <c r="D10147" s="1"/>
      <c r="F10147" s="6"/>
      <c r="G10147" s="13"/>
      <c r="M10147" s="14"/>
      <c r="O10147" s="13"/>
      <c r="P10147" s="6"/>
      <c r="Q10147" s="7"/>
    </row>
    <row r="10148" spans="3:17" x14ac:dyDescent="0.2">
      <c r="C10148" s="1"/>
      <c r="D10148" s="1"/>
      <c r="F10148" s="6"/>
      <c r="G10148" s="13"/>
      <c r="M10148" s="14"/>
      <c r="O10148" s="13"/>
      <c r="P10148" s="6"/>
      <c r="Q10148" s="7"/>
    </row>
    <row r="10149" spans="3:17" x14ac:dyDescent="0.2">
      <c r="C10149" s="1"/>
      <c r="D10149" s="1"/>
      <c r="F10149" s="6"/>
      <c r="G10149" s="13"/>
      <c r="M10149" s="14"/>
      <c r="O10149" s="13"/>
      <c r="P10149" s="6"/>
      <c r="Q10149" s="7"/>
    </row>
    <row r="10150" spans="3:17" x14ac:dyDescent="0.2">
      <c r="C10150" s="1"/>
      <c r="D10150" s="1"/>
      <c r="F10150" s="6"/>
      <c r="G10150" s="13"/>
      <c r="M10150" s="14"/>
      <c r="O10150" s="13"/>
      <c r="P10150" s="6"/>
      <c r="Q10150" s="7"/>
    </row>
    <row r="10151" spans="3:17" x14ac:dyDescent="0.2">
      <c r="C10151" s="1"/>
      <c r="D10151" s="1"/>
      <c r="F10151" s="6"/>
      <c r="G10151" s="13"/>
      <c r="M10151" s="14"/>
      <c r="O10151" s="13"/>
      <c r="P10151" s="6"/>
      <c r="Q10151" s="7"/>
    </row>
    <row r="10152" spans="3:17" x14ac:dyDescent="0.2">
      <c r="C10152" s="1"/>
      <c r="D10152" s="1"/>
      <c r="F10152" s="6"/>
      <c r="G10152" s="13"/>
      <c r="M10152" s="14"/>
      <c r="O10152" s="13"/>
      <c r="P10152" s="6"/>
      <c r="Q10152" s="7"/>
    </row>
    <row r="10153" spans="3:17" x14ac:dyDescent="0.2">
      <c r="C10153" s="1"/>
      <c r="D10153" s="1"/>
      <c r="F10153" s="6"/>
      <c r="G10153" s="13"/>
      <c r="M10153" s="14"/>
      <c r="O10153" s="13"/>
      <c r="P10153" s="6"/>
      <c r="Q10153" s="7"/>
    </row>
    <row r="10154" spans="3:17" x14ac:dyDescent="0.2">
      <c r="C10154" s="1"/>
      <c r="D10154" s="1"/>
      <c r="F10154" s="6"/>
      <c r="G10154" s="13"/>
      <c r="M10154" s="14"/>
      <c r="O10154" s="13"/>
      <c r="P10154" s="6"/>
      <c r="Q10154" s="7"/>
    </row>
    <row r="10155" spans="3:17" x14ac:dyDescent="0.2">
      <c r="C10155" s="1"/>
      <c r="D10155" s="1"/>
      <c r="F10155" s="6"/>
      <c r="G10155" s="13"/>
      <c r="M10155" s="14"/>
      <c r="O10155" s="13"/>
      <c r="P10155" s="6"/>
      <c r="Q10155" s="7"/>
    </row>
    <row r="10156" spans="3:17" x14ac:dyDescent="0.2">
      <c r="C10156" s="1"/>
      <c r="D10156" s="1"/>
      <c r="F10156" s="6"/>
      <c r="G10156" s="13"/>
      <c r="M10156" s="14"/>
      <c r="O10156" s="13"/>
      <c r="P10156" s="6"/>
      <c r="Q10156" s="7"/>
    </row>
    <row r="10157" spans="3:17" x14ac:dyDescent="0.2">
      <c r="C10157" s="1"/>
      <c r="D10157" s="1"/>
      <c r="F10157" s="6"/>
      <c r="G10157" s="13"/>
      <c r="M10157" s="14"/>
      <c r="O10157" s="13"/>
      <c r="P10157" s="6"/>
      <c r="Q10157" s="7"/>
    </row>
    <row r="10158" spans="3:17" x14ac:dyDescent="0.2">
      <c r="C10158" s="1"/>
      <c r="D10158" s="1"/>
      <c r="F10158" s="6"/>
      <c r="G10158" s="13"/>
      <c r="M10158" s="14"/>
      <c r="O10158" s="13"/>
      <c r="P10158" s="6"/>
      <c r="Q10158" s="7"/>
    </row>
    <row r="10159" spans="3:17" x14ac:dyDescent="0.2">
      <c r="C10159" s="1"/>
      <c r="D10159" s="1"/>
      <c r="F10159" s="6"/>
      <c r="G10159" s="13"/>
      <c r="M10159" s="14"/>
      <c r="O10159" s="13"/>
      <c r="P10159" s="6"/>
      <c r="Q10159" s="7"/>
    </row>
    <row r="10160" spans="3:17" x14ac:dyDescent="0.2">
      <c r="C10160" s="1"/>
      <c r="D10160" s="1"/>
      <c r="F10160" s="6"/>
      <c r="G10160" s="13"/>
      <c r="M10160" s="14"/>
      <c r="O10160" s="13"/>
      <c r="P10160" s="6"/>
      <c r="Q10160" s="7"/>
    </row>
    <row r="10161" spans="3:17" x14ac:dyDescent="0.2">
      <c r="C10161" s="1"/>
      <c r="D10161" s="1"/>
      <c r="F10161" s="6"/>
      <c r="G10161" s="13"/>
      <c r="M10161" s="14"/>
      <c r="O10161" s="13"/>
      <c r="P10161" s="6"/>
      <c r="Q10161" s="7"/>
    </row>
    <row r="10162" spans="3:17" x14ac:dyDescent="0.2">
      <c r="C10162" s="1"/>
      <c r="D10162" s="1"/>
      <c r="F10162" s="6"/>
      <c r="G10162" s="13"/>
      <c r="M10162" s="14"/>
      <c r="O10162" s="13"/>
      <c r="P10162" s="6"/>
      <c r="Q10162" s="7"/>
    </row>
    <row r="10163" spans="3:17" x14ac:dyDescent="0.2">
      <c r="C10163" s="1"/>
      <c r="D10163" s="1"/>
      <c r="F10163" s="6"/>
      <c r="G10163" s="13"/>
      <c r="M10163" s="14"/>
      <c r="O10163" s="13"/>
      <c r="P10163" s="6"/>
      <c r="Q10163" s="7"/>
    </row>
    <row r="10164" spans="3:17" x14ac:dyDescent="0.2">
      <c r="C10164" s="1"/>
      <c r="D10164" s="1"/>
      <c r="F10164" s="6"/>
      <c r="G10164" s="13"/>
      <c r="M10164" s="14"/>
      <c r="O10164" s="13"/>
      <c r="P10164" s="6"/>
      <c r="Q10164" s="7"/>
    </row>
    <row r="10165" spans="3:17" x14ac:dyDescent="0.2">
      <c r="C10165" s="1"/>
      <c r="D10165" s="1"/>
      <c r="F10165" s="6"/>
      <c r="G10165" s="13"/>
      <c r="M10165" s="14"/>
      <c r="O10165" s="13"/>
      <c r="P10165" s="6"/>
      <c r="Q10165" s="7"/>
    </row>
    <row r="10166" spans="3:17" x14ac:dyDescent="0.2">
      <c r="C10166" s="1"/>
      <c r="D10166" s="1"/>
      <c r="F10166" s="6"/>
      <c r="G10166" s="13"/>
      <c r="M10166" s="14"/>
      <c r="O10166" s="13"/>
      <c r="P10166" s="6"/>
      <c r="Q10166" s="7"/>
    </row>
    <row r="10167" spans="3:17" x14ac:dyDescent="0.2">
      <c r="C10167" s="1"/>
      <c r="D10167" s="1"/>
      <c r="F10167" s="6"/>
      <c r="G10167" s="13"/>
      <c r="M10167" s="14"/>
      <c r="O10167" s="13"/>
      <c r="P10167" s="6"/>
      <c r="Q10167" s="7"/>
    </row>
    <row r="10168" spans="3:17" x14ac:dyDescent="0.2">
      <c r="C10168" s="1"/>
      <c r="D10168" s="1"/>
      <c r="F10168" s="6"/>
      <c r="G10168" s="13"/>
      <c r="M10168" s="14"/>
      <c r="O10168" s="13"/>
      <c r="P10168" s="6"/>
      <c r="Q10168" s="7"/>
    </row>
    <row r="10169" spans="3:17" x14ac:dyDescent="0.2">
      <c r="C10169" s="1"/>
      <c r="D10169" s="1"/>
      <c r="F10169" s="6"/>
      <c r="G10169" s="13"/>
      <c r="M10169" s="14"/>
      <c r="O10169" s="13"/>
      <c r="P10169" s="6"/>
      <c r="Q10169" s="7"/>
    </row>
    <row r="10170" spans="3:17" x14ac:dyDescent="0.2">
      <c r="C10170" s="1"/>
      <c r="D10170" s="1"/>
      <c r="F10170" s="6"/>
      <c r="G10170" s="13"/>
      <c r="M10170" s="14"/>
      <c r="O10170" s="13"/>
      <c r="P10170" s="6"/>
      <c r="Q10170" s="7"/>
    </row>
    <row r="10171" spans="3:17" x14ac:dyDescent="0.2">
      <c r="C10171" s="1"/>
      <c r="D10171" s="1"/>
      <c r="F10171" s="6"/>
      <c r="G10171" s="13"/>
      <c r="M10171" s="14"/>
      <c r="O10171" s="13"/>
      <c r="P10171" s="6"/>
      <c r="Q10171" s="7"/>
    </row>
    <row r="10172" spans="3:17" x14ac:dyDescent="0.2">
      <c r="C10172" s="1"/>
      <c r="D10172" s="1"/>
      <c r="F10172" s="6"/>
      <c r="G10172" s="13"/>
      <c r="M10172" s="14"/>
      <c r="O10172" s="13"/>
      <c r="P10172" s="6"/>
      <c r="Q10172" s="7"/>
    </row>
    <row r="10173" spans="3:17" x14ac:dyDescent="0.2">
      <c r="C10173" s="1"/>
      <c r="D10173" s="1"/>
      <c r="F10173" s="6"/>
      <c r="G10173" s="13"/>
      <c r="M10173" s="14"/>
      <c r="O10173" s="13"/>
      <c r="P10173" s="6"/>
      <c r="Q10173" s="7"/>
    </row>
    <row r="10174" spans="3:17" x14ac:dyDescent="0.2">
      <c r="C10174" s="1"/>
      <c r="D10174" s="1"/>
      <c r="F10174" s="6"/>
      <c r="G10174" s="13"/>
      <c r="M10174" s="14"/>
      <c r="O10174" s="13"/>
      <c r="P10174" s="6"/>
      <c r="Q10174" s="7"/>
    </row>
    <row r="10175" spans="3:17" x14ac:dyDescent="0.2">
      <c r="C10175" s="1"/>
      <c r="D10175" s="1"/>
      <c r="F10175" s="6"/>
      <c r="G10175" s="13"/>
      <c r="M10175" s="14"/>
      <c r="O10175" s="13"/>
      <c r="P10175" s="6"/>
      <c r="Q10175" s="7"/>
    </row>
    <row r="10176" spans="3:17" x14ac:dyDescent="0.2">
      <c r="C10176" s="1"/>
      <c r="D10176" s="1"/>
      <c r="F10176" s="6"/>
      <c r="G10176" s="13"/>
      <c r="M10176" s="14"/>
      <c r="O10176" s="13"/>
      <c r="P10176" s="6"/>
      <c r="Q10176" s="7"/>
    </row>
    <row r="10177" spans="3:17" x14ac:dyDescent="0.2">
      <c r="C10177" s="1"/>
      <c r="D10177" s="1"/>
      <c r="F10177" s="6"/>
      <c r="G10177" s="13"/>
      <c r="M10177" s="14"/>
      <c r="O10177" s="13"/>
      <c r="P10177" s="6"/>
      <c r="Q10177" s="7"/>
    </row>
    <row r="10178" spans="3:17" x14ac:dyDescent="0.2">
      <c r="C10178" s="1"/>
      <c r="D10178" s="1"/>
      <c r="F10178" s="6"/>
      <c r="G10178" s="13"/>
      <c r="M10178" s="14"/>
      <c r="O10178" s="13"/>
      <c r="P10178" s="6"/>
      <c r="Q10178" s="7"/>
    </row>
    <row r="10179" spans="3:17" x14ac:dyDescent="0.2">
      <c r="C10179" s="1"/>
      <c r="D10179" s="1"/>
      <c r="F10179" s="6"/>
      <c r="G10179" s="13"/>
      <c r="M10179" s="14"/>
      <c r="O10179" s="13"/>
      <c r="P10179" s="6"/>
      <c r="Q10179" s="7"/>
    </row>
    <row r="10180" spans="3:17" x14ac:dyDescent="0.2">
      <c r="C10180" s="1"/>
      <c r="D10180" s="1"/>
      <c r="F10180" s="6"/>
      <c r="G10180" s="13"/>
      <c r="M10180" s="14"/>
      <c r="O10180" s="13"/>
      <c r="P10180" s="6"/>
      <c r="Q10180" s="7"/>
    </row>
    <row r="10181" spans="3:17" x14ac:dyDescent="0.2">
      <c r="C10181" s="1"/>
      <c r="D10181" s="1"/>
      <c r="F10181" s="6"/>
      <c r="G10181" s="13"/>
      <c r="M10181" s="14"/>
      <c r="O10181" s="13"/>
      <c r="P10181" s="6"/>
      <c r="Q10181" s="7"/>
    </row>
    <row r="10182" spans="3:17" x14ac:dyDescent="0.2">
      <c r="C10182" s="1"/>
      <c r="D10182" s="1"/>
      <c r="F10182" s="6"/>
      <c r="G10182" s="13"/>
      <c r="M10182" s="14"/>
      <c r="O10182" s="13"/>
      <c r="P10182" s="6"/>
      <c r="Q10182" s="7"/>
    </row>
    <row r="10183" spans="3:17" x14ac:dyDescent="0.2">
      <c r="C10183" s="1"/>
      <c r="D10183" s="1"/>
      <c r="F10183" s="6"/>
      <c r="G10183" s="13"/>
      <c r="M10183" s="14"/>
      <c r="O10183" s="13"/>
      <c r="P10183" s="6"/>
      <c r="Q10183" s="7"/>
    </row>
    <row r="10184" spans="3:17" x14ac:dyDescent="0.2">
      <c r="C10184" s="1"/>
      <c r="D10184" s="1"/>
      <c r="F10184" s="6"/>
      <c r="G10184" s="13"/>
      <c r="M10184" s="14"/>
      <c r="O10184" s="13"/>
      <c r="P10184" s="6"/>
      <c r="Q10184" s="7"/>
    </row>
    <row r="10185" spans="3:17" x14ac:dyDescent="0.2">
      <c r="C10185" s="1"/>
      <c r="D10185" s="1"/>
      <c r="F10185" s="6"/>
      <c r="G10185" s="13"/>
      <c r="M10185" s="14"/>
      <c r="O10185" s="13"/>
      <c r="P10185" s="6"/>
      <c r="Q10185" s="7"/>
    </row>
    <row r="10186" spans="3:17" x14ac:dyDescent="0.2">
      <c r="C10186" s="1"/>
      <c r="D10186" s="1"/>
      <c r="F10186" s="6"/>
      <c r="G10186" s="13"/>
      <c r="M10186" s="14"/>
      <c r="O10186" s="13"/>
      <c r="P10186" s="6"/>
      <c r="Q10186" s="7"/>
    </row>
    <row r="10187" spans="3:17" x14ac:dyDescent="0.2">
      <c r="C10187" s="1"/>
      <c r="D10187" s="1"/>
      <c r="F10187" s="6"/>
      <c r="G10187" s="13"/>
      <c r="M10187" s="14"/>
      <c r="O10187" s="13"/>
      <c r="P10187" s="6"/>
      <c r="Q10187" s="7"/>
    </row>
    <row r="10188" spans="3:17" x14ac:dyDescent="0.2">
      <c r="C10188" s="1"/>
      <c r="D10188" s="1"/>
      <c r="F10188" s="6"/>
      <c r="G10188" s="13"/>
      <c r="M10188" s="14"/>
      <c r="O10188" s="13"/>
      <c r="P10188" s="6"/>
      <c r="Q10188" s="7"/>
    </row>
    <row r="10189" spans="3:17" x14ac:dyDescent="0.2">
      <c r="C10189" s="1"/>
      <c r="D10189" s="1"/>
      <c r="F10189" s="6"/>
      <c r="G10189" s="13"/>
      <c r="M10189" s="14"/>
      <c r="O10189" s="13"/>
      <c r="P10189" s="6"/>
      <c r="Q10189" s="7"/>
    </row>
    <row r="10190" spans="3:17" x14ac:dyDescent="0.2">
      <c r="C10190" s="1"/>
      <c r="D10190" s="1"/>
      <c r="F10190" s="6"/>
      <c r="G10190" s="13"/>
      <c r="M10190" s="14"/>
      <c r="O10190" s="13"/>
      <c r="P10190" s="6"/>
      <c r="Q10190" s="7"/>
    </row>
    <row r="10191" spans="3:17" x14ac:dyDescent="0.2">
      <c r="C10191" s="1"/>
      <c r="D10191" s="1"/>
      <c r="F10191" s="6"/>
      <c r="G10191" s="13"/>
      <c r="M10191" s="14"/>
      <c r="O10191" s="13"/>
      <c r="P10191" s="6"/>
      <c r="Q10191" s="7"/>
    </row>
    <row r="10192" spans="3:17" x14ac:dyDescent="0.2">
      <c r="C10192" s="1"/>
      <c r="D10192" s="1"/>
      <c r="F10192" s="6"/>
      <c r="G10192" s="13"/>
      <c r="M10192" s="14"/>
      <c r="O10192" s="13"/>
      <c r="P10192" s="6"/>
      <c r="Q10192" s="7"/>
    </row>
    <row r="10193" spans="3:17" x14ac:dyDescent="0.2">
      <c r="C10193" s="1"/>
      <c r="D10193" s="1"/>
      <c r="F10193" s="6"/>
      <c r="G10193" s="13"/>
      <c r="M10193" s="14"/>
      <c r="O10193" s="13"/>
      <c r="P10193" s="6"/>
      <c r="Q10193" s="7"/>
    </row>
    <row r="10194" spans="3:17" x14ac:dyDescent="0.2">
      <c r="C10194" s="1"/>
      <c r="D10194" s="1"/>
      <c r="F10194" s="6"/>
      <c r="G10194" s="13"/>
      <c r="M10194" s="14"/>
      <c r="O10194" s="13"/>
      <c r="P10194" s="6"/>
      <c r="Q10194" s="7"/>
    </row>
    <row r="10195" spans="3:17" x14ac:dyDescent="0.2">
      <c r="C10195" s="1"/>
      <c r="D10195" s="1"/>
      <c r="F10195" s="6"/>
      <c r="G10195" s="13"/>
      <c r="M10195" s="14"/>
      <c r="O10195" s="13"/>
      <c r="P10195" s="6"/>
      <c r="Q10195" s="7"/>
    </row>
    <row r="10196" spans="3:17" x14ac:dyDescent="0.2">
      <c r="C10196" s="1"/>
      <c r="D10196" s="1"/>
      <c r="F10196" s="6"/>
      <c r="G10196" s="13"/>
      <c r="M10196" s="14"/>
      <c r="O10196" s="13"/>
      <c r="P10196" s="6"/>
      <c r="Q10196" s="7"/>
    </row>
    <row r="10197" spans="3:17" x14ac:dyDescent="0.2">
      <c r="C10197" s="1"/>
      <c r="D10197" s="1"/>
      <c r="F10197" s="6"/>
      <c r="G10197" s="13"/>
      <c r="M10197" s="14"/>
      <c r="O10197" s="13"/>
      <c r="P10197" s="6"/>
      <c r="Q10197" s="7"/>
    </row>
    <row r="10198" spans="3:17" x14ac:dyDescent="0.2">
      <c r="C10198" s="1"/>
      <c r="D10198" s="1"/>
      <c r="F10198" s="6"/>
      <c r="G10198" s="13"/>
      <c r="M10198" s="14"/>
      <c r="O10198" s="13"/>
      <c r="P10198" s="6"/>
      <c r="Q10198" s="7"/>
    </row>
    <row r="10199" spans="3:17" x14ac:dyDescent="0.2">
      <c r="C10199" s="1"/>
      <c r="D10199" s="1"/>
      <c r="F10199" s="6"/>
      <c r="G10199" s="13"/>
      <c r="M10199" s="14"/>
      <c r="O10199" s="13"/>
      <c r="P10199" s="6"/>
      <c r="Q10199" s="7"/>
    </row>
    <row r="10200" spans="3:17" x14ac:dyDescent="0.2">
      <c r="C10200" s="1"/>
      <c r="D10200" s="1"/>
      <c r="F10200" s="6"/>
      <c r="G10200" s="13"/>
      <c r="M10200" s="14"/>
      <c r="O10200" s="13"/>
      <c r="P10200" s="6"/>
      <c r="Q10200" s="7"/>
    </row>
    <row r="10201" spans="3:17" x14ac:dyDescent="0.2">
      <c r="C10201" s="1"/>
      <c r="D10201" s="1"/>
      <c r="F10201" s="6"/>
      <c r="G10201" s="13"/>
      <c r="M10201" s="14"/>
      <c r="O10201" s="13"/>
      <c r="P10201" s="6"/>
      <c r="Q10201" s="7"/>
    </row>
    <row r="10202" spans="3:17" x14ac:dyDescent="0.2">
      <c r="C10202" s="1"/>
      <c r="D10202" s="1"/>
      <c r="F10202" s="6"/>
      <c r="G10202" s="13"/>
      <c r="M10202" s="14"/>
      <c r="O10202" s="13"/>
      <c r="P10202" s="6"/>
      <c r="Q10202" s="7"/>
    </row>
    <row r="10203" spans="3:17" x14ac:dyDescent="0.2">
      <c r="C10203" s="1"/>
      <c r="D10203" s="1"/>
      <c r="F10203" s="6"/>
      <c r="G10203" s="13"/>
      <c r="M10203" s="14"/>
      <c r="O10203" s="13"/>
      <c r="P10203" s="6"/>
      <c r="Q10203" s="7"/>
    </row>
    <row r="10204" spans="3:17" x14ac:dyDescent="0.2">
      <c r="C10204" s="1"/>
      <c r="D10204" s="1"/>
      <c r="F10204" s="6"/>
      <c r="G10204" s="13"/>
      <c r="M10204" s="14"/>
      <c r="O10204" s="13"/>
      <c r="P10204" s="6"/>
      <c r="Q10204" s="7"/>
    </row>
    <row r="10205" spans="3:17" x14ac:dyDescent="0.2">
      <c r="C10205" s="1"/>
      <c r="D10205" s="1"/>
      <c r="F10205" s="6"/>
      <c r="G10205" s="13"/>
      <c r="M10205" s="14"/>
      <c r="O10205" s="13"/>
      <c r="P10205" s="6"/>
      <c r="Q10205" s="7"/>
    </row>
    <row r="10206" spans="3:17" x14ac:dyDescent="0.2">
      <c r="C10206" s="1"/>
      <c r="D10206" s="1"/>
      <c r="F10206" s="6"/>
      <c r="G10206" s="13"/>
      <c r="M10206" s="14"/>
      <c r="O10206" s="13"/>
      <c r="P10206" s="6"/>
      <c r="Q10206" s="7"/>
    </row>
    <row r="10207" spans="3:17" x14ac:dyDescent="0.2">
      <c r="C10207" s="1"/>
      <c r="D10207" s="1"/>
      <c r="F10207" s="6"/>
      <c r="G10207" s="13"/>
      <c r="M10207" s="14"/>
      <c r="O10207" s="13"/>
      <c r="P10207" s="6"/>
      <c r="Q10207" s="7"/>
    </row>
    <row r="10208" spans="3:17" x14ac:dyDescent="0.2">
      <c r="C10208" s="1"/>
      <c r="D10208" s="1"/>
      <c r="F10208" s="6"/>
      <c r="G10208" s="13"/>
      <c r="M10208" s="14"/>
      <c r="O10208" s="13"/>
      <c r="P10208" s="6"/>
      <c r="Q10208" s="7"/>
    </row>
    <row r="10209" spans="3:17" x14ac:dyDescent="0.2">
      <c r="C10209" s="1"/>
      <c r="D10209" s="1"/>
      <c r="F10209" s="6"/>
      <c r="G10209" s="13"/>
      <c r="M10209" s="14"/>
      <c r="O10209" s="13"/>
      <c r="P10209" s="6"/>
      <c r="Q10209" s="7"/>
    </row>
    <row r="10210" spans="3:17" x14ac:dyDescent="0.2">
      <c r="C10210" s="1"/>
      <c r="D10210" s="1"/>
      <c r="F10210" s="6"/>
      <c r="G10210" s="13"/>
      <c r="M10210" s="14"/>
      <c r="O10210" s="13"/>
      <c r="P10210" s="6"/>
      <c r="Q10210" s="7"/>
    </row>
    <row r="10211" spans="3:17" x14ac:dyDescent="0.2">
      <c r="C10211" s="1"/>
      <c r="D10211" s="1"/>
      <c r="F10211" s="6"/>
      <c r="G10211" s="13"/>
      <c r="M10211" s="14"/>
      <c r="O10211" s="13"/>
      <c r="P10211" s="6"/>
      <c r="Q10211" s="7"/>
    </row>
    <row r="10212" spans="3:17" x14ac:dyDescent="0.2">
      <c r="C10212" s="1"/>
      <c r="D10212" s="1"/>
      <c r="F10212" s="6"/>
      <c r="G10212" s="13"/>
      <c r="M10212" s="14"/>
      <c r="O10212" s="13"/>
      <c r="P10212" s="6"/>
      <c r="Q10212" s="7"/>
    </row>
    <row r="10213" spans="3:17" x14ac:dyDescent="0.2">
      <c r="C10213" s="1"/>
      <c r="D10213" s="1"/>
      <c r="F10213" s="6"/>
      <c r="G10213" s="13"/>
      <c r="M10213" s="14"/>
      <c r="O10213" s="13"/>
      <c r="P10213" s="6"/>
      <c r="Q10213" s="7"/>
    </row>
    <row r="10214" spans="3:17" x14ac:dyDescent="0.2">
      <c r="C10214" s="1"/>
      <c r="D10214" s="1"/>
      <c r="F10214" s="6"/>
      <c r="G10214" s="13"/>
      <c r="M10214" s="14"/>
      <c r="O10214" s="13"/>
      <c r="P10214" s="6"/>
      <c r="Q10214" s="7"/>
    </row>
    <row r="10215" spans="3:17" x14ac:dyDescent="0.2">
      <c r="C10215" s="1"/>
      <c r="D10215" s="1"/>
      <c r="F10215" s="6"/>
      <c r="G10215" s="13"/>
      <c r="M10215" s="14"/>
      <c r="O10215" s="13"/>
      <c r="P10215" s="6"/>
      <c r="Q10215" s="7"/>
    </row>
    <row r="10216" spans="3:17" x14ac:dyDescent="0.2">
      <c r="C10216" s="1"/>
      <c r="D10216" s="1"/>
      <c r="F10216" s="6"/>
      <c r="G10216" s="13"/>
      <c r="M10216" s="14"/>
      <c r="O10216" s="13"/>
      <c r="P10216" s="6"/>
      <c r="Q10216" s="7"/>
    </row>
    <row r="10217" spans="3:17" x14ac:dyDescent="0.2">
      <c r="C10217" s="1"/>
      <c r="D10217" s="1"/>
      <c r="F10217" s="6"/>
      <c r="G10217" s="13"/>
      <c r="M10217" s="14"/>
      <c r="O10217" s="13"/>
      <c r="P10217" s="6"/>
      <c r="Q10217" s="7"/>
    </row>
    <row r="10218" spans="3:17" x14ac:dyDescent="0.2">
      <c r="C10218" s="1"/>
      <c r="D10218" s="1"/>
      <c r="F10218" s="6"/>
      <c r="G10218" s="13"/>
      <c r="M10218" s="14"/>
      <c r="O10218" s="13"/>
      <c r="P10218" s="6"/>
      <c r="Q10218" s="7"/>
    </row>
    <row r="10219" spans="3:17" x14ac:dyDescent="0.2">
      <c r="C10219" s="1"/>
      <c r="D10219" s="1"/>
      <c r="F10219" s="6"/>
      <c r="G10219" s="13"/>
      <c r="M10219" s="14"/>
      <c r="O10219" s="13"/>
      <c r="P10219" s="6"/>
      <c r="Q10219" s="7"/>
    </row>
    <row r="10220" spans="3:17" x14ac:dyDescent="0.2">
      <c r="C10220" s="1"/>
      <c r="D10220" s="1"/>
      <c r="F10220" s="6"/>
      <c r="G10220" s="13"/>
      <c r="M10220" s="14"/>
      <c r="O10220" s="13"/>
      <c r="P10220" s="6"/>
      <c r="Q10220" s="7"/>
    </row>
    <row r="10221" spans="3:17" x14ac:dyDescent="0.2">
      <c r="C10221" s="1"/>
      <c r="D10221" s="1"/>
      <c r="F10221" s="6"/>
      <c r="G10221" s="13"/>
      <c r="M10221" s="14"/>
      <c r="O10221" s="13"/>
      <c r="P10221" s="6"/>
      <c r="Q10221" s="7"/>
    </row>
    <row r="10222" spans="3:17" x14ac:dyDescent="0.2">
      <c r="C10222" s="1"/>
      <c r="D10222" s="1"/>
      <c r="F10222" s="6"/>
      <c r="G10222" s="13"/>
      <c r="M10222" s="14"/>
      <c r="O10222" s="13"/>
      <c r="P10222" s="6"/>
      <c r="Q10222" s="7"/>
    </row>
    <row r="10223" spans="3:17" x14ac:dyDescent="0.2">
      <c r="C10223" s="1"/>
      <c r="D10223" s="1"/>
      <c r="F10223" s="6"/>
      <c r="G10223" s="13"/>
      <c r="M10223" s="14"/>
      <c r="O10223" s="13"/>
      <c r="P10223" s="6"/>
      <c r="Q10223" s="7"/>
    </row>
    <row r="10224" spans="3:17" x14ac:dyDescent="0.2">
      <c r="C10224" s="1"/>
      <c r="D10224" s="1"/>
      <c r="F10224" s="6"/>
      <c r="G10224" s="13"/>
      <c r="M10224" s="14"/>
      <c r="O10224" s="13"/>
      <c r="P10224" s="6"/>
      <c r="Q10224" s="7"/>
    </row>
    <row r="10225" spans="3:17" x14ac:dyDescent="0.2">
      <c r="C10225" s="1"/>
      <c r="D10225" s="1"/>
      <c r="F10225" s="6"/>
      <c r="G10225" s="13"/>
      <c r="M10225" s="14"/>
      <c r="O10225" s="13"/>
      <c r="P10225" s="6"/>
      <c r="Q10225" s="7"/>
    </row>
    <row r="10226" spans="3:17" x14ac:dyDescent="0.2">
      <c r="C10226" s="1"/>
      <c r="D10226" s="1"/>
      <c r="F10226" s="6"/>
      <c r="G10226" s="13"/>
      <c r="M10226" s="14"/>
      <c r="O10226" s="13"/>
      <c r="P10226" s="6"/>
      <c r="Q10226" s="7"/>
    </row>
    <row r="10227" spans="3:17" x14ac:dyDescent="0.2">
      <c r="C10227" s="1"/>
      <c r="D10227" s="1"/>
      <c r="F10227" s="6"/>
      <c r="G10227" s="13"/>
      <c r="M10227" s="14"/>
      <c r="O10227" s="13"/>
      <c r="P10227" s="6"/>
      <c r="Q10227" s="7"/>
    </row>
    <row r="10228" spans="3:17" x14ac:dyDescent="0.2">
      <c r="C10228" s="1"/>
      <c r="D10228" s="1"/>
      <c r="F10228" s="6"/>
      <c r="G10228" s="13"/>
      <c r="M10228" s="14"/>
      <c r="O10228" s="13"/>
      <c r="P10228" s="6"/>
      <c r="Q10228" s="7"/>
    </row>
    <row r="10229" spans="3:17" x14ac:dyDescent="0.2">
      <c r="C10229" s="1"/>
      <c r="D10229" s="1"/>
      <c r="F10229" s="6"/>
      <c r="G10229" s="13"/>
      <c r="M10229" s="14"/>
      <c r="O10229" s="13"/>
      <c r="P10229" s="6"/>
      <c r="Q10229" s="7"/>
    </row>
    <row r="10230" spans="3:17" x14ac:dyDescent="0.2">
      <c r="C10230" s="1"/>
      <c r="D10230" s="1"/>
      <c r="F10230" s="6"/>
      <c r="G10230" s="13"/>
      <c r="M10230" s="14"/>
      <c r="O10230" s="13"/>
      <c r="P10230" s="6"/>
      <c r="Q10230" s="7"/>
    </row>
    <row r="10231" spans="3:17" x14ac:dyDescent="0.2">
      <c r="C10231" s="1"/>
      <c r="D10231" s="1"/>
      <c r="F10231" s="6"/>
      <c r="G10231" s="13"/>
      <c r="M10231" s="14"/>
      <c r="O10231" s="13"/>
      <c r="P10231" s="6"/>
      <c r="Q10231" s="7"/>
    </row>
    <row r="10232" spans="3:17" x14ac:dyDescent="0.2">
      <c r="C10232" s="1"/>
      <c r="D10232" s="1"/>
      <c r="F10232" s="6"/>
      <c r="G10232" s="13"/>
      <c r="M10232" s="14"/>
      <c r="O10232" s="13"/>
      <c r="P10232" s="6"/>
      <c r="Q10232" s="7"/>
    </row>
    <row r="10233" spans="3:17" x14ac:dyDescent="0.2">
      <c r="C10233" s="1"/>
      <c r="D10233" s="1"/>
      <c r="F10233" s="6"/>
      <c r="G10233" s="13"/>
      <c r="M10233" s="14"/>
      <c r="O10233" s="13"/>
      <c r="P10233" s="6"/>
      <c r="Q10233" s="7"/>
    </row>
    <row r="10234" spans="3:17" x14ac:dyDescent="0.2">
      <c r="C10234" s="1"/>
      <c r="D10234" s="1"/>
      <c r="F10234" s="6"/>
      <c r="G10234" s="13"/>
      <c r="M10234" s="14"/>
      <c r="O10234" s="13"/>
      <c r="P10234" s="6"/>
      <c r="Q10234" s="7"/>
    </row>
    <row r="10235" spans="3:17" x14ac:dyDescent="0.2">
      <c r="C10235" s="1"/>
      <c r="D10235" s="1"/>
      <c r="F10235" s="6"/>
      <c r="G10235" s="13"/>
      <c r="M10235" s="14"/>
      <c r="O10235" s="13"/>
      <c r="P10235" s="6"/>
      <c r="Q10235" s="7"/>
    </row>
    <row r="10236" spans="3:17" x14ac:dyDescent="0.2">
      <c r="C10236" s="1"/>
      <c r="D10236" s="1"/>
      <c r="F10236" s="6"/>
      <c r="G10236" s="13"/>
      <c r="M10236" s="14"/>
      <c r="O10236" s="13"/>
      <c r="P10236" s="6"/>
      <c r="Q10236" s="7"/>
    </row>
    <row r="10237" spans="3:17" x14ac:dyDescent="0.2">
      <c r="C10237" s="1"/>
      <c r="D10237" s="1"/>
      <c r="F10237" s="6"/>
      <c r="G10237" s="13"/>
      <c r="M10237" s="14"/>
      <c r="O10237" s="13"/>
      <c r="P10237" s="6"/>
      <c r="Q10237" s="7"/>
    </row>
    <row r="10238" spans="3:17" x14ac:dyDescent="0.2">
      <c r="C10238" s="1"/>
      <c r="D10238" s="1"/>
      <c r="F10238" s="6"/>
      <c r="G10238" s="13"/>
      <c r="M10238" s="14"/>
      <c r="O10238" s="13"/>
      <c r="P10238" s="6"/>
      <c r="Q10238" s="7"/>
    </row>
    <row r="10239" spans="3:17" x14ac:dyDescent="0.2">
      <c r="C10239" s="1"/>
      <c r="D10239" s="1"/>
      <c r="F10239" s="6"/>
      <c r="G10239" s="13"/>
      <c r="M10239" s="14"/>
      <c r="O10239" s="13"/>
      <c r="P10239" s="6"/>
      <c r="Q10239" s="7"/>
    </row>
    <row r="10240" spans="3:17" x14ac:dyDescent="0.2">
      <c r="C10240" s="1"/>
      <c r="D10240" s="1"/>
      <c r="F10240" s="6"/>
      <c r="G10240" s="13"/>
      <c r="M10240" s="14"/>
      <c r="O10240" s="13"/>
      <c r="P10240" s="6"/>
      <c r="Q10240" s="7"/>
    </row>
    <row r="10241" spans="3:17" x14ac:dyDescent="0.2">
      <c r="C10241" s="1"/>
      <c r="D10241" s="1"/>
      <c r="F10241" s="6"/>
      <c r="G10241" s="13"/>
      <c r="M10241" s="14"/>
      <c r="O10241" s="13"/>
      <c r="P10241" s="6"/>
      <c r="Q10241" s="7"/>
    </row>
    <row r="10242" spans="3:17" x14ac:dyDescent="0.2">
      <c r="C10242" s="1"/>
      <c r="D10242" s="1"/>
      <c r="F10242" s="6"/>
      <c r="G10242" s="13"/>
      <c r="M10242" s="14"/>
      <c r="O10242" s="13"/>
      <c r="P10242" s="6"/>
      <c r="Q10242" s="7"/>
    </row>
    <row r="10243" spans="3:17" x14ac:dyDescent="0.2">
      <c r="C10243" s="1"/>
      <c r="D10243" s="1"/>
      <c r="F10243" s="6"/>
      <c r="G10243" s="13"/>
      <c r="M10243" s="14"/>
      <c r="O10243" s="13"/>
      <c r="P10243" s="6"/>
      <c r="Q10243" s="7"/>
    </row>
    <row r="10244" spans="3:17" x14ac:dyDescent="0.2">
      <c r="C10244" s="1"/>
      <c r="D10244" s="1"/>
      <c r="F10244" s="6"/>
      <c r="G10244" s="13"/>
      <c r="M10244" s="14"/>
      <c r="O10244" s="13"/>
      <c r="P10244" s="6"/>
      <c r="Q10244" s="7"/>
    </row>
    <row r="10245" spans="3:17" x14ac:dyDescent="0.2">
      <c r="C10245" s="1"/>
      <c r="D10245" s="1"/>
      <c r="F10245" s="6"/>
      <c r="G10245" s="13"/>
      <c r="M10245" s="14"/>
      <c r="O10245" s="13"/>
      <c r="P10245" s="6"/>
      <c r="Q10245" s="7"/>
    </row>
    <row r="10246" spans="3:17" x14ac:dyDescent="0.2">
      <c r="C10246" s="1"/>
      <c r="D10246" s="1"/>
      <c r="F10246" s="6"/>
      <c r="G10246" s="13"/>
      <c r="M10246" s="14"/>
      <c r="O10246" s="13"/>
      <c r="P10246" s="6"/>
      <c r="Q10246" s="7"/>
    </row>
    <row r="10247" spans="3:17" x14ac:dyDescent="0.2">
      <c r="C10247" s="1"/>
      <c r="D10247" s="1"/>
      <c r="F10247" s="6"/>
      <c r="G10247" s="13"/>
      <c r="M10247" s="14"/>
      <c r="O10247" s="13"/>
      <c r="P10247" s="6"/>
      <c r="Q10247" s="7"/>
    </row>
    <row r="10248" spans="3:17" x14ac:dyDescent="0.2">
      <c r="C10248" s="1"/>
      <c r="D10248" s="1"/>
      <c r="F10248" s="6"/>
      <c r="G10248" s="13"/>
      <c r="M10248" s="14"/>
      <c r="O10248" s="13"/>
      <c r="P10248" s="6"/>
      <c r="Q10248" s="7"/>
    </row>
    <row r="10249" spans="3:17" x14ac:dyDescent="0.2">
      <c r="C10249" s="1"/>
      <c r="D10249" s="1"/>
      <c r="F10249" s="6"/>
      <c r="G10249" s="13"/>
      <c r="M10249" s="14"/>
      <c r="O10249" s="13"/>
      <c r="P10249" s="6"/>
      <c r="Q10249" s="7"/>
    </row>
    <row r="10250" spans="3:17" x14ac:dyDescent="0.2">
      <c r="C10250" s="1"/>
      <c r="D10250" s="1"/>
      <c r="F10250" s="6"/>
      <c r="G10250" s="13"/>
      <c r="M10250" s="14"/>
      <c r="O10250" s="13"/>
      <c r="P10250" s="6"/>
      <c r="Q10250" s="7"/>
    </row>
    <row r="10251" spans="3:17" x14ac:dyDescent="0.2">
      <c r="C10251" s="1"/>
      <c r="D10251" s="1"/>
      <c r="F10251" s="6"/>
      <c r="G10251" s="13"/>
      <c r="M10251" s="14"/>
      <c r="O10251" s="13"/>
      <c r="P10251" s="6"/>
      <c r="Q10251" s="7"/>
    </row>
    <row r="10252" spans="3:17" x14ac:dyDescent="0.2">
      <c r="C10252" s="1"/>
      <c r="D10252" s="1"/>
      <c r="F10252" s="6"/>
      <c r="G10252" s="13"/>
      <c r="M10252" s="14"/>
      <c r="O10252" s="13"/>
      <c r="P10252" s="6"/>
      <c r="Q10252" s="7"/>
    </row>
    <row r="10253" spans="3:17" x14ac:dyDescent="0.2">
      <c r="C10253" s="1"/>
      <c r="D10253" s="1"/>
      <c r="F10253" s="6"/>
      <c r="G10253" s="13"/>
      <c r="M10253" s="14"/>
      <c r="O10253" s="13"/>
      <c r="P10253" s="6"/>
      <c r="Q10253" s="7"/>
    </row>
    <row r="10254" spans="3:17" x14ac:dyDescent="0.2">
      <c r="C10254" s="1"/>
      <c r="D10254" s="1"/>
      <c r="F10254" s="6"/>
      <c r="G10254" s="13"/>
      <c r="M10254" s="14"/>
      <c r="O10254" s="13"/>
      <c r="P10254" s="6"/>
      <c r="Q10254" s="7"/>
    </row>
    <row r="10255" spans="3:17" x14ac:dyDescent="0.2">
      <c r="C10255" s="1"/>
      <c r="D10255" s="1"/>
      <c r="F10255" s="6"/>
      <c r="G10255" s="13"/>
      <c r="M10255" s="14"/>
      <c r="O10255" s="13"/>
      <c r="P10255" s="6"/>
      <c r="Q10255" s="7"/>
    </row>
    <row r="10256" spans="3:17" x14ac:dyDescent="0.2">
      <c r="C10256" s="1"/>
      <c r="D10256" s="1"/>
      <c r="F10256" s="6"/>
      <c r="G10256" s="13"/>
      <c r="M10256" s="14"/>
      <c r="O10256" s="13"/>
      <c r="P10256" s="6"/>
      <c r="Q10256" s="7"/>
    </row>
    <row r="10257" spans="3:17" x14ac:dyDescent="0.2">
      <c r="C10257" s="1"/>
      <c r="D10257" s="1"/>
      <c r="F10257" s="6"/>
      <c r="G10257" s="13"/>
      <c r="M10257" s="14"/>
      <c r="O10257" s="13"/>
      <c r="P10257" s="6"/>
      <c r="Q10257" s="7"/>
    </row>
    <row r="10258" spans="3:17" x14ac:dyDescent="0.2">
      <c r="C10258" s="1"/>
      <c r="D10258" s="1"/>
      <c r="F10258" s="6"/>
      <c r="G10258" s="13"/>
      <c r="M10258" s="14"/>
      <c r="O10258" s="13"/>
      <c r="P10258" s="6"/>
      <c r="Q10258" s="7"/>
    </row>
    <row r="10259" spans="3:17" x14ac:dyDescent="0.2">
      <c r="C10259" s="1"/>
      <c r="D10259" s="1"/>
      <c r="F10259" s="6"/>
      <c r="G10259" s="13"/>
      <c r="M10259" s="14"/>
      <c r="O10259" s="13"/>
      <c r="P10259" s="6"/>
      <c r="Q10259" s="7"/>
    </row>
    <row r="10260" spans="3:17" x14ac:dyDescent="0.2">
      <c r="C10260" s="1"/>
      <c r="D10260" s="1"/>
      <c r="F10260" s="6"/>
      <c r="G10260" s="13"/>
      <c r="M10260" s="14"/>
      <c r="O10260" s="13"/>
      <c r="P10260" s="6"/>
      <c r="Q10260" s="7"/>
    </row>
    <row r="10261" spans="3:17" x14ac:dyDescent="0.2">
      <c r="C10261" s="1"/>
      <c r="D10261" s="1"/>
      <c r="F10261" s="6"/>
      <c r="G10261" s="13"/>
      <c r="M10261" s="14"/>
      <c r="O10261" s="13"/>
      <c r="P10261" s="6"/>
      <c r="Q10261" s="7"/>
    </row>
    <row r="10262" spans="3:17" x14ac:dyDescent="0.2">
      <c r="C10262" s="1"/>
      <c r="D10262" s="1"/>
      <c r="F10262" s="6"/>
      <c r="G10262" s="13"/>
      <c r="M10262" s="14"/>
      <c r="O10262" s="13"/>
      <c r="P10262" s="6"/>
      <c r="Q10262" s="7"/>
    </row>
    <row r="10263" spans="3:17" x14ac:dyDescent="0.2">
      <c r="C10263" s="1"/>
      <c r="D10263" s="1"/>
      <c r="F10263" s="6"/>
      <c r="G10263" s="13"/>
      <c r="M10263" s="14"/>
      <c r="O10263" s="13"/>
      <c r="P10263" s="6"/>
      <c r="Q10263" s="7"/>
    </row>
    <row r="10264" spans="3:17" x14ac:dyDescent="0.2">
      <c r="C10264" s="1"/>
      <c r="D10264" s="1"/>
      <c r="F10264" s="6"/>
      <c r="G10264" s="13"/>
      <c r="M10264" s="14"/>
      <c r="O10264" s="13"/>
      <c r="P10264" s="6"/>
      <c r="Q10264" s="7"/>
    </row>
    <row r="10265" spans="3:17" x14ac:dyDescent="0.2">
      <c r="C10265" s="1"/>
      <c r="D10265" s="1"/>
      <c r="F10265" s="6"/>
      <c r="G10265" s="13"/>
      <c r="M10265" s="14"/>
      <c r="O10265" s="13"/>
      <c r="P10265" s="6"/>
      <c r="Q10265" s="7"/>
    </row>
    <row r="10266" spans="3:17" x14ac:dyDescent="0.2">
      <c r="C10266" s="1"/>
      <c r="D10266" s="1"/>
      <c r="F10266" s="6"/>
      <c r="G10266" s="13"/>
      <c r="M10266" s="14"/>
      <c r="O10266" s="13"/>
      <c r="P10266" s="6"/>
      <c r="Q10266" s="7"/>
    </row>
    <row r="10267" spans="3:17" x14ac:dyDescent="0.2">
      <c r="C10267" s="1"/>
      <c r="D10267" s="1"/>
      <c r="F10267" s="6"/>
      <c r="G10267" s="13"/>
      <c r="M10267" s="14"/>
      <c r="O10267" s="13"/>
      <c r="P10267" s="6"/>
      <c r="Q10267" s="7"/>
    </row>
    <row r="10268" spans="3:17" x14ac:dyDescent="0.2">
      <c r="C10268" s="1"/>
      <c r="D10268" s="1"/>
      <c r="F10268" s="6"/>
      <c r="G10268" s="13"/>
      <c r="M10268" s="14"/>
      <c r="O10268" s="13"/>
      <c r="P10268" s="6"/>
      <c r="Q10268" s="7"/>
    </row>
    <row r="10269" spans="3:17" x14ac:dyDescent="0.2">
      <c r="C10269" s="1"/>
      <c r="D10269" s="1"/>
      <c r="F10269" s="6"/>
      <c r="G10269" s="13"/>
      <c r="M10269" s="14"/>
      <c r="O10269" s="13"/>
      <c r="P10269" s="6"/>
      <c r="Q10269" s="7"/>
    </row>
    <row r="10270" spans="3:17" x14ac:dyDescent="0.2">
      <c r="C10270" s="1"/>
      <c r="D10270" s="1"/>
      <c r="F10270" s="6"/>
      <c r="G10270" s="13"/>
      <c r="M10270" s="14"/>
      <c r="O10270" s="13"/>
      <c r="P10270" s="6"/>
      <c r="Q10270" s="7"/>
    </row>
    <row r="10271" spans="3:17" x14ac:dyDescent="0.2">
      <c r="C10271" s="1"/>
      <c r="D10271" s="1"/>
      <c r="F10271" s="6"/>
      <c r="G10271" s="13"/>
      <c r="M10271" s="14"/>
      <c r="O10271" s="13"/>
      <c r="P10271" s="6"/>
      <c r="Q10271" s="7"/>
    </row>
    <row r="10272" spans="3:17" x14ac:dyDescent="0.2">
      <c r="C10272" s="1"/>
      <c r="D10272" s="1"/>
      <c r="F10272" s="6"/>
      <c r="G10272" s="13"/>
      <c r="M10272" s="14"/>
      <c r="O10272" s="13"/>
      <c r="P10272" s="6"/>
      <c r="Q10272" s="7"/>
    </row>
    <row r="10273" spans="3:17" x14ac:dyDescent="0.2">
      <c r="C10273" s="1"/>
      <c r="D10273" s="1"/>
      <c r="F10273" s="6"/>
      <c r="G10273" s="13"/>
      <c r="M10273" s="14"/>
      <c r="O10273" s="13"/>
      <c r="P10273" s="6"/>
      <c r="Q10273" s="7"/>
    </row>
    <row r="10274" spans="3:17" x14ac:dyDescent="0.2">
      <c r="C10274" s="1"/>
      <c r="D10274" s="1"/>
      <c r="F10274" s="6"/>
      <c r="G10274" s="13"/>
      <c r="M10274" s="14"/>
      <c r="O10274" s="13"/>
      <c r="P10274" s="6"/>
      <c r="Q10274" s="7"/>
    </row>
    <row r="10275" spans="3:17" x14ac:dyDescent="0.2">
      <c r="C10275" s="1"/>
      <c r="D10275" s="1"/>
      <c r="F10275" s="6"/>
      <c r="G10275" s="13"/>
      <c r="M10275" s="14"/>
      <c r="O10275" s="13"/>
      <c r="P10275" s="6"/>
      <c r="Q10275" s="7"/>
    </row>
    <row r="10276" spans="3:17" x14ac:dyDescent="0.2">
      <c r="C10276" s="1"/>
      <c r="D10276" s="1"/>
      <c r="F10276" s="6"/>
      <c r="G10276" s="13"/>
      <c r="M10276" s="14"/>
      <c r="O10276" s="13"/>
      <c r="P10276" s="6"/>
      <c r="Q10276" s="7"/>
    </row>
    <row r="10277" spans="3:17" x14ac:dyDescent="0.2">
      <c r="C10277" s="1"/>
      <c r="D10277" s="1"/>
      <c r="F10277" s="6"/>
      <c r="G10277" s="13"/>
      <c r="M10277" s="14"/>
      <c r="O10277" s="13"/>
      <c r="P10277" s="6"/>
      <c r="Q10277" s="7"/>
    </row>
    <row r="10278" spans="3:17" x14ac:dyDescent="0.2">
      <c r="C10278" s="1"/>
      <c r="D10278" s="1"/>
      <c r="F10278" s="6"/>
      <c r="G10278" s="13"/>
      <c r="M10278" s="14"/>
      <c r="O10278" s="13"/>
      <c r="P10278" s="6"/>
      <c r="Q10278" s="7"/>
    </row>
    <row r="10279" spans="3:17" x14ac:dyDescent="0.2">
      <c r="C10279" s="1"/>
      <c r="D10279" s="1"/>
      <c r="F10279" s="6"/>
      <c r="G10279" s="13"/>
      <c r="M10279" s="14"/>
      <c r="O10279" s="13"/>
      <c r="P10279" s="6"/>
      <c r="Q10279" s="7"/>
    </row>
    <row r="10280" spans="3:17" x14ac:dyDescent="0.2">
      <c r="C10280" s="1"/>
      <c r="D10280" s="1"/>
      <c r="F10280" s="6"/>
      <c r="G10280" s="13"/>
      <c r="M10280" s="14"/>
      <c r="O10280" s="13"/>
      <c r="P10280" s="6"/>
      <c r="Q10280" s="7"/>
    </row>
    <row r="10281" spans="3:17" x14ac:dyDescent="0.2">
      <c r="C10281" s="1"/>
      <c r="D10281" s="1"/>
      <c r="F10281" s="6"/>
      <c r="G10281" s="13"/>
      <c r="M10281" s="14"/>
      <c r="O10281" s="13"/>
      <c r="P10281" s="6"/>
      <c r="Q10281" s="7"/>
    </row>
    <row r="10282" spans="3:17" x14ac:dyDescent="0.2">
      <c r="C10282" s="1"/>
      <c r="D10282" s="1"/>
      <c r="F10282" s="6"/>
      <c r="G10282" s="13"/>
      <c r="M10282" s="14"/>
      <c r="O10282" s="13"/>
      <c r="P10282" s="6"/>
      <c r="Q10282" s="7"/>
    </row>
    <row r="10283" spans="3:17" x14ac:dyDescent="0.2">
      <c r="C10283" s="1"/>
      <c r="D10283" s="1"/>
      <c r="F10283" s="6"/>
      <c r="G10283" s="13"/>
      <c r="M10283" s="14"/>
      <c r="O10283" s="13"/>
      <c r="P10283" s="6"/>
      <c r="Q10283" s="7"/>
    </row>
    <row r="10284" spans="3:17" x14ac:dyDescent="0.2">
      <c r="C10284" s="1"/>
      <c r="D10284" s="1"/>
      <c r="F10284" s="6"/>
      <c r="G10284" s="13"/>
      <c r="M10284" s="14"/>
      <c r="O10284" s="13"/>
      <c r="P10284" s="6"/>
      <c r="Q10284" s="7"/>
    </row>
    <row r="10285" spans="3:17" x14ac:dyDescent="0.2">
      <c r="C10285" s="1"/>
      <c r="D10285" s="1"/>
      <c r="F10285" s="6"/>
      <c r="G10285" s="13"/>
      <c r="M10285" s="14"/>
      <c r="O10285" s="13"/>
      <c r="P10285" s="6"/>
      <c r="Q10285" s="7"/>
    </row>
    <row r="10286" spans="3:17" x14ac:dyDescent="0.2">
      <c r="C10286" s="1"/>
      <c r="D10286" s="1"/>
      <c r="F10286" s="6"/>
      <c r="G10286" s="13"/>
      <c r="M10286" s="14"/>
      <c r="O10286" s="13"/>
      <c r="P10286" s="6"/>
      <c r="Q10286" s="7"/>
    </row>
    <row r="10287" spans="3:17" x14ac:dyDescent="0.2">
      <c r="C10287" s="1"/>
      <c r="D10287" s="1"/>
      <c r="F10287" s="6"/>
      <c r="G10287" s="13"/>
      <c r="M10287" s="14"/>
      <c r="O10287" s="13"/>
      <c r="P10287" s="6"/>
      <c r="Q10287" s="7"/>
    </row>
    <row r="10288" spans="3:17" x14ac:dyDescent="0.2">
      <c r="C10288" s="1"/>
      <c r="D10288" s="1"/>
      <c r="F10288" s="6"/>
      <c r="G10288" s="13"/>
      <c r="M10288" s="14"/>
      <c r="O10288" s="13"/>
      <c r="P10288" s="6"/>
      <c r="Q10288" s="7"/>
    </row>
    <row r="10289" spans="3:17" x14ac:dyDescent="0.2">
      <c r="C10289" s="1"/>
      <c r="D10289" s="1"/>
      <c r="F10289" s="6"/>
      <c r="G10289" s="13"/>
      <c r="M10289" s="14"/>
      <c r="O10289" s="13"/>
      <c r="P10289" s="6"/>
      <c r="Q10289" s="7"/>
    </row>
    <row r="10290" spans="3:17" x14ac:dyDescent="0.2">
      <c r="C10290" s="1"/>
      <c r="D10290" s="1"/>
      <c r="F10290" s="6"/>
      <c r="G10290" s="13"/>
      <c r="M10290" s="14"/>
      <c r="O10290" s="13"/>
      <c r="P10290" s="6"/>
      <c r="Q10290" s="7"/>
    </row>
    <row r="10291" spans="3:17" x14ac:dyDescent="0.2">
      <c r="C10291" s="1"/>
      <c r="D10291" s="1"/>
      <c r="F10291" s="6"/>
      <c r="G10291" s="13"/>
      <c r="M10291" s="14"/>
      <c r="O10291" s="13"/>
      <c r="P10291" s="6"/>
      <c r="Q10291" s="7"/>
    </row>
    <row r="10292" spans="3:17" x14ac:dyDescent="0.2">
      <c r="C10292" s="1"/>
      <c r="D10292" s="1"/>
      <c r="F10292" s="6"/>
      <c r="G10292" s="13"/>
      <c r="M10292" s="14"/>
      <c r="O10292" s="13"/>
      <c r="P10292" s="6"/>
      <c r="Q10292" s="7"/>
    </row>
    <row r="10293" spans="3:17" x14ac:dyDescent="0.2">
      <c r="C10293" s="1"/>
      <c r="D10293" s="1"/>
      <c r="F10293" s="6"/>
      <c r="G10293" s="13"/>
      <c r="M10293" s="14"/>
      <c r="O10293" s="13"/>
      <c r="P10293" s="6"/>
      <c r="Q10293" s="7"/>
    </row>
    <row r="10294" spans="3:17" x14ac:dyDescent="0.2">
      <c r="C10294" s="1"/>
      <c r="D10294" s="1"/>
      <c r="F10294" s="6"/>
      <c r="G10294" s="13"/>
      <c r="M10294" s="14"/>
      <c r="O10294" s="13"/>
      <c r="P10294" s="6"/>
      <c r="Q10294" s="7"/>
    </row>
    <row r="10295" spans="3:17" x14ac:dyDescent="0.2">
      <c r="C10295" s="1"/>
      <c r="D10295" s="1"/>
      <c r="F10295" s="6"/>
      <c r="G10295" s="13"/>
      <c r="M10295" s="14"/>
      <c r="O10295" s="13"/>
      <c r="P10295" s="6"/>
      <c r="Q10295" s="7"/>
    </row>
    <row r="10296" spans="3:17" x14ac:dyDescent="0.2">
      <c r="C10296" s="1"/>
      <c r="D10296" s="1"/>
      <c r="F10296" s="6"/>
      <c r="G10296" s="13"/>
      <c r="M10296" s="14"/>
      <c r="O10296" s="13"/>
      <c r="P10296" s="6"/>
      <c r="Q10296" s="7"/>
    </row>
    <row r="10297" spans="3:17" x14ac:dyDescent="0.2">
      <c r="C10297" s="1"/>
      <c r="D10297" s="1"/>
      <c r="F10297" s="6"/>
      <c r="G10297" s="13"/>
      <c r="M10297" s="14"/>
      <c r="O10297" s="13"/>
      <c r="P10297" s="6"/>
      <c r="Q10297" s="7"/>
    </row>
    <row r="10298" spans="3:17" x14ac:dyDescent="0.2">
      <c r="C10298" s="1"/>
      <c r="D10298" s="1"/>
      <c r="F10298" s="6"/>
      <c r="G10298" s="13"/>
      <c r="M10298" s="14"/>
      <c r="O10298" s="13"/>
      <c r="P10298" s="6"/>
      <c r="Q10298" s="7"/>
    </row>
    <row r="10299" spans="3:17" x14ac:dyDescent="0.2">
      <c r="C10299" s="1"/>
      <c r="D10299" s="1"/>
      <c r="F10299" s="6"/>
      <c r="G10299" s="13"/>
      <c r="M10299" s="14"/>
      <c r="O10299" s="13"/>
      <c r="P10299" s="6"/>
      <c r="Q10299" s="7"/>
    </row>
    <row r="10300" spans="3:17" x14ac:dyDescent="0.2">
      <c r="C10300" s="1"/>
      <c r="D10300" s="1"/>
      <c r="F10300" s="6"/>
      <c r="G10300" s="13"/>
      <c r="M10300" s="14"/>
      <c r="O10300" s="13"/>
      <c r="P10300" s="6"/>
      <c r="Q10300" s="7"/>
    </row>
    <row r="10301" spans="3:17" x14ac:dyDescent="0.2">
      <c r="C10301" s="1"/>
      <c r="D10301" s="1"/>
      <c r="F10301" s="6"/>
      <c r="G10301" s="13"/>
      <c r="M10301" s="14"/>
      <c r="O10301" s="13"/>
      <c r="P10301" s="6"/>
      <c r="Q10301" s="7"/>
    </row>
    <row r="10302" spans="3:17" x14ac:dyDescent="0.2">
      <c r="C10302" s="1"/>
      <c r="D10302" s="1"/>
      <c r="F10302" s="6"/>
      <c r="G10302" s="13"/>
      <c r="M10302" s="14"/>
      <c r="O10302" s="13"/>
      <c r="P10302" s="6"/>
      <c r="Q10302" s="7"/>
    </row>
    <row r="10303" spans="3:17" x14ac:dyDescent="0.2">
      <c r="C10303" s="1"/>
      <c r="D10303" s="1"/>
      <c r="F10303" s="6"/>
      <c r="G10303" s="13"/>
      <c r="M10303" s="14"/>
      <c r="O10303" s="13"/>
      <c r="P10303" s="6"/>
      <c r="Q10303" s="7"/>
    </row>
    <row r="10304" spans="3:17" x14ac:dyDescent="0.2">
      <c r="C10304" s="1"/>
      <c r="D10304" s="1"/>
      <c r="F10304" s="6"/>
      <c r="G10304" s="13"/>
      <c r="M10304" s="14"/>
      <c r="O10304" s="13"/>
      <c r="P10304" s="6"/>
      <c r="Q10304" s="7"/>
    </row>
    <row r="10305" spans="3:17" x14ac:dyDescent="0.2">
      <c r="C10305" s="1"/>
      <c r="D10305" s="1"/>
      <c r="F10305" s="6"/>
      <c r="G10305" s="13"/>
      <c r="M10305" s="14"/>
      <c r="O10305" s="13"/>
      <c r="P10305" s="6"/>
      <c r="Q10305" s="7"/>
    </row>
    <row r="10306" spans="3:17" x14ac:dyDescent="0.2">
      <c r="C10306" s="1"/>
      <c r="D10306" s="1"/>
      <c r="F10306" s="6"/>
      <c r="G10306" s="13"/>
      <c r="M10306" s="14"/>
      <c r="O10306" s="13"/>
      <c r="P10306" s="6"/>
      <c r="Q10306" s="7"/>
    </row>
    <row r="10307" spans="3:17" x14ac:dyDescent="0.2">
      <c r="C10307" s="1"/>
      <c r="D10307" s="1"/>
      <c r="F10307" s="6"/>
      <c r="G10307" s="13"/>
      <c r="M10307" s="14"/>
      <c r="O10307" s="13"/>
      <c r="P10307" s="6"/>
      <c r="Q10307" s="7"/>
    </row>
    <row r="10308" spans="3:17" x14ac:dyDescent="0.2">
      <c r="C10308" s="1"/>
      <c r="D10308" s="1"/>
      <c r="F10308" s="6"/>
      <c r="G10308" s="13"/>
      <c r="M10308" s="14"/>
      <c r="O10308" s="13"/>
      <c r="P10308" s="6"/>
      <c r="Q10308" s="7"/>
    </row>
    <row r="10309" spans="3:17" x14ac:dyDescent="0.2">
      <c r="C10309" s="1"/>
      <c r="D10309" s="1"/>
      <c r="F10309" s="6"/>
      <c r="G10309" s="13"/>
      <c r="M10309" s="14"/>
      <c r="O10309" s="13"/>
      <c r="P10309" s="6"/>
      <c r="Q10309" s="7"/>
    </row>
    <row r="10310" spans="3:17" x14ac:dyDescent="0.2">
      <c r="C10310" s="1"/>
      <c r="D10310" s="1"/>
      <c r="F10310" s="6"/>
      <c r="G10310" s="13"/>
      <c r="M10310" s="14"/>
      <c r="O10310" s="13"/>
      <c r="P10310" s="6"/>
      <c r="Q10310" s="7"/>
    </row>
    <row r="10311" spans="3:17" x14ac:dyDescent="0.2">
      <c r="C10311" s="1"/>
      <c r="D10311" s="1"/>
      <c r="F10311" s="6"/>
      <c r="G10311" s="13"/>
      <c r="M10311" s="14"/>
      <c r="O10311" s="13"/>
      <c r="P10311" s="6"/>
      <c r="Q10311" s="7"/>
    </row>
    <row r="10312" spans="3:17" x14ac:dyDescent="0.2">
      <c r="C10312" s="1"/>
      <c r="D10312" s="1"/>
      <c r="F10312" s="6"/>
      <c r="G10312" s="13"/>
      <c r="M10312" s="14"/>
      <c r="O10312" s="13"/>
      <c r="P10312" s="6"/>
      <c r="Q10312" s="7"/>
    </row>
    <row r="10313" spans="3:17" x14ac:dyDescent="0.2">
      <c r="C10313" s="1"/>
      <c r="D10313" s="1"/>
      <c r="F10313" s="6"/>
      <c r="G10313" s="13"/>
      <c r="M10313" s="14"/>
      <c r="O10313" s="13"/>
      <c r="P10313" s="6"/>
      <c r="Q10313" s="7"/>
    </row>
    <row r="10314" spans="3:17" x14ac:dyDescent="0.2">
      <c r="C10314" s="1"/>
      <c r="D10314" s="1"/>
      <c r="F10314" s="6"/>
      <c r="G10314" s="13"/>
      <c r="M10314" s="14"/>
      <c r="O10314" s="13"/>
      <c r="P10314" s="6"/>
      <c r="Q10314" s="7"/>
    </row>
    <row r="10315" spans="3:17" x14ac:dyDescent="0.2">
      <c r="C10315" s="1"/>
      <c r="D10315" s="1"/>
      <c r="F10315" s="6"/>
      <c r="G10315" s="13"/>
      <c r="M10315" s="14"/>
      <c r="O10315" s="13"/>
      <c r="P10315" s="6"/>
      <c r="Q10315" s="7"/>
    </row>
    <row r="10316" spans="3:17" x14ac:dyDescent="0.2">
      <c r="C10316" s="1"/>
      <c r="D10316" s="1"/>
      <c r="F10316" s="6"/>
      <c r="G10316" s="13"/>
      <c r="M10316" s="14"/>
      <c r="O10316" s="13"/>
      <c r="P10316" s="6"/>
      <c r="Q10316" s="7"/>
    </row>
    <row r="10317" spans="3:17" x14ac:dyDescent="0.2">
      <c r="C10317" s="1"/>
      <c r="D10317" s="1"/>
      <c r="F10317" s="6"/>
      <c r="G10317" s="13"/>
      <c r="M10317" s="14"/>
      <c r="O10317" s="13"/>
      <c r="P10317" s="6"/>
      <c r="Q10317" s="7"/>
    </row>
    <row r="10318" spans="3:17" x14ac:dyDescent="0.2">
      <c r="C10318" s="1"/>
      <c r="D10318" s="1"/>
      <c r="F10318" s="6"/>
      <c r="G10318" s="13"/>
      <c r="M10318" s="14"/>
      <c r="O10318" s="13"/>
      <c r="P10318" s="6"/>
      <c r="Q10318" s="7"/>
    </row>
    <row r="10319" spans="3:17" x14ac:dyDescent="0.2">
      <c r="C10319" s="1"/>
      <c r="D10319" s="1"/>
      <c r="F10319" s="6"/>
      <c r="G10319" s="13"/>
      <c r="M10319" s="14"/>
      <c r="O10319" s="13"/>
      <c r="P10319" s="6"/>
      <c r="Q10319" s="7"/>
    </row>
    <row r="10320" spans="3:17" x14ac:dyDescent="0.2">
      <c r="C10320" s="1"/>
      <c r="D10320" s="1"/>
      <c r="F10320" s="6"/>
      <c r="G10320" s="13"/>
      <c r="M10320" s="14"/>
      <c r="O10320" s="13"/>
      <c r="P10320" s="6"/>
      <c r="Q10320" s="7"/>
    </row>
    <row r="10321" spans="3:17" x14ac:dyDescent="0.2">
      <c r="C10321" s="1"/>
      <c r="D10321" s="1"/>
      <c r="F10321" s="6"/>
      <c r="G10321" s="13"/>
      <c r="M10321" s="14"/>
      <c r="O10321" s="13"/>
      <c r="P10321" s="6"/>
      <c r="Q10321" s="7"/>
    </row>
    <row r="10322" spans="3:17" x14ac:dyDescent="0.2">
      <c r="C10322" s="1"/>
      <c r="D10322" s="1"/>
      <c r="F10322" s="6"/>
      <c r="G10322" s="13"/>
      <c r="M10322" s="14"/>
      <c r="O10322" s="13"/>
      <c r="P10322" s="6"/>
      <c r="Q10322" s="7"/>
    </row>
    <row r="10323" spans="3:17" x14ac:dyDescent="0.2">
      <c r="C10323" s="1"/>
      <c r="D10323" s="1"/>
      <c r="F10323" s="6"/>
      <c r="G10323" s="13"/>
      <c r="M10323" s="14"/>
      <c r="O10323" s="13"/>
      <c r="P10323" s="6"/>
      <c r="Q10323" s="7"/>
    </row>
    <row r="10324" spans="3:17" x14ac:dyDescent="0.2">
      <c r="C10324" s="1"/>
      <c r="D10324" s="1"/>
      <c r="F10324" s="6"/>
      <c r="G10324" s="13"/>
      <c r="M10324" s="14"/>
      <c r="O10324" s="13"/>
      <c r="P10324" s="6"/>
      <c r="Q10324" s="7"/>
    </row>
    <row r="10325" spans="3:17" x14ac:dyDescent="0.2">
      <c r="C10325" s="1"/>
      <c r="D10325" s="1"/>
      <c r="F10325" s="6"/>
      <c r="G10325" s="13"/>
      <c r="M10325" s="14"/>
      <c r="O10325" s="13"/>
      <c r="P10325" s="6"/>
      <c r="Q10325" s="7"/>
    </row>
    <row r="10326" spans="3:17" x14ac:dyDescent="0.2">
      <c r="C10326" s="1"/>
      <c r="D10326" s="1"/>
      <c r="F10326" s="6"/>
      <c r="G10326" s="13"/>
      <c r="M10326" s="14"/>
      <c r="O10326" s="13"/>
      <c r="P10326" s="6"/>
      <c r="Q10326" s="7"/>
    </row>
    <row r="10327" spans="3:17" x14ac:dyDescent="0.2">
      <c r="C10327" s="1"/>
      <c r="D10327" s="1"/>
      <c r="F10327" s="6"/>
      <c r="G10327" s="13"/>
      <c r="M10327" s="14"/>
      <c r="O10327" s="13"/>
      <c r="P10327" s="6"/>
      <c r="Q10327" s="7"/>
    </row>
    <row r="10328" spans="3:17" x14ac:dyDescent="0.2">
      <c r="C10328" s="1"/>
      <c r="D10328" s="1"/>
      <c r="F10328" s="6"/>
      <c r="G10328" s="13"/>
      <c r="M10328" s="14"/>
      <c r="O10328" s="13"/>
      <c r="P10328" s="6"/>
      <c r="Q10328" s="7"/>
    </row>
    <row r="10329" spans="3:17" x14ac:dyDescent="0.2">
      <c r="C10329" s="1"/>
      <c r="D10329" s="1"/>
      <c r="F10329" s="6"/>
      <c r="G10329" s="13"/>
      <c r="M10329" s="14"/>
      <c r="O10329" s="13"/>
      <c r="P10329" s="6"/>
      <c r="Q10329" s="7"/>
    </row>
    <row r="10330" spans="3:17" x14ac:dyDescent="0.2">
      <c r="C10330" s="1"/>
      <c r="D10330" s="1"/>
      <c r="F10330" s="6"/>
      <c r="G10330" s="13"/>
      <c r="M10330" s="14"/>
      <c r="O10330" s="13"/>
      <c r="P10330" s="6"/>
      <c r="Q10330" s="7"/>
    </row>
    <row r="10331" spans="3:17" x14ac:dyDescent="0.2">
      <c r="C10331" s="1"/>
      <c r="D10331" s="1"/>
      <c r="F10331" s="6"/>
      <c r="G10331" s="13"/>
      <c r="M10331" s="14"/>
      <c r="O10331" s="13"/>
      <c r="P10331" s="6"/>
      <c r="Q10331" s="7"/>
    </row>
    <row r="10332" spans="3:17" x14ac:dyDescent="0.2">
      <c r="C10332" s="1"/>
      <c r="D10332" s="1"/>
      <c r="F10332" s="6"/>
      <c r="G10332" s="13"/>
      <c r="M10332" s="14"/>
      <c r="O10332" s="13"/>
      <c r="P10332" s="6"/>
      <c r="Q10332" s="7"/>
    </row>
    <row r="10333" spans="3:17" x14ac:dyDescent="0.2">
      <c r="C10333" s="1"/>
      <c r="D10333" s="1"/>
      <c r="F10333" s="6"/>
      <c r="G10333" s="13"/>
      <c r="M10333" s="14"/>
      <c r="O10333" s="13"/>
      <c r="P10333" s="6"/>
      <c r="Q10333" s="7"/>
    </row>
    <row r="10334" spans="3:17" x14ac:dyDescent="0.2">
      <c r="C10334" s="1"/>
      <c r="D10334" s="1"/>
      <c r="F10334" s="6"/>
      <c r="G10334" s="13"/>
      <c r="M10334" s="14"/>
      <c r="O10334" s="13"/>
      <c r="P10334" s="6"/>
      <c r="Q10334" s="7"/>
    </row>
    <row r="10335" spans="3:17" x14ac:dyDescent="0.2">
      <c r="C10335" s="1"/>
      <c r="D10335" s="1"/>
      <c r="F10335" s="6"/>
      <c r="G10335" s="13"/>
      <c r="M10335" s="14"/>
      <c r="O10335" s="13"/>
      <c r="P10335" s="6"/>
      <c r="Q10335" s="7"/>
    </row>
    <row r="10336" spans="3:17" x14ac:dyDescent="0.2">
      <c r="C10336" s="1"/>
      <c r="D10336" s="1"/>
      <c r="F10336" s="6"/>
      <c r="G10336" s="13"/>
      <c r="M10336" s="14"/>
      <c r="O10336" s="13"/>
      <c r="P10336" s="6"/>
      <c r="Q10336" s="7"/>
    </row>
    <row r="10337" spans="3:17" x14ac:dyDescent="0.2">
      <c r="C10337" s="1"/>
      <c r="D10337" s="1"/>
      <c r="F10337" s="6"/>
      <c r="G10337" s="13"/>
      <c r="M10337" s="14"/>
      <c r="O10337" s="13"/>
      <c r="P10337" s="6"/>
      <c r="Q10337" s="7"/>
    </row>
    <row r="10338" spans="3:17" x14ac:dyDescent="0.2">
      <c r="C10338" s="1"/>
      <c r="D10338" s="1"/>
      <c r="F10338" s="6"/>
      <c r="G10338" s="13"/>
      <c r="M10338" s="14"/>
      <c r="O10338" s="13"/>
      <c r="P10338" s="6"/>
      <c r="Q10338" s="7"/>
    </row>
    <row r="10339" spans="3:17" x14ac:dyDescent="0.2">
      <c r="C10339" s="1"/>
      <c r="D10339" s="1"/>
      <c r="F10339" s="6"/>
      <c r="G10339" s="13"/>
      <c r="M10339" s="14"/>
      <c r="O10339" s="13"/>
      <c r="P10339" s="6"/>
      <c r="Q10339" s="7"/>
    </row>
    <row r="10340" spans="3:17" x14ac:dyDescent="0.2">
      <c r="C10340" s="1"/>
      <c r="D10340" s="1"/>
      <c r="F10340" s="6"/>
      <c r="G10340" s="13"/>
      <c r="M10340" s="14"/>
      <c r="O10340" s="13"/>
      <c r="P10340" s="6"/>
      <c r="Q10340" s="7"/>
    </row>
    <row r="10341" spans="3:17" x14ac:dyDescent="0.2">
      <c r="C10341" s="1"/>
      <c r="D10341" s="1"/>
      <c r="F10341" s="6"/>
      <c r="G10341" s="13"/>
      <c r="M10341" s="14"/>
      <c r="O10341" s="13"/>
      <c r="P10341" s="6"/>
      <c r="Q10341" s="7"/>
    </row>
    <row r="10342" spans="3:17" x14ac:dyDescent="0.2">
      <c r="C10342" s="1"/>
      <c r="D10342" s="1"/>
      <c r="F10342" s="6"/>
      <c r="G10342" s="13"/>
      <c r="M10342" s="14"/>
      <c r="O10342" s="13"/>
      <c r="P10342" s="6"/>
      <c r="Q10342" s="7"/>
    </row>
    <row r="10343" spans="3:17" x14ac:dyDescent="0.2">
      <c r="C10343" s="1"/>
      <c r="D10343" s="1"/>
      <c r="F10343" s="6"/>
      <c r="G10343" s="13"/>
      <c r="M10343" s="14"/>
      <c r="O10343" s="13"/>
      <c r="P10343" s="6"/>
      <c r="Q10343" s="7"/>
    </row>
    <row r="10344" spans="3:17" x14ac:dyDescent="0.2">
      <c r="C10344" s="1"/>
      <c r="D10344" s="1"/>
      <c r="F10344" s="6"/>
      <c r="G10344" s="13"/>
      <c r="M10344" s="14"/>
      <c r="O10344" s="13"/>
      <c r="P10344" s="6"/>
      <c r="Q10344" s="7"/>
    </row>
    <row r="10345" spans="3:17" x14ac:dyDescent="0.2">
      <c r="C10345" s="1"/>
      <c r="D10345" s="1"/>
      <c r="F10345" s="6"/>
      <c r="G10345" s="13"/>
      <c r="M10345" s="14"/>
      <c r="O10345" s="13"/>
      <c r="P10345" s="6"/>
      <c r="Q10345" s="7"/>
    </row>
    <row r="10346" spans="3:17" x14ac:dyDescent="0.2">
      <c r="C10346" s="1"/>
      <c r="D10346" s="1"/>
      <c r="F10346" s="6"/>
      <c r="G10346" s="13"/>
      <c r="M10346" s="14"/>
      <c r="O10346" s="13"/>
      <c r="P10346" s="6"/>
      <c r="Q10346" s="7"/>
    </row>
    <row r="10347" spans="3:17" x14ac:dyDescent="0.2">
      <c r="C10347" s="1"/>
      <c r="D10347" s="1"/>
      <c r="F10347" s="6"/>
      <c r="G10347" s="13"/>
      <c r="M10347" s="14"/>
      <c r="O10347" s="13"/>
      <c r="P10347" s="6"/>
      <c r="Q10347" s="7"/>
    </row>
    <row r="10348" spans="3:17" x14ac:dyDescent="0.2">
      <c r="C10348" s="1"/>
      <c r="D10348" s="1"/>
      <c r="F10348" s="6"/>
      <c r="G10348" s="13"/>
      <c r="M10348" s="14"/>
      <c r="O10348" s="13"/>
      <c r="P10348" s="6"/>
      <c r="Q10348" s="7"/>
    </row>
    <row r="10349" spans="3:17" x14ac:dyDescent="0.2">
      <c r="C10349" s="1"/>
      <c r="D10349" s="1"/>
      <c r="F10349" s="6"/>
      <c r="G10349" s="13"/>
      <c r="M10349" s="14"/>
      <c r="O10349" s="13"/>
      <c r="P10349" s="6"/>
      <c r="Q10349" s="7"/>
    </row>
    <row r="10350" spans="3:17" x14ac:dyDescent="0.2">
      <c r="C10350" s="1"/>
      <c r="D10350" s="1"/>
      <c r="F10350" s="6"/>
      <c r="G10350" s="13"/>
      <c r="M10350" s="14"/>
      <c r="O10350" s="13"/>
      <c r="P10350" s="6"/>
      <c r="Q10350" s="7"/>
    </row>
    <row r="10351" spans="3:17" x14ac:dyDescent="0.2">
      <c r="C10351" s="1"/>
      <c r="D10351" s="1"/>
      <c r="F10351" s="6"/>
      <c r="G10351" s="13"/>
      <c r="M10351" s="14"/>
      <c r="O10351" s="13"/>
      <c r="P10351" s="6"/>
      <c r="Q10351" s="7"/>
    </row>
    <row r="10352" spans="3:17" x14ac:dyDescent="0.2">
      <c r="C10352" s="1"/>
      <c r="D10352" s="1"/>
      <c r="F10352" s="6"/>
      <c r="G10352" s="13"/>
      <c r="M10352" s="14"/>
      <c r="O10352" s="13"/>
      <c r="P10352" s="6"/>
      <c r="Q10352" s="7"/>
    </row>
    <row r="10353" spans="3:17" x14ac:dyDescent="0.2">
      <c r="C10353" s="1"/>
      <c r="D10353" s="1"/>
      <c r="F10353" s="6"/>
      <c r="G10353" s="13"/>
      <c r="M10353" s="14"/>
      <c r="O10353" s="13"/>
      <c r="P10353" s="6"/>
      <c r="Q10353" s="7"/>
    </row>
    <row r="10354" spans="3:17" x14ac:dyDescent="0.2">
      <c r="C10354" s="1"/>
      <c r="D10354" s="1"/>
      <c r="F10354" s="6"/>
      <c r="G10354" s="13"/>
      <c r="M10354" s="14"/>
      <c r="O10354" s="13"/>
      <c r="P10354" s="6"/>
      <c r="Q10354" s="7"/>
    </row>
    <row r="10355" spans="3:17" x14ac:dyDescent="0.2">
      <c r="C10355" s="1"/>
      <c r="D10355" s="1"/>
      <c r="F10355" s="6"/>
      <c r="G10355" s="13"/>
      <c r="M10355" s="14"/>
      <c r="O10355" s="13"/>
      <c r="P10355" s="6"/>
      <c r="Q10355" s="7"/>
    </row>
    <row r="10356" spans="3:17" x14ac:dyDescent="0.2">
      <c r="C10356" s="1"/>
      <c r="D10356" s="1"/>
      <c r="F10356" s="6"/>
      <c r="G10356" s="13"/>
      <c r="M10356" s="14"/>
      <c r="O10356" s="13"/>
      <c r="P10356" s="6"/>
      <c r="Q10356" s="7"/>
    </row>
    <row r="10357" spans="3:17" x14ac:dyDescent="0.2">
      <c r="C10357" s="1"/>
      <c r="D10357" s="1"/>
      <c r="F10357" s="6"/>
      <c r="G10357" s="13"/>
      <c r="M10357" s="14"/>
      <c r="O10357" s="13"/>
      <c r="P10357" s="6"/>
      <c r="Q10357" s="7"/>
    </row>
    <row r="10358" spans="3:17" x14ac:dyDescent="0.2">
      <c r="C10358" s="1"/>
      <c r="D10358" s="1"/>
      <c r="F10358" s="6"/>
      <c r="G10358" s="13"/>
      <c r="M10358" s="14"/>
      <c r="O10358" s="13"/>
      <c r="P10358" s="6"/>
      <c r="Q10358" s="7"/>
    </row>
    <row r="10359" spans="3:17" x14ac:dyDescent="0.2">
      <c r="C10359" s="1"/>
      <c r="D10359" s="1"/>
      <c r="F10359" s="6"/>
      <c r="G10359" s="13"/>
      <c r="M10359" s="14"/>
      <c r="O10359" s="13"/>
      <c r="P10359" s="6"/>
      <c r="Q10359" s="7"/>
    </row>
    <row r="10360" spans="3:17" x14ac:dyDescent="0.2">
      <c r="C10360" s="1"/>
      <c r="D10360" s="1"/>
      <c r="F10360" s="6"/>
      <c r="G10360" s="13"/>
      <c r="M10360" s="14"/>
      <c r="O10360" s="13"/>
      <c r="P10360" s="6"/>
      <c r="Q10360" s="7"/>
    </row>
    <row r="10361" spans="3:17" x14ac:dyDescent="0.2">
      <c r="C10361" s="1"/>
      <c r="D10361" s="1"/>
      <c r="F10361" s="6"/>
      <c r="G10361" s="13"/>
      <c r="M10361" s="14"/>
      <c r="O10361" s="13"/>
      <c r="P10361" s="6"/>
      <c r="Q10361" s="7"/>
    </row>
    <row r="10362" spans="3:17" x14ac:dyDescent="0.2">
      <c r="C10362" s="1"/>
      <c r="D10362" s="1"/>
      <c r="F10362" s="6"/>
      <c r="G10362" s="13"/>
      <c r="M10362" s="14"/>
      <c r="O10362" s="13"/>
      <c r="P10362" s="6"/>
      <c r="Q10362" s="7"/>
    </row>
    <row r="10363" spans="3:17" x14ac:dyDescent="0.2">
      <c r="C10363" s="1"/>
      <c r="D10363" s="1"/>
      <c r="F10363" s="6"/>
      <c r="G10363" s="13"/>
      <c r="M10363" s="14"/>
      <c r="O10363" s="13"/>
      <c r="P10363" s="6"/>
      <c r="Q10363" s="7"/>
    </row>
    <row r="10364" spans="3:17" x14ac:dyDescent="0.2">
      <c r="C10364" s="1"/>
      <c r="D10364" s="1"/>
      <c r="F10364" s="6"/>
      <c r="G10364" s="13"/>
      <c r="M10364" s="14"/>
      <c r="O10364" s="13"/>
      <c r="P10364" s="6"/>
      <c r="Q10364" s="7"/>
    </row>
    <row r="10365" spans="3:17" x14ac:dyDescent="0.2">
      <c r="C10365" s="1"/>
      <c r="D10365" s="1"/>
      <c r="F10365" s="6"/>
      <c r="G10365" s="13"/>
      <c r="M10365" s="14"/>
      <c r="O10365" s="13"/>
      <c r="P10365" s="6"/>
      <c r="Q10365" s="7"/>
    </row>
    <row r="10366" spans="3:17" x14ac:dyDescent="0.2">
      <c r="C10366" s="1"/>
      <c r="D10366" s="1"/>
      <c r="F10366" s="6"/>
      <c r="G10366" s="13"/>
      <c r="M10366" s="14"/>
      <c r="O10366" s="13"/>
      <c r="P10366" s="6"/>
      <c r="Q10366" s="7"/>
    </row>
    <row r="10367" spans="3:17" x14ac:dyDescent="0.2">
      <c r="C10367" s="1"/>
      <c r="D10367" s="1"/>
      <c r="F10367" s="6"/>
      <c r="G10367" s="13"/>
      <c r="M10367" s="14"/>
      <c r="O10367" s="13"/>
      <c r="P10367" s="6"/>
      <c r="Q10367" s="7"/>
    </row>
    <row r="10368" spans="3:17" x14ac:dyDescent="0.2">
      <c r="C10368" s="1"/>
      <c r="D10368" s="1"/>
      <c r="F10368" s="6"/>
      <c r="G10368" s="13"/>
      <c r="M10368" s="14"/>
      <c r="O10368" s="13"/>
      <c r="P10368" s="6"/>
      <c r="Q10368" s="7"/>
    </row>
    <row r="10369" spans="3:17" x14ac:dyDescent="0.2">
      <c r="C10369" s="1"/>
      <c r="D10369" s="1"/>
      <c r="F10369" s="6"/>
      <c r="G10369" s="13"/>
      <c r="M10369" s="14"/>
      <c r="O10369" s="13"/>
      <c r="P10369" s="6"/>
      <c r="Q10369" s="7"/>
    </row>
    <row r="10370" spans="3:17" x14ac:dyDescent="0.2">
      <c r="C10370" s="1"/>
      <c r="D10370" s="1"/>
      <c r="F10370" s="6"/>
      <c r="G10370" s="13"/>
      <c r="M10370" s="14"/>
      <c r="O10370" s="13"/>
      <c r="P10370" s="6"/>
      <c r="Q10370" s="7"/>
    </row>
    <row r="10371" spans="3:17" x14ac:dyDescent="0.2">
      <c r="C10371" s="1"/>
      <c r="D10371" s="1"/>
      <c r="F10371" s="6"/>
      <c r="G10371" s="13"/>
      <c r="M10371" s="14"/>
      <c r="O10371" s="13"/>
      <c r="P10371" s="6"/>
      <c r="Q10371" s="7"/>
    </row>
    <row r="10372" spans="3:17" x14ac:dyDescent="0.2">
      <c r="C10372" s="1"/>
      <c r="D10372" s="1"/>
      <c r="F10372" s="6"/>
      <c r="G10372" s="13"/>
      <c r="M10372" s="14"/>
      <c r="O10372" s="13"/>
      <c r="P10372" s="6"/>
      <c r="Q10372" s="7"/>
    </row>
    <row r="10373" spans="3:17" x14ac:dyDescent="0.2">
      <c r="C10373" s="1"/>
      <c r="D10373" s="1"/>
      <c r="F10373" s="6"/>
      <c r="G10373" s="13"/>
      <c r="M10373" s="14"/>
      <c r="O10373" s="13"/>
      <c r="P10373" s="6"/>
      <c r="Q10373" s="7"/>
    </row>
    <row r="10374" spans="3:17" x14ac:dyDescent="0.2">
      <c r="C10374" s="1"/>
      <c r="D10374" s="1"/>
      <c r="F10374" s="6"/>
      <c r="G10374" s="13"/>
      <c r="M10374" s="14"/>
      <c r="O10374" s="13"/>
      <c r="P10374" s="6"/>
      <c r="Q10374" s="7"/>
    </row>
    <row r="10375" spans="3:17" x14ac:dyDescent="0.2">
      <c r="C10375" s="1"/>
      <c r="D10375" s="1"/>
      <c r="F10375" s="6"/>
      <c r="G10375" s="13"/>
      <c r="M10375" s="14"/>
      <c r="O10375" s="13"/>
      <c r="P10375" s="6"/>
      <c r="Q10375" s="7"/>
    </row>
    <row r="10376" spans="3:17" x14ac:dyDescent="0.2">
      <c r="C10376" s="1"/>
      <c r="D10376" s="1"/>
      <c r="F10376" s="6"/>
      <c r="G10376" s="13"/>
      <c r="M10376" s="14"/>
      <c r="O10376" s="13"/>
      <c r="P10376" s="6"/>
      <c r="Q10376" s="7"/>
    </row>
    <row r="10377" spans="3:17" x14ac:dyDescent="0.2">
      <c r="C10377" s="1"/>
      <c r="D10377" s="1"/>
      <c r="F10377" s="6"/>
      <c r="G10377" s="13"/>
      <c r="M10377" s="14"/>
      <c r="O10377" s="13"/>
      <c r="P10377" s="6"/>
      <c r="Q10377" s="7"/>
    </row>
    <row r="10378" spans="3:17" x14ac:dyDescent="0.2">
      <c r="C10378" s="1"/>
      <c r="D10378" s="1"/>
      <c r="F10378" s="6"/>
      <c r="G10378" s="13"/>
      <c r="M10378" s="14"/>
      <c r="O10378" s="13"/>
      <c r="P10378" s="6"/>
      <c r="Q10378" s="7"/>
    </row>
    <row r="10379" spans="3:17" x14ac:dyDescent="0.2">
      <c r="C10379" s="1"/>
      <c r="D10379" s="1"/>
      <c r="F10379" s="6"/>
      <c r="G10379" s="13"/>
      <c r="M10379" s="14"/>
      <c r="O10379" s="13"/>
      <c r="P10379" s="6"/>
      <c r="Q10379" s="7"/>
    </row>
    <row r="10380" spans="3:17" x14ac:dyDescent="0.2">
      <c r="C10380" s="1"/>
      <c r="D10380" s="1"/>
      <c r="F10380" s="6"/>
      <c r="G10380" s="13"/>
      <c r="M10380" s="14"/>
      <c r="O10380" s="13"/>
      <c r="P10380" s="6"/>
      <c r="Q10380" s="7"/>
    </row>
    <row r="10381" spans="3:17" x14ac:dyDescent="0.2">
      <c r="C10381" s="1"/>
      <c r="D10381" s="1"/>
      <c r="F10381" s="6"/>
      <c r="G10381" s="13"/>
      <c r="M10381" s="14"/>
      <c r="O10381" s="13"/>
      <c r="P10381" s="6"/>
      <c r="Q10381" s="7"/>
    </row>
    <row r="10382" spans="3:17" x14ac:dyDescent="0.2">
      <c r="C10382" s="1"/>
      <c r="D10382" s="1"/>
      <c r="F10382" s="6"/>
      <c r="G10382" s="13"/>
      <c r="M10382" s="14"/>
      <c r="O10382" s="13"/>
      <c r="P10382" s="6"/>
      <c r="Q10382" s="7"/>
    </row>
    <row r="10383" spans="3:17" x14ac:dyDescent="0.2">
      <c r="C10383" s="1"/>
      <c r="D10383" s="1"/>
      <c r="F10383" s="6"/>
      <c r="G10383" s="13"/>
      <c r="M10383" s="14"/>
      <c r="O10383" s="13"/>
      <c r="P10383" s="6"/>
      <c r="Q10383" s="7"/>
    </row>
    <row r="10384" spans="3:17" x14ac:dyDescent="0.2">
      <c r="C10384" s="1"/>
      <c r="D10384" s="1"/>
      <c r="F10384" s="6"/>
      <c r="G10384" s="13"/>
      <c r="M10384" s="14"/>
      <c r="O10384" s="13"/>
      <c r="P10384" s="6"/>
      <c r="Q10384" s="7"/>
    </row>
    <row r="10385" spans="3:17" x14ac:dyDescent="0.2">
      <c r="C10385" s="1"/>
      <c r="D10385" s="1"/>
      <c r="F10385" s="6"/>
      <c r="G10385" s="13"/>
      <c r="M10385" s="14"/>
      <c r="O10385" s="13"/>
      <c r="P10385" s="6"/>
      <c r="Q10385" s="7"/>
    </row>
    <row r="10386" spans="3:17" x14ac:dyDescent="0.2">
      <c r="C10386" s="1"/>
      <c r="D10386" s="1"/>
      <c r="F10386" s="6"/>
      <c r="G10386" s="13"/>
      <c r="M10386" s="14"/>
      <c r="O10386" s="13"/>
      <c r="P10386" s="6"/>
      <c r="Q10386" s="7"/>
    </row>
    <row r="10387" spans="3:17" x14ac:dyDescent="0.2">
      <c r="C10387" s="1"/>
      <c r="D10387" s="1"/>
      <c r="F10387" s="6"/>
      <c r="G10387" s="13"/>
      <c r="M10387" s="14"/>
      <c r="O10387" s="13"/>
      <c r="P10387" s="6"/>
      <c r="Q10387" s="7"/>
    </row>
    <row r="10388" spans="3:17" x14ac:dyDescent="0.2">
      <c r="C10388" s="1"/>
      <c r="D10388" s="1"/>
      <c r="F10388" s="6"/>
      <c r="G10388" s="13"/>
      <c r="M10388" s="14"/>
      <c r="O10388" s="13"/>
      <c r="P10388" s="6"/>
      <c r="Q10388" s="7"/>
    </row>
    <row r="10389" spans="3:17" x14ac:dyDescent="0.2">
      <c r="C10389" s="1"/>
      <c r="D10389" s="1"/>
      <c r="F10389" s="6"/>
      <c r="G10389" s="13"/>
      <c r="M10389" s="14"/>
      <c r="O10389" s="13"/>
      <c r="P10389" s="6"/>
      <c r="Q10389" s="7"/>
    </row>
    <row r="10390" spans="3:17" x14ac:dyDescent="0.2">
      <c r="C10390" s="1"/>
      <c r="D10390" s="1"/>
      <c r="F10390" s="6"/>
      <c r="G10390" s="13"/>
      <c r="M10390" s="14"/>
      <c r="O10390" s="13"/>
      <c r="P10390" s="6"/>
      <c r="Q10390" s="7"/>
    </row>
    <row r="10391" spans="3:17" x14ac:dyDescent="0.2">
      <c r="C10391" s="1"/>
      <c r="D10391" s="1"/>
      <c r="F10391" s="6"/>
      <c r="G10391" s="13"/>
      <c r="M10391" s="14"/>
      <c r="O10391" s="13"/>
      <c r="P10391" s="6"/>
      <c r="Q10391" s="7"/>
    </row>
    <row r="10392" spans="3:17" x14ac:dyDescent="0.2">
      <c r="C10392" s="1"/>
      <c r="D10392" s="1"/>
      <c r="F10392" s="6"/>
      <c r="G10392" s="13"/>
      <c r="M10392" s="14"/>
      <c r="O10392" s="13"/>
      <c r="P10392" s="6"/>
      <c r="Q10392" s="7"/>
    </row>
    <row r="10393" spans="3:17" x14ac:dyDescent="0.2">
      <c r="C10393" s="1"/>
      <c r="D10393" s="1"/>
      <c r="F10393" s="6"/>
      <c r="G10393" s="13"/>
      <c r="M10393" s="14"/>
      <c r="O10393" s="13"/>
      <c r="P10393" s="6"/>
      <c r="Q10393" s="7"/>
    </row>
    <row r="10394" spans="3:17" x14ac:dyDescent="0.2">
      <c r="C10394" s="1"/>
      <c r="D10394" s="1"/>
      <c r="F10394" s="6"/>
      <c r="G10394" s="13"/>
      <c r="M10394" s="14"/>
      <c r="O10394" s="13"/>
      <c r="P10394" s="6"/>
      <c r="Q10394" s="7"/>
    </row>
    <row r="10395" spans="3:17" x14ac:dyDescent="0.2">
      <c r="C10395" s="1"/>
      <c r="D10395" s="1"/>
      <c r="F10395" s="6"/>
      <c r="G10395" s="13"/>
      <c r="M10395" s="14"/>
      <c r="O10395" s="13"/>
      <c r="P10395" s="6"/>
      <c r="Q10395" s="7"/>
    </row>
    <row r="10396" spans="3:17" x14ac:dyDescent="0.2">
      <c r="C10396" s="1"/>
      <c r="D10396" s="1"/>
      <c r="F10396" s="6"/>
      <c r="G10396" s="13"/>
      <c r="M10396" s="14"/>
      <c r="O10396" s="13"/>
      <c r="P10396" s="6"/>
      <c r="Q10396" s="7"/>
    </row>
    <row r="10397" spans="3:17" x14ac:dyDescent="0.2">
      <c r="C10397" s="1"/>
      <c r="D10397" s="1"/>
      <c r="F10397" s="6"/>
      <c r="G10397" s="13"/>
      <c r="M10397" s="14"/>
      <c r="O10397" s="13"/>
      <c r="P10397" s="6"/>
      <c r="Q10397" s="7"/>
    </row>
    <row r="10398" spans="3:17" x14ac:dyDescent="0.2">
      <c r="C10398" s="1"/>
      <c r="D10398" s="1"/>
      <c r="F10398" s="6"/>
      <c r="G10398" s="13"/>
      <c r="M10398" s="14"/>
      <c r="O10398" s="13"/>
      <c r="P10398" s="6"/>
      <c r="Q10398" s="7"/>
    </row>
    <row r="10399" spans="3:17" x14ac:dyDescent="0.2">
      <c r="C10399" s="1"/>
      <c r="D10399" s="1"/>
      <c r="F10399" s="6"/>
      <c r="G10399" s="13"/>
      <c r="M10399" s="14"/>
      <c r="O10399" s="13"/>
      <c r="P10399" s="6"/>
      <c r="Q10399" s="7"/>
    </row>
    <row r="10400" spans="3:17" x14ac:dyDescent="0.2">
      <c r="C10400" s="1"/>
      <c r="D10400" s="1"/>
      <c r="F10400" s="6"/>
      <c r="G10400" s="13"/>
      <c r="M10400" s="14"/>
      <c r="O10400" s="13"/>
      <c r="P10400" s="6"/>
      <c r="Q10400" s="7"/>
    </row>
    <row r="10401" spans="3:17" x14ac:dyDescent="0.2">
      <c r="C10401" s="1"/>
      <c r="D10401" s="1"/>
      <c r="F10401" s="6"/>
      <c r="G10401" s="13"/>
      <c r="M10401" s="14"/>
      <c r="O10401" s="13"/>
      <c r="P10401" s="6"/>
      <c r="Q10401" s="7"/>
    </row>
    <row r="10402" spans="3:17" x14ac:dyDescent="0.2">
      <c r="C10402" s="1"/>
      <c r="D10402" s="1"/>
      <c r="F10402" s="6"/>
      <c r="G10402" s="13"/>
      <c r="M10402" s="14"/>
      <c r="O10402" s="13"/>
      <c r="P10402" s="6"/>
      <c r="Q10402" s="7"/>
    </row>
    <row r="10403" spans="3:17" x14ac:dyDescent="0.2">
      <c r="C10403" s="1"/>
      <c r="D10403" s="1"/>
      <c r="F10403" s="6"/>
      <c r="G10403" s="13"/>
      <c r="M10403" s="14"/>
      <c r="O10403" s="13"/>
      <c r="P10403" s="6"/>
      <c r="Q10403" s="7"/>
    </row>
    <row r="10404" spans="3:17" x14ac:dyDescent="0.2">
      <c r="C10404" s="1"/>
      <c r="D10404" s="1"/>
      <c r="F10404" s="6"/>
      <c r="G10404" s="13"/>
      <c r="M10404" s="14"/>
      <c r="O10404" s="13"/>
      <c r="P10404" s="6"/>
      <c r="Q10404" s="7"/>
    </row>
    <row r="10405" spans="3:17" x14ac:dyDescent="0.2">
      <c r="C10405" s="1"/>
      <c r="D10405" s="1"/>
      <c r="F10405" s="6"/>
      <c r="G10405" s="13"/>
      <c r="M10405" s="14"/>
      <c r="O10405" s="13"/>
      <c r="P10405" s="6"/>
      <c r="Q10405" s="7"/>
    </row>
    <row r="10406" spans="3:17" x14ac:dyDescent="0.2">
      <c r="C10406" s="1"/>
      <c r="D10406" s="1"/>
      <c r="F10406" s="6"/>
      <c r="G10406" s="13"/>
      <c r="M10406" s="14"/>
      <c r="O10406" s="13"/>
      <c r="P10406" s="6"/>
      <c r="Q10406" s="7"/>
    </row>
    <row r="10407" spans="3:17" x14ac:dyDescent="0.2">
      <c r="C10407" s="1"/>
      <c r="D10407" s="1"/>
      <c r="F10407" s="6"/>
      <c r="G10407" s="13"/>
      <c r="M10407" s="14"/>
      <c r="O10407" s="13"/>
      <c r="P10407" s="6"/>
      <c r="Q10407" s="7"/>
    </row>
    <row r="10408" spans="3:17" x14ac:dyDescent="0.2">
      <c r="C10408" s="1"/>
      <c r="D10408" s="1"/>
      <c r="F10408" s="6"/>
      <c r="G10408" s="13"/>
      <c r="M10408" s="14"/>
      <c r="O10408" s="13"/>
      <c r="P10408" s="6"/>
      <c r="Q10408" s="7"/>
    </row>
    <row r="10409" spans="3:17" x14ac:dyDescent="0.2">
      <c r="C10409" s="1"/>
      <c r="D10409" s="1"/>
      <c r="F10409" s="6"/>
      <c r="G10409" s="13"/>
      <c r="M10409" s="14"/>
      <c r="O10409" s="13"/>
      <c r="P10409" s="6"/>
      <c r="Q10409" s="7"/>
    </row>
    <row r="10410" spans="3:17" x14ac:dyDescent="0.2">
      <c r="C10410" s="1"/>
      <c r="D10410" s="1"/>
      <c r="F10410" s="6"/>
      <c r="G10410" s="13"/>
      <c r="M10410" s="14"/>
      <c r="O10410" s="13"/>
      <c r="P10410" s="6"/>
      <c r="Q10410" s="7"/>
    </row>
    <row r="10411" spans="3:17" x14ac:dyDescent="0.2">
      <c r="C10411" s="1"/>
      <c r="D10411" s="1"/>
      <c r="F10411" s="6"/>
      <c r="G10411" s="13"/>
      <c r="M10411" s="14"/>
      <c r="O10411" s="13"/>
      <c r="P10411" s="6"/>
      <c r="Q10411" s="7"/>
    </row>
    <row r="10412" spans="3:17" x14ac:dyDescent="0.2">
      <c r="C10412" s="1"/>
      <c r="D10412" s="1"/>
      <c r="F10412" s="6"/>
      <c r="G10412" s="13"/>
      <c r="M10412" s="14"/>
      <c r="O10412" s="13"/>
      <c r="P10412" s="6"/>
      <c r="Q10412" s="7"/>
    </row>
    <row r="10413" spans="3:17" x14ac:dyDescent="0.2">
      <c r="C10413" s="1"/>
      <c r="D10413" s="1"/>
      <c r="F10413" s="6"/>
      <c r="G10413" s="13"/>
      <c r="M10413" s="14"/>
      <c r="O10413" s="13"/>
      <c r="P10413" s="6"/>
      <c r="Q10413" s="7"/>
    </row>
    <row r="10414" spans="3:17" x14ac:dyDescent="0.2">
      <c r="C10414" s="1"/>
      <c r="D10414" s="1"/>
      <c r="F10414" s="6"/>
      <c r="G10414" s="13"/>
      <c r="M10414" s="14"/>
      <c r="O10414" s="13"/>
      <c r="P10414" s="6"/>
      <c r="Q10414" s="7"/>
    </row>
    <row r="10415" spans="3:17" x14ac:dyDescent="0.2">
      <c r="C10415" s="1"/>
      <c r="D10415" s="1"/>
      <c r="F10415" s="6"/>
      <c r="G10415" s="13"/>
      <c r="M10415" s="14"/>
      <c r="O10415" s="13"/>
      <c r="P10415" s="6"/>
      <c r="Q10415" s="7"/>
    </row>
    <row r="10416" spans="3:17" x14ac:dyDescent="0.2">
      <c r="C10416" s="1"/>
      <c r="D10416" s="1"/>
      <c r="F10416" s="6"/>
      <c r="G10416" s="13"/>
      <c r="M10416" s="14"/>
      <c r="O10416" s="13"/>
      <c r="P10416" s="6"/>
      <c r="Q10416" s="7"/>
    </row>
    <row r="10417" spans="3:17" x14ac:dyDescent="0.2">
      <c r="C10417" s="1"/>
      <c r="D10417" s="1"/>
      <c r="F10417" s="6"/>
      <c r="G10417" s="13"/>
      <c r="M10417" s="14"/>
      <c r="O10417" s="13"/>
      <c r="P10417" s="6"/>
      <c r="Q10417" s="7"/>
    </row>
    <row r="10418" spans="3:17" x14ac:dyDescent="0.2">
      <c r="C10418" s="1"/>
      <c r="D10418" s="1"/>
      <c r="F10418" s="6"/>
      <c r="G10418" s="13"/>
      <c r="M10418" s="14"/>
      <c r="O10418" s="13"/>
      <c r="P10418" s="6"/>
      <c r="Q10418" s="7"/>
    </row>
    <row r="10419" spans="3:17" x14ac:dyDescent="0.2">
      <c r="C10419" s="1"/>
      <c r="D10419" s="1"/>
      <c r="F10419" s="6"/>
      <c r="G10419" s="13"/>
      <c r="M10419" s="14"/>
      <c r="O10419" s="13"/>
      <c r="P10419" s="6"/>
      <c r="Q10419" s="7"/>
    </row>
    <row r="10420" spans="3:17" x14ac:dyDescent="0.2">
      <c r="C10420" s="1"/>
      <c r="D10420" s="1"/>
      <c r="F10420" s="6"/>
      <c r="G10420" s="13"/>
      <c r="M10420" s="14"/>
      <c r="O10420" s="13"/>
      <c r="P10420" s="6"/>
      <c r="Q10420" s="7"/>
    </row>
    <row r="10421" spans="3:17" x14ac:dyDescent="0.2">
      <c r="C10421" s="1"/>
      <c r="D10421" s="1"/>
      <c r="F10421" s="6"/>
      <c r="G10421" s="13"/>
      <c r="M10421" s="14"/>
      <c r="O10421" s="13"/>
      <c r="P10421" s="6"/>
      <c r="Q10421" s="7"/>
    </row>
    <row r="10422" spans="3:17" x14ac:dyDescent="0.2">
      <c r="C10422" s="1"/>
      <c r="D10422" s="1"/>
      <c r="F10422" s="6"/>
      <c r="G10422" s="13"/>
      <c r="M10422" s="14"/>
      <c r="O10422" s="13"/>
      <c r="P10422" s="6"/>
      <c r="Q10422" s="7"/>
    </row>
    <row r="10423" spans="3:17" x14ac:dyDescent="0.2">
      <c r="C10423" s="1"/>
      <c r="D10423" s="1"/>
      <c r="F10423" s="6"/>
      <c r="G10423" s="13"/>
      <c r="M10423" s="14"/>
      <c r="O10423" s="13"/>
      <c r="P10423" s="6"/>
      <c r="Q10423" s="7"/>
    </row>
    <row r="10424" spans="3:17" x14ac:dyDescent="0.2">
      <c r="C10424" s="1"/>
      <c r="D10424" s="1"/>
      <c r="F10424" s="6"/>
      <c r="G10424" s="13"/>
      <c r="M10424" s="14"/>
      <c r="O10424" s="13"/>
      <c r="P10424" s="6"/>
      <c r="Q10424" s="7"/>
    </row>
    <row r="10425" spans="3:17" x14ac:dyDescent="0.2">
      <c r="C10425" s="1"/>
      <c r="D10425" s="1"/>
      <c r="F10425" s="6"/>
      <c r="G10425" s="13"/>
      <c r="M10425" s="14"/>
      <c r="O10425" s="13"/>
      <c r="P10425" s="6"/>
      <c r="Q10425" s="7"/>
    </row>
    <row r="10426" spans="3:17" x14ac:dyDescent="0.2">
      <c r="C10426" s="1"/>
      <c r="D10426" s="1"/>
      <c r="F10426" s="6"/>
      <c r="G10426" s="13"/>
      <c r="M10426" s="14"/>
      <c r="O10426" s="13"/>
      <c r="P10426" s="6"/>
      <c r="Q10426" s="7"/>
    </row>
    <row r="10427" spans="3:17" x14ac:dyDescent="0.2">
      <c r="C10427" s="1"/>
      <c r="D10427" s="1"/>
      <c r="F10427" s="6"/>
      <c r="G10427" s="13"/>
      <c r="M10427" s="14"/>
      <c r="O10427" s="13"/>
      <c r="P10427" s="6"/>
      <c r="Q10427" s="7"/>
    </row>
    <row r="10428" spans="3:17" x14ac:dyDescent="0.2">
      <c r="C10428" s="1"/>
      <c r="D10428" s="1"/>
      <c r="F10428" s="6"/>
      <c r="G10428" s="13"/>
      <c r="M10428" s="14"/>
      <c r="O10428" s="13"/>
      <c r="P10428" s="6"/>
      <c r="Q10428" s="7"/>
    </row>
    <row r="10429" spans="3:17" x14ac:dyDescent="0.2">
      <c r="C10429" s="1"/>
      <c r="D10429" s="1"/>
      <c r="F10429" s="6"/>
      <c r="G10429" s="13"/>
      <c r="M10429" s="14"/>
      <c r="O10429" s="13"/>
      <c r="P10429" s="6"/>
      <c r="Q10429" s="7"/>
    </row>
    <row r="10430" spans="3:17" x14ac:dyDescent="0.2">
      <c r="C10430" s="1"/>
      <c r="D10430" s="1"/>
      <c r="F10430" s="6"/>
      <c r="G10430" s="13"/>
      <c r="M10430" s="14"/>
      <c r="O10430" s="13"/>
      <c r="P10430" s="6"/>
      <c r="Q10430" s="7"/>
    </row>
    <row r="10431" spans="3:17" x14ac:dyDescent="0.2">
      <c r="C10431" s="1"/>
      <c r="D10431" s="1"/>
      <c r="F10431" s="6"/>
      <c r="G10431" s="13"/>
      <c r="M10431" s="14"/>
      <c r="O10431" s="13"/>
      <c r="P10431" s="6"/>
      <c r="Q10431" s="7"/>
    </row>
    <row r="10432" spans="3:17" x14ac:dyDescent="0.2">
      <c r="C10432" s="1"/>
      <c r="D10432" s="1"/>
      <c r="F10432" s="6"/>
      <c r="G10432" s="13"/>
      <c r="M10432" s="14"/>
      <c r="O10432" s="13"/>
      <c r="P10432" s="6"/>
      <c r="Q10432" s="7"/>
    </row>
    <row r="10433" spans="3:17" x14ac:dyDescent="0.2">
      <c r="C10433" s="1"/>
      <c r="D10433" s="1"/>
      <c r="F10433" s="6"/>
      <c r="G10433" s="13"/>
      <c r="M10433" s="14"/>
      <c r="O10433" s="13"/>
      <c r="P10433" s="6"/>
      <c r="Q10433" s="7"/>
    </row>
    <row r="10434" spans="3:17" x14ac:dyDescent="0.2">
      <c r="C10434" s="1"/>
      <c r="D10434" s="1"/>
      <c r="F10434" s="6"/>
      <c r="G10434" s="13"/>
      <c r="M10434" s="14"/>
      <c r="O10434" s="13"/>
      <c r="P10434" s="6"/>
      <c r="Q10434" s="7"/>
    </row>
    <row r="10435" spans="3:17" x14ac:dyDescent="0.2">
      <c r="C10435" s="1"/>
      <c r="D10435" s="1"/>
      <c r="F10435" s="6"/>
      <c r="G10435" s="13"/>
      <c r="M10435" s="14"/>
      <c r="O10435" s="13"/>
      <c r="P10435" s="6"/>
      <c r="Q10435" s="7"/>
    </row>
    <row r="10436" spans="3:17" x14ac:dyDescent="0.2">
      <c r="C10436" s="1"/>
      <c r="D10436" s="1"/>
      <c r="F10436" s="6"/>
      <c r="G10436" s="13"/>
      <c r="M10436" s="14"/>
      <c r="O10436" s="13"/>
      <c r="P10436" s="6"/>
      <c r="Q10436" s="7"/>
    </row>
    <row r="10437" spans="3:17" x14ac:dyDescent="0.2">
      <c r="C10437" s="1"/>
      <c r="D10437" s="1"/>
      <c r="F10437" s="6"/>
      <c r="G10437" s="13"/>
      <c r="M10437" s="14"/>
      <c r="O10437" s="13"/>
      <c r="P10437" s="6"/>
      <c r="Q10437" s="7"/>
    </row>
    <row r="10438" spans="3:17" x14ac:dyDescent="0.2">
      <c r="C10438" s="1"/>
      <c r="D10438" s="1"/>
      <c r="F10438" s="6"/>
      <c r="G10438" s="13"/>
      <c r="M10438" s="14"/>
      <c r="O10438" s="13"/>
      <c r="P10438" s="6"/>
      <c r="Q10438" s="7"/>
    </row>
    <row r="10439" spans="3:17" x14ac:dyDescent="0.2">
      <c r="C10439" s="1"/>
      <c r="D10439" s="1"/>
      <c r="F10439" s="6"/>
      <c r="G10439" s="13"/>
      <c r="M10439" s="14"/>
      <c r="O10439" s="13"/>
      <c r="P10439" s="6"/>
      <c r="Q10439" s="7"/>
    </row>
    <row r="10440" spans="3:17" x14ac:dyDescent="0.2">
      <c r="C10440" s="1"/>
      <c r="D10440" s="1"/>
      <c r="F10440" s="6"/>
      <c r="G10440" s="13"/>
      <c r="M10440" s="14"/>
      <c r="O10440" s="13"/>
      <c r="P10440" s="6"/>
      <c r="Q10440" s="7"/>
    </row>
    <row r="10441" spans="3:17" x14ac:dyDescent="0.2">
      <c r="C10441" s="1"/>
      <c r="D10441" s="1"/>
      <c r="F10441" s="6"/>
      <c r="G10441" s="13"/>
      <c r="M10441" s="14"/>
      <c r="O10441" s="13"/>
      <c r="P10441" s="6"/>
      <c r="Q10441" s="7"/>
    </row>
    <row r="10442" spans="3:17" x14ac:dyDescent="0.2">
      <c r="C10442" s="1"/>
      <c r="D10442" s="1"/>
      <c r="F10442" s="6"/>
      <c r="G10442" s="13"/>
      <c r="M10442" s="14"/>
      <c r="O10442" s="13"/>
      <c r="P10442" s="6"/>
      <c r="Q10442" s="7"/>
    </row>
    <row r="10443" spans="3:17" x14ac:dyDescent="0.2">
      <c r="C10443" s="1"/>
      <c r="D10443" s="1"/>
      <c r="F10443" s="6"/>
      <c r="G10443" s="13"/>
      <c r="M10443" s="14"/>
      <c r="O10443" s="13"/>
      <c r="P10443" s="6"/>
      <c r="Q10443" s="7"/>
    </row>
    <row r="10444" spans="3:17" x14ac:dyDescent="0.2">
      <c r="C10444" s="1"/>
      <c r="D10444" s="1"/>
      <c r="F10444" s="6"/>
      <c r="G10444" s="13"/>
      <c r="M10444" s="14"/>
      <c r="O10444" s="13"/>
      <c r="P10444" s="6"/>
      <c r="Q10444" s="7"/>
    </row>
    <row r="10445" spans="3:17" x14ac:dyDescent="0.2">
      <c r="C10445" s="1"/>
      <c r="D10445" s="1"/>
      <c r="F10445" s="6"/>
      <c r="G10445" s="13"/>
      <c r="M10445" s="14"/>
      <c r="O10445" s="13"/>
      <c r="P10445" s="6"/>
      <c r="Q10445" s="7"/>
    </row>
    <row r="10446" spans="3:17" x14ac:dyDescent="0.2">
      <c r="C10446" s="1"/>
      <c r="D10446" s="1"/>
      <c r="F10446" s="6"/>
      <c r="G10446" s="13"/>
      <c r="M10446" s="14"/>
      <c r="O10446" s="13"/>
      <c r="P10446" s="6"/>
      <c r="Q10446" s="7"/>
    </row>
    <row r="10447" spans="3:17" x14ac:dyDescent="0.2">
      <c r="C10447" s="1"/>
      <c r="D10447" s="1"/>
      <c r="F10447" s="6"/>
      <c r="G10447" s="13"/>
      <c r="M10447" s="14"/>
      <c r="O10447" s="13"/>
      <c r="P10447" s="6"/>
      <c r="Q10447" s="7"/>
    </row>
    <row r="10448" spans="3:17" x14ac:dyDescent="0.2">
      <c r="C10448" s="1"/>
      <c r="D10448" s="1"/>
      <c r="F10448" s="6"/>
      <c r="G10448" s="13"/>
      <c r="M10448" s="14"/>
      <c r="O10448" s="13"/>
      <c r="P10448" s="6"/>
      <c r="Q10448" s="7"/>
    </row>
    <row r="10449" spans="3:17" x14ac:dyDescent="0.2">
      <c r="C10449" s="1"/>
      <c r="D10449" s="1"/>
      <c r="F10449" s="6"/>
      <c r="G10449" s="13"/>
      <c r="M10449" s="14"/>
      <c r="O10449" s="13"/>
      <c r="P10449" s="6"/>
      <c r="Q10449" s="7"/>
    </row>
    <row r="10450" spans="3:17" x14ac:dyDescent="0.2">
      <c r="C10450" s="1"/>
      <c r="D10450" s="1"/>
      <c r="F10450" s="6"/>
      <c r="G10450" s="13"/>
      <c r="M10450" s="14"/>
      <c r="O10450" s="13"/>
      <c r="P10450" s="6"/>
      <c r="Q10450" s="7"/>
    </row>
    <row r="10451" spans="3:17" x14ac:dyDescent="0.2">
      <c r="C10451" s="1"/>
      <c r="D10451" s="1"/>
      <c r="F10451" s="6"/>
      <c r="G10451" s="13"/>
      <c r="M10451" s="14"/>
      <c r="O10451" s="13"/>
      <c r="P10451" s="6"/>
      <c r="Q10451" s="7"/>
    </row>
    <row r="10452" spans="3:17" x14ac:dyDescent="0.2">
      <c r="C10452" s="1"/>
      <c r="D10452" s="1"/>
      <c r="F10452" s="6"/>
      <c r="G10452" s="13"/>
      <c r="M10452" s="14"/>
      <c r="O10452" s="13"/>
      <c r="P10452" s="6"/>
      <c r="Q10452" s="7"/>
    </row>
    <row r="10453" spans="3:17" x14ac:dyDescent="0.2">
      <c r="C10453" s="1"/>
      <c r="D10453" s="1"/>
      <c r="F10453" s="6"/>
      <c r="G10453" s="13"/>
      <c r="M10453" s="14"/>
      <c r="O10453" s="13"/>
      <c r="P10453" s="6"/>
      <c r="Q10453" s="7"/>
    </row>
    <row r="10454" spans="3:17" x14ac:dyDescent="0.2">
      <c r="C10454" s="1"/>
      <c r="D10454" s="1"/>
      <c r="F10454" s="6"/>
      <c r="G10454" s="13"/>
      <c r="M10454" s="14"/>
      <c r="O10454" s="13"/>
      <c r="P10454" s="6"/>
      <c r="Q10454" s="7"/>
    </row>
    <row r="10455" spans="3:17" x14ac:dyDescent="0.2">
      <c r="C10455" s="1"/>
      <c r="D10455" s="1"/>
      <c r="F10455" s="6"/>
      <c r="G10455" s="13"/>
      <c r="M10455" s="14"/>
      <c r="O10455" s="13"/>
      <c r="P10455" s="6"/>
      <c r="Q10455" s="7"/>
    </row>
    <row r="10456" spans="3:17" x14ac:dyDescent="0.2">
      <c r="C10456" s="1"/>
      <c r="D10456" s="1"/>
      <c r="F10456" s="6"/>
      <c r="G10456" s="13"/>
      <c r="M10456" s="14"/>
      <c r="O10456" s="13"/>
      <c r="P10456" s="6"/>
      <c r="Q10456" s="7"/>
    </row>
    <row r="10457" spans="3:17" x14ac:dyDescent="0.2">
      <c r="C10457" s="1"/>
      <c r="D10457" s="1"/>
      <c r="F10457" s="6"/>
      <c r="G10457" s="13"/>
      <c r="M10457" s="14"/>
      <c r="O10457" s="13"/>
      <c r="P10457" s="6"/>
      <c r="Q10457" s="7"/>
    </row>
    <row r="10458" spans="3:17" x14ac:dyDescent="0.2">
      <c r="C10458" s="1"/>
      <c r="D10458" s="1"/>
      <c r="F10458" s="6"/>
      <c r="G10458" s="13"/>
      <c r="M10458" s="14"/>
      <c r="O10458" s="13"/>
      <c r="P10458" s="6"/>
      <c r="Q10458" s="7"/>
    </row>
    <row r="10459" spans="3:17" x14ac:dyDescent="0.2">
      <c r="C10459" s="1"/>
      <c r="D10459" s="1"/>
      <c r="F10459" s="6"/>
      <c r="G10459" s="13"/>
      <c r="M10459" s="14"/>
      <c r="O10459" s="13"/>
      <c r="P10459" s="6"/>
      <c r="Q10459" s="7"/>
    </row>
    <row r="10460" spans="3:17" x14ac:dyDescent="0.2">
      <c r="C10460" s="1"/>
      <c r="D10460" s="1"/>
      <c r="F10460" s="6"/>
      <c r="G10460" s="13"/>
      <c r="M10460" s="14"/>
      <c r="O10460" s="13"/>
      <c r="P10460" s="6"/>
      <c r="Q10460" s="7"/>
    </row>
    <row r="10461" spans="3:17" x14ac:dyDescent="0.2">
      <c r="C10461" s="1"/>
      <c r="D10461" s="1"/>
      <c r="F10461" s="6"/>
      <c r="G10461" s="13"/>
      <c r="M10461" s="14"/>
      <c r="O10461" s="13"/>
      <c r="P10461" s="6"/>
      <c r="Q10461" s="7"/>
    </row>
    <row r="10462" spans="3:17" x14ac:dyDescent="0.2">
      <c r="C10462" s="1"/>
      <c r="D10462" s="1"/>
      <c r="F10462" s="6"/>
      <c r="G10462" s="13"/>
      <c r="M10462" s="14"/>
      <c r="O10462" s="13"/>
      <c r="P10462" s="6"/>
      <c r="Q10462" s="7"/>
    </row>
    <row r="10463" spans="3:17" x14ac:dyDescent="0.2">
      <c r="C10463" s="1"/>
      <c r="D10463" s="1"/>
      <c r="F10463" s="6"/>
      <c r="G10463" s="13"/>
      <c r="M10463" s="14"/>
      <c r="O10463" s="13"/>
      <c r="P10463" s="6"/>
      <c r="Q10463" s="7"/>
    </row>
    <row r="10464" spans="3:17" x14ac:dyDescent="0.2">
      <c r="C10464" s="1"/>
      <c r="D10464" s="1"/>
      <c r="F10464" s="6"/>
      <c r="G10464" s="13"/>
      <c r="M10464" s="14"/>
      <c r="O10464" s="13"/>
      <c r="P10464" s="6"/>
      <c r="Q10464" s="7"/>
    </row>
    <row r="10465" spans="3:17" x14ac:dyDescent="0.2">
      <c r="C10465" s="1"/>
      <c r="D10465" s="1"/>
      <c r="F10465" s="6"/>
      <c r="G10465" s="13"/>
      <c r="M10465" s="14"/>
      <c r="O10465" s="13"/>
      <c r="P10465" s="6"/>
      <c r="Q10465" s="7"/>
    </row>
    <row r="10466" spans="3:17" x14ac:dyDescent="0.2">
      <c r="C10466" s="1"/>
      <c r="D10466" s="1"/>
      <c r="F10466" s="6"/>
      <c r="G10466" s="13"/>
      <c r="M10466" s="14"/>
      <c r="O10466" s="13"/>
      <c r="P10466" s="6"/>
      <c r="Q10466" s="7"/>
    </row>
    <row r="10467" spans="3:17" x14ac:dyDescent="0.2">
      <c r="C10467" s="1"/>
      <c r="D10467" s="1"/>
      <c r="F10467" s="6"/>
      <c r="G10467" s="13"/>
      <c r="M10467" s="14"/>
      <c r="O10467" s="13"/>
      <c r="P10467" s="6"/>
      <c r="Q10467" s="7"/>
    </row>
    <row r="10468" spans="3:17" x14ac:dyDescent="0.2">
      <c r="C10468" s="1"/>
      <c r="D10468" s="1"/>
      <c r="F10468" s="6"/>
      <c r="G10468" s="13"/>
      <c r="M10468" s="14"/>
      <c r="O10468" s="13"/>
      <c r="P10468" s="6"/>
      <c r="Q10468" s="7"/>
    </row>
    <row r="10469" spans="3:17" x14ac:dyDescent="0.2">
      <c r="C10469" s="1"/>
      <c r="D10469" s="1"/>
      <c r="F10469" s="6"/>
      <c r="G10469" s="13"/>
      <c r="M10469" s="14"/>
      <c r="O10469" s="13"/>
      <c r="P10469" s="6"/>
      <c r="Q10469" s="7"/>
    </row>
    <row r="10470" spans="3:17" x14ac:dyDescent="0.2">
      <c r="C10470" s="1"/>
      <c r="D10470" s="1"/>
      <c r="F10470" s="6"/>
      <c r="G10470" s="13"/>
      <c r="M10470" s="14"/>
      <c r="O10470" s="13"/>
      <c r="P10470" s="6"/>
      <c r="Q10470" s="7"/>
    </row>
    <row r="10471" spans="3:17" x14ac:dyDescent="0.2">
      <c r="C10471" s="1"/>
      <c r="D10471" s="1"/>
      <c r="F10471" s="6"/>
      <c r="G10471" s="13"/>
      <c r="M10471" s="14"/>
      <c r="O10471" s="13"/>
      <c r="P10471" s="6"/>
      <c r="Q10471" s="7"/>
    </row>
    <row r="10472" spans="3:17" x14ac:dyDescent="0.2">
      <c r="C10472" s="1"/>
      <c r="D10472" s="1"/>
      <c r="F10472" s="6"/>
      <c r="G10472" s="13"/>
      <c r="M10472" s="14"/>
      <c r="O10472" s="13"/>
      <c r="P10472" s="6"/>
      <c r="Q10472" s="7"/>
    </row>
    <row r="10473" spans="3:17" x14ac:dyDescent="0.2">
      <c r="C10473" s="1"/>
      <c r="D10473" s="1"/>
      <c r="F10473" s="6"/>
      <c r="G10473" s="13"/>
      <c r="M10473" s="14"/>
      <c r="O10473" s="13"/>
      <c r="P10473" s="6"/>
      <c r="Q10473" s="7"/>
    </row>
    <row r="10474" spans="3:17" x14ac:dyDescent="0.2">
      <c r="C10474" s="1"/>
      <c r="D10474" s="1"/>
      <c r="F10474" s="6"/>
      <c r="G10474" s="13"/>
      <c r="M10474" s="14"/>
      <c r="O10474" s="13"/>
      <c r="P10474" s="6"/>
      <c r="Q10474" s="7"/>
    </row>
    <row r="10475" spans="3:17" x14ac:dyDescent="0.2">
      <c r="C10475" s="1"/>
      <c r="D10475" s="1"/>
      <c r="F10475" s="6"/>
      <c r="G10475" s="13"/>
      <c r="M10475" s="14"/>
      <c r="O10475" s="13"/>
      <c r="P10475" s="6"/>
      <c r="Q10475" s="7"/>
    </row>
    <row r="10476" spans="3:17" x14ac:dyDescent="0.2">
      <c r="C10476" s="1"/>
      <c r="D10476" s="1"/>
      <c r="F10476" s="6"/>
      <c r="G10476" s="13"/>
      <c r="M10476" s="14"/>
      <c r="O10476" s="13"/>
      <c r="P10476" s="6"/>
      <c r="Q10476" s="7"/>
    </row>
    <row r="10477" spans="3:17" x14ac:dyDescent="0.2">
      <c r="C10477" s="1"/>
      <c r="D10477" s="1"/>
      <c r="F10477" s="6"/>
      <c r="G10477" s="13"/>
      <c r="M10477" s="14"/>
      <c r="O10477" s="13"/>
      <c r="P10477" s="6"/>
      <c r="Q10477" s="7"/>
    </row>
    <row r="10478" spans="3:17" x14ac:dyDescent="0.2">
      <c r="C10478" s="1"/>
      <c r="D10478" s="1"/>
      <c r="F10478" s="6"/>
      <c r="G10478" s="13"/>
      <c r="M10478" s="14"/>
      <c r="O10478" s="13"/>
      <c r="P10478" s="6"/>
      <c r="Q10478" s="7"/>
    </row>
    <row r="10479" spans="3:17" x14ac:dyDescent="0.2">
      <c r="C10479" s="1"/>
      <c r="D10479" s="1"/>
      <c r="F10479" s="6"/>
      <c r="G10479" s="13"/>
      <c r="M10479" s="14"/>
      <c r="O10479" s="13"/>
      <c r="P10479" s="6"/>
      <c r="Q10479" s="7"/>
    </row>
    <row r="10480" spans="3:17" x14ac:dyDescent="0.2">
      <c r="C10480" s="1"/>
      <c r="D10480" s="1"/>
      <c r="F10480" s="6"/>
      <c r="G10480" s="13"/>
      <c r="M10480" s="14"/>
      <c r="O10480" s="13"/>
      <c r="P10480" s="6"/>
      <c r="Q10480" s="7"/>
    </row>
    <row r="10481" spans="3:17" x14ac:dyDescent="0.2">
      <c r="C10481" s="1"/>
      <c r="D10481" s="1"/>
      <c r="F10481" s="6"/>
      <c r="G10481" s="13"/>
      <c r="M10481" s="14"/>
      <c r="O10481" s="13"/>
      <c r="P10481" s="6"/>
      <c r="Q10481" s="7"/>
    </row>
    <row r="10482" spans="3:17" x14ac:dyDescent="0.2">
      <c r="C10482" s="1"/>
      <c r="D10482" s="1"/>
      <c r="F10482" s="6"/>
      <c r="G10482" s="13"/>
      <c r="M10482" s="14"/>
      <c r="O10482" s="13"/>
      <c r="P10482" s="6"/>
      <c r="Q10482" s="7"/>
    </row>
    <row r="10483" spans="3:17" x14ac:dyDescent="0.2">
      <c r="C10483" s="1"/>
      <c r="D10483" s="1"/>
      <c r="F10483" s="6"/>
      <c r="G10483" s="13"/>
      <c r="M10483" s="14"/>
      <c r="O10483" s="13"/>
      <c r="P10483" s="6"/>
      <c r="Q10483" s="7"/>
    </row>
    <row r="10484" spans="3:17" x14ac:dyDescent="0.2">
      <c r="C10484" s="1"/>
      <c r="D10484" s="1"/>
      <c r="F10484" s="6"/>
      <c r="G10484" s="13"/>
      <c r="M10484" s="14"/>
      <c r="O10484" s="13"/>
      <c r="P10484" s="6"/>
      <c r="Q10484" s="7"/>
    </row>
    <row r="10485" spans="3:17" x14ac:dyDescent="0.2">
      <c r="C10485" s="1"/>
      <c r="D10485" s="1"/>
      <c r="F10485" s="6"/>
      <c r="G10485" s="13"/>
      <c r="M10485" s="14"/>
      <c r="O10485" s="13"/>
      <c r="P10485" s="6"/>
      <c r="Q10485" s="7"/>
    </row>
    <row r="10486" spans="3:17" x14ac:dyDescent="0.2">
      <c r="C10486" s="1"/>
      <c r="D10486" s="1"/>
      <c r="F10486" s="6"/>
      <c r="G10486" s="13"/>
      <c r="M10486" s="14"/>
      <c r="O10486" s="13"/>
      <c r="P10486" s="6"/>
      <c r="Q10486" s="7"/>
    </row>
    <row r="10487" spans="3:17" x14ac:dyDescent="0.2">
      <c r="C10487" s="1"/>
      <c r="D10487" s="1"/>
      <c r="F10487" s="6"/>
      <c r="G10487" s="13"/>
      <c r="M10487" s="14"/>
      <c r="O10487" s="13"/>
      <c r="P10487" s="6"/>
      <c r="Q10487" s="7"/>
    </row>
    <row r="10488" spans="3:17" x14ac:dyDescent="0.2">
      <c r="C10488" s="1"/>
      <c r="D10488" s="1"/>
      <c r="F10488" s="6"/>
      <c r="G10488" s="13"/>
      <c r="M10488" s="14"/>
      <c r="O10488" s="13"/>
      <c r="P10488" s="6"/>
      <c r="Q10488" s="7"/>
    </row>
    <row r="10489" spans="3:17" x14ac:dyDescent="0.2">
      <c r="C10489" s="1"/>
      <c r="D10489" s="1"/>
      <c r="F10489" s="6"/>
      <c r="G10489" s="13"/>
      <c r="M10489" s="14"/>
      <c r="O10489" s="13"/>
      <c r="P10489" s="6"/>
      <c r="Q10489" s="7"/>
    </row>
    <row r="10490" spans="3:17" x14ac:dyDescent="0.2">
      <c r="C10490" s="1"/>
      <c r="D10490" s="1"/>
      <c r="F10490" s="6"/>
      <c r="G10490" s="13"/>
      <c r="M10490" s="14"/>
      <c r="O10490" s="13"/>
      <c r="P10490" s="6"/>
      <c r="Q10490" s="7"/>
    </row>
    <row r="10491" spans="3:17" x14ac:dyDescent="0.2">
      <c r="C10491" s="1"/>
      <c r="D10491" s="1"/>
      <c r="F10491" s="6"/>
      <c r="G10491" s="13"/>
      <c r="M10491" s="14"/>
      <c r="O10491" s="13"/>
      <c r="P10491" s="6"/>
      <c r="Q10491" s="7"/>
    </row>
    <row r="10492" spans="3:17" x14ac:dyDescent="0.2">
      <c r="C10492" s="1"/>
      <c r="D10492" s="1"/>
      <c r="F10492" s="6"/>
      <c r="G10492" s="13"/>
      <c r="M10492" s="14"/>
      <c r="O10492" s="13"/>
      <c r="P10492" s="6"/>
      <c r="Q10492" s="7"/>
    </row>
    <row r="10493" spans="3:17" x14ac:dyDescent="0.2">
      <c r="C10493" s="1"/>
      <c r="D10493" s="1"/>
      <c r="F10493" s="6"/>
      <c r="G10493" s="13"/>
      <c r="M10493" s="14"/>
      <c r="O10493" s="13"/>
      <c r="P10493" s="6"/>
      <c r="Q10493" s="7"/>
    </row>
    <row r="10494" spans="3:17" x14ac:dyDescent="0.2">
      <c r="C10494" s="1"/>
      <c r="D10494" s="1"/>
      <c r="F10494" s="6"/>
      <c r="G10494" s="13"/>
      <c r="M10494" s="14"/>
      <c r="O10494" s="13"/>
      <c r="P10494" s="6"/>
      <c r="Q10494" s="7"/>
    </row>
    <row r="10495" spans="3:17" x14ac:dyDescent="0.2">
      <c r="C10495" s="1"/>
      <c r="D10495" s="1"/>
      <c r="F10495" s="6"/>
      <c r="G10495" s="13"/>
      <c r="M10495" s="14"/>
      <c r="O10495" s="13"/>
      <c r="P10495" s="6"/>
      <c r="Q10495" s="7"/>
    </row>
    <row r="10496" spans="3:17" x14ac:dyDescent="0.2">
      <c r="C10496" s="1"/>
      <c r="D10496" s="1"/>
      <c r="F10496" s="6"/>
      <c r="G10496" s="13"/>
      <c r="M10496" s="14"/>
      <c r="O10496" s="13"/>
      <c r="P10496" s="6"/>
      <c r="Q10496" s="7"/>
    </row>
    <row r="10497" spans="3:17" x14ac:dyDescent="0.2">
      <c r="C10497" s="1"/>
      <c r="D10497" s="1"/>
      <c r="F10497" s="6"/>
      <c r="G10497" s="13"/>
      <c r="M10497" s="14"/>
      <c r="O10497" s="13"/>
      <c r="P10497" s="6"/>
      <c r="Q10497" s="7"/>
    </row>
    <row r="10498" spans="3:17" x14ac:dyDescent="0.2">
      <c r="C10498" s="1"/>
      <c r="D10498" s="1"/>
      <c r="F10498" s="6"/>
      <c r="G10498" s="13"/>
      <c r="M10498" s="14"/>
      <c r="O10498" s="13"/>
      <c r="P10498" s="6"/>
      <c r="Q10498" s="7"/>
    </row>
    <row r="10499" spans="3:17" x14ac:dyDescent="0.2">
      <c r="C10499" s="1"/>
      <c r="D10499" s="1"/>
      <c r="F10499" s="6"/>
      <c r="G10499" s="13"/>
      <c r="M10499" s="14"/>
      <c r="O10499" s="13"/>
      <c r="P10499" s="6"/>
      <c r="Q10499" s="7"/>
    </row>
    <row r="10500" spans="3:17" x14ac:dyDescent="0.2">
      <c r="C10500" s="1"/>
      <c r="D10500" s="1"/>
      <c r="F10500" s="6"/>
      <c r="G10500" s="13"/>
      <c r="M10500" s="14"/>
      <c r="O10500" s="13"/>
      <c r="P10500" s="6"/>
      <c r="Q10500" s="7"/>
    </row>
    <row r="10501" spans="3:17" x14ac:dyDescent="0.2">
      <c r="C10501" s="1"/>
      <c r="D10501" s="1"/>
      <c r="F10501" s="6"/>
      <c r="G10501" s="13"/>
      <c r="M10501" s="14"/>
      <c r="O10501" s="13"/>
      <c r="P10501" s="6"/>
      <c r="Q10501" s="7"/>
    </row>
    <row r="10502" spans="3:17" x14ac:dyDescent="0.2">
      <c r="C10502" s="1"/>
      <c r="D10502" s="1"/>
      <c r="F10502" s="6"/>
      <c r="G10502" s="13"/>
      <c r="M10502" s="14"/>
      <c r="O10502" s="13"/>
      <c r="P10502" s="6"/>
      <c r="Q10502" s="7"/>
    </row>
    <row r="10503" spans="3:17" x14ac:dyDescent="0.2">
      <c r="C10503" s="1"/>
      <c r="D10503" s="1"/>
      <c r="F10503" s="6"/>
      <c r="G10503" s="13"/>
      <c r="M10503" s="14"/>
      <c r="O10503" s="13"/>
      <c r="P10503" s="6"/>
      <c r="Q10503" s="7"/>
    </row>
    <row r="10504" spans="3:17" x14ac:dyDescent="0.2">
      <c r="C10504" s="1"/>
      <c r="D10504" s="1"/>
      <c r="F10504" s="6"/>
      <c r="G10504" s="13"/>
      <c r="M10504" s="14"/>
      <c r="O10504" s="13"/>
      <c r="P10504" s="6"/>
      <c r="Q10504" s="7"/>
    </row>
    <row r="10505" spans="3:17" x14ac:dyDescent="0.2">
      <c r="C10505" s="1"/>
      <c r="D10505" s="1"/>
      <c r="F10505" s="6"/>
      <c r="G10505" s="13"/>
      <c r="M10505" s="14"/>
      <c r="O10505" s="13"/>
      <c r="P10505" s="6"/>
      <c r="Q10505" s="7"/>
    </row>
    <row r="10506" spans="3:17" x14ac:dyDescent="0.2">
      <c r="C10506" s="1"/>
      <c r="D10506" s="1"/>
      <c r="F10506" s="6"/>
      <c r="G10506" s="13"/>
      <c r="M10506" s="14"/>
      <c r="O10506" s="13"/>
      <c r="P10506" s="6"/>
      <c r="Q10506" s="7"/>
    </row>
    <row r="10507" spans="3:17" x14ac:dyDescent="0.2">
      <c r="C10507" s="1"/>
      <c r="D10507" s="1"/>
      <c r="F10507" s="6"/>
      <c r="G10507" s="13"/>
      <c r="M10507" s="14"/>
      <c r="O10507" s="13"/>
      <c r="P10507" s="6"/>
      <c r="Q10507" s="7"/>
    </row>
    <row r="10508" spans="3:17" x14ac:dyDescent="0.2">
      <c r="C10508" s="1"/>
      <c r="D10508" s="1"/>
      <c r="F10508" s="6"/>
      <c r="G10508" s="13"/>
      <c r="M10508" s="14"/>
      <c r="O10508" s="13"/>
      <c r="P10508" s="6"/>
      <c r="Q10508" s="7"/>
    </row>
    <row r="10509" spans="3:17" x14ac:dyDescent="0.2">
      <c r="C10509" s="1"/>
      <c r="D10509" s="1"/>
      <c r="F10509" s="6"/>
      <c r="G10509" s="13"/>
      <c r="M10509" s="14"/>
      <c r="O10509" s="13"/>
      <c r="P10509" s="6"/>
      <c r="Q10509" s="7"/>
    </row>
    <row r="10510" spans="3:17" x14ac:dyDescent="0.2">
      <c r="C10510" s="1"/>
      <c r="D10510" s="1"/>
      <c r="F10510" s="6"/>
      <c r="G10510" s="13"/>
      <c r="M10510" s="14"/>
      <c r="O10510" s="13"/>
      <c r="P10510" s="6"/>
      <c r="Q10510" s="7"/>
    </row>
    <row r="10511" spans="3:17" x14ac:dyDescent="0.2">
      <c r="C10511" s="1"/>
      <c r="D10511" s="1"/>
      <c r="F10511" s="6"/>
      <c r="G10511" s="13"/>
      <c r="M10511" s="14"/>
      <c r="O10511" s="13"/>
      <c r="P10511" s="6"/>
      <c r="Q10511" s="7"/>
    </row>
    <row r="10512" spans="3:17" x14ac:dyDescent="0.2">
      <c r="C10512" s="1"/>
      <c r="D10512" s="1"/>
      <c r="F10512" s="6"/>
      <c r="G10512" s="13"/>
      <c r="M10512" s="14"/>
      <c r="O10512" s="13"/>
      <c r="P10512" s="6"/>
      <c r="Q10512" s="7"/>
    </row>
    <row r="10513" spans="3:17" x14ac:dyDescent="0.2">
      <c r="C10513" s="1"/>
      <c r="D10513" s="1"/>
      <c r="F10513" s="6"/>
      <c r="G10513" s="13"/>
      <c r="M10513" s="14"/>
      <c r="O10513" s="13"/>
      <c r="P10513" s="6"/>
      <c r="Q10513" s="7"/>
    </row>
    <row r="10514" spans="3:17" x14ac:dyDescent="0.2">
      <c r="C10514" s="1"/>
      <c r="D10514" s="1"/>
      <c r="F10514" s="6"/>
      <c r="G10514" s="13"/>
      <c r="M10514" s="14"/>
      <c r="O10514" s="13"/>
      <c r="P10514" s="6"/>
      <c r="Q10514" s="7"/>
    </row>
    <row r="10515" spans="3:17" x14ac:dyDescent="0.2">
      <c r="C10515" s="1"/>
      <c r="D10515" s="1"/>
      <c r="F10515" s="6"/>
      <c r="G10515" s="13"/>
      <c r="M10515" s="14"/>
      <c r="O10515" s="13"/>
      <c r="P10515" s="6"/>
      <c r="Q10515" s="7"/>
    </row>
    <row r="10516" spans="3:17" x14ac:dyDescent="0.2">
      <c r="C10516" s="1"/>
      <c r="D10516" s="1"/>
      <c r="F10516" s="6"/>
      <c r="G10516" s="13"/>
      <c r="M10516" s="14"/>
      <c r="O10516" s="13"/>
      <c r="P10516" s="6"/>
      <c r="Q10516" s="7"/>
    </row>
    <row r="10517" spans="3:17" x14ac:dyDescent="0.2">
      <c r="C10517" s="1"/>
      <c r="D10517" s="1"/>
      <c r="F10517" s="6"/>
      <c r="G10517" s="13"/>
      <c r="M10517" s="14"/>
      <c r="O10517" s="13"/>
      <c r="P10517" s="6"/>
      <c r="Q10517" s="7"/>
    </row>
    <row r="10518" spans="3:17" x14ac:dyDescent="0.2">
      <c r="C10518" s="1"/>
      <c r="D10518" s="1"/>
      <c r="F10518" s="6"/>
      <c r="G10518" s="13"/>
      <c r="M10518" s="14"/>
      <c r="O10518" s="13"/>
      <c r="P10518" s="6"/>
      <c r="Q10518" s="7"/>
    </row>
    <row r="10519" spans="3:17" x14ac:dyDescent="0.2">
      <c r="C10519" s="1"/>
      <c r="D10519" s="1"/>
      <c r="F10519" s="6"/>
      <c r="G10519" s="13"/>
      <c r="M10519" s="14"/>
      <c r="O10519" s="13"/>
      <c r="P10519" s="6"/>
      <c r="Q10519" s="7"/>
    </row>
    <row r="10520" spans="3:17" x14ac:dyDescent="0.2">
      <c r="C10520" s="1"/>
      <c r="D10520" s="1"/>
      <c r="F10520" s="6"/>
      <c r="G10520" s="13"/>
      <c r="M10520" s="14"/>
      <c r="O10520" s="13"/>
      <c r="P10520" s="6"/>
      <c r="Q10520" s="7"/>
    </row>
    <row r="10521" spans="3:17" x14ac:dyDescent="0.2">
      <c r="C10521" s="1"/>
      <c r="D10521" s="1"/>
      <c r="F10521" s="6"/>
      <c r="G10521" s="13"/>
      <c r="M10521" s="14"/>
      <c r="O10521" s="13"/>
      <c r="P10521" s="6"/>
      <c r="Q10521" s="7"/>
    </row>
    <row r="10522" spans="3:17" x14ac:dyDescent="0.2">
      <c r="C10522" s="1"/>
      <c r="D10522" s="1"/>
      <c r="F10522" s="6"/>
      <c r="G10522" s="13"/>
      <c r="M10522" s="14"/>
      <c r="O10522" s="13"/>
      <c r="P10522" s="6"/>
      <c r="Q10522" s="7"/>
    </row>
    <row r="10523" spans="3:17" x14ac:dyDescent="0.2">
      <c r="C10523" s="1"/>
      <c r="D10523" s="1"/>
      <c r="F10523" s="6"/>
      <c r="G10523" s="13"/>
      <c r="M10523" s="14"/>
      <c r="O10523" s="13"/>
      <c r="P10523" s="6"/>
      <c r="Q10523" s="7"/>
    </row>
    <row r="10524" spans="3:17" x14ac:dyDescent="0.2">
      <c r="C10524" s="1"/>
      <c r="D10524" s="1"/>
      <c r="F10524" s="6"/>
      <c r="G10524" s="13"/>
      <c r="M10524" s="14"/>
      <c r="O10524" s="13"/>
      <c r="P10524" s="6"/>
      <c r="Q10524" s="7"/>
    </row>
    <row r="10525" spans="3:17" x14ac:dyDescent="0.2">
      <c r="C10525" s="1"/>
      <c r="D10525" s="1"/>
      <c r="F10525" s="6"/>
      <c r="G10525" s="13"/>
      <c r="M10525" s="14"/>
      <c r="O10525" s="13"/>
      <c r="P10525" s="6"/>
      <c r="Q10525" s="7"/>
    </row>
    <row r="10526" spans="3:17" x14ac:dyDescent="0.2">
      <c r="C10526" s="1"/>
      <c r="D10526" s="1"/>
      <c r="F10526" s="6"/>
      <c r="G10526" s="13"/>
      <c r="M10526" s="14"/>
      <c r="O10526" s="13"/>
      <c r="P10526" s="6"/>
      <c r="Q10526" s="7"/>
    </row>
    <row r="10527" spans="3:17" x14ac:dyDescent="0.2">
      <c r="C10527" s="1"/>
      <c r="D10527" s="1"/>
      <c r="F10527" s="6"/>
      <c r="G10527" s="13"/>
      <c r="M10527" s="14"/>
      <c r="O10527" s="13"/>
      <c r="P10527" s="6"/>
      <c r="Q10527" s="7"/>
    </row>
    <row r="10528" spans="3:17" x14ac:dyDescent="0.2">
      <c r="C10528" s="1"/>
      <c r="D10528" s="1"/>
      <c r="F10528" s="6"/>
      <c r="G10528" s="13"/>
      <c r="M10528" s="14"/>
      <c r="O10528" s="13"/>
      <c r="P10528" s="6"/>
      <c r="Q10528" s="7"/>
    </row>
    <row r="10529" spans="3:17" x14ac:dyDescent="0.2">
      <c r="C10529" s="1"/>
      <c r="D10529" s="1"/>
      <c r="F10529" s="6"/>
      <c r="G10529" s="13"/>
      <c r="M10529" s="14"/>
      <c r="O10529" s="13"/>
      <c r="P10529" s="6"/>
      <c r="Q10529" s="7"/>
    </row>
    <row r="10530" spans="3:17" x14ac:dyDescent="0.2">
      <c r="C10530" s="1"/>
      <c r="D10530" s="1"/>
      <c r="F10530" s="6"/>
      <c r="G10530" s="13"/>
      <c r="M10530" s="14"/>
      <c r="O10530" s="13"/>
      <c r="P10530" s="6"/>
      <c r="Q10530" s="7"/>
    </row>
    <row r="10531" spans="3:17" x14ac:dyDescent="0.2">
      <c r="C10531" s="1"/>
      <c r="D10531" s="1"/>
      <c r="F10531" s="6"/>
      <c r="G10531" s="13"/>
      <c r="M10531" s="14"/>
      <c r="O10531" s="13"/>
      <c r="P10531" s="6"/>
      <c r="Q10531" s="7"/>
    </row>
    <row r="10532" spans="3:17" x14ac:dyDescent="0.2">
      <c r="C10532" s="1"/>
      <c r="D10532" s="1"/>
      <c r="F10532" s="6"/>
      <c r="G10532" s="13"/>
      <c r="M10532" s="14"/>
      <c r="O10532" s="13"/>
      <c r="P10532" s="6"/>
      <c r="Q10532" s="7"/>
    </row>
    <row r="10533" spans="3:17" x14ac:dyDescent="0.2">
      <c r="C10533" s="1"/>
      <c r="D10533" s="1"/>
      <c r="F10533" s="6"/>
      <c r="G10533" s="13"/>
      <c r="M10533" s="14"/>
      <c r="O10533" s="13"/>
      <c r="P10533" s="6"/>
      <c r="Q10533" s="7"/>
    </row>
    <row r="10534" spans="3:17" x14ac:dyDescent="0.2">
      <c r="C10534" s="1"/>
      <c r="D10534" s="1"/>
      <c r="F10534" s="6"/>
      <c r="G10534" s="13"/>
      <c r="M10534" s="14"/>
      <c r="O10534" s="13"/>
      <c r="P10534" s="6"/>
      <c r="Q10534" s="7"/>
    </row>
    <row r="10535" spans="3:17" x14ac:dyDescent="0.2">
      <c r="C10535" s="1"/>
      <c r="D10535" s="1"/>
      <c r="F10535" s="6"/>
      <c r="G10535" s="13"/>
      <c r="M10535" s="14"/>
      <c r="O10535" s="13"/>
      <c r="P10535" s="6"/>
      <c r="Q10535" s="7"/>
    </row>
    <row r="10536" spans="3:17" x14ac:dyDescent="0.2">
      <c r="C10536" s="1"/>
      <c r="D10536" s="1"/>
      <c r="F10536" s="6"/>
      <c r="G10536" s="13"/>
      <c r="M10536" s="14"/>
      <c r="O10536" s="13"/>
      <c r="P10536" s="6"/>
      <c r="Q10536" s="7"/>
    </row>
    <row r="10537" spans="3:17" x14ac:dyDescent="0.2">
      <c r="C10537" s="1"/>
      <c r="D10537" s="1"/>
      <c r="F10537" s="6"/>
      <c r="G10537" s="13"/>
      <c r="M10537" s="14"/>
      <c r="O10537" s="13"/>
      <c r="P10537" s="6"/>
      <c r="Q10537" s="7"/>
    </row>
    <row r="10538" spans="3:17" x14ac:dyDescent="0.2">
      <c r="C10538" s="1"/>
      <c r="D10538" s="1"/>
      <c r="F10538" s="6"/>
      <c r="G10538" s="13"/>
      <c r="M10538" s="14"/>
      <c r="O10538" s="13"/>
      <c r="P10538" s="6"/>
      <c r="Q10538" s="7"/>
    </row>
    <row r="10539" spans="3:17" x14ac:dyDescent="0.2">
      <c r="C10539" s="1"/>
      <c r="D10539" s="1"/>
      <c r="F10539" s="6"/>
      <c r="G10539" s="13"/>
      <c r="M10539" s="14"/>
      <c r="O10539" s="13"/>
      <c r="P10539" s="6"/>
      <c r="Q10539" s="7"/>
    </row>
    <row r="10540" spans="3:17" x14ac:dyDescent="0.2">
      <c r="C10540" s="1"/>
      <c r="D10540" s="1"/>
      <c r="F10540" s="6"/>
      <c r="G10540" s="13"/>
      <c r="M10540" s="14"/>
      <c r="O10540" s="13"/>
      <c r="P10540" s="6"/>
      <c r="Q10540" s="7"/>
    </row>
    <row r="10541" spans="3:17" x14ac:dyDescent="0.2">
      <c r="C10541" s="1"/>
      <c r="D10541" s="1"/>
      <c r="F10541" s="6"/>
      <c r="G10541" s="13"/>
      <c r="M10541" s="14"/>
      <c r="O10541" s="13"/>
      <c r="P10541" s="6"/>
      <c r="Q10541" s="7"/>
    </row>
    <row r="10542" spans="3:17" x14ac:dyDescent="0.2">
      <c r="C10542" s="1"/>
      <c r="D10542" s="1"/>
      <c r="F10542" s="6"/>
      <c r="G10542" s="13"/>
      <c r="M10542" s="14"/>
      <c r="O10542" s="13"/>
      <c r="P10542" s="6"/>
      <c r="Q10542" s="7"/>
    </row>
    <row r="10543" spans="3:17" x14ac:dyDescent="0.2">
      <c r="C10543" s="1"/>
      <c r="D10543" s="1"/>
      <c r="F10543" s="6"/>
      <c r="G10543" s="13"/>
      <c r="M10543" s="14"/>
      <c r="O10543" s="13"/>
      <c r="P10543" s="6"/>
      <c r="Q10543" s="7"/>
    </row>
    <row r="10544" spans="3:17" x14ac:dyDescent="0.2">
      <c r="C10544" s="1"/>
      <c r="D10544" s="1"/>
      <c r="F10544" s="6"/>
      <c r="G10544" s="13"/>
      <c r="M10544" s="14"/>
      <c r="O10544" s="13"/>
      <c r="P10544" s="6"/>
      <c r="Q10544" s="7"/>
    </row>
    <row r="10545" spans="3:17" x14ac:dyDescent="0.2">
      <c r="C10545" s="1"/>
      <c r="D10545" s="1"/>
      <c r="F10545" s="6"/>
      <c r="G10545" s="13"/>
      <c r="M10545" s="14"/>
      <c r="O10545" s="13"/>
      <c r="P10545" s="6"/>
      <c r="Q10545" s="7"/>
    </row>
    <row r="10546" spans="3:17" x14ac:dyDescent="0.2">
      <c r="C10546" s="1"/>
      <c r="D10546" s="1"/>
      <c r="F10546" s="6"/>
      <c r="G10546" s="13"/>
      <c r="M10546" s="14"/>
      <c r="O10546" s="13"/>
      <c r="P10546" s="6"/>
      <c r="Q10546" s="7"/>
    </row>
    <row r="10547" spans="3:17" x14ac:dyDescent="0.2">
      <c r="C10547" s="1"/>
      <c r="D10547" s="1"/>
      <c r="F10547" s="6"/>
      <c r="G10547" s="13"/>
      <c r="M10547" s="14"/>
      <c r="O10547" s="13"/>
      <c r="P10547" s="6"/>
      <c r="Q10547" s="7"/>
    </row>
    <row r="10548" spans="3:17" x14ac:dyDescent="0.2">
      <c r="C10548" s="1"/>
      <c r="D10548" s="1"/>
      <c r="F10548" s="6"/>
      <c r="G10548" s="13"/>
      <c r="M10548" s="14"/>
      <c r="O10548" s="13"/>
      <c r="P10548" s="6"/>
      <c r="Q10548" s="7"/>
    </row>
    <row r="10549" spans="3:17" x14ac:dyDescent="0.2">
      <c r="C10549" s="1"/>
      <c r="D10549" s="1"/>
      <c r="F10549" s="6"/>
      <c r="G10549" s="13"/>
      <c r="M10549" s="14"/>
      <c r="O10549" s="13"/>
      <c r="P10549" s="6"/>
      <c r="Q10549" s="7"/>
    </row>
    <row r="10550" spans="3:17" x14ac:dyDescent="0.2">
      <c r="C10550" s="1"/>
      <c r="D10550" s="1"/>
      <c r="F10550" s="6"/>
      <c r="G10550" s="13"/>
      <c r="M10550" s="14"/>
      <c r="O10550" s="13"/>
      <c r="P10550" s="6"/>
      <c r="Q10550" s="7"/>
    </row>
    <row r="10551" spans="3:17" x14ac:dyDescent="0.2">
      <c r="C10551" s="1"/>
      <c r="D10551" s="1"/>
      <c r="F10551" s="6"/>
      <c r="G10551" s="13"/>
      <c r="M10551" s="14"/>
      <c r="O10551" s="13"/>
      <c r="P10551" s="6"/>
      <c r="Q10551" s="7"/>
    </row>
    <row r="10552" spans="3:17" x14ac:dyDescent="0.2">
      <c r="C10552" s="1"/>
      <c r="D10552" s="1"/>
      <c r="F10552" s="6"/>
      <c r="G10552" s="13"/>
      <c r="M10552" s="14"/>
      <c r="O10552" s="13"/>
      <c r="P10552" s="6"/>
      <c r="Q10552" s="7"/>
    </row>
    <row r="10553" spans="3:17" x14ac:dyDescent="0.2">
      <c r="C10553" s="1"/>
      <c r="D10553" s="1"/>
      <c r="F10553" s="6"/>
      <c r="G10553" s="13"/>
      <c r="M10553" s="14"/>
      <c r="O10553" s="13"/>
      <c r="P10553" s="6"/>
      <c r="Q10553" s="7"/>
    </row>
    <row r="10554" spans="3:17" x14ac:dyDescent="0.2">
      <c r="C10554" s="1"/>
      <c r="D10554" s="1"/>
      <c r="F10554" s="6"/>
      <c r="G10554" s="13"/>
      <c r="M10554" s="14"/>
      <c r="O10554" s="13"/>
      <c r="P10554" s="6"/>
      <c r="Q10554" s="7"/>
    </row>
    <row r="10555" spans="3:17" x14ac:dyDescent="0.2">
      <c r="C10555" s="1"/>
      <c r="D10555" s="1"/>
      <c r="F10555" s="6"/>
      <c r="G10555" s="13"/>
      <c r="M10555" s="14"/>
      <c r="O10555" s="13"/>
      <c r="P10555" s="6"/>
      <c r="Q10555" s="7"/>
    </row>
    <row r="10556" spans="3:17" x14ac:dyDescent="0.2">
      <c r="C10556" s="1"/>
      <c r="D10556" s="1"/>
      <c r="F10556" s="6"/>
      <c r="G10556" s="13"/>
      <c r="M10556" s="14"/>
      <c r="O10556" s="13"/>
      <c r="P10556" s="6"/>
      <c r="Q10556" s="7"/>
    </row>
    <row r="10557" spans="3:17" x14ac:dyDescent="0.2">
      <c r="C10557" s="1"/>
      <c r="D10557" s="1"/>
      <c r="F10557" s="6"/>
      <c r="G10557" s="13"/>
      <c r="M10557" s="14"/>
      <c r="O10557" s="13"/>
      <c r="P10557" s="6"/>
      <c r="Q10557" s="7"/>
    </row>
    <row r="10558" spans="3:17" x14ac:dyDescent="0.2">
      <c r="C10558" s="1"/>
      <c r="D10558" s="1"/>
      <c r="F10558" s="6"/>
      <c r="G10558" s="13"/>
      <c r="M10558" s="14"/>
      <c r="O10558" s="13"/>
      <c r="P10558" s="6"/>
      <c r="Q10558" s="7"/>
    </row>
    <row r="10559" spans="3:17" x14ac:dyDescent="0.2">
      <c r="C10559" s="1"/>
      <c r="D10559" s="1"/>
      <c r="F10559" s="6"/>
      <c r="G10559" s="13"/>
      <c r="M10559" s="14"/>
      <c r="O10559" s="13"/>
      <c r="P10559" s="6"/>
      <c r="Q10559" s="7"/>
    </row>
    <row r="10560" spans="3:17" x14ac:dyDescent="0.2">
      <c r="C10560" s="1"/>
      <c r="D10560" s="1"/>
      <c r="F10560" s="6"/>
      <c r="G10560" s="13"/>
      <c r="M10560" s="14"/>
      <c r="O10560" s="13"/>
      <c r="P10560" s="6"/>
      <c r="Q10560" s="7"/>
    </row>
    <row r="10561" spans="3:17" x14ac:dyDescent="0.2">
      <c r="C10561" s="1"/>
      <c r="D10561" s="1"/>
      <c r="F10561" s="6"/>
      <c r="G10561" s="13"/>
      <c r="M10561" s="14"/>
      <c r="O10561" s="13"/>
      <c r="P10561" s="6"/>
      <c r="Q10561" s="7"/>
    </row>
    <row r="10562" spans="3:17" x14ac:dyDescent="0.2">
      <c r="C10562" s="1"/>
      <c r="D10562" s="1"/>
      <c r="F10562" s="6"/>
      <c r="G10562" s="13"/>
      <c r="M10562" s="14"/>
      <c r="O10562" s="13"/>
      <c r="P10562" s="6"/>
      <c r="Q10562" s="7"/>
    </row>
    <row r="10563" spans="3:17" x14ac:dyDescent="0.2">
      <c r="C10563" s="1"/>
      <c r="D10563" s="1"/>
      <c r="F10563" s="6"/>
      <c r="G10563" s="13"/>
      <c r="M10563" s="14"/>
      <c r="O10563" s="13"/>
      <c r="P10563" s="6"/>
      <c r="Q10563" s="7"/>
    </row>
    <row r="10564" spans="3:17" x14ac:dyDescent="0.2">
      <c r="C10564" s="1"/>
      <c r="D10564" s="1"/>
      <c r="F10564" s="6"/>
      <c r="G10564" s="13"/>
      <c r="M10564" s="14"/>
      <c r="O10564" s="13"/>
      <c r="P10564" s="6"/>
      <c r="Q10564" s="7"/>
    </row>
    <row r="10565" spans="3:17" x14ac:dyDescent="0.2">
      <c r="C10565" s="1"/>
      <c r="D10565" s="1"/>
      <c r="F10565" s="6"/>
      <c r="G10565" s="13"/>
      <c r="M10565" s="14"/>
      <c r="O10565" s="13"/>
      <c r="P10565" s="6"/>
      <c r="Q10565" s="7"/>
    </row>
    <row r="10566" spans="3:17" x14ac:dyDescent="0.2">
      <c r="C10566" s="1"/>
      <c r="D10566" s="1"/>
      <c r="F10566" s="6"/>
      <c r="G10566" s="13"/>
      <c r="M10566" s="14"/>
      <c r="O10566" s="13"/>
      <c r="P10566" s="6"/>
      <c r="Q10566" s="7"/>
    </row>
    <row r="10567" spans="3:17" x14ac:dyDescent="0.2">
      <c r="C10567" s="1"/>
      <c r="D10567" s="1"/>
      <c r="F10567" s="6"/>
      <c r="G10567" s="13"/>
      <c r="M10567" s="14"/>
      <c r="O10567" s="13"/>
      <c r="P10567" s="6"/>
      <c r="Q10567" s="7"/>
    </row>
    <row r="10568" spans="3:17" x14ac:dyDescent="0.2">
      <c r="C10568" s="1"/>
      <c r="D10568" s="1"/>
      <c r="F10568" s="6"/>
      <c r="G10568" s="13"/>
      <c r="M10568" s="14"/>
      <c r="O10568" s="13"/>
      <c r="P10568" s="6"/>
      <c r="Q10568" s="7"/>
    </row>
    <row r="10569" spans="3:17" x14ac:dyDescent="0.2">
      <c r="C10569" s="1"/>
      <c r="D10569" s="1"/>
      <c r="F10569" s="6"/>
      <c r="G10569" s="13"/>
      <c r="M10569" s="14"/>
      <c r="O10569" s="13"/>
      <c r="P10569" s="6"/>
      <c r="Q10569" s="7"/>
    </row>
    <row r="10570" spans="3:17" x14ac:dyDescent="0.2">
      <c r="C10570" s="1"/>
      <c r="D10570" s="1"/>
      <c r="F10570" s="6"/>
      <c r="G10570" s="13"/>
      <c r="M10570" s="14"/>
      <c r="O10570" s="13"/>
      <c r="P10570" s="6"/>
      <c r="Q10570" s="7"/>
    </row>
    <row r="10571" spans="3:17" x14ac:dyDescent="0.2">
      <c r="C10571" s="1"/>
      <c r="D10571" s="1"/>
      <c r="F10571" s="6"/>
      <c r="G10571" s="13"/>
      <c r="M10571" s="14"/>
      <c r="O10571" s="13"/>
      <c r="P10571" s="6"/>
      <c r="Q10571" s="7"/>
    </row>
    <row r="10572" spans="3:17" x14ac:dyDescent="0.2">
      <c r="C10572" s="1"/>
      <c r="D10572" s="1"/>
      <c r="F10572" s="6"/>
      <c r="G10572" s="13"/>
      <c r="M10572" s="14"/>
      <c r="O10572" s="13"/>
      <c r="P10572" s="6"/>
      <c r="Q10572" s="7"/>
    </row>
    <row r="10573" spans="3:17" x14ac:dyDescent="0.2">
      <c r="C10573" s="1"/>
      <c r="D10573" s="1"/>
      <c r="F10573" s="6"/>
      <c r="G10573" s="13"/>
      <c r="M10573" s="14"/>
      <c r="O10573" s="13"/>
      <c r="P10573" s="6"/>
      <c r="Q10573" s="7"/>
    </row>
    <row r="10574" spans="3:17" x14ac:dyDescent="0.2">
      <c r="C10574" s="1"/>
      <c r="D10574" s="1"/>
      <c r="F10574" s="6"/>
      <c r="G10574" s="13"/>
      <c r="M10574" s="14"/>
      <c r="O10574" s="13"/>
      <c r="P10574" s="6"/>
      <c r="Q10574" s="7"/>
    </row>
    <row r="10575" spans="3:17" x14ac:dyDescent="0.2">
      <c r="C10575" s="1"/>
      <c r="D10575" s="1"/>
      <c r="F10575" s="6"/>
      <c r="G10575" s="13"/>
      <c r="M10575" s="14"/>
      <c r="O10575" s="13"/>
      <c r="P10575" s="6"/>
      <c r="Q10575" s="7"/>
    </row>
    <row r="10576" spans="3:17" x14ac:dyDescent="0.2">
      <c r="C10576" s="1"/>
      <c r="D10576" s="1"/>
      <c r="F10576" s="6"/>
      <c r="G10576" s="13"/>
      <c r="M10576" s="14"/>
      <c r="O10576" s="13"/>
      <c r="P10576" s="6"/>
      <c r="Q10576" s="7"/>
    </row>
    <row r="10577" spans="3:17" x14ac:dyDescent="0.2">
      <c r="C10577" s="1"/>
      <c r="D10577" s="1"/>
      <c r="F10577" s="6"/>
      <c r="G10577" s="13"/>
      <c r="M10577" s="14"/>
      <c r="O10577" s="13"/>
      <c r="P10577" s="6"/>
      <c r="Q10577" s="7"/>
    </row>
    <row r="10578" spans="3:17" x14ac:dyDescent="0.2">
      <c r="C10578" s="1"/>
      <c r="D10578" s="1"/>
      <c r="F10578" s="6"/>
      <c r="G10578" s="13"/>
      <c r="M10578" s="14"/>
      <c r="O10578" s="13"/>
      <c r="P10578" s="6"/>
      <c r="Q10578" s="7"/>
    </row>
    <row r="10579" spans="3:17" x14ac:dyDescent="0.2">
      <c r="C10579" s="1"/>
      <c r="D10579" s="1"/>
      <c r="F10579" s="6"/>
      <c r="G10579" s="13"/>
      <c r="M10579" s="14"/>
      <c r="O10579" s="13"/>
      <c r="P10579" s="6"/>
      <c r="Q10579" s="7"/>
    </row>
    <row r="10580" spans="3:17" x14ac:dyDescent="0.2">
      <c r="C10580" s="1"/>
      <c r="D10580" s="1"/>
      <c r="F10580" s="6"/>
      <c r="G10580" s="13"/>
      <c r="M10580" s="14"/>
      <c r="O10580" s="13"/>
      <c r="P10580" s="6"/>
      <c r="Q10580" s="7"/>
    </row>
    <row r="10581" spans="3:17" x14ac:dyDescent="0.2">
      <c r="C10581" s="1"/>
      <c r="D10581" s="1"/>
      <c r="F10581" s="6"/>
      <c r="G10581" s="13"/>
      <c r="M10581" s="14"/>
      <c r="O10581" s="13"/>
      <c r="P10581" s="6"/>
      <c r="Q10581" s="7"/>
    </row>
    <row r="10582" spans="3:17" x14ac:dyDescent="0.2">
      <c r="C10582" s="1"/>
      <c r="D10582" s="1"/>
      <c r="F10582" s="6"/>
      <c r="G10582" s="13"/>
      <c r="M10582" s="14"/>
      <c r="O10582" s="13"/>
      <c r="P10582" s="6"/>
      <c r="Q10582" s="7"/>
    </row>
    <row r="10583" spans="3:17" x14ac:dyDescent="0.2">
      <c r="C10583" s="1"/>
      <c r="D10583" s="1"/>
      <c r="F10583" s="6"/>
      <c r="G10583" s="13"/>
      <c r="M10583" s="14"/>
      <c r="O10583" s="13"/>
      <c r="P10583" s="6"/>
      <c r="Q10583" s="7"/>
    </row>
    <row r="10584" spans="3:17" x14ac:dyDescent="0.2">
      <c r="C10584" s="1"/>
      <c r="D10584" s="1"/>
      <c r="F10584" s="6"/>
      <c r="G10584" s="13"/>
      <c r="M10584" s="14"/>
      <c r="O10584" s="13"/>
      <c r="P10584" s="6"/>
      <c r="Q10584" s="7"/>
    </row>
    <row r="10585" spans="3:17" x14ac:dyDescent="0.2">
      <c r="C10585" s="1"/>
      <c r="D10585" s="1"/>
      <c r="F10585" s="6"/>
      <c r="G10585" s="13"/>
      <c r="M10585" s="14"/>
      <c r="O10585" s="13"/>
      <c r="P10585" s="6"/>
      <c r="Q10585" s="7"/>
    </row>
    <row r="10586" spans="3:17" x14ac:dyDescent="0.2">
      <c r="C10586" s="1"/>
      <c r="D10586" s="1"/>
      <c r="F10586" s="6"/>
      <c r="G10586" s="13"/>
      <c r="M10586" s="14"/>
      <c r="O10586" s="13"/>
      <c r="P10586" s="6"/>
      <c r="Q10586" s="7"/>
    </row>
    <row r="10587" spans="3:17" x14ac:dyDescent="0.2">
      <c r="C10587" s="1"/>
      <c r="D10587" s="1"/>
      <c r="F10587" s="6"/>
      <c r="G10587" s="13"/>
      <c r="M10587" s="14"/>
      <c r="O10587" s="13"/>
      <c r="P10587" s="6"/>
      <c r="Q10587" s="7"/>
    </row>
    <row r="10588" spans="3:17" x14ac:dyDescent="0.2">
      <c r="C10588" s="1"/>
      <c r="D10588" s="1"/>
      <c r="F10588" s="6"/>
      <c r="G10588" s="13"/>
      <c r="M10588" s="14"/>
      <c r="O10588" s="13"/>
      <c r="P10588" s="6"/>
      <c r="Q10588" s="7"/>
    </row>
    <row r="10589" spans="3:17" x14ac:dyDescent="0.2">
      <c r="C10589" s="1"/>
      <c r="D10589" s="1"/>
      <c r="F10589" s="6"/>
      <c r="G10589" s="13"/>
      <c r="M10589" s="14"/>
      <c r="O10589" s="13"/>
      <c r="P10589" s="6"/>
      <c r="Q10589" s="7"/>
    </row>
    <row r="10590" spans="3:17" x14ac:dyDescent="0.2">
      <c r="C10590" s="1"/>
      <c r="D10590" s="1"/>
      <c r="F10590" s="6"/>
      <c r="G10590" s="13"/>
      <c r="M10590" s="14"/>
      <c r="O10590" s="13"/>
      <c r="P10590" s="6"/>
      <c r="Q10590" s="7"/>
    </row>
    <row r="10591" spans="3:17" x14ac:dyDescent="0.2">
      <c r="C10591" s="1"/>
      <c r="D10591" s="1"/>
      <c r="F10591" s="6"/>
      <c r="G10591" s="13"/>
      <c r="M10591" s="14"/>
      <c r="O10591" s="13"/>
      <c r="P10591" s="6"/>
      <c r="Q10591" s="7"/>
    </row>
    <row r="10592" spans="3:17" x14ac:dyDescent="0.2">
      <c r="C10592" s="1"/>
      <c r="D10592" s="1"/>
      <c r="F10592" s="6"/>
      <c r="G10592" s="13"/>
      <c r="M10592" s="14"/>
      <c r="O10592" s="13"/>
      <c r="P10592" s="6"/>
      <c r="Q10592" s="7"/>
    </row>
    <row r="10593" spans="3:17" x14ac:dyDescent="0.2">
      <c r="C10593" s="1"/>
      <c r="D10593" s="1"/>
      <c r="F10593" s="6"/>
      <c r="G10593" s="13"/>
      <c r="M10593" s="14"/>
      <c r="O10593" s="13"/>
      <c r="P10593" s="6"/>
      <c r="Q10593" s="7"/>
    </row>
    <row r="10594" spans="3:17" x14ac:dyDescent="0.2">
      <c r="C10594" s="1"/>
      <c r="D10594" s="1"/>
      <c r="F10594" s="6"/>
      <c r="G10594" s="13"/>
      <c r="M10594" s="14"/>
      <c r="O10594" s="13"/>
      <c r="P10594" s="6"/>
      <c r="Q10594" s="7"/>
    </row>
    <row r="10595" spans="3:17" x14ac:dyDescent="0.2">
      <c r="C10595" s="1"/>
      <c r="D10595" s="1"/>
      <c r="F10595" s="6"/>
      <c r="G10595" s="13"/>
      <c r="M10595" s="14"/>
      <c r="O10595" s="13"/>
      <c r="P10595" s="6"/>
      <c r="Q10595" s="7"/>
    </row>
    <row r="10596" spans="3:17" x14ac:dyDescent="0.2">
      <c r="C10596" s="1"/>
      <c r="D10596" s="1"/>
      <c r="F10596" s="6"/>
      <c r="G10596" s="13"/>
      <c r="M10596" s="14"/>
      <c r="O10596" s="13"/>
      <c r="P10596" s="6"/>
      <c r="Q10596" s="7"/>
    </row>
    <row r="10597" spans="3:17" x14ac:dyDescent="0.2">
      <c r="C10597" s="1"/>
      <c r="D10597" s="1"/>
      <c r="F10597" s="6"/>
      <c r="G10597" s="13"/>
      <c r="M10597" s="14"/>
      <c r="O10597" s="13"/>
      <c r="P10597" s="6"/>
      <c r="Q10597" s="7"/>
    </row>
    <row r="10598" spans="3:17" x14ac:dyDescent="0.2">
      <c r="C10598" s="1"/>
      <c r="D10598" s="1"/>
      <c r="F10598" s="6"/>
      <c r="G10598" s="13"/>
      <c r="M10598" s="14"/>
      <c r="O10598" s="13"/>
      <c r="P10598" s="6"/>
      <c r="Q10598" s="7"/>
    </row>
    <row r="10599" spans="3:17" x14ac:dyDescent="0.2">
      <c r="C10599" s="1"/>
      <c r="D10599" s="1"/>
      <c r="F10599" s="6"/>
      <c r="G10599" s="13"/>
      <c r="M10599" s="14"/>
      <c r="O10599" s="13"/>
      <c r="P10599" s="6"/>
      <c r="Q10599" s="7"/>
    </row>
    <row r="10600" spans="3:17" x14ac:dyDescent="0.2">
      <c r="C10600" s="1"/>
      <c r="D10600" s="1"/>
      <c r="F10600" s="6"/>
      <c r="G10600" s="13"/>
      <c r="M10600" s="14"/>
      <c r="O10600" s="13"/>
      <c r="P10600" s="6"/>
      <c r="Q10600" s="7"/>
    </row>
    <row r="10601" spans="3:17" x14ac:dyDescent="0.2">
      <c r="C10601" s="1"/>
      <c r="D10601" s="1"/>
      <c r="F10601" s="6"/>
      <c r="G10601" s="13"/>
      <c r="M10601" s="14"/>
      <c r="O10601" s="13"/>
      <c r="P10601" s="6"/>
      <c r="Q10601" s="7"/>
    </row>
    <row r="10602" spans="3:17" x14ac:dyDescent="0.2">
      <c r="C10602" s="1"/>
      <c r="D10602" s="1"/>
      <c r="F10602" s="6"/>
      <c r="G10602" s="13"/>
      <c r="M10602" s="14"/>
      <c r="O10602" s="13"/>
      <c r="P10602" s="6"/>
      <c r="Q10602" s="7"/>
    </row>
    <row r="10603" spans="3:17" x14ac:dyDescent="0.2">
      <c r="C10603" s="1"/>
      <c r="D10603" s="1"/>
      <c r="F10603" s="6"/>
      <c r="G10603" s="13"/>
      <c r="M10603" s="14"/>
      <c r="O10603" s="13"/>
      <c r="P10603" s="6"/>
      <c r="Q10603" s="7"/>
    </row>
    <row r="10604" spans="3:17" x14ac:dyDescent="0.2">
      <c r="C10604" s="1"/>
      <c r="D10604" s="1"/>
      <c r="F10604" s="6"/>
      <c r="G10604" s="13"/>
      <c r="M10604" s="14"/>
      <c r="O10604" s="13"/>
      <c r="P10604" s="6"/>
      <c r="Q10604" s="7"/>
    </row>
    <row r="10605" spans="3:17" x14ac:dyDescent="0.2">
      <c r="C10605" s="1"/>
      <c r="D10605" s="1"/>
      <c r="F10605" s="6"/>
      <c r="G10605" s="13"/>
      <c r="M10605" s="14"/>
      <c r="O10605" s="13"/>
      <c r="P10605" s="6"/>
      <c r="Q10605" s="7"/>
    </row>
    <row r="10606" spans="3:17" x14ac:dyDescent="0.2">
      <c r="C10606" s="1"/>
      <c r="D10606" s="1"/>
      <c r="F10606" s="6"/>
      <c r="G10606" s="13"/>
      <c r="M10606" s="14"/>
      <c r="O10606" s="13"/>
      <c r="P10606" s="6"/>
      <c r="Q10606" s="7"/>
    </row>
    <row r="10607" spans="3:17" x14ac:dyDescent="0.2">
      <c r="C10607" s="1"/>
      <c r="D10607" s="1"/>
      <c r="F10607" s="6"/>
      <c r="G10607" s="13"/>
      <c r="M10607" s="14"/>
      <c r="O10607" s="13"/>
      <c r="P10607" s="6"/>
      <c r="Q10607" s="7"/>
    </row>
    <row r="10608" spans="3:17" x14ac:dyDescent="0.2">
      <c r="C10608" s="1"/>
      <c r="D10608" s="1"/>
      <c r="F10608" s="6"/>
      <c r="G10608" s="13"/>
      <c r="M10608" s="14"/>
      <c r="O10608" s="13"/>
      <c r="P10608" s="6"/>
      <c r="Q10608" s="7"/>
    </row>
    <row r="10609" spans="3:17" x14ac:dyDescent="0.2">
      <c r="C10609" s="1"/>
      <c r="D10609" s="1"/>
      <c r="F10609" s="6"/>
      <c r="G10609" s="13"/>
      <c r="M10609" s="14"/>
      <c r="O10609" s="13"/>
      <c r="P10609" s="6"/>
      <c r="Q10609" s="7"/>
    </row>
    <row r="10610" spans="3:17" x14ac:dyDescent="0.2">
      <c r="C10610" s="1"/>
      <c r="D10610" s="1"/>
      <c r="F10610" s="6"/>
      <c r="G10610" s="13"/>
      <c r="M10610" s="14"/>
      <c r="O10610" s="13"/>
      <c r="P10610" s="6"/>
      <c r="Q10610" s="7"/>
    </row>
    <row r="10611" spans="3:17" x14ac:dyDescent="0.2">
      <c r="C10611" s="1"/>
      <c r="D10611" s="1"/>
      <c r="F10611" s="6"/>
      <c r="G10611" s="13"/>
      <c r="M10611" s="14"/>
      <c r="O10611" s="13"/>
      <c r="P10611" s="6"/>
      <c r="Q10611" s="7"/>
    </row>
    <row r="10612" spans="3:17" x14ac:dyDescent="0.2">
      <c r="C10612" s="1"/>
      <c r="D10612" s="1"/>
      <c r="F10612" s="6"/>
      <c r="G10612" s="13"/>
      <c r="M10612" s="14"/>
      <c r="O10612" s="13"/>
      <c r="P10612" s="6"/>
      <c r="Q10612" s="7"/>
    </row>
    <row r="10613" spans="3:17" x14ac:dyDescent="0.2">
      <c r="C10613" s="1"/>
      <c r="D10613" s="1"/>
      <c r="F10613" s="6"/>
      <c r="G10613" s="13"/>
      <c r="M10613" s="14"/>
      <c r="O10613" s="13"/>
      <c r="P10613" s="6"/>
      <c r="Q10613" s="7"/>
    </row>
    <row r="10614" spans="3:17" x14ac:dyDescent="0.2">
      <c r="C10614" s="1"/>
      <c r="D10614" s="1"/>
      <c r="F10614" s="6"/>
      <c r="G10614" s="13"/>
      <c r="M10614" s="14"/>
      <c r="O10614" s="13"/>
      <c r="P10614" s="6"/>
      <c r="Q10614" s="7"/>
    </row>
    <row r="10615" spans="3:17" x14ac:dyDescent="0.2">
      <c r="C10615" s="1"/>
      <c r="D10615" s="1"/>
      <c r="F10615" s="6"/>
      <c r="G10615" s="13"/>
      <c r="M10615" s="14"/>
      <c r="O10615" s="13"/>
      <c r="P10615" s="6"/>
      <c r="Q10615" s="7"/>
    </row>
    <row r="10616" spans="3:17" x14ac:dyDescent="0.2">
      <c r="C10616" s="1"/>
      <c r="D10616" s="1"/>
      <c r="F10616" s="6"/>
      <c r="G10616" s="13"/>
      <c r="M10616" s="14"/>
      <c r="O10616" s="13"/>
      <c r="P10616" s="6"/>
      <c r="Q10616" s="7"/>
    </row>
    <row r="10617" spans="3:17" x14ac:dyDescent="0.2">
      <c r="C10617" s="1"/>
      <c r="D10617" s="1"/>
      <c r="F10617" s="6"/>
      <c r="G10617" s="13"/>
      <c r="M10617" s="14"/>
      <c r="O10617" s="13"/>
      <c r="P10617" s="6"/>
      <c r="Q10617" s="7"/>
    </row>
    <row r="10618" spans="3:17" x14ac:dyDescent="0.2">
      <c r="C10618" s="1"/>
      <c r="D10618" s="1"/>
      <c r="F10618" s="6"/>
      <c r="G10618" s="13"/>
      <c r="M10618" s="14"/>
      <c r="O10618" s="13"/>
      <c r="P10618" s="6"/>
      <c r="Q10618" s="7"/>
    </row>
    <row r="10619" spans="3:17" x14ac:dyDescent="0.2">
      <c r="C10619" s="1"/>
      <c r="D10619" s="1"/>
      <c r="F10619" s="6"/>
      <c r="G10619" s="13"/>
      <c r="M10619" s="14"/>
      <c r="O10619" s="13"/>
      <c r="P10619" s="6"/>
      <c r="Q10619" s="7"/>
    </row>
    <row r="10620" spans="3:17" x14ac:dyDescent="0.2">
      <c r="C10620" s="1"/>
      <c r="D10620" s="1"/>
      <c r="F10620" s="6"/>
      <c r="G10620" s="13"/>
      <c r="M10620" s="14"/>
      <c r="O10620" s="13"/>
      <c r="P10620" s="6"/>
      <c r="Q10620" s="7"/>
    </row>
    <row r="10621" spans="3:17" x14ac:dyDescent="0.2">
      <c r="C10621" s="1"/>
      <c r="D10621" s="1"/>
      <c r="F10621" s="6"/>
      <c r="G10621" s="13"/>
      <c r="M10621" s="14"/>
      <c r="O10621" s="13"/>
      <c r="P10621" s="6"/>
      <c r="Q10621" s="7"/>
    </row>
    <row r="10622" spans="3:17" x14ac:dyDescent="0.2">
      <c r="C10622" s="1"/>
      <c r="D10622" s="1"/>
      <c r="F10622" s="6"/>
      <c r="G10622" s="13"/>
      <c r="M10622" s="14"/>
      <c r="O10622" s="13"/>
      <c r="P10622" s="6"/>
      <c r="Q10622" s="7"/>
    </row>
    <row r="10623" spans="3:17" x14ac:dyDescent="0.2">
      <c r="C10623" s="1"/>
      <c r="D10623" s="1"/>
      <c r="F10623" s="6"/>
      <c r="G10623" s="13"/>
      <c r="M10623" s="14"/>
      <c r="O10623" s="13"/>
      <c r="P10623" s="6"/>
      <c r="Q10623" s="7"/>
    </row>
    <row r="10624" spans="3:17" x14ac:dyDescent="0.2">
      <c r="C10624" s="1"/>
      <c r="D10624" s="1"/>
      <c r="F10624" s="6"/>
      <c r="G10624" s="13"/>
      <c r="M10624" s="14"/>
      <c r="O10624" s="13"/>
      <c r="P10624" s="6"/>
      <c r="Q10624" s="7"/>
    </row>
    <row r="10625" spans="3:17" x14ac:dyDescent="0.2">
      <c r="C10625" s="1"/>
      <c r="D10625" s="1"/>
      <c r="F10625" s="6"/>
      <c r="G10625" s="13"/>
      <c r="M10625" s="14"/>
      <c r="O10625" s="13"/>
      <c r="P10625" s="6"/>
      <c r="Q10625" s="7"/>
    </row>
    <row r="10626" spans="3:17" x14ac:dyDescent="0.2">
      <c r="C10626" s="1"/>
      <c r="D10626" s="1"/>
      <c r="F10626" s="6"/>
      <c r="G10626" s="13"/>
      <c r="M10626" s="14"/>
      <c r="O10626" s="13"/>
      <c r="P10626" s="6"/>
      <c r="Q10626" s="7"/>
    </row>
    <row r="10627" spans="3:17" x14ac:dyDescent="0.2">
      <c r="C10627" s="1"/>
      <c r="D10627" s="1"/>
      <c r="F10627" s="6"/>
      <c r="G10627" s="13"/>
      <c r="M10627" s="14"/>
      <c r="O10627" s="13"/>
      <c r="P10627" s="6"/>
      <c r="Q10627" s="7"/>
    </row>
    <row r="10628" spans="3:17" x14ac:dyDescent="0.2">
      <c r="C10628" s="1"/>
      <c r="D10628" s="1"/>
      <c r="F10628" s="6"/>
      <c r="G10628" s="13"/>
      <c r="M10628" s="14"/>
      <c r="O10628" s="13"/>
      <c r="P10628" s="6"/>
      <c r="Q10628" s="7"/>
    </row>
    <row r="10629" spans="3:17" x14ac:dyDescent="0.2">
      <c r="C10629" s="1"/>
      <c r="D10629" s="1"/>
      <c r="F10629" s="6"/>
      <c r="G10629" s="13"/>
      <c r="M10629" s="14"/>
      <c r="O10629" s="13"/>
      <c r="P10629" s="6"/>
      <c r="Q10629" s="7"/>
    </row>
    <row r="10630" spans="3:17" x14ac:dyDescent="0.2">
      <c r="C10630" s="1"/>
      <c r="D10630" s="1"/>
      <c r="F10630" s="6"/>
      <c r="G10630" s="13"/>
      <c r="M10630" s="14"/>
      <c r="O10630" s="13"/>
      <c r="P10630" s="6"/>
      <c r="Q10630" s="7"/>
    </row>
    <row r="10631" spans="3:17" x14ac:dyDescent="0.2">
      <c r="C10631" s="1"/>
      <c r="D10631" s="1"/>
      <c r="F10631" s="6"/>
      <c r="G10631" s="13"/>
      <c r="M10631" s="14"/>
      <c r="O10631" s="13"/>
      <c r="P10631" s="6"/>
      <c r="Q10631" s="7"/>
    </row>
    <row r="10632" spans="3:17" x14ac:dyDescent="0.2">
      <c r="C10632" s="1"/>
      <c r="D10632" s="1"/>
      <c r="F10632" s="6"/>
      <c r="G10632" s="13"/>
      <c r="M10632" s="14"/>
      <c r="O10632" s="13"/>
      <c r="P10632" s="6"/>
      <c r="Q10632" s="7"/>
    </row>
    <row r="10633" spans="3:17" x14ac:dyDescent="0.2">
      <c r="C10633" s="1"/>
      <c r="D10633" s="1"/>
      <c r="F10633" s="6"/>
      <c r="G10633" s="13"/>
      <c r="M10633" s="14"/>
      <c r="O10633" s="13"/>
      <c r="P10633" s="6"/>
      <c r="Q10633" s="7"/>
    </row>
    <row r="10634" spans="3:17" x14ac:dyDescent="0.2">
      <c r="C10634" s="1"/>
      <c r="D10634" s="1"/>
      <c r="F10634" s="6"/>
      <c r="G10634" s="13"/>
      <c r="M10634" s="14"/>
      <c r="O10634" s="13"/>
      <c r="P10634" s="6"/>
      <c r="Q10634" s="7"/>
    </row>
    <row r="10635" spans="3:17" x14ac:dyDescent="0.2">
      <c r="C10635" s="1"/>
      <c r="D10635" s="1"/>
      <c r="F10635" s="6"/>
      <c r="G10635" s="13"/>
      <c r="M10635" s="14"/>
      <c r="O10635" s="13"/>
      <c r="P10635" s="6"/>
      <c r="Q10635" s="7"/>
    </row>
    <row r="10636" spans="3:17" x14ac:dyDescent="0.2">
      <c r="C10636" s="1"/>
      <c r="D10636" s="1"/>
      <c r="F10636" s="6"/>
      <c r="G10636" s="13"/>
      <c r="M10636" s="14"/>
      <c r="O10636" s="13"/>
      <c r="P10636" s="6"/>
      <c r="Q10636" s="7"/>
    </row>
    <row r="10637" spans="3:17" x14ac:dyDescent="0.2">
      <c r="C10637" s="1"/>
      <c r="D10637" s="1"/>
      <c r="F10637" s="6"/>
      <c r="G10637" s="13"/>
      <c r="M10637" s="14"/>
      <c r="O10637" s="13"/>
      <c r="P10637" s="6"/>
      <c r="Q10637" s="7"/>
    </row>
    <row r="10638" spans="3:17" x14ac:dyDescent="0.2">
      <c r="C10638" s="1"/>
      <c r="D10638" s="1"/>
      <c r="F10638" s="6"/>
      <c r="G10638" s="13"/>
      <c r="M10638" s="14"/>
      <c r="O10638" s="13"/>
      <c r="P10638" s="6"/>
      <c r="Q10638" s="7"/>
    </row>
    <row r="10639" spans="3:17" x14ac:dyDescent="0.2">
      <c r="C10639" s="1"/>
      <c r="D10639" s="1"/>
      <c r="F10639" s="6"/>
      <c r="G10639" s="13"/>
      <c r="M10639" s="14"/>
      <c r="O10639" s="13"/>
      <c r="P10639" s="6"/>
      <c r="Q10639" s="7"/>
    </row>
    <row r="10640" spans="3:17" x14ac:dyDescent="0.2">
      <c r="C10640" s="1"/>
      <c r="D10640" s="1"/>
      <c r="F10640" s="6"/>
      <c r="G10640" s="13"/>
      <c r="M10640" s="14"/>
      <c r="O10640" s="13"/>
      <c r="P10640" s="6"/>
      <c r="Q10640" s="7"/>
    </row>
    <row r="10641" spans="3:17" x14ac:dyDescent="0.2">
      <c r="C10641" s="1"/>
      <c r="D10641" s="1"/>
      <c r="F10641" s="6"/>
      <c r="G10641" s="13"/>
      <c r="M10641" s="14"/>
      <c r="O10641" s="13"/>
      <c r="P10641" s="6"/>
      <c r="Q10641" s="7"/>
    </row>
    <row r="10642" spans="3:17" x14ac:dyDescent="0.2">
      <c r="C10642" s="1"/>
      <c r="D10642" s="1"/>
      <c r="F10642" s="6"/>
      <c r="G10642" s="13"/>
      <c r="M10642" s="14"/>
      <c r="O10642" s="13"/>
      <c r="P10642" s="6"/>
      <c r="Q10642" s="7"/>
    </row>
    <row r="10643" spans="3:17" x14ac:dyDescent="0.2">
      <c r="C10643" s="1"/>
      <c r="D10643" s="1"/>
      <c r="F10643" s="6"/>
      <c r="G10643" s="13"/>
      <c r="M10643" s="14"/>
      <c r="O10643" s="13"/>
      <c r="P10643" s="6"/>
      <c r="Q10643" s="7"/>
    </row>
    <row r="10644" spans="3:17" x14ac:dyDescent="0.2">
      <c r="C10644" s="1"/>
      <c r="D10644" s="1"/>
      <c r="F10644" s="6"/>
      <c r="G10644" s="13"/>
      <c r="M10644" s="14"/>
      <c r="O10644" s="13"/>
      <c r="P10644" s="6"/>
      <c r="Q10644" s="7"/>
    </row>
    <row r="10645" spans="3:17" x14ac:dyDescent="0.2">
      <c r="C10645" s="1"/>
      <c r="D10645" s="1"/>
      <c r="F10645" s="6"/>
      <c r="G10645" s="13"/>
      <c r="M10645" s="14"/>
      <c r="O10645" s="13"/>
      <c r="P10645" s="6"/>
      <c r="Q10645" s="7"/>
    </row>
    <row r="10646" spans="3:17" x14ac:dyDescent="0.2">
      <c r="C10646" s="1"/>
      <c r="D10646" s="1"/>
      <c r="F10646" s="6"/>
      <c r="G10646" s="13"/>
      <c r="M10646" s="14"/>
      <c r="O10646" s="13"/>
      <c r="P10646" s="6"/>
      <c r="Q10646" s="7"/>
    </row>
    <row r="10647" spans="3:17" x14ac:dyDescent="0.2">
      <c r="C10647" s="1"/>
      <c r="D10647" s="1"/>
      <c r="F10647" s="6"/>
      <c r="G10647" s="13"/>
      <c r="M10647" s="14"/>
      <c r="O10647" s="13"/>
      <c r="P10647" s="6"/>
      <c r="Q10647" s="7"/>
    </row>
    <row r="10648" spans="3:17" x14ac:dyDescent="0.2">
      <c r="C10648" s="1"/>
      <c r="D10648" s="1"/>
      <c r="F10648" s="6"/>
      <c r="G10648" s="13"/>
      <c r="M10648" s="14"/>
      <c r="O10648" s="13"/>
      <c r="P10648" s="6"/>
      <c r="Q10648" s="7"/>
    </row>
    <row r="10649" spans="3:17" x14ac:dyDescent="0.2">
      <c r="C10649" s="1"/>
      <c r="D10649" s="1"/>
      <c r="F10649" s="6"/>
      <c r="G10649" s="13"/>
      <c r="M10649" s="14"/>
      <c r="O10649" s="13"/>
      <c r="P10649" s="6"/>
      <c r="Q10649" s="7"/>
    </row>
    <row r="10650" spans="3:17" x14ac:dyDescent="0.2">
      <c r="C10650" s="1"/>
      <c r="D10650" s="1"/>
      <c r="F10650" s="6"/>
      <c r="G10650" s="13"/>
      <c r="M10650" s="14"/>
      <c r="O10650" s="13"/>
      <c r="P10650" s="6"/>
      <c r="Q10650" s="7"/>
    </row>
    <row r="10651" spans="3:17" x14ac:dyDescent="0.2">
      <c r="C10651" s="1"/>
      <c r="D10651" s="1"/>
      <c r="F10651" s="6"/>
      <c r="G10651" s="13"/>
      <c r="M10651" s="14"/>
      <c r="O10651" s="13"/>
      <c r="P10651" s="6"/>
      <c r="Q10651" s="7"/>
    </row>
    <row r="10652" spans="3:17" x14ac:dyDescent="0.2">
      <c r="C10652" s="1"/>
      <c r="D10652" s="1"/>
      <c r="F10652" s="6"/>
      <c r="G10652" s="13"/>
      <c r="M10652" s="14"/>
      <c r="O10652" s="13"/>
      <c r="P10652" s="6"/>
      <c r="Q10652" s="7"/>
    </row>
    <row r="10653" spans="3:17" x14ac:dyDescent="0.2">
      <c r="C10653" s="1"/>
      <c r="D10653" s="1"/>
      <c r="F10653" s="6"/>
      <c r="G10653" s="13"/>
      <c r="M10653" s="14"/>
      <c r="O10653" s="13"/>
      <c r="P10653" s="6"/>
      <c r="Q10653" s="7"/>
    </row>
    <row r="10654" spans="3:17" x14ac:dyDescent="0.2">
      <c r="C10654" s="1"/>
      <c r="D10654" s="1"/>
      <c r="F10654" s="6"/>
      <c r="G10654" s="13"/>
      <c r="M10654" s="14"/>
      <c r="O10654" s="13"/>
      <c r="P10654" s="6"/>
      <c r="Q10654" s="7"/>
    </row>
    <row r="10655" spans="3:17" x14ac:dyDescent="0.2">
      <c r="C10655" s="1"/>
      <c r="D10655" s="1"/>
      <c r="F10655" s="6"/>
      <c r="G10655" s="13"/>
      <c r="M10655" s="14"/>
      <c r="O10655" s="13"/>
      <c r="P10655" s="6"/>
      <c r="Q10655" s="7"/>
    </row>
    <row r="10656" spans="3:17" x14ac:dyDescent="0.2">
      <c r="C10656" s="1"/>
      <c r="D10656" s="1"/>
      <c r="F10656" s="6"/>
      <c r="G10656" s="13"/>
      <c r="M10656" s="14"/>
      <c r="O10656" s="13"/>
      <c r="P10656" s="6"/>
      <c r="Q10656" s="7"/>
    </row>
    <row r="10657" spans="3:17" x14ac:dyDescent="0.2">
      <c r="C10657" s="1"/>
      <c r="D10657" s="1"/>
      <c r="F10657" s="6"/>
      <c r="G10657" s="13"/>
      <c r="M10657" s="14"/>
      <c r="O10657" s="13"/>
      <c r="P10657" s="6"/>
      <c r="Q10657" s="7"/>
    </row>
    <row r="10658" spans="3:17" x14ac:dyDescent="0.2">
      <c r="C10658" s="1"/>
      <c r="D10658" s="1"/>
      <c r="F10658" s="6"/>
      <c r="G10658" s="13"/>
      <c r="M10658" s="14"/>
      <c r="O10658" s="13"/>
      <c r="P10658" s="6"/>
      <c r="Q10658" s="7"/>
    </row>
    <row r="10659" spans="3:17" x14ac:dyDescent="0.2">
      <c r="C10659" s="1"/>
      <c r="D10659" s="1"/>
      <c r="F10659" s="6"/>
      <c r="G10659" s="13"/>
      <c r="M10659" s="14"/>
      <c r="O10659" s="13"/>
      <c r="P10659" s="6"/>
      <c r="Q10659" s="7"/>
    </row>
    <row r="10660" spans="3:17" x14ac:dyDescent="0.2">
      <c r="C10660" s="1"/>
      <c r="D10660" s="1"/>
      <c r="F10660" s="6"/>
      <c r="G10660" s="13"/>
      <c r="M10660" s="14"/>
      <c r="O10660" s="13"/>
      <c r="P10660" s="6"/>
      <c r="Q10660" s="7"/>
    </row>
    <row r="10661" spans="3:17" x14ac:dyDescent="0.2">
      <c r="C10661" s="1"/>
      <c r="D10661" s="1"/>
      <c r="F10661" s="6"/>
      <c r="G10661" s="13"/>
      <c r="M10661" s="14"/>
      <c r="O10661" s="13"/>
      <c r="P10661" s="6"/>
      <c r="Q10661" s="7"/>
    </row>
    <row r="10662" spans="3:17" x14ac:dyDescent="0.2">
      <c r="C10662" s="1"/>
      <c r="D10662" s="1"/>
      <c r="F10662" s="6"/>
      <c r="G10662" s="13"/>
      <c r="M10662" s="14"/>
      <c r="O10662" s="13"/>
      <c r="P10662" s="6"/>
      <c r="Q10662" s="7"/>
    </row>
    <row r="10663" spans="3:17" x14ac:dyDescent="0.2">
      <c r="C10663" s="1"/>
      <c r="D10663" s="1"/>
      <c r="F10663" s="6"/>
      <c r="G10663" s="13"/>
      <c r="M10663" s="14"/>
      <c r="O10663" s="13"/>
      <c r="P10663" s="6"/>
      <c r="Q10663" s="7"/>
    </row>
    <row r="10664" spans="3:17" x14ac:dyDescent="0.2">
      <c r="C10664" s="1"/>
      <c r="D10664" s="1"/>
      <c r="F10664" s="6"/>
      <c r="G10664" s="13"/>
      <c r="M10664" s="14"/>
      <c r="O10664" s="13"/>
      <c r="P10664" s="6"/>
      <c r="Q10664" s="7"/>
    </row>
    <row r="10665" spans="3:17" x14ac:dyDescent="0.2">
      <c r="C10665" s="1"/>
      <c r="D10665" s="1"/>
      <c r="F10665" s="6"/>
      <c r="G10665" s="13"/>
      <c r="M10665" s="14"/>
      <c r="O10665" s="13"/>
      <c r="P10665" s="6"/>
      <c r="Q10665" s="7"/>
    </row>
    <row r="10666" spans="3:17" x14ac:dyDescent="0.2">
      <c r="C10666" s="1"/>
      <c r="D10666" s="1"/>
      <c r="F10666" s="6"/>
      <c r="G10666" s="13"/>
      <c r="M10666" s="14"/>
      <c r="O10666" s="13"/>
      <c r="P10666" s="6"/>
      <c r="Q10666" s="7"/>
    </row>
    <row r="10667" spans="3:17" x14ac:dyDescent="0.2">
      <c r="C10667" s="1"/>
      <c r="D10667" s="1"/>
      <c r="F10667" s="6"/>
      <c r="G10667" s="13"/>
      <c r="M10667" s="14"/>
      <c r="O10667" s="13"/>
      <c r="P10667" s="6"/>
      <c r="Q10667" s="7"/>
    </row>
    <row r="10668" spans="3:17" x14ac:dyDescent="0.2">
      <c r="C10668" s="1"/>
      <c r="D10668" s="1"/>
      <c r="F10668" s="6"/>
      <c r="G10668" s="13"/>
      <c r="M10668" s="14"/>
      <c r="O10668" s="13"/>
      <c r="P10668" s="6"/>
      <c r="Q10668" s="7"/>
    </row>
    <row r="10669" spans="3:17" x14ac:dyDescent="0.2">
      <c r="C10669" s="1"/>
      <c r="D10669" s="1"/>
      <c r="F10669" s="6"/>
      <c r="G10669" s="13"/>
      <c r="M10669" s="14"/>
      <c r="O10669" s="13"/>
      <c r="P10669" s="6"/>
      <c r="Q10669" s="7"/>
    </row>
    <row r="10670" spans="3:17" x14ac:dyDescent="0.2">
      <c r="C10670" s="1"/>
      <c r="D10670" s="1"/>
      <c r="F10670" s="6"/>
      <c r="G10670" s="13"/>
      <c r="M10670" s="14"/>
      <c r="O10670" s="13"/>
      <c r="P10670" s="6"/>
      <c r="Q10670" s="7"/>
    </row>
    <row r="10671" spans="3:17" x14ac:dyDescent="0.2">
      <c r="C10671" s="1"/>
      <c r="D10671" s="1"/>
      <c r="F10671" s="6"/>
      <c r="G10671" s="13"/>
      <c r="M10671" s="14"/>
      <c r="O10671" s="13"/>
      <c r="P10671" s="6"/>
      <c r="Q10671" s="7"/>
    </row>
    <row r="10672" spans="3:17" x14ac:dyDescent="0.2">
      <c r="C10672" s="1"/>
      <c r="D10672" s="1"/>
      <c r="F10672" s="6"/>
      <c r="G10672" s="13"/>
      <c r="M10672" s="14"/>
      <c r="O10672" s="13"/>
      <c r="P10672" s="6"/>
      <c r="Q10672" s="7"/>
    </row>
    <row r="10673" spans="3:17" x14ac:dyDescent="0.2">
      <c r="C10673" s="1"/>
      <c r="D10673" s="1"/>
      <c r="F10673" s="6"/>
      <c r="G10673" s="13"/>
      <c r="M10673" s="14"/>
      <c r="O10673" s="13"/>
      <c r="P10673" s="6"/>
      <c r="Q10673" s="7"/>
    </row>
    <row r="10674" spans="3:17" x14ac:dyDescent="0.2">
      <c r="C10674" s="1"/>
      <c r="D10674" s="1"/>
      <c r="F10674" s="6"/>
      <c r="G10674" s="13"/>
      <c r="M10674" s="14"/>
      <c r="O10674" s="13"/>
      <c r="P10674" s="6"/>
      <c r="Q10674" s="7"/>
    </row>
    <row r="10675" spans="3:17" x14ac:dyDescent="0.2">
      <c r="C10675" s="1"/>
      <c r="D10675" s="1"/>
      <c r="F10675" s="6"/>
      <c r="G10675" s="13"/>
      <c r="M10675" s="14"/>
      <c r="O10675" s="13"/>
      <c r="P10675" s="6"/>
      <c r="Q10675" s="7"/>
    </row>
    <row r="10676" spans="3:17" x14ac:dyDescent="0.2">
      <c r="C10676" s="1"/>
      <c r="D10676" s="1"/>
      <c r="F10676" s="6"/>
      <c r="G10676" s="13"/>
      <c r="M10676" s="14"/>
      <c r="O10676" s="13"/>
      <c r="P10676" s="6"/>
      <c r="Q10676" s="7"/>
    </row>
    <row r="10677" spans="3:17" x14ac:dyDescent="0.2">
      <c r="C10677" s="1"/>
      <c r="D10677" s="1"/>
      <c r="F10677" s="6"/>
      <c r="G10677" s="13"/>
      <c r="M10677" s="14"/>
      <c r="O10677" s="13"/>
      <c r="P10677" s="6"/>
      <c r="Q10677" s="7"/>
    </row>
    <row r="10678" spans="3:17" x14ac:dyDescent="0.2">
      <c r="C10678" s="1"/>
      <c r="D10678" s="1"/>
      <c r="F10678" s="6"/>
      <c r="G10678" s="13"/>
      <c r="M10678" s="14"/>
      <c r="O10678" s="13"/>
      <c r="P10678" s="6"/>
      <c r="Q10678" s="7"/>
    </row>
    <row r="10679" spans="3:17" x14ac:dyDescent="0.2">
      <c r="C10679" s="1"/>
      <c r="D10679" s="1"/>
      <c r="F10679" s="6"/>
      <c r="G10679" s="13"/>
      <c r="M10679" s="14"/>
      <c r="O10679" s="13"/>
      <c r="P10679" s="6"/>
      <c r="Q10679" s="7"/>
    </row>
    <row r="10680" spans="3:17" x14ac:dyDescent="0.2">
      <c r="C10680" s="1"/>
      <c r="D10680" s="1"/>
      <c r="F10680" s="6"/>
      <c r="G10680" s="13"/>
      <c r="M10680" s="14"/>
      <c r="O10680" s="13"/>
      <c r="P10680" s="6"/>
      <c r="Q10680" s="7"/>
    </row>
    <row r="10681" spans="3:17" x14ac:dyDescent="0.2">
      <c r="C10681" s="1"/>
      <c r="D10681" s="1"/>
      <c r="F10681" s="6"/>
      <c r="G10681" s="13"/>
      <c r="M10681" s="14"/>
      <c r="O10681" s="13"/>
      <c r="P10681" s="6"/>
      <c r="Q10681" s="7"/>
    </row>
    <row r="10682" spans="3:17" x14ac:dyDescent="0.2">
      <c r="C10682" s="1"/>
      <c r="D10682" s="1"/>
      <c r="F10682" s="6"/>
      <c r="G10682" s="13"/>
      <c r="M10682" s="14"/>
      <c r="O10682" s="13"/>
      <c r="P10682" s="6"/>
      <c r="Q10682" s="7"/>
    </row>
    <row r="10683" spans="3:17" x14ac:dyDescent="0.2">
      <c r="C10683" s="1"/>
      <c r="D10683" s="1"/>
      <c r="F10683" s="6"/>
      <c r="G10683" s="13"/>
      <c r="M10683" s="14"/>
      <c r="O10683" s="13"/>
      <c r="P10683" s="6"/>
      <c r="Q10683" s="7"/>
    </row>
    <row r="10684" spans="3:17" x14ac:dyDescent="0.2">
      <c r="C10684" s="1"/>
      <c r="D10684" s="1"/>
      <c r="F10684" s="6"/>
      <c r="G10684" s="13"/>
      <c r="M10684" s="14"/>
      <c r="O10684" s="13"/>
      <c r="P10684" s="6"/>
      <c r="Q10684" s="7"/>
    </row>
    <row r="10685" spans="3:17" x14ac:dyDescent="0.2">
      <c r="C10685" s="1"/>
      <c r="D10685" s="1"/>
      <c r="F10685" s="6"/>
      <c r="G10685" s="13"/>
      <c r="M10685" s="14"/>
      <c r="O10685" s="13"/>
      <c r="P10685" s="6"/>
      <c r="Q10685" s="7"/>
    </row>
    <row r="10686" spans="3:17" x14ac:dyDescent="0.2">
      <c r="C10686" s="1"/>
      <c r="D10686" s="1"/>
      <c r="F10686" s="6"/>
      <c r="G10686" s="13"/>
      <c r="M10686" s="14"/>
      <c r="O10686" s="13"/>
      <c r="P10686" s="6"/>
      <c r="Q10686" s="7"/>
    </row>
    <row r="10687" spans="3:17" x14ac:dyDescent="0.2">
      <c r="C10687" s="1"/>
      <c r="D10687" s="1"/>
      <c r="F10687" s="6"/>
      <c r="G10687" s="13"/>
      <c r="M10687" s="14"/>
      <c r="O10687" s="13"/>
      <c r="P10687" s="6"/>
      <c r="Q10687" s="7"/>
    </row>
    <row r="10688" spans="3:17" x14ac:dyDescent="0.2">
      <c r="C10688" s="1"/>
      <c r="D10688" s="1"/>
      <c r="F10688" s="6"/>
      <c r="G10688" s="13"/>
      <c r="M10688" s="14"/>
      <c r="O10688" s="13"/>
      <c r="P10688" s="6"/>
      <c r="Q10688" s="7"/>
    </row>
    <row r="10689" spans="3:17" x14ac:dyDescent="0.2">
      <c r="C10689" s="1"/>
      <c r="D10689" s="1"/>
      <c r="F10689" s="6"/>
      <c r="G10689" s="13"/>
      <c r="M10689" s="14"/>
      <c r="O10689" s="13"/>
      <c r="P10689" s="6"/>
      <c r="Q10689" s="7"/>
    </row>
    <row r="10690" spans="3:17" x14ac:dyDescent="0.2">
      <c r="C10690" s="1"/>
      <c r="D10690" s="1"/>
      <c r="F10690" s="6"/>
      <c r="G10690" s="13"/>
      <c r="M10690" s="14"/>
      <c r="O10690" s="13"/>
      <c r="P10690" s="6"/>
      <c r="Q10690" s="7"/>
    </row>
    <row r="10691" spans="3:17" x14ac:dyDescent="0.2">
      <c r="C10691" s="1"/>
      <c r="D10691" s="1"/>
      <c r="F10691" s="6"/>
      <c r="G10691" s="13"/>
      <c r="M10691" s="14"/>
      <c r="O10691" s="13"/>
      <c r="P10691" s="6"/>
      <c r="Q10691" s="7"/>
    </row>
    <row r="10692" spans="3:17" x14ac:dyDescent="0.2">
      <c r="C10692" s="1"/>
      <c r="D10692" s="1"/>
      <c r="F10692" s="6"/>
      <c r="G10692" s="13"/>
      <c r="M10692" s="14"/>
      <c r="O10692" s="13"/>
      <c r="P10692" s="6"/>
      <c r="Q10692" s="7"/>
    </row>
    <row r="10693" spans="3:17" x14ac:dyDescent="0.2">
      <c r="C10693" s="1"/>
      <c r="D10693" s="1"/>
      <c r="F10693" s="6"/>
      <c r="G10693" s="13"/>
      <c r="M10693" s="14"/>
      <c r="O10693" s="13"/>
      <c r="P10693" s="6"/>
      <c r="Q10693" s="7"/>
    </row>
    <row r="10694" spans="3:17" x14ac:dyDescent="0.2">
      <c r="C10694" s="1"/>
      <c r="D10694" s="1"/>
      <c r="F10694" s="6"/>
      <c r="G10694" s="13"/>
      <c r="M10694" s="14"/>
      <c r="O10694" s="13"/>
      <c r="P10694" s="6"/>
      <c r="Q10694" s="7"/>
    </row>
    <row r="10695" spans="3:17" x14ac:dyDescent="0.2">
      <c r="C10695" s="1"/>
      <c r="D10695" s="1"/>
      <c r="F10695" s="6"/>
      <c r="G10695" s="13"/>
      <c r="M10695" s="14"/>
      <c r="O10695" s="13"/>
      <c r="P10695" s="6"/>
      <c r="Q10695" s="7"/>
    </row>
    <row r="10696" spans="3:17" x14ac:dyDescent="0.2">
      <c r="C10696" s="1"/>
      <c r="D10696" s="1"/>
      <c r="F10696" s="6"/>
      <c r="G10696" s="13"/>
      <c r="M10696" s="14"/>
      <c r="O10696" s="13"/>
      <c r="P10696" s="6"/>
      <c r="Q10696" s="7"/>
    </row>
    <row r="10697" spans="3:17" x14ac:dyDescent="0.2">
      <c r="C10697" s="1"/>
      <c r="D10697" s="1"/>
      <c r="F10697" s="6"/>
      <c r="G10697" s="13"/>
      <c r="M10697" s="14"/>
      <c r="O10697" s="13"/>
      <c r="P10697" s="6"/>
      <c r="Q10697" s="7"/>
    </row>
    <row r="10698" spans="3:17" x14ac:dyDescent="0.2">
      <c r="C10698" s="1"/>
      <c r="D10698" s="1"/>
      <c r="F10698" s="6"/>
      <c r="G10698" s="13"/>
      <c r="M10698" s="14"/>
      <c r="O10698" s="13"/>
      <c r="P10698" s="6"/>
      <c r="Q10698" s="7"/>
    </row>
    <row r="10699" spans="3:17" x14ac:dyDescent="0.2">
      <c r="C10699" s="1"/>
      <c r="D10699" s="1"/>
      <c r="F10699" s="6"/>
      <c r="G10699" s="13"/>
      <c r="M10699" s="14"/>
      <c r="O10699" s="13"/>
      <c r="P10699" s="6"/>
      <c r="Q10699" s="7"/>
    </row>
    <row r="10700" spans="3:17" x14ac:dyDescent="0.2">
      <c r="C10700" s="1"/>
      <c r="D10700" s="1"/>
      <c r="F10700" s="6"/>
      <c r="G10700" s="13"/>
      <c r="M10700" s="14"/>
      <c r="O10700" s="13"/>
      <c r="P10700" s="6"/>
      <c r="Q10700" s="7"/>
    </row>
    <row r="10701" spans="3:17" x14ac:dyDescent="0.2">
      <c r="C10701" s="1"/>
      <c r="D10701" s="1"/>
      <c r="F10701" s="6"/>
      <c r="G10701" s="13"/>
      <c r="M10701" s="14"/>
      <c r="O10701" s="13"/>
      <c r="P10701" s="6"/>
      <c r="Q10701" s="7"/>
    </row>
    <row r="10702" spans="3:17" x14ac:dyDescent="0.2">
      <c r="C10702" s="1"/>
      <c r="D10702" s="1"/>
      <c r="F10702" s="6"/>
      <c r="G10702" s="13"/>
      <c r="M10702" s="14"/>
      <c r="O10702" s="13"/>
      <c r="P10702" s="6"/>
      <c r="Q10702" s="7"/>
    </row>
    <row r="10703" spans="3:17" x14ac:dyDescent="0.2">
      <c r="C10703" s="1"/>
      <c r="D10703" s="1"/>
      <c r="F10703" s="6"/>
      <c r="G10703" s="13"/>
      <c r="M10703" s="14"/>
      <c r="O10703" s="13"/>
      <c r="P10703" s="6"/>
      <c r="Q10703" s="7"/>
    </row>
    <row r="10704" spans="3:17" x14ac:dyDescent="0.2">
      <c r="C10704" s="1"/>
      <c r="D10704" s="1"/>
      <c r="F10704" s="6"/>
      <c r="G10704" s="13"/>
      <c r="M10704" s="14"/>
      <c r="O10704" s="13"/>
      <c r="P10704" s="6"/>
      <c r="Q10704" s="7"/>
    </row>
    <row r="10705" spans="3:17" x14ac:dyDescent="0.2">
      <c r="C10705" s="1"/>
      <c r="D10705" s="1"/>
      <c r="F10705" s="6"/>
      <c r="G10705" s="13"/>
      <c r="M10705" s="14"/>
      <c r="O10705" s="13"/>
      <c r="P10705" s="6"/>
      <c r="Q10705" s="7"/>
    </row>
    <row r="10706" spans="3:17" x14ac:dyDescent="0.2">
      <c r="C10706" s="1"/>
      <c r="D10706" s="1"/>
      <c r="F10706" s="6"/>
      <c r="G10706" s="13"/>
      <c r="M10706" s="14"/>
      <c r="O10706" s="13"/>
      <c r="P10706" s="6"/>
      <c r="Q10706" s="7"/>
    </row>
    <row r="10707" spans="3:17" x14ac:dyDescent="0.2">
      <c r="C10707" s="1"/>
      <c r="D10707" s="1"/>
      <c r="F10707" s="6"/>
      <c r="G10707" s="13"/>
      <c r="M10707" s="14"/>
      <c r="O10707" s="13"/>
      <c r="P10707" s="6"/>
      <c r="Q10707" s="7"/>
    </row>
    <row r="10708" spans="3:17" x14ac:dyDescent="0.2">
      <c r="C10708" s="1"/>
      <c r="D10708" s="1"/>
      <c r="F10708" s="6"/>
      <c r="G10708" s="13"/>
      <c r="M10708" s="14"/>
      <c r="O10708" s="13"/>
      <c r="P10708" s="6"/>
      <c r="Q10708" s="7"/>
    </row>
    <row r="10709" spans="3:17" x14ac:dyDescent="0.2">
      <c r="C10709" s="1"/>
      <c r="D10709" s="1"/>
      <c r="F10709" s="6"/>
      <c r="G10709" s="13"/>
      <c r="M10709" s="14"/>
      <c r="O10709" s="13"/>
      <c r="P10709" s="6"/>
      <c r="Q10709" s="7"/>
    </row>
    <row r="10710" spans="3:17" x14ac:dyDescent="0.2">
      <c r="C10710" s="1"/>
      <c r="D10710" s="1"/>
      <c r="F10710" s="6"/>
      <c r="G10710" s="13"/>
      <c r="M10710" s="14"/>
      <c r="O10710" s="13"/>
      <c r="P10710" s="6"/>
      <c r="Q10710" s="7"/>
    </row>
    <row r="10711" spans="3:17" x14ac:dyDescent="0.2">
      <c r="C10711" s="1"/>
      <c r="D10711" s="1"/>
      <c r="F10711" s="6"/>
      <c r="G10711" s="13"/>
      <c r="M10711" s="14"/>
      <c r="O10711" s="13"/>
      <c r="P10711" s="6"/>
      <c r="Q10711" s="7"/>
    </row>
    <row r="10712" spans="3:17" x14ac:dyDescent="0.2">
      <c r="C10712" s="1"/>
      <c r="D10712" s="1"/>
      <c r="F10712" s="6"/>
      <c r="G10712" s="13"/>
      <c r="M10712" s="14"/>
      <c r="O10712" s="13"/>
      <c r="P10712" s="6"/>
      <c r="Q10712" s="7"/>
    </row>
    <row r="10713" spans="3:17" x14ac:dyDescent="0.2">
      <c r="C10713" s="1"/>
      <c r="D10713" s="1"/>
      <c r="F10713" s="6"/>
      <c r="G10713" s="13"/>
      <c r="M10713" s="14"/>
      <c r="O10713" s="13"/>
      <c r="P10713" s="6"/>
      <c r="Q10713" s="7"/>
    </row>
    <row r="10714" spans="3:17" x14ac:dyDescent="0.2">
      <c r="C10714" s="1"/>
      <c r="D10714" s="1"/>
      <c r="F10714" s="6"/>
      <c r="G10714" s="13"/>
      <c r="M10714" s="14"/>
      <c r="O10714" s="13"/>
      <c r="P10714" s="6"/>
      <c r="Q10714" s="7"/>
    </row>
    <row r="10715" spans="3:17" x14ac:dyDescent="0.2">
      <c r="C10715" s="1"/>
      <c r="D10715" s="1"/>
      <c r="F10715" s="6"/>
      <c r="G10715" s="13"/>
      <c r="M10715" s="14"/>
      <c r="O10715" s="13"/>
      <c r="P10715" s="6"/>
      <c r="Q10715" s="7"/>
    </row>
    <row r="10716" spans="3:17" x14ac:dyDescent="0.2">
      <c r="C10716" s="1"/>
      <c r="D10716" s="1"/>
      <c r="F10716" s="6"/>
      <c r="G10716" s="13"/>
      <c r="M10716" s="14"/>
      <c r="O10716" s="13"/>
      <c r="P10716" s="6"/>
      <c r="Q10716" s="7"/>
    </row>
    <row r="10717" spans="3:17" x14ac:dyDescent="0.2">
      <c r="C10717" s="1"/>
      <c r="D10717" s="1"/>
      <c r="F10717" s="6"/>
      <c r="G10717" s="13"/>
      <c r="M10717" s="14"/>
      <c r="O10717" s="13"/>
      <c r="P10717" s="6"/>
      <c r="Q10717" s="7"/>
    </row>
    <row r="10718" spans="3:17" x14ac:dyDescent="0.2">
      <c r="C10718" s="1"/>
      <c r="D10718" s="1"/>
      <c r="F10718" s="6"/>
      <c r="G10718" s="13"/>
      <c r="M10718" s="14"/>
      <c r="O10718" s="13"/>
      <c r="P10718" s="6"/>
      <c r="Q10718" s="7"/>
    </row>
    <row r="10719" spans="3:17" x14ac:dyDescent="0.2">
      <c r="C10719" s="1"/>
      <c r="D10719" s="1"/>
      <c r="F10719" s="6"/>
      <c r="G10719" s="13"/>
      <c r="M10719" s="14"/>
      <c r="O10719" s="13"/>
      <c r="P10719" s="6"/>
      <c r="Q10719" s="7"/>
    </row>
    <row r="10720" spans="3:17" x14ac:dyDescent="0.2">
      <c r="C10720" s="1"/>
      <c r="D10720" s="1"/>
      <c r="F10720" s="6"/>
      <c r="G10720" s="13"/>
      <c r="M10720" s="14"/>
      <c r="O10720" s="13"/>
      <c r="P10720" s="6"/>
      <c r="Q10720" s="7"/>
    </row>
    <row r="10721" spans="3:17" x14ac:dyDescent="0.2">
      <c r="C10721" s="1"/>
      <c r="D10721" s="1"/>
      <c r="F10721" s="6"/>
      <c r="G10721" s="13"/>
      <c r="M10721" s="14"/>
      <c r="O10721" s="13"/>
      <c r="P10721" s="6"/>
      <c r="Q10721" s="7"/>
    </row>
    <row r="10722" spans="3:17" x14ac:dyDescent="0.2">
      <c r="C10722" s="1"/>
      <c r="D10722" s="1"/>
      <c r="F10722" s="6"/>
      <c r="G10722" s="13"/>
      <c r="M10722" s="14"/>
      <c r="O10722" s="13"/>
      <c r="P10722" s="6"/>
      <c r="Q10722" s="7"/>
    </row>
    <row r="10723" spans="3:17" x14ac:dyDescent="0.2">
      <c r="C10723" s="1"/>
      <c r="D10723" s="1"/>
      <c r="F10723" s="6"/>
      <c r="G10723" s="13"/>
      <c r="M10723" s="14"/>
      <c r="O10723" s="13"/>
      <c r="P10723" s="6"/>
      <c r="Q10723" s="7"/>
    </row>
    <row r="10724" spans="3:17" x14ac:dyDescent="0.2">
      <c r="C10724" s="1"/>
      <c r="D10724" s="1"/>
      <c r="F10724" s="6"/>
      <c r="G10724" s="13"/>
      <c r="M10724" s="14"/>
      <c r="O10724" s="13"/>
      <c r="P10724" s="6"/>
      <c r="Q10724" s="7"/>
    </row>
    <row r="10725" spans="3:17" x14ac:dyDescent="0.2">
      <c r="C10725" s="1"/>
      <c r="D10725" s="1"/>
      <c r="F10725" s="6"/>
      <c r="G10725" s="13"/>
      <c r="M10725" s="14"/>
      <c r="O10725" s="13"/>
      <c r="P10725" s="6"/>
      <c r="Q10725" s="7"/>
    </row>
    <row r="10726" spans="3:17" x14ac:dyDescent="0.2">
      <c r="C10726" s="1"/>
      <c r="D10726" s="1"/>
      <c r="F10726" s="6"/>
      <c r="G10726" s="13"/>
      <c r="M10726" s="14"/>
      <c r="O10726" s="13"/>
      <c r="P10726" s="6"/>
      <c r="Q10726" s="7"/>
    </row>
    <row r="10727" spans="3:17" x14ac:dyDescent="0.2">
      <c r="C10727" s="1"/>
      <c r="D10727" s="1"/>
      <c r="F10727" s="6"/>
      <c r="G10727" s="13"/>
      <c r="M10727" s="14"/>
      <c r="O10727" s="13"/>
      <c r="P10727" s="6"/>
      <c r="Q10727" s="7"/>
    </row>
    <row r="10728" spans="3:17" x14ac:dyDescent="0.2">
      <c r="C10728" s="1"/>
      <c r="D10728" s="1"/>
      <c r="F10728" s="6"/>
      <c r="G10728" s="13"/>
      <c r="M10728" s="14"/>
      <c r="O10728" s="13"/>
      <c r="P10728" s="6"/>
      <c r="Q10728" s="7"/>
    </row>
    <row r="10729" spans="3:17" x14ac:dyDescent="0.2">
      <c r="C10729" s="1"/>
      <c r="D10729" s="1"/>
      <c r="F10729" s="6"/>
      <c r="G10729" s="13"/>
      <c r="M10729" s="14"/>
      <c r="O10729" s="13"/>
      <c r="P10729" s="6"/>
      <c r="Q10729" s="7"/>
    </row>
    <row r="10730" spans="3:17" x14ac:dyDescent="0.2">
      <c r="C10730" s="1"/>
      <c r="D10730" s="1"/>
      <c r="F10730" s="6"/>
      <c r="G10730" s="13"/>
      <c r="M10730" s="14"/>
      <c r="O10730" s="13"/>
      <c r="P10730" s="6"/>
      <c r="Q10730" s="7"/>
    </row>
    <row r="10731" spans="3:17" x14ac:dyDescent="0.2">
      <c r="C10731" s="1"/>
      <c r="D10731" s="1"/>
      <c r="F10731" s="6"/>
      <c r="G10731" s="13"/>
      <c r="M10731" s="14"/>
      <c r="O10731" s="13"/>
      <c r="P10731" s="6"/>
      <c r="Q10731" s="7"/>
    </row>
    <row r="10732" spans="3:17" x14ac:dyDescent="0.2">
      <c r="C10732" s="1"/>
      <c r="D10732" s="1"/>
      <c r="F10732" s="6"/>
      <c r="G10732" s="13"/>
      <c r="M10732" s="14"/>
      <c r="O10732" s="13"/>
      <c r="P10732" s="6"/>
      <c r="Q10732" s="7"/>
    </row>
    <row r="10733" spans="3:17" x14ac:dyDescent="0.2">
      <c r="C10733" s="1"/>
      <c r="D10733" s="1"/>
      <c r="F10733" s="6"/>
      <c r="G10733" s="13"/>
      <c r="M10733" s="14"/>
      <c r="O10733" s="13"/>
      <c r="P10733" s="6"/>
      <c r="Q10733" s="7"/>
    </row>
    <row r="10734" spans="3:17" x14ac:dyDescent="0.2">
      <c r="C10734" s="1"/>
      <c r="D10734" s="1"/>
      <c r="F10734" s="6"/>
      <c r="G10734" s="13"/>
      <c r="M10734" s="14"/>
      <c r="O10734" s="13"/>
      <c r="P10734" s="6"/>
      <c r="Q10734" s="7"/>
    </row>
    <row r="10735" spans="3:17" x14ac:dyDescent="0.2">
      <c r="C10735" s="1"/>
      <c r="D10735" s="1"/>
      <c r="F10735" s="6"/>
      <c r="G10735" s="13"/>
      <c r="M10735" s="14"/>
      <c r="O10735" s="13"/>
      <c r="P10735" s="6"/>
      <c r="Q10735" s="7"/>
    </row>
    <row r="10736" spans="3:17" x14ac:dyDescent="0.2">
      <c r="C10736" s="1"/>
      <c r="D10736" s="1"/>
      <c r="F10736" s="6"/>
      <c r="G10736" s="13"/>
      <c r="M10736" s="14"/>
      <c r="O10736" s="13"/>
      <c r="P10736" s="6"/>
      <c r="Q10736" s="7"/>
    </row>
    <row r="10737" spans="3:17" x14ac:dyDescent="0.2">
      <c r="C10737" s="1"/>
      <c r="D10737" s="1"/>
      <c r="F10737" s="6"/>
      <c r="G10737" s="13"/>
      <c r="M10737" s="14"/>
      <c r="O10737" s="13"/>
      <c r="P10737" s="6"/>
      <c r="Q10737" s="7"/>
    </row>
    <row r="10738" spans="3:17" x14ac:dyDescent="0.2">
      <c r="C10738" s="1"/>
      <c r="D10738" s="1"/>
      <c r="F10738" s="6"/>
      <c r="G10738" s="13"/>
      <c r="M10738" s="14"/>
      <c r="O10738" s="13"/>
      <c r="P10738" s="6"/>
      <c r="Q10738" s="7"/>
    </row>
    <row r="10739" spans="3:17" x14ac:dyDescent="0.2">
      <c r="C10739" s="1"/>
      <c r="D10739" s="1"/>
      <c r="F10739" s="6"/>
      <c r="G10739" s="13"/>
      <c r="M10739" s="14"/>
      <c r="O10739" s="13"/>
      <c r="P10739" s="6"/>
      <c r="Q10739" s="7"/>
    </row>
    <row r="10740" spans="3:17" x14ac:dyDescent="0.2">
      <c r="C10740" s="1"/>
      <c r="D10740" s="1"/>
      <c r="F10740" s="6"/>
      <c r="G10740" s="13"/>
      <c r="M10740" s="14"/>
      <c r="O10740" s="13"/>
      <c r="P10740" s="6"/>
      <c r="Q10740" s="7"/>
    </row>
    <row r="10741" spans="3:17" x14ac:dyDescent="0.2">
      <c r="C10741" s="1"/>
      <c r="D10741" s="1"/>
      <c r="F10741" s="6"/>
      <c r="G10741" s="13"/>
      <c r="M10741" s="14"/>
      <c r="O10741" s="13"/>
      <c r="P10741" s="6"/>
      <c r="Q10741" s="7"/>
    </row>
    <row r="10742" spans="3:17" x14ac:dyDescent="0.2">
      <c r="C10742" s="1"/>
      <c r="D10742" s="1"/>
      <c r="F10742" s="6"/>
      <c r="G10742" s="13"/>
      <c r="M10742" s="14"/>
      <c r="O10742" s="13"/>
      <c r="P10742" s="6"/>
      <c r="Q10742" s="7"/>
    </row>
    <row r="10743" spans="3:17" x14ac:dyDescent="0.2">
      <c r="C10743" s="1"/>
      <c r="D10743" s="1"/>
      <c r="F10743" s="6"/>
      <c r="G10743" s="13"/>
      <c r="M10743" s="14"/>
      <c r="O10743" s="13"/>
      <c r="P10743" s="6"/>
      <c r="Q10743" s="7"/>
    </row>
    <row r="10744" spans="3:17" x14ac:dyDescent="0.2">
      <c r="C10744" s="1"/>
      <c r="D10744" s="1"/>
      <c r="F10744" s="6"/>
      <c r="G10744" s="13"/>
      <c r="M10744" s="14"/>
      <c r="O10744" s="13"/>
      <c r="P10744" s="6"/>
      <c r="Q10744" s="7"/>
    </row>
    <row r="10745" spans="3:17" x14ac:dyDescent="0.2">
      <c r="C10745" s="1"/>
      <c r="D10745" s="1"/>
      <c r="F10745" s="6"/>
      <c r="G10745" s="13"/>
      <c r="M10745" s="14"/>
      <c r="O10745" s="13"/>
      <c r="P10745" s="6"/>
      <c r="Q10745" s="7"/>
    </row>
    <row r="10746" spans="3:17" x14ac:dyDescent="0.2">
      <c r="C10746" s="1"/>
      <c r="D10746" s="1"/>
      <c r="F10746" s="6"/>
      <c r="G10746" s="13"/>
      <c r="M10746" s="14"/>
      <c r="O10746" s="13"/>
      <c r="P10746" s="6"/>
      <c r="Q10746" s="7"/>
    </row>
    <row r="10747" spans="3:17" x14ac:dyDescent="0.2">
      <c r="C10747" s="1"/>
      <c r="D10747" s="1"/>
      <c r="F10747" s="6"/>
      <c r="G10747" s="13"/>
      <c r="M10747" s="14"/>
      <c r="O10747" s="13"/>
      <c r="P10747" s="6"/>
      <c r="Q10747" s="7"/>
    </row>
    <row r="10748" spans="3:17" x14ac:dyDescent="0.2">
      <c r="C10748" s="1"/>
      <c r="D10748" s="1"/>
      <c r="F10748" s="6"/>
      <c r="G10748" s="13"/>
      <c r="M10748" s="14"/>
      <c r="O10748" s="13"/>
      <c r="P10748" s="6"/>
      <c r="Q10748" s="7"/>
    </row>
    <row r="10749" spans="3:17" x14ac:dyDescent="0.2">
      <c r="C10749" s="1"/>
      <c r="D10749" s="1"/>
      <c r="F10749" s="6"/>
      <c r="G10749" s="13"/>
      <c r="M10749" s="14"/>
      <c r="O10749" s="13"/>
      <c r="P10749" s="6"/>
      <c r="Q10749" s="7"/>
    </row>
    <row r="10750" spans="3:17" x14ac:dyDescent="0.2">
      <c r="C10750" s="1"/>
      <c r="D10750" s="1"/>
      <c r="F10750" s="6"/>
      <c r="G10750" s="13"/>
      <c r="M10750" s="14"/>
      <c r="O10750" s="13"/>
      <c r="P10750" s="6"/>
      <c r="Q10750" s="7"/>
    </row>
    <row r="10751" spans="3:17" x14ac:dyDescent="0.2">
      <c r="C10751" s="1"/>
      <c r="D10751" s="1"/>
      <c r="F10751" s="6"/>
      <c r="G10751" s="13"/>
      <c r="M10751" s="14"/>
      <c r="O10751" s="13"/>
      <c r="P10751" s="6"/>
      <c r="Q10751" s="7"/>
    </row>
    <row r="10752" spans="3:17" x14ac:dyDescent="0.2">
      <c r="C10752" s="1"/>
      <c r="D10752" s="1"/>
      <c r="F10752" s="6"/>
      <c r="G10752" s="13"/>
      <c r="M10752" s="14"/>
      <c r="O10752" s="13"/>
      <c r="P10752" s="6"/>
      <c r="Q10752" s="7"/>
    </row>
    <row r="10753" spans="3:17" x14ac:dyDescent="0.2">
      <c r="C10753" s="1"/>
      <c r="D10753" s="1"/>
      <c r="F10753" s="6"/>
      <c r="G10753" s="13"/>
      <c r="M10753" s="14"/>
      <c r="O10753" s="13"/>
      <c r="P10753" s="6"/>
      <c r="Q10753" s="7"/>
    </row>
    <row r="10754" spans="3:17" x14ac:dyDescent="0.2">
      <c r="C10754" s="1"/>
      <c r="D10754" s="1"/>
      <c r="F10754" s="6"/>
      <c r="G10754" s="13"/>
      <c r="M10754" s="14"/>
      <c r="O10754" s="13"/>
      <c r="P10754" s="6"/>
      <c r="Q10754" s="7"/>
    </row>
    <row r="10755" spans="3:17" x14ac:dyDescent="0.2">
      <c r="C10755" s="1"/>
      <c r="D10755" s="1"/>
      <c r="F10755" s="6"/>
      <c r="G10755" s="13"/>
      <c r="M10755" s="14"/>
      <c r="O10755" s="13"/>
      <c r="P10755" s="6"/>
      <c r="Q10755" s="7"/>
    </row>
    <row r="10756" spans="3:17" x14ac:dyDescent="0.2">
      <c r="C10756" s="1"/>
      <c r="D10756" s="1"/>
      <c r="F10756" s="6"/>
      <c r="G10756" s="13"/>
      <c r="M10756" s="14"/>
      <c r="O10756" s="13"/>
      <c r="P10756" s="6"/>
      <c r="Q10756" s="7"/>
    </row>
    <row r="10757" spans="3:17" x14ac:dyDescent="0.2">
      <c r="C10757" s="1"/>
      <c r="D10757" s="1"/>
      <c r="F10757" s="6"/>
      <c r="G10757" s="13"/>
      <c r="M10757" s="14"/>
      <c r="O10757" s="13"/>
      <c r="P10757" s="6"/>
      <c r="Q10757" s="7"/>
    </row>
    <row r="10758" spans="3:17" x14ac:dyDescent="0.2">
      <c r="C10758" s="1"/>
      <c r="D10758" s="1"/>
      <c r="F10758" s="6"/>
      <c r="G10758" s="13"/>
      <c r="M10758" s="14"/>
      <c r="O10758" s="13"/>
      <c r="P10758" s="6"/>
      <c r="Q10758" s="7"/>
    </row>
    <row r="10759" spans="3:17" x14ac:dyDescent="0.2">
      <c r="C10759" s="1"/>
      <c r="D10759" s="1"/>
      <c r="F10759" s="6"/>
      <c r="G10759" s="13"/>
      <c r="M10759" s="14"/>
      <c r="O10759" s="13"/>
      <c r="P10759" s="6"/>
      <c r="Q10759" s="7"/>
    </row>
    <row r="10760" spans="3:17" x14ac:dyDescent="0.2">
      <c r="C10760" s="1"/>
      <c r="D10760" s="1"/>
      <c r="F10760" s="6"/>
      <c r="G10760" s="13"/>
      <c r="M10760" s="14"/>
      <c r="O10760" s="13"/>
      <c r="P10760" s="6"/>
      <c r="Q10760" s="7"/>
    </row>
    <row r="10761" spans="3:17" x14ac:dyDescent="0.2">
      <c r="C10761" s="1"/>
      <c r="D10761" s="1"/>
      <c r="F10761" s="6"/>
      <c r="G10761" s="13"/>
      <c r="M10761" s="14"/>
      <c r="O10761" s="13"/>
      <c r="P10761" s="6"/>
      <c r="Q10761" s="7"/>
    </row>
    <row r="10762" spans="3:17" x14ac:dyDescent="0.2">
      <c r="C10762" s="1"/>
      <c r="D10762" s="1"/>
      <c r="F10762" s="6"/>
      <c r="G10762" s="13"/>
      <c r="M10762" s="14"/>
      <c r="O10762" s="13"/>
      <c r="P10762" s="6"/>
      <c r="Q10762" s="7"/>
    </row>
    <row r="10763" spans="3:17" x14ac:dyDescent="0.2">
      <c r="C10763" s="1"/>
      <c r="D10763" s="1"/>
      <c r="F10763" s="6"/>
      <c r="G10763" s="13"/>
      <c r="M10763" s="14"/>
      <c r="O10763" s="13"/>
      <c r="P10763" s="6"/>
      <c r="Q10763" s="7"/>
    </row>
    <row r="10764" spans="3:17" x14ac:dyDescent="0.2">
      <c r="C10764" s="1"/>
      <c r="D10764" s="1"/>
      <c r="F10764" s="6"/>
      <c r="G10764" s="13"/>
      <c r="M10764" s="14"/>
      <c r="O10764" s="13"/>
      <c r="P10764" s="6"/>
      <c r="Q10764" s="7"/>
    </row>
    <row r="10765" spans="3:17" x14ac:dyDescent="0.2">
      <c r="C10765" s="1"/>
      <c r="D10765" s="1"/>
      <c r="F10765" s="6"/>
      <c r="G10765" s="13"/>
      <c r="M10765" s="14"/>
      <c r="O10765" s="13"/>
      <c r="P10765" s="6"/>
      <c r="Q10765" s="7"/>
    </row>
    <row r="10766" spans="3:17" x14ac:dyDescent="0.2">
      <c r="C10766" s="1"/>
      <c r="D10766" s="1"/>
      <c r="F10766" s="6"/>
      <c r="G10766" s="13"/>
      <c r="M10766" s="14"/>
      <c r="O10766" s="13"/>
      <c r="P10766" s="6"/>
      <c r="Q10766" s="7"/>
    </row>
    <row r="10767" spans="3:17" x14ac:dyDescent="0.2">
      <c r="C10767" s="1"/>
      <c r="D10767" s="1"/>
      <c r="F10767" s="6"/>
      <c r="G10767" s="13"/>
      <c r="M10767" s="14"/>
      <c r="O10767" s="13"/>
      <c r="P10767" s="6"/>
      <c r="Q10767" s="7"/>
    </row>
    <row r="10768" spans="3:17" x14ac:dyDescent="0.2">
      <c r="C10768" s="1"/>
      <c r="D10768" s="1"/>
      <c r="F10768" s="6"/>
      <c r="G10768" s="13"/>
      <c r="M10768" s="14"/>
      <c r="O10768" s="13"/>
      <c r="P10768" s="6"/>
      <c r="Q10768" s="7"/>
    </row>
    <row r="10769" spans="3:17" x14ac:dyDescent="0.2">
      <c r="C10769" s="1"/>
      <c r="D10769" s="1"/>
      <c r="F10769" s="6"/>
      <c r="G10769" s="13"/>
      <c r="M10769" s="14"/>
      <c r="O10769" s="13"/>
      <c r="P10769" s="6"/>
      <c r="Q10769" s="7"/>
    </row>
    <row r="10770" spans="3:17" x14ac:dyDescent="0.2">
      <c r="C10770" s="1"/>
      <c r="D10770" s="1"/>
      <c r="F10770" s="6"/>
      <c r="G10770" s="13"/>
      <c r="M10770" s="14"/>
      <c r="O10770" s="13"/>
      <c r="P10770" s="6"/>
      <c r="Q10770" s="7"/>
    </row>
    <row r="10771" spans="3:17" x14ac:dyDescent="0.2">
      <c r="C10771" s="1"/>
      <c r="D10771" s="1"/>
      <c r="F10771" s="6"/>
      <c r="G10771" s="13"/>
      <c r="M10771" s="14"/>
      <c r="O10771" s="13"/>
      <c r="P10771" s="6"/>
      <c r="Q10771" s="7"/>
    </row>
    <row r="10772" spans="3:17" x14ac:dyDescent="0.2">
      <c r="C10772" s="1"/>
      <c r="D10772" s="1"/>
      <c r="F10772" s="6"/>
      <c r="G10772" s="13"/>
      <c r="M10772" s="14"/>
      <c r="O10772" s="13"/>
      <c r="P10772" s="6"/>
      <c r="Q10772" s="7"/>
    </row>
    <row r="10773" spans="3:17" x14ac:dyDescent="0.2">
      <c r="C10773" s="1"/>
      <c r="D10773" s="1"/>
      <c r="F10773" s="6"/>
      <c r="G10773" s="13"/>
      <c r="M10773" s="14"/>
      <c r="O10773" s="13"/>
      <c r="P10773" s="6"/>
      <c r="Q10773" s="7"/>
    </row>
    <row r="10774" spans="3:17" x14ac:dyDescent="0.2">
      <c r="C10774" s="1"/>
      <c r="D10774" s="1"/>
      <c r="F10774" s="6"/>
      <c r="G10774" s="13"/>
      <c r="M10774" s="14"/>
      <c r="O10774" s="13"/>
      <c r="P10774" s="6"/>
      <c r="Q10774" s="7"/>
    </row>
    <row r="10775" spans="3:17" x14ac:dyDescent="0.2">
      <c r="C10775" s="1"/>
      <c r="D10775" s="1"/>
      <c r="F10775" s="6"/>
      <c r="G10775" s="13"/>
      <c r="M10775" s="14"/>
      <c r="O10775" s="13"/>
      <c r="P10775" s="6"/>
      <c r="Q10775" s="7"/>
    </row>
    <row r="10776" spans="3:17" x14ac:dyDescent="0.2">
      <c r="C10776" s="1"/>
      <c r="D10776" s="1"/>
      <c r="F10776" s="6"/>
      <c r="G10776" s="13"/>
      <c r="M10776" s="14"/>
      <c r="O10776" s="13"/>
      <c r="P10776" s="6"/>
      <c r="Q10776" s="7"/>
    </row>
    <row r="10777" spans="3:17" x14ac:dyDescent="0.2">
      <c r="C10777" s="1"/>
      <c r="D10777" s="1"/>
      <c r="F10777" s="6"/>
      <c r="G10777" s="13"/>
      <c r="M10777" s="14"/>
      <c r="O10777" s="13"/>
      <c r="P10777" s="6"/>
      <c r="Q10777" s="7"/>
    </row>
    <row r="10778" spans="3:17" x14ac:dyDescent="0.2">
      <c r="C10778" s="1"/>
      <c r="D10778" s="1"/>
      <c r="F10778" s="6"/>
      <c r="G10778" s="13"/>
      <c r="M10778" s="14"/>
      <c r="O10778" s="13"/>
      <c r="P10778" s="6"/>
      <c r="Q10778" s="7"/>
    </row>
    <row r="10779" spans="3:17" x14ac:dyDescent="0.2">
      <c r="C10779" s="1"/>
      <c r="D10779" s="1"/>
      <c r="F10779" s="6"/>
      <c r="G10779" s="13"/>
      <c r="M10779" s="14"/>
      <c r="O10779" s="13"/>
      <c r="P10779" s="6"/>
      <c r="Q10779" s="7"/>
    </row>
    <row r="10780" spans="3:17" x14ac:dyDescent="0.2">
      <c r="C10780" s="1"/>
      <c r="D10780" s="1"/>
      <c r="F10780" s="6"/>
      <c r="G10780" s="13"/>
      <c r="M10780" s="14"/>
      <c r="O10780" s="13"/>
      <c r="P10780" s="6"/>
      <c r="Q10780" s="7"/>
    </row>
    <row r="10781" spans="3:17" x14ac:dyDescent="0.2">
      <c r="C10781" s="1"/>
      <c r="D10781" s="1"/>
      <c r="F10781" s="6"/>
      <c r="G10781" s="13"/>
      <c r="M10781" s="14"/>
      <c r="O10781" s="13"/>
      <c r="P10781" s="6"/>
      <c r="Q10781" s="7"/>
    </row>
    <row r="10782" spans="3:17" x14ac:dyDescent="0.2">
      <c r="C10782" s="1"/>
      <c r="D10782" s="1"/>
      <c r="F10782" s="6"/>
      <c r="G10782" s="13"/>
      <c r="M10782" s="14"/>
      <c r="O10782" s="13"/>
      <c r="P10782" s="6"/>
      <c r="Q10782" s="7"/>
    </row>
    <row r="10783" spans="3:17" x14ac:dyDescent="0.2">
      <c r="C10783" s="1"/>
      <c r="D10783" s="1"/>
      <c r="F10783" s="6"/>
      <c r="G10783" s="13"/>
      <c r="M10783" s="14"/>
      <c r="O10783" s="13"/>
      <c r="P10783" s="6"/>
      <c r="Q10783" s="7"/>
    </row>
    <row r="10784" spans="3:17" x14ac:dyDescent="0.2">
      <c r="C10784" s="1"/>
      <c r="D10784" s="1"/>
      <c r="F10784" s="6"/>
      <c r="G10784" s="13"/>
      <c r="M10784" s="14"/>
      <c r="O10784" s="13"/>
      <c r="P10784" s="6"/>
      <c r="Q10784" s="7"/>
    </row>
    <row r="10785" spans="3:17" x14ac:dyDescent="0.2">
      <c r="C10785" s="1"/>
      <c r="D10785" s="1"/>
      <c r="F10785" s="6"/>
      <c r="G10785" s="13"/>
      <c r="M10785" s="14"/>
      <c r="O10785" s="13"/>
      <c r="P10785" s="6"/>
      <c r="Q10785" s="7"/>
    </row>
    <row r="10786" spans="3:17" x14ac:dyDescent="0.2">
      <c r="C10786" s="1"/>
      <c r="D10786" s="1"/>
      <c r="F10786" s="6"/>
      <c r="G10786" s="13"/>
      <c r="M10786" s="14"/>
      <c r="O10786" s="13"/>
      <c r="P10786" s="6"/>
      <c r="Q10786" s="7"/>
    </row>
    <row r="10787" spans="3:17" x14ac:dyDescent="0.2">
      <c r="C10787" s="1"/>
      <c r="D10787" s="1"/>
      <c r="F10787" s="6"/>
      <c r="G10787" s="13"/>
      <c r="M10787" s="14"/>
      <c r="O10787" s="13"/>
      <c r="P10787" s="6"/>
      <c r="Q10787" s="7"/>
    </row>
    <row r="10788" spans="3:17" x14ac:dyDescent="0.2">
      <c r="C10788" s="1"/>
      <c r="D10788" s="1"/>
      <c r="F10788" s="6"/>
      <c r="G10788" s="13"/>
      <c r="M10788" s="14"/>
      <c r="O10788" s="13"/>
      <c r="P10788" s="6"/>
      <c r="Q10788" s="7"/>
    </row>
    <row r="10789" spans="3:17" x14ac:dyDescent="0.2">
      <c r="C10789" s="1"/>
      <c r="D10789" s="1"/>
      <c r="F10789" s="6"/>
      <c r="G10789" s="13"/>
      <c r="M10789" s="14"/>
      <c r="O10789" s="13"/>
      <c r="P10789" s="6"/>
      <c r="Q10789" s="7"/>
    </row>
    <row r="10790" spans="3:17" x14ac:dyDescent="0.2">
      <c r="C10790" s="1"/>
      <c r="D10790" s="1"/>
      <c r="F10790" s="6"/>
      <c r="G10790" s="13"/>
      <c r="M10790" s="14"/>
      <c r="O10790" s="13"/>
      <c r="P10790" s="6"/>
      <c r="Q10790" s="7"/>
    </row>
    <row r="10791" spans="3:17" x14ac:dyDescent="0.2">
      <c r="C10791" s="1"/>
      <c r="D10791" s="1"/>
      <c r="F10791" s="6"/>
      <c r="G10791" s="13"/>
      <c r="M10791" s="14"/>
      <c r="O10791" s="13"/>
      <c r="P10791" s="6"/>
      <c r="Q10791" s="7"/>
    </row>
    <row r="10792" spans="3:17" x14ac:dyDescent="0.2">
      <c r="C10792" s="1"/>
      <c r="D10792" s="1"/>
      <c r="F10792" s="6"/>
      <c r="G10792" s="13"/>
      <c r="M10792" s="14"/>
      <c r="O10792" s="13"/>
      <c r="P10792" s="6"/>
      <c r="Q10792" s="7"/>
    </row>
    <row r="10793" spans="3:17" x14ac:dyDescent="0.2">
      <c r="C10793" s="1"/>
      <c r="D10793" s="1"/>
      <c r="F10793" s="6"/>
      <c r="G10793" s="13"/>
      <c r="M10793" s="14"/>
      <c r="O10793" s="13"/>
      <c r="P10793" s="6"/>
      <c r="Q10793" s="7"/>
    </row>
    <row r="10794" spans="3:17" x14ac:dyDescent="0.2">
      <c r="C10794" s="1"/>
      <c r="D10794" s="1"/>
      <c r="F10794" s="6"/>
      <c r="G10794" s="13"/>
      <c r="M10794" s="14"/>
      <c r="O10794" s="13"/>
      <c r="P10794" s="6"/>
      <c r="Q10794" s="7"/>
    </row>
    <row r="10795" spans="3:17" x14ac:dyDescent="0.2">
      <c r="C10795" s="1"/>
      <c r="D10795" s="1"/>
      <c r="F10795" s="6"/>
      <c r="G10795" s="13"/>
      <c r="M10795" s="14"/>
      <c r="O10795" s="13"/>
      <c r="P10795" s="6"/>
      <c r="Q10795" s="7"/>
    </row>
    <row r="10796" spans="3:17" x14ac:dyDescent="0.2">
      <c r="C10796" s="1"/>
      <c r="D10796" s="1"/>
      <c r="F10796" s="6"/>
      <c r="G10796" s="13"/>
      <c r="M10796" s="14"/>
      <c r="O10796" s="13"/>
      <c r="P10796" s="6"/>
      <c r="Q10796" s="7"/>
    </row>
    <row r="10797" spans="3:17" x14ac:dyDescent="0.2">
      <c r="C10797" s="1"/>
      <c r="D10797" s="1"/>
      <c r="F10797" s="6"/>
      <c r="G10797" s="13"/>
      <c r="M10797" s="14"/>
      <c r="O10797" s="13"/>
      <c r="P10797" s="6"/>
      <c r="Q10797" s="7"/>
    </row>
    <row r="10798" spans="3:17" x14ac:dyDescent="0.2">
      <c r="C10798" s="1"/>
      <c r="D10798" s="1"/>
      <c r="F10798" s="6"/>
      <c r="G10798" s="13"/>
      <c r="M10798" s="14"/>
      <c r="O10798" s="13"/>
      <c r="P10798" s="6"/>
      <c r="Q10798" s="7"/>
    </row>
    <row r="10799" spans="3:17" x14ac:dyDescent="0.2">
      <c r="C10799" s="1"/>
      <c r="D10799" s="1"/>
      <c r="F10799" s="6"/>
      <c r="G10799" s="13"/>
      <c r="M10799" s="14"/>
      <c r="O10799" s="13"/>
      <c r="P10799" s="6"/>
      <c r="Q10799" s="7"/>
    </row>
    <row r="10800" spans="3:17" x14ac:dyDescent="0.2">
      <c r="C10800" s="1"/>
      <c r="D10800" s="1"/>
      <c r="F10800" s="6"/>
      <c r="G10800" s="13"/>
      <c r="M10800" s="14"/>
      <c r="O10800" s="13"/>
      <c r="P10800" s="6"/>
      <c r="Q10800" s="7"/>
    </row>
    <row r="10801" spans="3:17" x14ac:dyDescent="0.2">
      <c r="C10801" s="1"/>
      <c r="D10801" s="1"/>
      <c r="F10801" s="6"/>
      <c r="G10801" s="13"/>
      <c r="M10801" s="14"/>
      <c r="O10801" s="13"/>
      <c r="P10801" s="6"/>
      <c r="Q10801" s="7"/>
    </row>
    <row r="10802" spans="3:17" x14ac:dyDescent="0.2">
      <c r="C10802" s="1"/>
      <c r="D10802" s="1"/>
      <c r="F10802" s="6"/>
      <c r="G10802" s="13"/>
      <c r="M10802" s="14"/>
      <c r="O10802" s="13"/>
      <c r="P10802" s="6"/>
      <c r="Q10802" s="7"/>
    </row>
    <row r="10803" spans="3:17" x14ac:dyDescent="0.2">
      <c r="C10803" s="1"/>
      <c r="D10803" s="1"/>
      <c r="F10803" s="6"/>
      <c r="G10803" s="13"/>
      <c r="M10803" s="14"/>
      <c r="O10803" s="13"/>
      <c r="P10803" s="6"/>
      <c r="Q10803" s="7"/>
    </row>
    <row r="10804" spans="3:17" x14ac:dyDescent="0.2">
      <c r="C10804" s="1"/>
      <c r="D10804" s="1"/>
      <c r="F10804" s="6"/>
      <c r="G10804" s="13"/>
      <c r="M10804" s="14"/>
      <c r="O10804" s="13"/>
      <c r="P10804" s="6"/>
      <c r="Q10804" s="7"/>
    </row>
    <row r="10805" spans="3:17" x14ac:dyDescent="0.2">
      <c r="C10805" s="1"/>
      <c r="D10805" s="1"/>
      <c r="F10805" s="6"/>
      <c r="G10805" s="13"/>
      <c r="M10805" s="14"/>
      <c r="O10805" s="13"/>
      <c r="P10805" s="6"/>
      <c r="Q10805" s="7"/>
    </row>
    <row r="10806" spans="3:17" x14ac:dyDescent="0.2">
      <c r="C10806" s="1"/>
      <c r="D10806" s="1"/>
      <c r="F10806" s="6"/>
      <c r="G10806" s="13"/>
      <c r="M10806" s="14"/>
      <c r="O10806" s="13"/>
      <c r="P10806" s="6"/>
      <c r="Q10806" s="7"/>
    </row>
    <row r="10807" spans="3:17" x14ac:dyDescent="0.2">
      <c r="C10807" s="1"/>
      <c r="D10807" s="1"/>
      <c r="F10807" s="6"/>
      <c r="G10807" s="13"/>
      <c r="M10807" s="14"/>
      <c r="O10807" s="13"/>
      <c r="P10807" s="6"/>
      <c r="Q10807" s="7"/>
    </row>
    <row r="10808" spans="3:17" x14ac:dyDescent="0.2">
      <c r="C10808" s="1"/>
      <c r="D10808" s="1"/>
      <c r="F10808" s="6"/>
      <c r="G10808" s="13"/>
      <c r="M10808" s="14"/>
      <c r="O10808" s="13"/>
      <c r="P10808" s="6"/>
      <c r="Q10808" s="7"/>
    </row>
    <row r="10809" spans="3:17" x14ac:dyDescent="0.2">
      <c r="C10809" s="1"/>
      <c r="D10809" s="1"/>
      <c r="F10809" s="6"/>
      <c r="G10809" s="13"/>
      <c r="M10809" s="14"/>
      <c r="O10809" s="13"/>
      <c r="P10809" s="6"/>
      <c r="Q10809" s="7"/>
    </row>
    <row r="10810" spans="3:17" x14ac:dyDescent="0.2">
      <c r="C10810" s="1"/>
      <c r="D10810" s="1"/>
      <c r="F10810" s="6"/>
      <c r="G10810" s="13"/>
      <c r="M10810" s="14"/>
      <c r="O10810" s="13"/>
      <c r="P10810" s="6"/>
      <c r="Q10810" s="7"/>
    </row>
    <row r="10811" spans="3:17" x14ac:dyDescent="0.2">
      <c r="C10811" s="1"/>
      <c r="D10811" s="1"/>
      <c r="F10811" s="6"/>
      <c r="G10811" s="13"/>
      <c r="M10811" s="14"/>
      <c r="O10811" s="13"/>
      <c r="P10811" s="6"/>
      <c r="Q10811" s="7"/>
    </row>
    <row r="10812" spans="3:17" x14ac:dyDescent="0.2">
      <c r="C10812" s="1"/>
      <c r="D10812" s="1"/>
      <c r="F10812" s="6"/>
      <c r="G10812" s="13"/>
      <c r="M10812" s="14"/>
      <c r="O10812" s="13"/>
      <c r="P10812" s="6"/>
      <c r="Q10812" s="7"/>
    </row>
    <row r="10813" spans="3:17" x14ac:dyDescent="0.2">
      <c r="C10813" s="1"/>
      <c r="D10813" s="1"/>
      <c r="F10813" s="6"/>
      <c r="G10813" s="13"/>
      <c r="M10813" s="14"/>
      <c r="O10813" s="13"/>
      <c r="P10813" s="6"/>
      <c r="Q10813" s="7"/>
    </row>
    <row r="10814" spans="3:17" x14ac:dyDescent="0.2">
      <c r="C10814" s="1"/>
      <c r="D10814" s="1"/>
      <c r="F10814" s="6"/>
      <c r="G10814" s="13"/>
      <c r="M10814" s="14"/>
      <c r="O10814" s="13"/>
      <c r="P10814" s="6"/>
      <c r="Q10814" s="7"/>
    </row>
    <row r="10815" spans="3:17" x14ac:dyDescent="0.2">
      <c r="C10815" s="1"/>
      <c r="D10815" s="1"/>
      <c r="F10815" s="6"/>
      <c r="G10815" s="13"/>
      <c r="M10815" s="14"/>
      <c r="O10815" s="13"/>
      <c r="P10815" s="6"/>
      <c r="Q10815" s="7"/>
    </row>
    <row r="10816" spans="3:17" x14ac:dyDescent="0.2">
      <c r="C10816" s="1"/>
      <c r="D10816" s="1"/>
      <c r="F10816" s="6"/>
      <c r="G10816" s="13"/>
      <c r="M10816" s="14"/>
      <c r="O10816" s="13"/>
      <c r="P10816" s="6"/>
      <c r="Q10816" s="7"/>
    </row>
    <row r="10817" spans="3:17" x14ac:dyDescent="0.2">
      <c r="C10817" s="1"/>
      <c r="D10817" s="1"/>
      <c r="F10817" s="6"/>
      <c r="G10817" s="13"/>
      <c r="M10817" s="14"/>
      <c r="O10817" s="13"/>
      <c r="P10817" s="6"/>
      <c r="Q10817" s="7"/>
    </row>
    <row r="10818" spans="3:17" x14ac:dyDescent="0.2">
      <c r="C10818" s="1"/>
      <c r="D10818" s="1"/>
      <c r="F10818" s="6"/>
      <c r="G10818" s="13"/>
      <c r="M10818" s="14"/>
      <c r="O10818" s="13"/>
      <c r="P10818" s="6"/>
      <c r="Q10818" s="7"/>
    </row>
    <row r="10819" spans="3:17" x14ac:dyDescent="0.2">
      <c r="C10819" s="1"/>
      <c r="D10819" s="1"/>
      <c r="F10819" s="6"/>
      <c r="G10819" s="13"/>
      <c r="M10819" s="14"/>
      <c r="O10819" s="13"/>
      <c r="P10819" s="6"/>
      <c r="Q10819" s="7"/>
    </row>
    <row r="10820" spans="3:17" x14ac:dyDescent="0.2">
      <c r="C10820" s="1"/>
      <c r="D10820" s="1"/>
      <c r="F10820" s="6"/>
      <c r="G10820" s="13"/>
      <c r="M10820" s="14"/>
      <c r="O10820" s="13"/>
      <c r="P10820" s="6"/>
      <c r="Q10820" s="7"/>
    </row>
    <row r="10821" spans="3:17" x14ac:dyDescent="0.2">
      <c r="C10821" s="1"/>
      <c r="D10821" s="1"/>
      <c r="F10821" s="6"/>
      <c r="G10821" s="13"/>
      <c r="M10821" s="14"/>
      <c r="O10821" s="13"/>
      <c r="P10821" s="6"/>
      <c r="Q10821" s="7"/>
    </row>
    <row r="10822" spans="3:17" x14ac:dyDescent="0.2">
      <c r="C10822" s="1"/>
      <c r="D10822" s="1"/>
      <c r="F10822" s="6"/>
      <c r="G10822" s="13"/>
      <c r="M10822" s="14"/>
      <c r="O10822" s="13"/>
      <c r="P10822" s="6"/>
      <c r="Q10822" s="7"/>
    </row>
    <row r="10823" spans="3:17" x14ac:dyDescent="0.2">
      <c r="C10823" s="1"/>
      <c r="D10823" s="1"/>
      <c r="F10823" s="6"/>
      <c r="G10823" s="13"/>
      <c r="M10823" s="14"/>
      <c r="O10823" s="13"/>
      <c r="P10823" s="6"/>
      <c r="Q10823" s="7"/>
    </row>
    <row r="10824" spans="3:17" x14ac:dyDescent="0.2">
      <c r="C10824" s="1"/>
      <c r="D10824" s="1"/>
      <c r="F10824" s="6"/>
      <c r="G10824" s="13"/>
      <c r="M10824" s="14"/>
      <c r="O10824" s="13"/>
      <c r="P10824" s="6"/>
      <c r="Q10824" s="7"/>
    </row>
    <row r="10825" spans="3:17" x14ac:dyDescent="0.2">
      <c r="C10825" s="1"/>
      <c r="D10825" s="1"/>
      <c r="F10825" s="6"/>
      <c r="G10825" s="13"/>
      <c r="M10825" s="14"/>
      <c r="O10825" s="13"/>
      <c r="P10825" s="6"/>
      <c r="Q10825" s="7"/>
    </row>
    <row r="10826" spans="3:17" x14ac:dyDescent="0.2">
      <c r="C10826" s="1"/>
      <c r="D10826" s="1"/>
      <c r="F10826" s="6"/>
      <c r="G10826" s="13"/>
      <c r="M10826" s="14"/>
      <c r="O10826" s="13"/>
      <c r="P10826" s="6"/>
      <c r="Q10826" s="7"/>
    </row>
    <row r="10827" spans="3:17" x14ac:dyDescent="0.2">
      <c r="C10827" s="1"/>
      <c r="D10827" s="1"/>
      <c r="F10827" s="6"/>
      <c r="G10827" s="13"/>
      <c r="M10827" s="14"/>
      <c r="O10827" s="13"/>
      <c r="P10827" s="6"/>
      <c r="Q10827" s="7"/>
    </row>
    <row r="10828" spans="3:17" x14ac:dyDescent="0.2">
      <c r="C10828" s="1"/>
      <c r="D10828" s="1"/>
      <c r="F10828" s="6"/>
      <c r="G10828" s="13"/>
      <c r="M10828" s="14"/>
      <c r="O10828" s="13"/>
      <c r="P10828" s="6"/>
      <c r="Q10828" s="7"/>
    </row>
    <row r="10829" spans="3:17" x14ac:dyDescent="0.2">
      <c r="C10829" s="1"/>
      <c r="D10829" s="1"/>
      <c r="F10829" s="6"/>
      <c r="G10829" s="13"/>
      <c r="M10829" s="14"/>
      <c r="O10829" s="13"/>
      <c r="P10829" s="6"/>
      <c r="Q10829" s="7"/>
    </row>
    <row r="10830" spans="3:17" x14ac:dyDescent="0.2">
      <c r="C10830" s="1"/>
      <c r="D10830" s="1"/>
      <c r="F10830" s="6"/>
      <c r="G10830" s="13"/>
      <c r="M10830" s="14"/>
      <c r="O10830" s="13"/>
      <c r="P10830" s="6"/>
      <c r="Q10830" s="7"/>
    </row>
    <row r="10831" spans="3:17" x14ac:dyDescent="0.2">
      <c r="C10831" s="1"/>
      <c r="D10831" s="1"/>
      <c r="F10831" s="6"/>
      <c r="G10831" s="13"/>
      <c r="M10831" s="14"/>
      <c r="O10831" s="13"/>
      <c r="P10831" s="6"/>
      <c r="Q10831" s="7"/>
    </row>
    <row r="10832" spans="3:17" x14ac:dyDescent="0.2">
      <c r="C10832" s="1"/>
      <c r="D10832" s="1"/>
      <c r="F10832" s="6"/>
      <c r="G10832" s="13"/>
      <c r="M10832" s="14"/>
      <c r="O10832" s="13"/>
      <c r="P10832" s="6"/>
      <c r="Q10832" s="7"/>
    </row>
    <row r="10833" spans="3:17" x14ac:dyDescent="0.2">
      <c r="C10833" s="1"/>
      <c r="D10833" s="1"/>
      <c r="F10833" s="6"/>
      <c r="G10833" s="13"/>
      <c r="M10833" s="14"/>
      <c r="O10833" s="13"/>
      <c r="P10833" s="6"/>
      <c r="Q10833" s="7"/>
    </row>
    <row r="10834" spans="3:17" x14ac:dyDescent="0.2">
      <c r="C10834" s="1"/>
      <c r="D10834" s="1"/>
      <c r="F10834" s="6"/>
      <c r="G10834" s="13"/>
      <c r="M10834" s="14"/>
      <c r="O10834" s="13"/>
      <c r="P10834" s="6"/>
      <c r="Q10834" s="7"/>
    </row>
    <row r="10835" spans="3:17" x14ac:dyDescent="0.2">
      <c r="C10835" s="1"/>
      <c r="D10835" s="1"/>
      <c r="F10835" s="6"/>
      <c r="G10835" s="13"/>
      <c r="M10835" s="14"/>
      <c r="O10835" s="13"/>
      <c r="P10835" s="6"/>
      <c r="Q10835" s="7"/>
    </row>
    <row r="10836" spans="3:17" x14ac:dyDescent="0.2">
      <c r="C10836" s="1"/>
      <c r="D10836" s="1"/>
      <c r="F10836" s="6"/>
      <c r="G10836" s="13"/>
      <c r="M10836" s="14"/>
      <c r="O10836" s="13"/>
      <c r="P10836" s="6"/>
      <c r="Q10836" s="7"/>
    </row>
    <row r="10837" spans="3:17" x14ac:dyDescent="0.2">
      <c r="C10837" s="1"/>
      <c r="D10837" s="1"/>
      <c r="F10837" s="6"/>
      <c r="G10837" s="13"/>
      <c r="M10837" s="14"/>
      <c r="O10837" s="13"/>
      <c r="P10837" s="6"/>
      <c r="Q10837" s="7"/>
    </row>
    <row r="10838" spans="3:17" x14ac:dyDescent="0.2">
      <c r="C10838" s="1"/>
      <c r="D10838" s="1"/>
      <c r="F10838" s="6"/>
      <c r="G10838" s="13"/>
      <c r="M10838" s="14"/>
      <c r="O10838" s="13"/>
      <c r="P10838" s="6"/>
      <c r="Q10838" s="7"/>
    </row>
    <row r="10839" spans="3:17" x14ac:dyDescent="0.2">
      <c r="C10839" s="1"/>
      <c r="D10839" s="1"/>
      <c r="F10839" s="6"/>
      <c r="G10839" s="13"/>
      <c r="M10839" s="14"/>
      <c r="O10839" s="13"/>
      <c r="P10839" s="6"/>
      <c r="Q10839" s="7"/>
    </row>
    <row r="10840" spans="3:17" x14ac:dyDescent="0.2">
      <c r="C10840" s="1"/>
      <c r="D10840" s="1"/>
      <c r="F10840" s="6"/>
      <c r="G10840" s="13"/>
      <c r="M10840" s="14"/>
      <c r="O10840" s="13"/>
      <c r="P10840" s="6"/>
      <c r="Q10840" s="7"/>
    </row>
    <row r="10841" spans="3:17" x14ac:dyDescent="0.2">
      <c r="C10841" s="1"/>
      <c r="D10841" s="1"/>
      <c r="F10841" s="6"/>
      <c r="G10841" s="13"/>
      <c r="M10841" s="14"/>
      <c r="O10841" s="13"/>
      <c r="P10841" s="6"/>
      <c r="Q10841" s="7"/>
    </row>
    <row r="10842" spans="3:17" x14ac:dyDescent="0.2">
      <c r="C10842" s="1"/>
      <c r="D10842" s="1"/>
      <c r="F10842" s="6"/>
      <c r="G10842" s="13"/>
      <c r="M10842" s="14"/>
      <c r="O10842" s="13"/>
      <c r="P10842" s="6"/>
      <c r="Q10842" s="7"/>
    </row>
    <row r="10843" spans="3:17" x14ac:dyDescent="0.2">
      <c r="C10843" s="1"/>
      <c r="D10843" s="1"/>
      <c r="F10843" s="6"/>
      <c r="G10843" s="13"/>
      <c r="M10843" s="14"/>
      <c r="O10843" s="13"/>
      <c r="P10843" s="6"/>
      <c r="Q10843" s="7"/>
    </row>
    <row r="10844" spans="3:17" x14ac:dyDescent="0.2">
      <c r="C10844" s="1"/>
      <c r="D10844" s="1"/>
      <c r="F10844" s="6"/>
      <c r="G10844" s="13"/>
      <c r="M10844" s="14"/>
      <c r="O10844" s="13"/>
      <c r="P10844" s="6"/>
      <c r="Q10844" s="7"/>
    </row>
    <row r="10845" spans="3:17" x14ac:dyDescent="0.2">
      <c r="C10845" s="1"/>
      <c r="D10845" s="1"/>
      <c r="F10845" s="6"/>
      <c r="G10845" s="13"/>
      <c r="M10845" s="14"/>
      <c r="O10845" s="13"/>
      <c r="P10845" s="6"/>
      <c r="Q10845" s="7"/>
    </row>
    <row r="10846" spans="3:17" x14ac:dyDescent="0.2">
      <c r="C10846" s="1"/>
      <c r="D10846" s="1"/>
      <c r="F10846" s="6"/>
      <c r="G10846" s="13"/>
      <c r="M10846" s="14"/>
      <c r="O10846" s="13"/>
      <c r="P10846" s="6"/>
      <c r="Q10846" s="7"/>
    </row>
    <row r="10847" spans="3:17" x14ac:dyDescent="0.2">
      <c r="C10847" s="1"/>
      <c r="D10847" s="1"/>
      <c r="F10847" s="6"/>
      <c r="G10847" s="13"/>
      <c r="M10847" s="14"/>
      <c r="O10847" s="13"/>
      <c r="P10847" s="6"/>
      <c r="Q10847" s="7"/>
    </row>
    <row r="10848" spans="3:17" x14ac:dyDescent="0.2">
      <c r="C10848" s="1"/>
      <c r="D10848" s="1"/>
      <c r="F10848" s="6"/>
      <c r="G10848" s="13"/>
      <c r="M10848" s="14"/>
      <c r="O10848" s="13"/>
      <c r="P10848" s="6"/>
      <c r="Q10848" s="7"/>
    </row>
    <row r="10849" spans="3:17" x14ac:dyDescent="0.2">
      <c r="C10849" s="1"/>
      <c r="D10849" s="1"/>
      <c r="F10849" s="6"/>
      <c r="G10849" s="13"/>
      <c r="M10849" s="14"/>
      <c r="O10849" s="13"/>
      <c r="P10849" s="6"/>
      <c r="Q10849" s="7"/>
    </row>
    <row r="10850" spans="3:17" x14ac:dyDescent="0.2">
      <c r="C10850" s="1"/>
      <c r="D10850" s="1"/>
      <c r="F10850" s="6"/>
      <c r="G10850" s="13"/>
      <c r="M10850" s="14"/>
      <c r="O10850" s="13"/>
      <c r="P10850" s="6"/>
      <c r="Q10850" s="7"/>
    </row>
    <row r="10851" spans="3:17" x14ac:dyDescent="0.2">
      <c r="C10851" s="1"/>
      <c r="D10851" s="1"/>
      <c r="F10851" s="6"/>
      <c r="G10851" s="13"/>
      <c r="M10851" s="14"/>
      <c r="O10851" s="13"/>
      <c r="P10851" s="6"/>
      <c r="Q10851" s="7"/>
    </row>
    <row r="10852" spans="3:17" x14ac:dyDescent="0.2">
      <c r="C10852" s="1"/>
      <c r="D10852" s="1"/>
      <c r="F10852" s="6"/>
      <c r="G10852" s="13"/>
      <c r="M10852" s="14"/>
      <c r="O10852" s="13"/>
      <c r="P10852" s="6"/>
      <c r="Q10852" s="7"/>
    </row>
    <row r="10853" spans="3:17" x14ac:dyDescent="0.2">
      <c r="C10853" s="1"/>
      <c r="D10853" s="1"/>
      <c r="F10853" s="6"/>
      <c r="G10853" s="13"/>
      <c r="M10853" s="14"/>
      <c r="O10853" s="13"/>
      <c r="P10853" s="6"/>
      <c r="Q10853" s="7"/>
    </row>
    <row r="10854" spans="3:17" x14ac:dyDescent="0.2">
      <c r="C10854" s="1"/>
      <c r="D10854" s="1"/>
      <c r="F10854" s="6"/>
      <c r="G10854" s="13"/>
      <c r="M10854" s="14"/>
      <c r="O10854" s="13"/>
      <c r="P10854" s="6"/>
      <c r="Q10854" s="7"/>
    </row>
    <row r="10855" spans="3:17" x14ac:dyDescent="0.2">
      <c r="C10855" s="1"/>
      <c r="D10855" s="1"/>
      <c r="F10855" s="6"/>
      <c r="G10855" s="13"/>
      <c r="M10855" s="14"/>
      <c r="O10855" s="13"/>
      <c r="P10855" s="6"/>
      <c r="Q10855" s="7"/>
    </row>
    <row r="10856" spans="3:17" x14ac:dyDescent="0.2">
      <c r="C10856" s="1"/>
      <c r="D10856" s="1"/>
      <c r="F10856" s="6"/>
      <c r="G10856" s="13"/>
      <c r="M10856" s="14"/>
      <c r="O10856" s="13"/>
      <c r="P10856" s="6"/>
      <c r="Q10856" s="7"/>
    </row>
    <row r="10857" spans="3:17" x14ac:dyDescent="0.2">
      <c r="C10857" s="1"/>
      <c r="D10857" s="1"/>
      <c r="F10857" s="6"/>
      <c r="G10857" s="13"/>
      <c r="M10857" s="14"/>
      <c r="O10857" s="13"/>
      <c r="P10857" s="6"/>
      <c r="Q10857" s="7"/>
    </row>
    <row r="10858" spans="3:17" x14ac:dyDescent="0.2">
      <c r="C10858" s="1"/>
      <c r="D10858" s="1"/>
      <c r="F10858" s="6"/>
      <c r="G10858" s="13"/>
      <c r="M10858" s="14"/>
      <c r="O10858" s="13"/>
      <c r="P10858" s="6"/>
      <c r="Q10858" s="7"/>
    </row>
    <row r="10859" spans="3:17" x14ac:dyDescent="0.2">
      <c r="C10859" s="1"/>
      <c r="D10859" s="1"/>
      <c r="F10859" s="6"/>
      <c r="G10859" s="13"/>
      <c r="M10859" s="14"/>
      <c r="O10859" s="13"/>
      <c r="P10859" s="6"/>
      <c r="Q10859" s="7"/>
    </row>
    <row r="10860" spans="3:17" x14ac:dyDescent="0.2">
      <c r="C10860" s="1"/>
      <c r="D10860" s="1"/>
      <c r="F10860" s="6"/>
      <c r="G10860" s="13"/>
      <c r="M10860" s="14"/>
      <c r="O10860" s="13"/>
      <c r="P10860" s="6"/>
      <c r="Q10860" s="7"/>
    </row>
    <row r="10861" spans="3:17" x14ac:dyDescent="0.2">
      <c r="C10861" s="1"/>
      <c r="D10861" s="1"/>
      <c r="F10861" s="6"/>
      <c r="G10861" s="13"/>
      <c r="M10861" s="14"/>
      <c r="O10861" s="13"/>
      <c r="P10861" s="6"/>
      <c r="Q10861" s="7"/>
    </row>
    <row r="10862" spans="3:17" x14ac:dyDescent="0.2">
      <c r="C10862" s="1"/>
      <c r="D10862" s="1"/>
      <c r="F10862" s="6"/>
      <c r="G10862" s="13"/>
      <c r="M10862" s="14"/>
      <c r="O10862" s="13"/>
      <c r="P10862" s="6"/>
      <c r="Q10862" s="7"/>
    </row>
    <row r="10863" spans="3:17" x14ac:dyDescent="0.2">
      <c r="C10863" s="1"/>
      <c r="D10863" s="1"/>
      <c r="F10863" s="6"/>
      <c r="G10863" s="13"/>
      <c r="M10863" s="14"/>
      <c r="O10863" s="13"/>
      <c r="P10863" s="6"/>
      <c r="Q10863" s="7"/>
    </row>
    <row r="10864" spans="3:17" x14ac:dyDescent="0.2">
      <c r="C10864" s="1"/>
      <c r="D10864" s="1"/>
      <c r="F10864" s="6"/>
      <c r="G10864" s="13"/>
      <c r="M10864" s="14"/>
      <c r="O10864" s="13"/>
      <c r="P10864" s="6"/>
      <c r="Q10864" s="7"/>
    </row>
    <row r="10865" spans="3:17" x14ac:dyDescent="0.2">
      <c r="C10865" s="1"/>
      <c r="D10865" s="1"/>
      <c r="F10865" s="6"/>
      <c r="G10865" s="13"/>
      <c r="M10865" s="14"/>
      <c r="O10865" s="13"/>
      <c r="P10865" s="6"/>
      <c r="Q10865" s="7"/>
    </row>
    <row r="10866" spans="3:17" x14ac:dyDescent="0.2">
      <c r="C10866" s="1"/>
      <c r="D10866" s="1"/>
      <c r="F10866" s="6"/>
      <c r="G10866" s="13"/>
      <c r="M10866" s="14"/>
      <c r="O10866" s="13"/>
      <c r="P10866" s="6"/>
      <c r="Q10866" s="7"/>
    </row>
    <row r="10867" spans="3:17" x14ac:dyDescent="0.2">
      <c r="C10867" s="1"/>
      <c r="D10867" s="1"/>
      <c r="F10867" s="6"/>
      <c r="G10867" s="13"/>
      <c r="M10867" s="14"/>
      <c r="O10867" s="13"/>
      <c r="P10867" s="6"/>
      <c r="Q10867" s="7"/>
    </row>
    <row r="10868" spans="3:17" x14ac:dyDescent="0.2">
      <c r="C10868" s="1"/>
      <c r="D10868" s="1"/>
      <c r="F10868" s="6"/>
      <c r="G10868" s="13"/>
      <c r="M10868" s="14"/>
      <c r="O10868" s="13"/>
      <c r="P10868" s="6"/>
      <c r="Q10868" s="7"/>
    </row>
    <row r="10869" spans="3:17" x14ac:dyDescent="0.2">
      <c r="C10869" s="1"/>
      <c r="D10869" s="1"/>
      <c r="F10869" s="6"/>
      <c r="G10869" s="13"/>
      <c r="M10869" s="14"/>
      <c r="O10869" s="13"/>
      <c r="P10869" s="6"/>
      <c r="Q10869" s="7"/>
    </row>
    <row r="10870" spans="3:17" x14ac:dyDescent="0.2">
      <c r="C10870" s="1"/>
      <c r="D10870" s="1"/>
      <c r="F10870" s="6"/>
      <c r="G10870" s="13"/>
      <c r="M10870" s="14"/>
      <c r="O10870" s="13"/>
      <c r="P10870" s="6"/>
      <c r="Q10870" s="7"/>
    </row>
    <row r="10871" spans="3:17" x14ac:dyDescent="0.2">
      <c r="C10871" s="1"/>
      <c r="D10871" s="1"/>
      <c r="F10871" s="6"/>
      <c r="G10871" s="13"/>
      <c r="M10871" s="14"/>
      <c r="O10871" s="13"/>
      <c r="P10871" s="6"/>
      <c r="Q10871" s="7"/>
    </row>
    <row r="10872" spans="3:17" x14ac:dyDescent="0.2">
      <c r="C10872" s="1"/>
      <c r="D10872" s="1"/>
      <c r="F10872" s="6"/>
      <c r="G10872" s="13"/>
      <c r="M10872" s="14"/>
      <c r="O10872" s="13"/>
      <c r="P10872" s="6"/>
      <c r="Q10872" s="7"/>
    </row>
    <row r="10873" spans="3:17" x14ac:dyDescent="0.2">
      <c r="C10873" s="1"/>
      <c r="D10873" s="1"/>
      <c r="F10873" s="6"/>
      <c r="G10873" s="13"/>
      <c r="M10873" s="14"/>
      <c r="O10873" s="13"/>
      <c r="P10873" s="6"/>
      <c r="Q10873" s="7"/>
    </row>
    <row r="10874" spans="3:17" x14ac:dyDescent="0.2">
      <c r="C10874" s="1"/>
      <c r="D10874" s="1"/>
      <c r="F10874" s="6"/>
      <c r="G10874" s="13"/>
      <c r="M10874" s="14"/>
      <c r="O10874" s="13"/>
      <c r="P10874" s="6"/>
      <c r="Q10874" s="7"/>
    </row>
    <row r="10875" spans="3:17" x14ac:dyDescent="0.2">
      <c r="C10875" s="1"/>
      <c r="D10875" s="1"/>
      <c r="F10875" s="6"/>
      <c r="G10875" s="13"/>
      <c r="M10875" s="14"/>
      <c r="O10875" s="13"/>
      <c r="P10875" s="6"/>
      <c r="Q10875" s="7"/>
    </row>
    <row r="10876" spans="3:17" x14ac:dyDescent="0.2">
      <c r="C10876" s="1"/>
      <c r="D10876" s="1"/>
      <c r="F10876" s="6"/>
      <c r="G10876" s="13"/>
      <c r="M10876" s="14"/>
      <c r="O10876" s="13"/>
      <c r="P10876" s="6"/>
      <c r="Q10876" s="7"/>
    </row>
    <row r="10877" spans="3:17" x14ac:dyDescent="0.2">
      <c r="C10877" s="1"/>
      <c r="D10877" s="1"/>
      <c r="F10877" s="6"/>
      <c r="G10877" s="13"/>
      <c r="M10877" s="14"/>
      <c r="O10877" s="13"/>
      <c r="P10877" s="6"/>
      <c r="Q10877" s="7"/>
    </row>
    <row r="10878" spans="3:17" x14ac:dyDescent="0.2">
      <c r="C10878" s="1"/>
      <c r="D10878" s="1"/>
      <c r="F10878" s="6"/>
      <c r="G10878" s="13"/>
      <c r="M10878" s="14"/>
      <c r="O10878" s="13"/>
      <c r="P10878" s="6"/>
      <c r="Q10878" s="7"/>
    </row>
    <row r="10879" spans="3:17" x14ac:dyDescent="0.2">
      <c r="C10879" s="1"/>
      <c r="D10879" s="1"/>
      <c r="F10879" s="6"/>
      <c r="G10879" s="13"/>
      <c r="M10879" s="14"/>
      <c r="O10879" s="13"/>
      <c r="P10879" s="6"/>
      <c r="Q10879" s="7"/>
    </row>
    <row r="10880" spans="3:17" x14ac:dyDescent="0.2">
      <c r="C10880" s="1"/>
      <c r="D10880" s="1"/>
      <c r="F10880" s="6"/>
      <c r="G10880" s="13"/>
      <c r="M10880" s="14"/>
      <c r="O10880" s="13"/>
      <c r="P10880" s="6"/>
      <c r="Q10880" s="7"/>
    </row>
    <row r="10881" spans="3:17" x14ac:dyDescent="0.2">
      <c r="C10881" s="1"/>
      <c r="D10881" s="1"/>
      <c r="F10881" s="6"/>
      <c r="G10881" s="13"/>
      <c r="M10881" s="14"/>
      <c r="O10881" s="13"/>
      <c r="P10881" s="6"/>
      <c r="Q10881" s="7"/>
    </row>
    <row r="10882" spans="3:17" x14ac:dyDescent="0.2">
      <c r="C10882" s="1"/>
      <c r="D10882" s="1"/>
      <c r="F10882" s="6"/>
      <c r="G10882" s="13"/>
      <c r="M10882" s="14"/>
      <c r="O10882" s="13"/>
      <c r="P10882" s="6"/>
      <c r="Q10882" s="7"/>
    </row>
    <row r="10883" spans="3:17" x14ac:dyDescent="0.2">
      <c r="C10883" s="1"/>
      <c r="D10883" s="1"/>
      <c r="F10883" s="6"/>
      <c r="G10883" s="13"/>
      <c r="M10883" s="14"/>
      <c r="O10883" s="13"/>
      <c r="P10883" s="6"/>
      <c r="Q10883" s="7"/>
    </row>
    <row r="10884" spans="3:17" x14ac:dyDescent="0.2">
      <c r="C10884" s="1"/>
      <c r="D10884" s="1"/>
      <c r="F10884" s="6"/>
      <c r="G10884" s="13"/>
      <c r="M10884" s="14"/>
      <c r="O10884" s="13"/>
      <c r="P10884" s="6"/>
      <c r="Q10884" s="7"/>
    </row>
    <row r="10885" spans="3:17" x14ac:dyDescent="0.2">
      <c r="C10885" s="1"/>
      <c r="D10885" s="1"/>
      <c r="F10885" s="6"/>
      <c r="G10885" s="13"/>
      <c r="M10885" s="14"/>
      <c r="O10885" s="13"/>
      <c r="P10885" s="6"/>
      <c r="Q10885" s="7"/>
    </row>
    <row r="10886" spans="3:17" x14ac:dyDescent="0.2">
      <c r="C10886" s="1"/>
      <c r="D10886" s="1"/>
      <c r="F10886" s="6"/>
      <c r="G10886" s="13"/>
      <c r="M10886" s="14"/>
      <c r="O10886" s="13"/>
      <c r="P10886" s="6"/>
      <c r="Q10886" s="7"/>
    </row>
    <row r="10887" spans="3:17" x14ac:dyDescent="0.2">
      <c r="C10887" s="1"/>
      <c r="D10887" s="1"/>
      <c r="F10887" s="6"/>
      <c r="G10887" s="13"/>
      <c r="M10887" s="14"/>
      <c r="O10887" s="13"/>
      <c r="P10887" s="6"/>
      <c r="Q10887" s="7"/>
    </row>
    <row r="10888" spans="3:17" x14ac:dyDescent="0.2">
      <c r="C10888" s="1"/>
      <c r="D10888" s="1"/>
      <c r="F10888" s="6"/>
      <c r="G10888" s="13"/>
      <c r="M10888" s="14"/>
      <c r="O10888" s="13"/>
      <c r="P10888" s="6"/>
      <c r="Q10888" s="7"/>
    </row>
    <row r="10889" spans="3:17" x14ac:dyDescent="0.2">
      <c r="C10889" s="1"/>
      <c r="D10889" s="1"/>
      <c r="F10889" s="6"/>
      <c r="G10889" s="13"/>
      <c r="M10889" s="14"/>
      <c r="O10889" s="13"/>
      <c r="P10889" s="6"/>
      <c r="Q10889" s="7"/>
    </row>
    <row r="10890" spans="3:17" x14ac:dyDescent="0.2">
      <c r="C10890" s="1"/>
      <c r="D10890" s="1"/>
      <c r="F10890" s="6"/>
      <c r="G10890" s="13"/>
      <c r="M10890" s="14"/>
      <c r="O10890" s="13"/>
      <c r="P10890" s="6"/>
      <c r="Q10890" s="7"/>
    </row>
    <row r="10891" spans="3:17" x14ac:dyDescent="0.2">
      <c r="C10891" s="1"/>
      <c r="D10891" s="1"/>
      <c r="F10891" s="6"/>
      <c r="G10891" s="13"/>
      <c r="M10891" s="14"/>
      <c r="O10891" s="13"/>
      <c r="P10891" s="6"/>
      <c r="Q10891" s="7"/>
    </row>
    <row r="10892" spans="3:17" x14ac:dyDescent="0.2">
      <c r="C10892" s="1"/>
      <c r="D10892" s="1"/>
      <c r="F10892" s="6"/>
      <c r="G10892" s="13"/>
      <c r="M10892" s="14"/>
      <c r="O10892" s="13"/>
      <c r="P10892" s="6"/>
      <c r="Q10892" s="7"/>
    </row>
    <row r="10893" spans="3:17" x14ac:dyDescent="0.2">
      <c r="C10893" s="1"/>
      <c r="D10893" s="1"/>
      <c r="F10893" s="6"/>
      <c r="G10893" s="13"/>
      <c r="M10893" s="14"/>
      <c r="O10893" s="13"/>
      <c r="P10893" s="6"/>
      <c r="Q10893" s="7"/>
    </row>
    <row r="10894" spans="3:17" x14ac:dyDescent="0.2">
      <c r="C10894" s="1"/>
      <c r="D10894" s="1"/>
      <c r="F10894" s="6"/>
      <c r="G10894" s="13"/>
      <c r="M10894" s="14"/>
      <c r="O10894" s="13"/>
      <c r="P10894" s="6"/>
      <c r="Q10894" s="7"/>
    </row>
    <row r="10895" spans="3:17" x14ac:dyDescent="0.2">
      <c r="C10895" s="1"/>
      <c r="D10895" s="1"/>
      <c r="F10895" s="6"/>
      <c r="G10895" s="13"/>
      <c r="M10895" s="14"/>
      <c r="O10895" s="13"/>
      <c r="P10895" s="6"/>
      <c r="Q10895" s="7"/>
    </row>
    <row r="10896" spans="3:17" x14ac:dyDescent="0.2">
      <c r="C10896" s="1"/>
      <c r="D10896" s="1"/>
      <c r="F10896" s="6"/>
      <c r="G10896" s="13"/>
      <c r="M10896" s="14"/>
      <c r="O10896" s="13"/>
      <c r="P10896" s="6"/>
      <c r="Q10896" s="7"/>
    </row>
    <row r="10897" spans="3:17" x14ac:dyDescent="0.2">
      <c r="C10897" s="1"/>
      <c r="D10897" s="1"/>
      <c r="F10897" s="6"/>
      <c r="G10897" s="13"/>
      <c r="M10897" s="14"/>
      <c r="O10897" s="13"/>
      <c r="P10897" s="6"/>
      <c r="Q10897" s="7"/>
    </row>
    <row r="10898" spans="3:17" x14ac:dyDescent="0.2">
      <c r="C10898" s="1"/>
      <c r="D10898" s="1"/>
      <c r="F10898" s="6"/>
      <c r="G10898" s="13"/>
      <c r="M10898" s="14"/>
      <c r="O10898" s="13"/>
      <c r="P10898" s="6"/>
      <c r="Q10898" s="7"/>
    </row>
    <row r="10899" spans="3:17" x14ac:dyDescent="0.2">
      <c r="C10899" s="1"/>
      <c r="D10899" s="1"/>
      <c r="F10899" s="6"/>
      <c r="G10899" s="13"/>
      <c r="M10899" s="14"/>
      <c r="O10899" s="13"/>
      <c r="P10899" s="6"/>
      <c r="Q10899" s="7"/>
    </row>
    <row r="10900" spans="3:17" x14ac:dyDescent="0.2">
      <c r="C10900" s="1"/>
      <c r="D10900" s="1"/>
      <c r="F10900" s="6"/>
      <c r="G10900" s="13"/>
      <c r="M10900" s="14"/>
      <c r="O10900" s="13"/>
      <c r="P10900" s="6"/>
      <c r="Q10900" s="7"/>
    </row>
    <row r="10901" spans="3:17" x14ac:dyDescent="0.2">
      <c r="C10901" s="1"/>
      <c r="D10901" s="1"/>
      <c r="F10901" s="6"/>
      <c r="G10901" s="13"/>
      <c r="M10901" s="14"/>
      <c r="O10901" s="13"/>
      <c r="P10901" s="6"/>
      <c r="Q10901" s="7"/>
    </row>
    <row r="10902" spans="3:17" x14ac:dyDescent="0.2">
      <c r="C10902" s="1"/>
      <c r="D10902" s="1"/>
      <c r="F10902" s="6"/>
      <c r="G10902" s="13"/>
      <c r="M10902" s="14"/>
      <c r="O10902" s="13"/>
      <c r="P10902" s="6"/>
      <c r="Q10902" s="7"/>
    </row>
    <row r="10903" spans="3:17" x14ac:dyDescent="0.2">
      <c r="C10903" s="1"/>
      <c r="D10903" s="1"/>
      <c r="F10903" s="6"/>
      <c r="G10903" s="13"/>
      <c r="M10903" s="14"/>
      <c r="O10903" s="13"/>
      <c r="P10903" s="6"/>
      <c r="Q10903" s="7"/>
    </row>
    <row r="10904" spans="3:17" x14ac:dyDescent="0.2">
      <c r="C10904" s="1"/>
      <c r="D10904" s="1"/>
      <c r="F10904" s="6"/>
      <c r="G10904" s="13"/>
      <c r="M10904" s="14"/>
      <c r="O10904" s="13"/>
      <c r="P10904" s="6"/>
      <c r="Q10904" s="7"/>
    </row>
    <row r="10905" spans="3:17" x14ac:dyDescent="0.2">
      <c r="C10905" s="1"/>
      <c r="D10905" s="1"/>
      <c r="F10905" s="6"/>
      <c r="G10905" s="13"/>
      <c r="M10905" s="14"/>
      <c r="O10905" s="13"/>
      <c r="P10905" s="6"/>
      <c r="Q10905" s="7"/>
    </row>
    <row r="10906" spans="3:17" x14ac:dyDescent="0.2">
      <c r="C10906" s="1"/>
      <c r="D10906" s="1"/>
      <c r="F10906" s="6"/>
      <c r="G10906" s="13"/>
      <c r="M10906" s="14"/>
      <c r="O10906" s="13"/>
      <c r="P10906" s="6"/>
      <c r="Q10906" s="7"/>
    </row>
    <row r="10907" spans="3:17" x14ac:dyDescent="0.2">
      <c r="C10907" s="1"/>
      <c r="D10907" s="1"/>
      <c r="F10907" s="6"/>
      <c r="G10907" s="13"/>
      <c r="M10907" s="14"/>
      <c r="O10907" s="13"/>
      <c r="P10907" s="6"/>
      <c r="Q10907" s="7"/>
    </row>
    <row r="10908" spans="3:17" x14ac:dyDescent="0.2">
      <c r="C10908" s="1"/>
      <c r="D10908" s="1"/>
      <c r="F10908" s="6"/>
      <c r="G10908" s="13"/>
      <c r="M10908" s="14"/>
      <c r="O10908" s="13"/>
      <c r="P10908" s="6"/>
      <c r="Q10908" s="7"/>
    </row>
    <row r="10909" spans="3:17" x14ac:dyDescent="0.2">
      <c r="C10909" s="1"/>
      <c r="D10909" s="1"/>
      <c r="F10909" s="6"/>
      <c r="G10909" s="13"/>
      <c r="M10909" s="14"/>
      <c r="O10909" s="13"/>
      <c r="P10909" s="6"/>
      <c r="Q10909" s="7"/>
    </row>
    <row r="10910" spans="3:17" x14ac:dyDescent="0.2">
      <c r="C10910" s="1"/>
      <c r="D10910" s="1"/>
      <c r="F10910" s="6"/>
      <c r="G10910" s="13"/>
      <c r="M10910" s="14"/>
      <c r="O10910" s="13"/>
      <c r="P10910" s="6"/>
      <c r="Q10910" s="7"/>
    </row>
    <row r="10911" spans="3:17" x14ac:dyDescent="0.2">
      <c r="C10911" s="1"/>
      <c r="D10911" s="1"/>
      <c r="F10911" s="6"/>
      <c r="G10911" s="13"/>
      <c r="M10911" s="14"/>
      <c r="O10911" s="13"/>
      <c r="P10911" s="6"/>
      <c r="Q10911" s="7"/>
    </row>
    <row r="10912" spans="3:17" x14ac:dyDescent="0.2">
      <c r="C10912" s="1"/>
      <c r="D10912" s="1"/>
      <c r="F10912" s="6"/>
      <c r="G10912" s="13"/>
      <c r="M10912" s="14"/>
      <c r="O10912" s="13"/>
      <c r="P10912" s="6"/>
      <c r="Q10912" s="7"/>
    </row>
    <row r="10913" spans="3:17" x14ac:dyDescent="0.2">
      <c r="C10913" s="1"/>
      <c r="D10913" s="1"/>
      <c r="F10913" s="6"/>
      <c r="G10913" s="13"/>
      <c r="M10913" s="14"/>
      <c r="O10913" s="13"/>
      <c r="P10913" s="6"/>
      <c r="Q10913" s="7"/>
    </row>
    <row r="10914" spans="3:17" x14ac:dyDescent="0.2">
      <c r="C10914" s="1"/>
      <c r="D10914" s="1"/>
      <c r="F10914" s="6"/>
      <c r="G10914" s="13"/>
      <c r="M10914" s="14"/>
      <c r="O10914" s="13"/>
      <c r="P10914" s="6"/>
      <c r="Q10914" s="7"/>
    </row>
    <row r="10915" spans="3:17" x14ac:dyDescent="0.2">
      <c r="C10915" s="1"/>
      <c r="D10915" s="1"/>
      <c r="F10915" s="6"/>
      <c r="G10915" s="13"/>
      <c r="M10915" s="14"/>
      <c r="O10915" s="13"/>
      <c r="P10915" s="6"/>
      <c r="Q10915" s="7"/>
    </row>
    <row r="10916" spans="3:17" x14ac:dyDescent="0.2">
      <c r="C10916" s="1"/>
      <c r="D10916" s="1"/>
      <c r="F10916" s="6"/>
      <c r="G10916" s="13"/>
      <c r="M10916" s="14"/>
      <c r="O10916" s="13"/>
      <c r="P10916" s="6"/>
      <c r="Q10916" s="7"/>
    </row>
    <row r="10917" spans="3:17" x14ac:dyDescent="0.2">
      <c r="C10917" s="1"/>
      <c r="D10917" s="1"/>
      <c r="F10917" s="6"/>
      <c r="G10917" s="13"/>
      <c r="M10917" s="14"/>
      <c r="O10917" s="13"/>
      <c r="P10917" s="6"/>
      <c r="Q10917" s="7"/>
    </row>
    <row r="10918" spans="3:17" x14ac:dyDescent="0.2">
      <c r="C10918" s="1"/>
      <c r="D10918" s="1"/>
      <c r="F10918" s="6"/>
      <c r="G10918" s="13"/>
      <c r="M10918" s="14"/>
      <c r="O10918" s="13"/>
      <c r="P10918" s="6"/>
      <c r="Q10918" s="7"/>
    </row>
    <row r="10919" spans="3:17" x14ac:dyDescent="0.2">
      <c r="C10919" s="1"/>
      <c r="D10919" s="1"/>
      <c r="F10919" s="6"/>
      <c r="G10919" s="13"/>
      <c r="M10919" s="14"/>
      <c r="O10919" s="13"/>
      <c r="P10919" s="6"/>
      <c r="Q10919" s="7"/>
    </row>
    <row r="10920" spans="3:17" x14ac:dyDescent="0.2">
      <c r="C10920" s="1"/>
      <c r="D10920" s="1"/>
      <c r="F10920" s="6"/>
      <c r="G10920" s="13"/>
      <c r="M10920" s="14"/>
      <c r="O10920" s="13"/>
      <c r="P10920" s="6"/>
      <c r="Q10920" s="7"/>
    </row>
    <row r="10921" spans="3:17" x14ac:dyDescent="0.2">
      <c r="C10921" s="1"/>
      <c r="D10921" s="1"/>
      <c r="F10921" s="6"/>
      <c r="G10921" s="13"/>
      <c r="M10921" s="14"/>
      <c r="O10921" s="13"/>
      <c r="P10921" s="6"/>
      <c r="Q10921" s="7"/>
    </row>
    <row r="10922" spans="3:17" x14ac:dyDescent="0.2">
      <c r="C10922" s="1"/>
      <c r="D10922" s="1"/>
      <c r="F10922" s="6"/>
      <c r="G10922" s="13"/>
      <c r="M10922" s="14"/>
      <c r="O10922" s="13"/>
      <c r="P10922" s="6"/>
      <c r="Q10922" s="7"/>
    </row>
    <row r="10923" spans="3:17" x14ac:dyDescent="0.2">
      <c r="C10923" s="1"/>
      <c r="D10923" s="1"/>
      <c r="F10923" s="6"/>
      <c r="G10923" s="13"/>
      <c r="M10923" s="14"/>
      <c r="O10923" s="13"/>
      <c r="P10923" s="6"/>
      <c r="Q10923" s="7"/>
    </row>
    <row r="10924" spans="3:17" x14ac:dyDescent="0.2">
      <c r="C10924" s="1"/>
      <c r="D10924" s="1"/>
      <c r="F10924" s="6"/>
      <c r="G10924" s="13"/>
      <c r="M10924" s="14"/>
      <c r="O10924" s="13"/>
      <c r="P10924" s="6"/>
      <c r="Q10924" s="7"/>
    </row>
    <row r="10925" spans="3:17" x14ac:dyDescent="0.2">
      <c r="C10925" s="1"/>
      <c r="D10925" s="1"/>
      <c r="F10925" s="6"/>
      <c r="G10925" s="13"/>
      <c r="M10925" s="14"/>
      <c r="O10925" s="13"/>
      <c r="P10925" s="6"/>
      <c r="Q10925" s="7"/>
    </row>
    <row r="10926" spans="3:17" x14ac:dyDescent="0.2">
      <c r="C10926" s="1"/>
      <c r="D10926" s="1"/>
      <c r="F10926" s="6"/>
      <c r="G10926" s="13"/>
      <c r="M10926" s="14"/>
      <c r="O10926" s="13"/>
      <c r="P10926" s="6"/>
      <c r="Q10926" s="7"/>
    </row>
    <row r="10927" spans="3:17" x14ac:dyDescent="0.2">
      <c r="C10927" s="1"/>
      <c r="D10927" s="1"/>
      <c r="F10927" s="6"/>
      <c r="G10927" s="13"/>
      <c r="M10927" s="14"/>
      <c r="O10927" s="13"/>
      <c r="P10927" s="6"/>
      <c r="Q10927" s="7"/>
    </row>
    <row r="10928" spans="3:17" x14ac:dyDescent="0.2">
      <c r="C10928" s="1"/>
      <c r="D10928" s="1"/>
      <c r="F10928" s="6"/>
      <c r="G10928" s="13"/>
      <c r="M10928" s="14"/>
      <c r="O10928" s="13"/>
      <c r="P10928" s="6"/>
      <c r="Q10928" s="7"/>
    </row>
    <row r="10929" spans="3:17" x14ac:dyDescent="0.2">
      <c r="C10929" s="1"/>
      <c r="D10929" s="1"/>
      <c r="F10929" s="6"/>
      <c r="G10929" s="13"/>
      <c r="M10929" s="14"/>
      <c r="O10929" s="13"/>
      <c r="P10929" s="6"/>
      <c r="Q10929" s="7"/>
    </row>
    <row r="10930" spans="3:17" x14ac:dyDescent="0.2">
      <c r="C10930" s="1"/>
      <c r="D10930" s="1"/>
      <c r="F10930" s="6"/>
      <c r="G10930" s="13"/>
      <c r="M10930" s="14"/>
      <c r="O10930" s="13"/>
      <c r="P10930" s="6"/>
      <c r="Q10930" s="7"/>
    </row>
    <row r="10931" spans="3:17" x14ac:dyDescent="0.2">
      <c r="C10931" s="1"/>
      <c r="D10931" s="1"/>
      <c r="F10931" s="6"/>
      <c r="G10931" s="13"/>
      <c r="M10931" s="14"/>
      <c r="O10931" s="13"/>
      <c r="P10931" s="6"/>
      <c r="Q10931" s="7"/>
    </row>
    <row r="10932" spans="3:17" x14ac:dyDescent="0.2">
      <c r="C10932" s="1"/>
      <c r="D10932" s="1"/>
      <c r="F10932" s="6"/>
      <c r="G10932" s="13"/>
      <c r="M10932" s="14"/>
      <c r="O10932" s="13"/>
      <c r="P10932" s="6"/>
      <c r="Q10932" s="7"/>
    </row>
    <row r="10933" spans="3:17" x14ac:dyDescent="0.2">
      <c r="C10933" s="1"/>
      <c r="D10933" s="1"/>
      <c r="F10933" s="6"/>
      <c r="G10933" s="13"/>
      <c r="M10933" s="14"/>
      <c r="O10933" s="13"/>
      <c r="P10933" s="6"/>
      <c r="Q10933" s="7"/>
    </row>
    <row r="10934" spans="3:17" x14ac:dyDescent="0.2">
      <c r="C10934" s="1"/>
      <c r="D10934" s="1"/>
      <c r="F10934" s="6"/>
      <c r="G10934" s="13"/>
      <c r="M10934" s="14"/>
      <c r="O10934" s="13"/>
      <c r="P10934" s="6"/>
      <c r="Q10934" s="7"/>
    </row>
    <row r="10935" spans="3:17" x14ac:dyDescent="0.2">
      <c r="C10935" s="1"/>
      <c r="D10935" s="1"/>
      <c r="F10935" s="6"/>
      <c r="G10935" s="13"/>
      <c r="M10935" s="14"/>
      <c r="O10935" s="13"/>
      <c r="P10935" s="6"/>
      <c r="Q10935" s="7"/>
    </row>
    <row r="10936" spans="3:17" x14ac:dyDescent="0.2">
      <c r="C10936" s="1"/>
      <c r="D10936" s="1"/>
      <c r="F10936" s="6"/>
      <c r="G10936" s="13"/>
      <c r="M10936" s="14"/>
      <c r="O10936" s="13"/>
      <c r="P10936" s="6"/>
      <c r="Q10936" s="7"/>
    </row>
    <row r="10937" spans="3:17" x14ac:dyDescent="0.2">
      <c r="C10937" s="1"/>
      <c r="D10937" s="1"/>
      <c r="F10937" s="6"/>
      <c r="G10937" s="13"/>
      <c r="M10937" s="14"/>
      <c r="O10937" s="13"/>
      <c r="P10937" s="6"/>
      <c r="Q10937" s="7"/>
    </row>
    <row r="10938" spans="3:17" x14ac:dyDescent="0.2">
      <c r="C10938" s="1"/>
      <c r="D10938" s="1"/>
      <c r="F10938" s="6"/>
      <c r="G10938" s="13"/>
      <c r="M10938" s="14"/>
      <c r="O10938" s="13"/>
      <c r="P10938" s="6"/>
      <c r="Q10938" s="7"/>
    </row>
    <row r="10939" spans="3:17" x14ac:dyDescent="0.2">
      <c r="C10939" s="1"/>
      <c r="D10939" s="1"/>
      <c r="F10939" s="6"/>
      <c r="G10939" s="13"/>
      <c r="M10939" s="14"/>
      <c r="O10939" s="13"/>
      <c r="P10939" s="6"/>
      <c r="Q10939" s="7"/>
    </row>
    <row r="10940" spans="3:17" x14ac:dyDescent="0.2">
      <c r="C10940" s="1"/>
      <c r="D10940" s="1"/>
      <c r="F10940" s="6"/>
      <c r="G10940" s="13"/>
      <c r="M10940" s="14"/>
      <c r="O10940" s="13"/>
      <c r="P10940" s="6"/>
      <c r="Q10940" s="7"/>
    </row>
    <row r="10941" spans="3:17" x14ac:dyDescent="0.2">
      <c r="C10941" s="1"/>
      <c r="D10941" s="1"/>
      <c r="F10941" s="6"/>
      <c r="G10941" s="13"/>
      <c r="M10941" s="14"/>
      <c r="O10941" s="13"/>
      <c r="P10941" s="6"/>
      <c r="Q10941" s="7"/>
    </row>
    <row r="10942" spans="3:17" x14ac:dyDescent="0.2">
      <c r="C10942" s="1"/>
      <c r="D10942" s="1"/>
      <c r="F10942" s="6"/>
      <c r="G10942" s="13"/>
      <c r="M10942" s="14"/>
      <c r="O10942" s="13"/>
      <c r="P10942" s="6"/>
      <c r="Q10942" s="7"/>
    </row>
    <row r="10943" spans="3:17" x14ac:dyDescent="0.2">
      <c r="C10943" s="1"/>
      <c r="D10943" s="1"/>
      <c r="F10943" s="6"/>
      <c r="G10943" s="13"/>
      <c r="M10943" s="14"/>
      <c r="O10943" s="13"/>
      <c r="P10943" s="6"/>
      <c r="Q10943" s="7"/>
    </row>
    <row r="10944" spans="3:17" x14ac:dyDescent="0.2">
      <c r="C10944" s="1"/>
      <c r="D10944" s="1"/>
      <c r="F10944" s="6"/>
      <c r="G10944" s="13"/>
      <c r="M10944" s="14"/>
      <c r="O10944" s="13"/>
      <c r="P10944" s="6"/>
      <c r="Q10944" s="7"/>
    </row>
    <row r="10945" spans="3:17" x14ac:dyDescent="0.2">
      <c r="C10945" s="1"/>
      <c r="D10945" s="1"/>
      <c r="F10945" s="6"/>
      <c r="G10945" s="13"/>
      <c r="M10945" s="14"/>
      <c r="O10945" s="13"/>
      <c r="P10945" s="6"/>
      <c r="Q10945" s="7"/>
    </row>
    <row r="10946" spans="3:17" x14ac:dyDescent="0.2">
      <c r="C10946" s="1"/>
      <c r="D10946" s="1"/>
      <c r="F10946" s="6"/>
      <c r="G10946" s="13"/>
      <c r="M10946" s="14"/>
      <c r="O10946" s="13"/>
      <c r="P10946" s="6"/>
      <c r="Q10946" s="7"/>
    </row>
    <row r="10947" spans="3:17" x14ac:dyDescent="0.2">
      <c r="C10947" s="1"/>
      <c r="D10947" s="1"/>
      <c r="F10947" s="6"/>
      <c r="G10947" s="13"/>
      <c r="M10947" s="14"/>
      <c r="O10947" s="13"/>
      <c r="P10947" s="6"/>
      <c r="Q10947" s="7"/>
    </row>
    <row r="10948" spans="3:17" x14ac:dyDescent="0.2">
      <c r="C10948" s="1"/>
      <c r="D10948" s="1"/>
      <c r="F10948" s="6"/>
      <c r="G10948" s="13"/>
      <c r="M10948" s="14"/>
      <c r="O10948" s="13"/>
      <c r="P10948" s="6"/>
      <c r="Q10948" s="7"/>
    </row>
    <row r="10949" spans="3:17" x14ac:dyDescent="0.2">
      <c r="C10949" s="1"/>
      <c r="D10949" s="1"/>
      <c r="F10949" s="6"/>
      <c r="G10949" s="13"/>
      <c r="M10949" s="14"/>
      <c r="O10949" s="13"/>
      <c r="P10949" s="6"/>
      <c r="Q10949" s="7"/>
    </row>
    <row r="10950" spans="3:17" x14ac:dyDescent="0.2">
      <c r="C10950" s="1"/>
      <c r="D10950" s="1"/>
      <c r="F10950" s="6"/>
      <c r="G10950" s="13"/>
      <c r="M10950" s="14"/>
      <c r="O10950" s="13"/>
      <c r="P10950" s="6"/>
      <c r="Q10950" s="7"/>
    </row>
    <row r="10951" spans="3:17" x14ac:dyDescent="0.2">
      <c r="C10951" s="1"/>
      <c r="D10951" s="1"/>
      <c r="F10951" s="6"/>
      <c r="G10951" s="13"/>
      <c r="M10951" s="14"/>
      <c r="O10951" s="13"/>
      <c r="P10951" s="6"/>
      <c r="Q10951" s="7"/>
    </row>
    <row r="10952" spans="3:17" x14ac:dyDescent="0.2">
      <c r="C10952" s="1"/>
      <c r="D10952" s="1"/>
      <c r="F10952" s="6"/>
      <c r="G10952" s="13"/>
      <c r="M10952" s="14"/>
      <c r="O10952" s="13"/>
      <c r="P10952" s="6"/>
      <c r="Q10952" s="7"/>
    </row>
    <row r="10953" spans="3:17" x14ac:dyDescent="0.2">
      <c r="C10953" s="1"/>
      <c r="D10953" s="1"/>
      <c r="F10953" s="6"/>
      <c r="G10953" s="13"/>
      <c r="M10953" s="14"/>
      <c r="O10953" s="13"/>
      <c r="P10953" s="6"/>
      <c r="Q10953" s="7"/>
    </row>
    <row r="10954" spans="3:17" x14ac:dyDescent="0.2">
      <c r="C10954" s="1"/>
      <c r="D10954" s="1"/>
      <c r="F10954" s="6"/>
      <c r="G10954" s="13"/>
      <c r="M10954" s="14"/>
      <c r="O10954" s="13"/>
      <c r="P10954" s="6"/>
      <c r="Q10954" s="7"/>
    </row>
    <row r="10955" spans="3:17" x14ac:dyDescent="0.2">
      <c r="C10955" s="1"/>
      <c r="D10955" s="1"/>
      <c r="F10955" s="6"/>
      <c r="G10955" s="13"/>
      <c r="M10955" s="14"/>
      <c r="O10955" s="13"/>
      <c r="P10955" s="6"/>
      <c r="Q10955" s="7"/>
    </row>
    <row r="10956" spans="3:17" x14ac:dyDescent="0.2">
      <c r="C10956" s="1"/>
      <c r="D10956" s="1"/>
      <c r="F10956" s="6"/>
      <c r="G10956" s="13"/>
      <c r="M10956" s="14"/>
      <c r="O10956" s="13"/>
      <c r="P10956" s="6"/>
      <c r="Q10956" s="7"/>
    </row>
    <row r="10957" spans="3:17" x14ac:dyDescent="0.2">
      <c r="C10957" s="1"/>
      <c r="D10957" s="1"/>
      <c r="F10957" s="6"/>
      <c r="G10957" s="13"/>
      <c r="M10957" s="14"/>
      <c r="O10957" s="13"/>
      <c r="P10957" s="6"/>
      <c r="Q10957" s="7"/>
    </row>
    <row r="10958" spans="3:17" x14ac:dyDescent="0.2">
      <c r="C10958" s="1"/>
      <c r="D10958" s="1"/>
      <c r="F10958" s="6"/>
      <c r="G10958" s="13"/>
      <c r="M10958" s="14"/>
      <c r="O10958" s="13"/>
      <c r="P10958" s="6"/>
      <c r="Q10958" s="7"/>
    </row>
    <row r="10959" spans="3:17" x14ac:dyDescent="0.2">
      <c r="C10959" s="1"/>
      <c r="D10959" s="1"/>
      <c r="F10959" s="6"/>
      <c r="G10959" s="13"/>
      <c r="M10959" s="14"/>
      <c r="O10959" s="13"/>
      <c r="P10959" s="6"/>
      <c r="Q10959" s="7"/>
    </row>
    <row r="10960" spans="3:17" x14ac:dyDescent="0.2">
      <c r="C10960" s="1"/>
      <c r="D10960" s="1"/>
      <c r="F10960" s="6"/>
      <c r="G10960" s="13"/>
      <c r="M10960" s="14"/>
      <c r="O10960" s="13"/>
      <c r="P10960" s="6"/>
      <c r="Q10960" s="7"/>
    </row>
    <row r="10961" spans="3:17" x14ac:dyDescent="0.2">
      <c r="C10961" s="1"/>
      <c r="D10961" s="1"/>
      <c r="F10961" s="6"/>
      <c r="G10961" s="13"/>
      <c r="M10961" s="14"/>
      <c r="O10961" s="13"/>
      <c r="P10961" s="6"/>
      <c r="Q10961" s="7"/>
    </row>
    <row r="10962" spans="3:17" x14ac:dyDescent="0.2">
      <c r="C10962" s="1"/>
      <c r="D10962" s="1"/>
      <c r="F10962" s="6"/>
      <c r="G10962" s="13"/>
      <c r="M10962" s="14"/>
      <c r="O10962" s="13"/>
      <c r="P10962" s="6"/>
      <c r="Q10962" s="7"/>
    </row>
    <row r="10963" spans="3:17" x14ac:dyDescent="0.2">
      <c r="C10963" s="1"/>
      <c r="D10963" s="1"/>
      <c r="F10963" s="6"/>
      <c r="G10963" s="13"/>
      <c r="M10963" s="14"/>
      <c r="O10963" s="13"/>
      <c r="P10963" s="6"/>
      <c r="Q10963" s="7"/>
    </row>
    <row r="10964" spans="3:17" x14ac:dyDescent="0.2">
      <c r="C10964" s="1"/>
      <c r="D10964" s="1"/>
      <c r="F10964" s="6"/>
      <c r="G10964" s="13"/>
      <c r="M10964" s="14"/>
      <c r="O10964" s="13"/>
      <c r="P10964" s="6"/>
      <c r="Q10964" s="7"/>
    </row>
    <row r="10965" spans="3:17" x14ac:dyDescent="0.2">
      <c r="C10965" s="1"/>
      <c r="D10965" s="1"/>
      <c r="F10965" s="6"/>
      <c r="G10965" s="13"/>
      <c r="M10965" s="14"/>
      <c r="O10965" s="13"/>
      <c r="P10965" s="6"/>
      <c r="Q10965" s="7"/>
    </row>
    <row r="10966" spans="3:17" x14ac:dyDescent="0.2">
      <c r="C10966" s="1"/>
      <c r="D10966" s="1"/>
      <c r="F10966" s="6"/>
      <c r="G10966" s="13"/>
      <c r="M10966" s="14"/>
      <c r="O10966" s="13"/>
      <c r="P10966" s="6"/>
      <c r="Q10966" s="7"/>
    </row>
    <row r="10967" spans="3:17" x14ac:dyDescent="0.2">
      <c r="C10967" s="1"/>
      <c r="D10967" s="1"/>
      <c r="F10967" s="6"/>
      <c r="G10967" s="13"/>
      <c r="M10967" s="14"/>
      <c r="O10967" s="13"/>
      <c r="P10967" s="6"/>
      <c r="Q10967" s="7"/>
    </row>
    <row r="10968" spans="3:17" x14ac:dyDescent="0.2">
      <c r="C10968" s="1"/>
      <c r="D10968" s="1"/>
      <c r="F10968" s="6"/>
      <c r="G10968" s="13"/>
      <c r="M10968" s="14"/>
      <c r="O10968" s="13"/>
      <c r="P10968" s="6"/>
      <c r="Q10968" s="7"/>
    </row>
    <row r="10969" spans="3:17" x14ac:dyDescent="0.2">
      <c r="C10969" s="1"/>
      <c r="D10969" s="1"/>
      <c r="F10969" s="6"/>
      <c r="G10969" s="13"/>
      <c r="M10969" s="14"/>
      <c r="O10969" s="13"/>
      <c r="P10969" s="6"/>
      <c r="Q10969" s="7"/>
    </row>
    <row r="10970" spans="3:17" x14ac:dyDescent="0.2">
      <c r="C10970" s="1"/>
      <c r="D10970" s="1"/>
      <c r="F10970" s="6"/>
      <c r="G10970" s="13"/>
      <c r="M10970" s="14"/>
      <c r="O10970" s="13"/>
      <c r="P10970" s="6"/>
      <c r="Q10970" s="7"/>
    </row>
    <row r="10971" spans="3:17" x14ac:dyDescent="0.2">
      <c r="C10971" s="1"/>
      <c r="D10971" s="1"/>
      <c r="F10971" s="6"/>
      <c r="G10971" s="13"/>
      <c r="M10971" s="14"/>
      <c r="O10971" s="13"/>
      <c r="P10971" s="6"/>
      <c r="Q10971" s="7"/>
    </row>
    <row r="10972" spans="3:17" x14ac:dyDescent="0.2">
      <c r="C10972" s="1"/>
      <c r="D10972" s="1"/>
      <c r="F10972" s="6"/>
      <c r="G10972" s="13"/>
      <c r="M10972" s="14"/>
      <c r="O10972" s="13"/>
      <c r="P10972" s="6"/>
      <c r="Q10972" s="7"/>
    </row>
    <row r="10973" spans="3:17" x14ac:dyDescent="0.2">
      <c r="C10973" s="1"/>
      <c r="D10973" s="1"/>
      <c r="F10973" s="6"/>
      <c r="G10973" s="13"/>
      <c r="M10973" s="14"/>
      <c r="O10973" s="13"/>
      <c r="P10973" s="6"/>
      <c r="Q10973" s="7"/>
    </row>
    <row r="10974" spans="3:17" x14ac:dyDescent="0.2">
      <c r="C10974" s="1"/>
      <c r="D10974" s="1"/>
      <c r="F10974" s="6"/>
      <c r="G10974" s="13"/>
      <c r="M10974" s="14"/>
      <c r="O10974" s="13"/>
      <c r="P10974" s="6"/>
      <c r="Q10974" s="7"/>
    </row>
    <row r="10975" spans="3:17" x14ac:dyDescent="0.2">
      <c r="C10975" s="1"/>
      <c r="D10975" s="1"/>
      <c r="F10975" s="6"/>
      <c r="G10975" s="13"/>
      <c r="M10975" s="14"/>
      <c r="O10975" s="13"/>
      <c r="P10975" s="6"/>
      <c r="Q10975" s="7"/>
    </row>
    <row r="10976" spans="3:17" x14ac:dyDescent="0.2">
      <c r="C10976" s="1"/>
      <c r="D10976" s="1"/>
      <c r="F10976" s="6"/>
      <c r="G10976" s="13"/>
      <c r="M10976" s="14"/>
      <c r="O10976" s="13"/>
      <c r="P10976" s="6"/>
      <c r="Q10976" s="7"/>
    </row>
    <row r="10977" spans="3:17" x14ac:dyDescent="0.2">
      <c r="C10977" s="1"/>
      <c r="D10977" s="1"/>
      <c r="F10977" s="6"/>
      <c r="G10977" s="13"/>
      <c r="M10977" s="14"/>
      <c r="O10977" s="13"/>
      <c r="P10977" s="6"/>
      <c r="Q10977" s="7"/>
    </row>
    <row r="10978" spans="3:17" x14ac:dyDescent="0.2">
      <c r="C10978" s="1"/>
      <c r="D10978" s="1"/>
      <c r="F10978" s="6"/>
      <c r="G10978" s="13"/>
      <c r="M10978" s="14"/>
      <c r="O10978" s="13"/>
      <c r="P10978" s="6"/>
      <c r="Q10978" s="7"/>
    </row>
    <row r="10979" spans="3:17" x14ac:dyDescent="0.2">
      <c r="C10979" s="1"/>
      <c r="D10979" s="1"/>
      <c r="F10979" s="6"/>
      <c r="G10979" s="13"/>
      <c r="M10979" s="14"/>
      <c r="O10979" s="13"/>
      <c r="P10979" s="6"/>
      <c r="Q10979" s="7"/>
    </row>
    <row r="10980" spans="3:17" x14ac:dyDescent="0.2">
      <c r="C10980" s="1"/>
      <c r="D10980" s="1"/>
      <c r="F10980" s="6"/>
      <c r="G10980" s="13"/>
      <c r="M10980" s="14"/>
      <c r="O10980" s="13"/>
      <c r="P10980" s="6"/>
      <c r="Q10980" s="7"/>
    </row>
    <row r="10981" spans="3:17" x14ac:dyDescent="0.2">
      <c r="C10981" s="1"/>
      <c r="D10981" s="1"/>
      <c r="F10981" s="6"/>
      <c r="G10981" s="13"/>
      <c r="M10981" s="14"/>
      <c r="O10981" s="13"/>
      <c r="P10981" s="6"/>
      <c r="Q10981" s="7"/>
    </row>
    <row r="10982" spans="3:17" x14ac:dyDescent="0.2">
      <c r="C10982" s="1"/>
      <c r="D10982" s="1"/>
      <c r="F10982" s="6"/>
      <c r="G10982" s="13"/>
      <c r="M10982" s="14"/>
      <c r="O10982" s="13"/>
      <c r="P10982" s="6"/>
      <c r="Q10982" s="7"/>
    </row>
    <row r="10983" spans="3:17" x14ac:dyDescent="0.2">
      <c r="C10983" s="1"/>
      <c r="D10983" s="1"/>
      <c r="F10983" s="6"/>
      <c r="G10983" s="13"/>
      <c r="M10983" s="14"/>
      <c r="O10983" s="13"/>
      <c r="P10983" s="6"/>
      <c r="Q10983" s="7"/>
    </row>
    <row r="10984" spans="3:17" x14ac:dyDescent="0.2">
      <c r="C10984" s="1"/>
      <c r="D10984" s="1"/>
      <c r="F10984" s="6"/>
      <c r="G10984" s="13"/>
      <c r="M10984" s="14"/>
      <c r="O10984" s="13"/>
      <c r="P10984" s="6"/>
      <c r="Q10984" s="7"/>
    </row>
    <row r="10985" spans="3:17" x14ac:dyDescent="0.2">
      <c r="C10985" s="1"/>
      <c r="D10985" s="1"/>
      <c r="F10985" s="6"/>
      <c r="G10985" s="13"/>
      <c r="M10985" s="14"/>
      <c r="O10985" s="13"/>
      <c r="P10985" s="6"/>
      <c r="Q10985" s="7"/>
    </row>
    <row r="10986" spans="3:17" x14ac:dyDescent="0.2">
      <c r="C10986" s="1"/>
      <c r="D10986" s="1"/>
      <c r="F10986" s="6"/>
      <c r="G10986" s="13"/>
      <c r="M10986" s="14"/>
      <c r="O10986" s="13"/>
      <c r="P10986" s="6"/>
      <c r="Q10986" s="7"/>
    </row>
    <row r="10987" spans="3:17" x14ac:dyDescent="0.2">
      <c r="C10987" s="1"/>
      <c r="D10987" s="1"/>
      <c r="F10987" s="6"/>
      <c r="G10987" s="13"/>
      <c r="M10987" s="14"/>
      <c r="O10987" s="13"/>
      <c r="P10987" s="6"/>
      <c r="Q10987" s="7"/>
    </row>
    <row r="10988" spans="3:17" x14ac:dyDescent="0.2">
      <c r="C10988" s="1"/>
      <c r="D10988" s="1"/>
      <c r="F10988" s="6"/>
      <c r="G10988" s="13"/>
      <c r="M10988" s="14"/>
      <c r="O10988" s="13"/>
      <c r="P10988" s="6"/>
      <c r="Q10988" s="7"/>
    </row>
    <row r="10989" spans="3:17" x14ac:dyDescent="0.2">
      <c r="C10989" s="1"/>
      <c r="D10989" s="1"/>
      <c r="F10989" s="6"/>
      <c r="G10989" s="13"/>
      <c r="M10989" s="14"/>
      <c r="O10989" s="13"/>
      <c r="P10989" s="6"/>
      <c r="Q10989" s="7"/>
    </row>
    <row r="10990" spans="3:17" x14ac:dyDescent="0.2">
      <c r="C10990" s="1"/>
      <c r="D10990" s="1"/>
      <c r="F10990" s="6"/>
      <c r="G10990" s="13"/>
      <c r="M10990" s="14"/>
      <c r="O10990" s="13"/>
      <c r="P10990" s="6"/>
      <c r="Q10990" s="7"/>
    </row>
    <row r="10991" spans="3:17" x14ac:dyDescent="0.2">
      <c r="C10991" s="1"/>
      <c r="D10991" s="1"/>
      <c r="F10991" s="6"/>
      <c r="G10991" s="13"/>
      <c r="M10991" s="14"/>
      <c r="O10991" s="13"/>
      <c r="P10991" s="6"/>
      <c r="Q10991" s="7"/>
    </row>
    <row r="10992" spans="3:17" x14ac:dyDescent="0.2">
      <c r="C10992" s="1"/>
      <c r="D10992" s="1"/>
      <c r="F10992" s="6"/>
      <c r="G10992" s="13"/>
      <c r="M10992" s="14"/>
      <c r="O10992" s="13"/>
      <c r="P10992" s="6"/>
      <c r="Q10992" s="7"/>
    </row>
    <row r="10993" spans="3:17" x14ac:dyDescent="0.2">
      <c r="C10993" s="1"/>
      <c r="D10993" s="1"/>
      <c r="F10993" s="6"/>
      <c r="G10993" s="13"/>
      <c r="M10993" s="14"/>
      <c r="O10993" s="13"/>
      <c r="P10993" s="6"/>
      <c r="Q10993" s="7"/>
    </row>
    <row r="10994" spans="3:17" x14ac:dyDescent="0.2">
      <c r="C10994" s="1"/>
      <c r="D10994" s="1"/>
      <c r="F10994" s="6"/>
      <c r="G10994" s="13"/>
      <c r="M10994" s="14"/>
      <c r="O10994" s="13"/>
      <c r="P10994" s="6"/>
      <c r="Q10994" s="7"/>
    </row>
    <row r="10995" spans="3:17" x14ac:dyDescent="0.2">
      <c r="C10995" s="1"/>
      <c r="D10995" s="1"/>
      <c r="F10995" s="6"/>
      <c r="G10995" s="13"/>
      <c r="M10995" s="14"/>
      <c r="O10995" s="13"/>
      <c r="P10995" s="6"/>
      <c r="Q10995" s="7"/>
    </row>
    <row r="10996" spans="3:17" x14ac:dyDescent="0.2">
      <c r="C10996" s="1"/>
      <c r="D10996" s="1"/>
      <c r="F10996" s="6"/>
      <c r="G10996" s="13"/>
      <c r="M10996" s="14"/>
      <c r="O10996" s="13"/>
      <c r="P10996" s="6"/>
      <c r="Q10996" s="7"/>
    </row>
    <row r="10997" spans="3:17" x14ac:dyDescent="0.2">
      <c r="C10997" s="1"/>
      <c r="D10997" s="1"/>
      <c r="F10997" s="6"/>
      <c r="G10997" s="13"/>
      <c r="M10997" s="14"/>
      <c r="O10997" s="13"/>
      <c r="P10997" s="6"/>
      <c r="Q10997" s="7"/>
    </row>
    <row r="10998" spans="3:17" x14ac:dyDescent="0.2">
      <c r="C10998" s="1"/>
      <c r="D10998" s="1"/>
      <c r="F10998" s="6"/>
      <c r="G10998" s="13"/>
      <c r="M10998" s="14"/>
      <c r="O10998" s="13"/>
      <c r="P10998" s="6"/>
      <c r="Q10998" s="7"/>
    </row>
    <row r="10999" spans="3:17" x14ac:dyDescent="0.2">
      <c r="C10999" s="1"/>
      <c r="D10999" s="1"/>
      <c r="F10999" s="6"/>
      <c r="G10999" s="13"/>
      <c r="M10999" s="14"/>
      <c r="O10999" s="13"/>
      <c r="P10999" s="6"/>
      <c r="Q10999" s="7"/>
    </row>
    <row r="11000" spans="3:17" x14ac:dyDescent="0.2">
      <c r="C11000" s="1"/>
      <c r="D11000" s="1"/>
      <c r="F11000" s="6"/>
      <c r="G11000" s="13"/>
      <c r="M11000" s="14"/>
      <c r="O11000" s="13"/>
      <c r="P11000" s="6"/>
      <c r="Q11000" s="7"/>
    </row>
    <row r="11001" spans="3:17" x14ac:dyDescent="0.2">
      <c r="C11001" s="1"/>
      <c r="D11001" s="1"/>
      <c r="F11001" s="6"/>
      <c r="G11001" s="13"/>
      <c r="M11001" s="14"/>
      <c r="O11001" s="13"/>
      <c r="P11001" s="6"/>
      <c r="Q11001" s="7"/>
    </row>
    <row r="11002" spans="3:17" x14ac:dyDescent="0.2">
      <c r="C11002" s="1"/>
      <c r="D11002" s="1"/>
      <c r="F11002" s="6"/>
      <c r="G11002" s="13"/>
      <c r="M11002" s="14"/>
      <c r="O11002" s="13"/>
      <c r="P11002" s="6"/>
      <c r="Q11002" s="7"/>
    </row>
    <row r="11003" spans="3:17" x14ac:dyDescent="0.2">
      <c r="C11003" s="1"/>
      <c r="D11003" s="1"/>
      <c r="F11003" s="6"/>
      <c r="G11003" s="13"/>
      <c r="M11003" s="14"/>
      <c r="O11003" s="13"/>
      <c r="P11003" s="6"/>
      <c r="Q11003" s="7"/>
    </row>
    <row r="11004" spans="3:17" x14ac:dyDescent="0.2">
      <c r="C11004" s="1"/>
      <c r="D11004" s="1"/>
      <c r="F11004" s="6"/>
      <c r="G11004" s="13"/>
      <c r="M11004" s="14"/>
      <c r="O11004" s="13"/>
      <c r="P11004" s="6"/>
      <c r="Q11004" s="7"/>
    </row>
    <row r="11005" spans="3:17" x14ac:dyDescent="0.2">
      <c r="C11005" s="1"/>
      <c r="D11005" s="1"/>
      <c r="F11005" s="6"/>
      <c r="G11005" s="13"/>
      <c r="M11005" s="14"/>
      <c r="O11005" s="13"/>
      <c r="P11005" s="6"/>
      <c r="Q11005" s="7"/>
    </row>
    <row r="11006" spans="3:17" x14ac:dyDescent="0.2">
      <c r="C11006" s="1"/>
      <c r="D11006" s="1"/>
      <c r="F11006" s="6"/>
      <c r="G11006" s="13"/>
      <c r="M11006" s="14"/>
      <c r="O11006" s="13"/>
      <c r="P11006" s="6"/>
      <c r="Q11006" s="7"/>
    </row>
    <row r="11007" spans="3:17" x14ac:dyDescent="0.2">
      <c r="C11007" s="1"/>
      <c r="D11007" s="1"/>
      <c r="F11007" s="6"/>
      <c r="G11007" s="13"/>
      <c r="M11007" s="14"/>
      <c r="O11007" s="13"/>
      <c r="P11007" s="6"/>
      <c r="Q11007" s="7"/>
    </row>
    <row r="11008" spans="3:17" x14ac:dyDescent="0.2">
      <c r="C11008" s="1"/>
      <c r="D11008" s="1"/>
      <c r="F11008" s="6"/>
      <c r="G11008" s="13"/>
      <c r="M11008" s="14"/>
      <c r="O11008" s="13"/>
      <c r="P11008" s="6"/>
      <c r="Q11008" s="7"/>
    </row>
    <row r="11009" spans="3:17" x14ac:dyDescent="0.2">
      <c r="C11009" s="1"/>
      <c r="D11009" s="1"/>
      <c r="F11009" s="6"/>
      <c r="G11009" s="13"/>
      <c r="M11009" s="14"/>
      <c r="O11009" s="13"/>
      <c r="P11009" s="6"/>
      <c r="Q11009" s="7"/>
    </row>
    <row r="11010" spans="3:17" x14ac:dyDescent="0.2">
      <c r="C11010" s="1"/>
      <c r="D11010" s="1"/>
      <c r="F11010" s="6"/>
      <c r="G11010" s="13"/>
      <c r="M11010" s="14"/>
      <c r="O11010" s="13"/>
      <c r="P11010" s="6"/>
      <c r="Q11010" s="7"/>
    </row>
    <row r="11011" spans="3:17" x14ac:dyDescent="0.2">
      <c r="C11011" s="1"/>
      <c r="D11011" s="1"/>
      <c r="F11011" s="6"/>
      <c r="G11011" s="13"/>
      <c r="M11011" s="14"/>
      <c r="O11011" s="13"/>
      <c r="P11011" s="6"/>
      <c r="Q11011" s="7"/>
    </row>
    <row r="11012" spans="3:17" x14ac:dyDescent="0.2">
      <c r="C11012" s="1"/>
      <c r="D11012" s="1"/>
      <c r="F11012" s="6"/>
      <c r="G11012" s="13"/>
      <c r="M11012" s="14"/>
      <c r="O11012" s="13"/>
      <c r="P11012" s="6"/>
      <c r="Q11012" s="7"/>
    </row>
    <row r="11013" spans="3:17" x14ac:dyDescent="0.2">
      <c r="C11013" s="1"/>
      <c r="D11013" s="1"/>
      <c r="F11013" s="6"/>
      <c r="G11013" s="13"/>
      <c r="M11013" s="14"/>
      <c r="O11013" s="13"/>
      <c r="P11013" s="6"/>
      <c r="Q11013" s="7"/>
    </row>
    <row r="11014" spans="3:17" x14ac:dyDescent="0.2">
      <c r="C11014" s="1"/>
      <c r="D11014" s="1"/>
      <c r="F11014" s="6"/>
      <c r="G11014" s="13"/>
      <c r="M11014" s="14"/>
      <c r="O11014" s="13"/>
      <c r="P11014" s="6"/>
      <c r="Q11014" s="7"/>
    </row>
    <row r="11015" spans="3:17" x14ac:dyDescent="0.2">
      <c r="C11015" s="1"/>
      <c r="D11015" s="1"/>
      <c r="F11015" s="6"/>
      <c r="G11015" s="13"/>
      <c r="M11015" s="14"/>
      <c r="O11015" s="13"/>
      <c r="P11015" s="6"/>
      <c r="Q11015" s="7"/>
    </row>
    <row r="11016" spans="3:17" x14ac:dyDescent="0.2">
      <c r="C11016" s="1"/>
      <c r="D11016" s="1"/>
      <c r="F11016" s="6"/>
      <c r="G11016" s="13"/>
      <c r="M11016" s="14"/>
      <c r="O11016" s="13"/>
      <c r="P11016" s="6"/>
      <c r="Q11016" s="7"/>
    </row>
    <row r="11017" spans="3:17" x14ac:dyDescent="0.2">
      <c r="C11017" s="1"/>
      <c r="D11017" s="1"/>
      <c r="F11017" s="6"/>
      <c r="G11017" s="13"/>
      <c r="M11017" s="14"/>
      <c r="O11017" s="13"/>
      <c r="P11017" s="6"/>
      <c r="Q11017" s="7"/>
    </row>
    <row r="11018" spans="3:17" x14ac:dyDescent="0.2">
      <c r="C11018" s="1"/>
      <c r="D11018" s="1"/>
      <c r="F11018" s="6"/>
      <c r="G11018" s="13"/>
      <c r="M11018" s="14"/>
      <c r="O11018" s="13"/>
      <c r="P11018" s="6"/>
      <c r="Q11018" s="7"/>
    </row>
    <row r="11019" spans="3:17" x14ac:dyDescent="0.2">
      <c r="C11019" s="1"/>
      <c r="D11019" s="1"/>
      <c r="F11019" s="6"/>
      <c r="G11019" s="13"/>
      <c r="M11019" s="14"/>
      <c r="O11019" s="13"/>
      <c r="P11019" s="6"/>
      <c r="Q11019" s="7"/>
    </row>
    <row r="11020" spans="3:17" x14ac:dyDescent="0.2">
      <c r="C11020" s="1"/>
      <c r="D11020" s="1"/>
      <c r="F11020" s="6"/>
      <c r="G11020" s="13"/>
      <c r="M11020" s="14"/>
      <c r="O11020" s="13"/>
      <c r="P11020" s="6"/>
      <c r="Q11020" s="7"/>
    </row>
    <row r="11021" spans="3:17" x14ac:dyDescent="0.2">
      <c r="C11021" s="1"/>
      <c r="D11021" s="1"/>
      <c r="F11021" s="6"/>
      <c r="G11021" s="13"/>
      <c r="M11021" s="14"/>
      <c r="O11021" s="13"/>
      <c r="P11021" s="6"/>
      <c r="Q11021" s="7"/>
    </row>
    <row r="11022" spans="3:17" x14ac:dyDescent="0.2">
      <c r="C11022" s="1"/>
      <c r="D11022" s="1"/>
      <c r="F11022" s="6"/>
      <c r="G11022" s="13"/>
      <c r="M11022" s="14"/>
      <c r="O11022" s="13"/>
      <c r="P11022" s="6"/>
      <c r="Q11022" s="7"/>
    </row>
    <row r="11023" spans="3:17" x14ac:dyDescent="0.2">
      <c r="C11023" s="1"/>
      <c r="D11023" s="1"/>
      <c r="F11023" s="6"/>
      <c r="G11023" s="13"/>
      <c r="M11023" s="14"/>
      <c r="O11023" s="13"/>
      <c r="P11023" s="6"/>
      <c r="Q11023" s="7"/>
    </row>
    <row r="11024" spans="3:17" x14ac:dyDescent="0.2">
      <c r="C11024" s="1"/>
      <c r="D11024" s="1"/>
      <c r="F11024" s="6"/>
      <c r="G11024" s="13"/>
      <c r="M11024" s="14"/>
      <c r="O11024" s="13"/>
      <c r="P11024" s="6"/>
      <c r="Q11024" s="7"/>
    </row>
    <row r="11025" spans="3:17" x14ac:dyDescent="0.2">
      <c r="C11025" s="1"/>
      <c r="D11025" s="1"/>
      <c r="F11025" s="6"/>
      <c r="G11025" s="13"/>
      <c r="M11025" s="14"/>
      <c r="O11025" s="13"/>
      <c r="P11025" s="6"/>
      <c r="Q11025" s="7"/>
    </row>
    <row r="11026" spans="3:17" x14ac:dyDescent="0.2">
      <c r="C11026" s="1"/>
      <c r="D11026" s="1"/>
      <c r="F11026" s="6"/>
      <c r="G11026" s="13"/>
      <c r="M11026" s="14"/>
      <c r="O11026" s="13"/>
      <c r="P11026" s="6"/>
      <c r="Q11026" s="7"/>
    </row>
    <row r="11027" spans="3:17" x14ac:dyDescent="0.2">
      <c r="C11027" s="1"/>
      <c r="D11027" s="1"/>
      <c r="F11027" s="6"/>
      <c r="G11027" s="13"/>
      <c r="M11027" s="14"/>
      <c r="O11027" s="13"/>
      <c r="P11027" s="6"/>
      <c r="Q11027" s="7"/>
    </row>
    <row r="11028" spans="3:17" x14ac:dyDescent="0.2">
      <c r="C11028" s="1"/>
      <c r="D11028" s="1"/>
      <c r="F11028" s="6"/>
      <c r="G11028" s="13"/>
      <c r="M11028" s="14"/>
      <c r="O11028" s="13"/>
      <c r="P11028" s="6"/>
      <c r="Q11028" s="7"/>
    </row>
    <row r="11029" spans="3:17" x14ac:dyDescent="0.2">
      <c r="C11029" s="1"/>
      <c r="D11029" s="1"/>
      <c r="F11029" s="6"/>
      <c r="G11029" s="13"/>
      <c r="M11029" s="14"/>
      <c r="O11029" s="13"/>
      <c r="P11029" s="6"/>
      <c r="Q11029" s="7"/>
    </row>
    <row r="11030" spans="3:17" x14ac:dyDescent="0.2">
      <c r="C11030" s="1"/>
      <c r="D11030" s="1"/>
      <c r="F11030" s="6"/>
      <c r="G11030" s="13"/>
      <c r="M11030" s="14"/>
      <c r="O11030" s="13"/>
      <c r="P11030" s="6"/>
      <c r="Q11030" s="7"/>
    </row>
    <row r="11031" spans="3:17" x14ac:dyDescent="0.2">
      <c r="C11031" s="1"/>
      <c r="D11031" s="1"/>
      <c r="F11031" s="6"/>
      <c r="G11031" s="13"/>
      <c r="M11031" s="14"/>
      <c r="O11031" s="13"/>
      <c r="P11031" s="6"/>
      <c r="Q11031" s="7"/>
    </row>
    <row r="11032" spans="3:17" x14ac:dyDescent="0.2">
      <c r="C11032" s="1"/>
      <c r="D11032" s="1"/>
      <c r="F11032" s="6"/>
      <c r="G11032" s="13"/>
      <c r="M11032" s="14"/>
      <c r="O11032" s="13"/>
      <c r="P11032" s="6"/>
      <c r="Q11032" s="7"/>
    </row>
    <row r="11033" spans="3:17" x14ac:dyDescent="0.2">
      <c r="C11033" s="1"/>
      <c r="D11033" s="1"/>
      <c r="F11033" s="6"/>
      <c r="G11033" s="13"/>
      <c r="M11033" s="14"/>
      <c r="O11033" s="13"/>
      <c r="P11033" s="6"/>
      <c r="Q11033" s="7"/>
    </row>
    <row r="11034" spans="3:17" x14ac:dyDescent="0.2">
      <c r="C11034" s="1"/>
      <c r="D11034" s="1"/>
      <c r="F11034" s="6"/>
      <c r="G11034" s="13"/>
      <c r="M11034" s="14"/>
      <c r="O11034" s="13"/>
      <c r="P11034" s="6"/>
      <c r="Q11034" s="7"/>
    </row>
    <row r="11035" spans="3:17" x14ac:dyDescent="0.2">
      <c r="C11035" s="1"/>
      <c r="D11035" s="1"/>
      <c r="F11035" s="6"/>
      <c r="G11035" s="13"/>
      <c r="M11035" s="14"/>
      <c r="O11035" s="13"/>
      <c r="P11035" s="6"/>
      <c r="Q11035" s="7"/>
    </row>
    <row r="11036" spans="3:17" x14ac:dyDescent="0.2">
      <c r="C11036" s="1"/>
      <c r="D11036" s="1"/>
      <c r="F11036" s="6"/>
      <c r="G11036" s="13"/>
      <c r="M11036" s="14"/>
      <c r="O11036" s="13"/>
      <c r="P11036" s="6"/>
      <c r="Q11036" s="7"/>
    </row>
    <row r="11037" spans="3:17" x14ac:dyDescent="0.2">
      <c r="C11037" s="1"/>
      <c r="D11037" s="1"/>
      <c r="F11037" s="6"/>
      <c r="G11037" s="13"/>
      <c r="M11037" s="14"/>
      <c r="O11037" s="13"/>
      <c r="P11037" s="6"/>
      <c r="Q11037" s="7"/>
    </row>
    <row r="11038" spans="3:17" x14ac:dyDescent="0.2">
      <c r="C11038" s="1"/>
      <c r="D11038" s="1"/>
      <c r="F11038" s="6"/>
      <c r="G11038" s="13"/>
      <c r="M11038" s="14"/>
      <c r="O11038" s="13"/>
      <c r="P11038" s="6"/>
      <c r="Q11038" s="7"/>
    </row>
    <row r="11039" spans="3:17" x14ac:dyDescent="0.2">
      <c r="C11039" s="1"/>
      <c r="D11039" s="1"/>
      <c r="F11039" s="6"/>
      <c r="G11039" s="13"/>
      <c r="M11039" s="14"/>
      <c r="O11039" s="13"/>
      <c r="P11039" s="6"/>
      <c r="Q11039" s="7"/>
    </row>
    <row r="11040" spans="3:17" x14ac:dyDescent="0.2">
      <c r="C11040" s="1"/>
      <c r="D11040" s="1"/>
      <c r="F11040" s="6"/>
      <c r="G11040" s="13"/>
      <c r="M11040" s="14"/>
      <c r="O11040" s="13"/>
      <c r="P11040" s="6"/>
      <c r="Q11040" s="7"/>
    </row>
    <row r="11041" spans="3:17" x14ac:dyDescent="0.2">
      <c r="C11041" s="1"/>
      <c r="D11041" s="1"/>
      <c r="F11041" s="6"/>
      <c r="G11041" s="13"/>
      <c r="M11041" s="14"/>
      <c r="O11041" s="13"/>
      <c r="P11041" s="6"/>
      <c r="Q11041" s="7"/>
    </row>
    <row r="11042" spans="3:17" x14ac:dyDescent="0.2">
      <c r="C11042" s="1"/>
      <c r="D11042" s="1"/>
      <c r="F11042" s="6"/>
      <c r="G11042" s="13"/>
      <c r="M11042" s="14"/>
      <c r="O11042" s="13"/>
      <c r="P11042" s="6"/>
      <c r="Q11042" s="7"/>
    </row>
    <row r="11043" spans="3:17" x14ac:dyDescent="0.2">
      <c r="C11043" s="1"/>
      <c r="D11043" s="1"/>
      <c r="F11043" s="6"/>
      <c r="G11043" s="13"/>
      <c r="M11043" s="14"/>
      <c r="O11043" s="13"/>
      <c r="P11043" s="6"/>
      <c r="Q11043" s="7"/>
    </row>
    <row r="11044" spans="3:17" x14ac:dyDescent="0.2">
      <c r="C11044" s="1"/>
      <c r="D11044" s="1"/>
      <c r="F11044" s="6"/>
      <c r="G11044" s="13"/>
      <c r="M11044" s="14"/>
      <c r="O11044" s="13"/>
      <c r="P11044" s="6"/>
      <c r="Q11044" s="7"/>
    </row>
    <row r="11045" spans="3:17" x14ac:dyDescent="0.2">
      <c r="C11045" s="1"/>
      <c r="D11045" s="1"/>
      <c r="F11045" s="6"/>
      <c r="G11045" s="13"/>
      <c r="M11045" s="14"/>
      <c r="O11045" s="13"/>
      <c r="P11045" s="6"/>
      <c r="Q11045" s="7"/>
    </row>
    <row r="11046" spans="3:17" x14ac:dyDescent="0.2">
      <c r="C11046" s="1"/>
      <c r="D11046" s="1"/>
      <c r="F11046" s="6"/>
      <c r="G11046" s="13"/>
      <c r="M11046" s="14"/>
      <c r="O11046" s="13"/>
      <c r="P11046" s="6"/>
      <c r="Q11046" s="7"/>
    </row>
    <row r="11047" spans="3:17" x14ac:dyDescent="0.2">
      <c r="C11047" s="1"/>
      <c r="D11047" s="1"/>
      <c r="F11047" s="6"/>
      <c r="G11047" s="13"/>
      <c r="M11047" s="14"/>
      <c r="O11047" s="13"/>
      <c r="P11047" s="6"/>
      <c r="Q11047" s="7"/>
    </row>
    <row r="11048" spans="3:17" x14ac:dyDescent="0.2">
      <c r="C11048" s="1"/>
      <c r="D11048" s="1"/>
      <c r="F11048" s="6"/>
      <c r="G11048" s="13"/>
      <c r="M11048" s="14"/>
      <c r="O11048" s="13"/>
      <c r="P11048" s="6"/>
      <c r="Q11048" s="7"/>
    </row>
    <row r="11049" spans="3:17" x14ac:dyDescent="0.2">
      <c r="C11049" s="1"/>
      <c r="D11049" s="1"/>
      <c r="F11049" s="6"/>
      <c r="G11049" s="13"/>
      <c r="M11049" s="14"/>
      <c r="O11049" s="13"/>
      <c r="P11049" s="6"/>
      <c r="Q11049" s="7"/>
    </row>
    <row r="11050" spans="3:17" x14ac:dyDescent="0.2">
      <c r="C11050" s="1"/>
      <c r="D11050" s="1"/>
      <c r="F11050" s="6"/>
      <c r="G11050" s="13"/>
      <c r="M11050" s="14"/>
      <c r="O11050" s="13"/>
      <c r="P11050" s="6"/>
      <c r="Q11050" s="7"/>
    </row>
    <row r="11051" spans="3:17" x14ac:dyDescent="0.2">
      <c r="C11051" s="1"/>
      <c r="D11051" s="1"/>
      <c r="F11051" s="6"/>
      <c r="G11051" s="13"/>
      <c r="M11051" s="14"/>
      <c r="O11051" s="13"/>
      <c r="P11051" s="6"/>
      <c r="Q11051" s="7"/>
    </row>
    <row r="11052" spans="3:17" x14ac:dyDescent="0.2">
      <c r="C11052" s="1"/>
      <c r="D11052" s="1"/>
      <c r="F11052" s="6"/>
      <c r="G11052" s="13"/>
      <c r="M11052" s="14"/>
      <c r="O11052" s="13"/>
      <c r="P11052" s="6"/>
      <c r="Q11052" s="7"/>
    </row>
    <row r="11053" spans="3:17" x14ac:dyDescent="0.2">
      <c r="C11053" s="1"/>
      <c r="D11053" s="1"/>
      <c r="F11053" s="6"/>
      <c r="G11053" s="13"/>
      <c r="M11053" s="14"/>
      <c r="O11053" s="13"/>
      <c r="P11053" s="6"/>
      <c r="Q11053" s="7"/>
    </row>
    <row r="11054" spans="3:17" x14ac:dyDescent="0.2">
      <c r="C11054" s="1"/>
      <c r="D11054" s="1"/>
      <c r="F11054" s="6"/>
      <c r="G11054" s="13"/>
      <c r="M11054" s="14"/>
      <c r="O11054" s="13"/>
      <c r="P11054" s="6"/>
      <c r="Q11054" s="7"/>
    </row>
    <row r="11055" spans="3:17" x14ac:dyDescent="0.2">
      <c r="C11055" s="1"/>
      <c r="D11055" s="1"/>
      <c r="F11055" s="6"/>
      <c r="G11055" s="13"/>
      <c r="M11055" s="14"/>
      <c r="O11055" s="13"/>
      <c r="P11055" s="6"/>
      <c r="Q11055" s="7"/>
    </row>
    <row r="11056" spans="3:17" x14ac:dyDescent="0.2">
      <c r="C11056" s="1"/>
      <c r="D11056" s="1"/>
      <c r="F11056" s="6"/>
      <c r="G11056" s="13"/>
      <c r="M11056" s="14"/>
      <c r="O11056" s="13"/>
      <c r="P11056" s="6"/>
      <c r="Q11056" s="7"/>
    </row>
    <row r="11057" spans="3:17" x14ac:dyDescent="0.2">
      <c r="C11057" s="1"/>
      <c r="D11057" s="1"/>
      <c r="F11057" s="6"/>
      <c r="G11057" s="13"/>
      <c r="M11057" s="14"/>
      <c r="O11057" s="13"/>
      <c r="P11057" s="6"/>
      <c r="Q11057" s="7"/>
    </row>
    <row r="11058" spans="3:17" x14ac:dyDescent="0.2">
      <c r="C11058" s="1"/>
      <c r="D11058" s="1"/>
      <c r="F11058" s="6"/>
      <c r="G11058" s="13"/>
      <c r="M11058" s="14"/>
      <c r="O11058" s="13"/>
      <c r="P11058" s="6"/>
      <c r="Q11058" s="7"/>
    </row>
    <row r="11059" spans="3:17" x14ac:dyDescent="0.2">
      <c r="C11059" s="1"/>
      <c r="D11059" s="1"/>
      <c r="F11059" s="6"/>
      <c r="G11059" s="13"/>
      <c r="M11059" s="14"/>
      <c r="O11059" s="13"/>
      <c r="P11059" s="6"/>
      <c r="Q11059" s="7"/>
    </row>
    <row r="11060" spans="3:17" x14ac:dyDescent="0.2">
      <c r="C11060" s="1"/>
      <c r="D11060" s="1"/>
      <c r="F11060" s="6"/>
      <c r="G11060" s="13"/>
      <c r="M11060" s="14"/>
      <c r="O11060" s="13"/>
      <c r="P11060" s="6"/>
      <c r="Q11060" s="7"/>
    </row>
    <row r="11061" spans="3:17" x14ac:dyDescent="0.2">
      <c r="C11061" s="1"/>
      <c r="D11061" s="1"/>
      <c r="F11061" s="6"/>
      <c r="G11061" s="13"/>
      <c r="M11061" s="14"/>
      <c r="O11061" s="13"/>
      <c r="P11061" s="6"/>
      <c r="Q11061" s="7"/>
    </row>
    <row r="11062" spans="3:17" x14ac:dyDescent="0.2">
      <c r="C11062" s="1"/>
      <c r="D11062" s="1"/>
      <c r="F11062" s="6"/>
      <c r="G11062" s="13"/>
      <c r="M11062" s="14"/>
      <c r="O11062" s="13"/>
      <c r="P11062" s="6"/>
      <c r="Q11062" s="7"/>
    </row>
    <row r="11063" spans="3:17" x14ac:dyDescent="0.2">
      <c r="C11063" s="1"/>
      <c r="D11063" s="1"/>
      <c r="F11063" s="6"/>
      <c r="G11063" s="13"/>
      <c r="M11063" s="14"/>
      <c r="O11063" s="13"/>
      <c r="P11063" s="6"/>
      <c r="Q11063" s="7"/>
    </row>
    <row r="11064" spans="3:17" x14ac:dyDescent="0.2">
      <c r="C11064" s="1"/>
      <c r="D11064" s="1"/>
      <c r="F11064" s="6"/>
      <c r="G11064" s="13"/>
      <c r="M11064" s="14"/>
      <c r="O11064" s="13"/>
      <c r="P11064" s="6"/>
      <c r="Q11064" s="7"/>
    </row>
    <row r="11065" spans="3:17" x14ac:dyDescent="0.2">
      <c r="C11065" s="1"/>
      <c r="D11065" s="1"/>
      <c r="F11065" s="6"/>
      <c r="G11065" s="13"/>
      <c r="M11065" s="14"/>
      <c r="O11065" s="13"/>
      <c r="P11065" s="6"/>
      <c r="Q11065" s="7"/>
    </row>
    <row r="11066" spans="3:17" x14ac:dyDescent="0.2">
      <c r="C11066" s="1"/>
      <c r="D11066" s="1"/>
      <c r="F11066" s="6"/>
      <c r="G11066" s="13"/>
      <c r="M11066" s="14"/>
      <c r="O11066" s="13"/>
      <c r="P11066" s="6"/>
      <c r="Q11066" s="7"/>
    </row>
    <row r="11067" spans="3:17" x14ac:dyDescent="0.2">
      <c r="C11067" s="1"/>
      <c r="D11067" s="1"/>
      <c r="F11067" s="6"/>
      <c r="G11067" s="13"/>
      <c r="M11067" s="14"/>
      <c r="O11067" s="13"/>
      <c r="P11067" s="6"/>
      <c r="Q11067" s="7"/>
    </row>
    <row r="11068" spans="3:17" x14ac:dyDescent="0.2">
      <c r="C11068" s="1"/>
      <c r="D11068" s="1"/>
      <c r="F11068" s="6"/>
      <c r="G11068" s="13"/>
      <c r="M11068" s="14"/>
      <c r="O11068" s="13"/>
      <c r="P11068" s="6"/>
      <c r="Q11068" s="7"/>
    </row>
    <row r="11069" spans="3:17" x14ac:dyDescent="0.2">
      <c r="C11069" s="1"/>
      <c r="D11069" s="1"/>
      <c r="F11069" s="6"/>
      <c r="G11069" s="13"/>
      <c r="M11069" s="14"/>
      <c r="O11069" s="13"/>
      <c r="P11069" s="6"/>
      <c r="Q11069" s="7"/>
    </row>
    <row r="11070" spans="3:17" x14ac:dyDescent="0.2">
      <c r="C11070" s="1"/>
      <c r="D11070" s="1"/>
      <c r="F11070" s="6"/>
      <c r="G11070" s="13"/>
      <c r="M11070" s="14"/>
      <c r="O11070" s="13"/>
      <c r="P11070" s="6"/>
      <c r="Q11070" s="7"/>
    </row>
    <row r="11071" spans="3:17" x14ac:dyDescent="0.2">
      <c r="C11071" s="1"/>
      <c r="D11071" s="1"/>
      <c r="F11071" s="6"/>
      <c r="G11071" s="13"/>
      <c r="M11071" s="14"/>
      <c r="O11071" s="13"/>
      <c r="P11071" s="6"/>
      <c r="Q11071" s="7"/>
    </row>
    <row r="11072" spans="3:17" x14ac:dyDescent="0.2">
      <c r="C11072" s="1"/>
      <c r="D11072" s="1"/>
      <c r="F11072" s="6"/>
      <c r="G11072" s="13"/>
      <c r="M11072" s="14"/>
      <c r="O11072" s="13"/>
      <c r="P11072" s="6"/>
      <c r="Q11072" s="7"/>
    </row>
    <row r="11073" spans="3:17" x14ac:dyDescent="0.2">
      <c r="C11073" s="1"/>
      <c r="D11073" s="1"/>
      <c r="F11073" s="6"/>
      <c r="G11073" s="13"/>
      <c r="M11073" s="14"/>
      <c r="O11073" s="13"/>
      <c r="P11073" s="6"/>
      <c r="Q11073" s="7"/>
    </row>
    <row r="11074" spans="3:17" x14ac:dyDescent="0.2">
      <c r="C11074" s="1"/>
      <c r="D11074" s="1"/>
      <c r="F11074" s="6"/>
      <c r="G11074" s="13"/>
      <c r="M11074" s="14"/>
      <c r="O11074" s="13"/>
      <c r="P11074" s="6"/>
      <c r="Q11074" s="7"/>
    </row>
    <row r="11075" spans="3:17" x14ac:dyDescent="0.2">
      <c r="C11075" s="1"/>
      <c r="D11075" s="1"/>
      <c r="F11075" s="6"/>
      <c r="G11075" s="13"/>
      <c r="M11075" s="14"/>
      <c r="O11075" s="13"/>
      <c r="P11075" s="6"/>
      <c r="Q11075" s="7"/>
    </row>
    <row r="11076" spans="3:17" x14ac:dyDescent="0.2">
      <c r="C11076" s="1"/>
      <c r="D11076" s="1"/>
      <c r="F11076" s="6"/>
      <c r="G11076" s="13"/>
      <c r="M11076" s="14"/>
      <c r="O11076" s="13"/>
      <c r="P11076" s="6"/>
      <c r="Q11076" s="7"/>
    </row>
    <row r="11077" spans="3:17" x14ac:dyDescent="0.2">
      <c r="C11077" s="1"/>
      <c r="D11077" s="1"/>
      <c r="F11077" s="6"/>
      <c r="G11077" s="13"/>
      <c r="M11077" s="14"/>
      <c r="O11077" s="13"/>
      <c r="P11077" s="6"/>
      <c r="Q11077" s="7"/>
    </row>
    <row r="11078" spans="3:17" x14ac:dyDescent="0.2">
      <c r="C11078" s="1"/>
      <c r="D11078" s="1"/>
      <c r="F11078" s="6"/>
      <c r="G11078" s="13"/>
      <c r="M11078" s="14"/>
      <c r="O11078" s="13"/>
      <c r="P11078" s="6"/>
      <c r="Q11078" s="7"/>
    </row>
    <row r="11079" spans="3:17" x14ac:dyDescent="0.2">
      <c r="C11079" s="1"/>
      <c r="D11079" s="1"/>
      <c r="F11079" s="6"/>
      <c r="G11079" s="13"/>
      <c r="M11079" s="14"/>
      <c r="O11079" s="13"/>
      <c r="P11079" s="6"/>
      <c r="Q11079" s="7"/>
    </row>
    <row r="11080" spans="3:17" x14ac:dyDescent="0.2">
      <c r="C11080" s="1"/>
      <c r="D11080" s="1"/>
      <c r="F11080" s="6"/>
      <c r="G11080" s="13"/>
      <c r="M11080" s="14"/>
      <c r="O11080" s="13"/>
      <c r="P11080" s="6"/>
      <c r="Q11080" s="7"/>
    </row>
    <row r="11081" spans="3:17" x14ac:dyDescent="0.2">
      <c r="C11081" s="1"/>
      <c r="D11081" s="1"/>
      <c r="F11081" s="6"/>
      <c r="G11081" s="13"/>
      <c r="M11081" s="14"/>
      <c r="O11081" s="13"/>
      <c r="P11081" s="6"/>
      <c r="Q11081" s="7"/>
    </row>
    <row r="11082" spans="3:17" x14ac:dyDescent="0.2">
      <c r="C11082" s="1"/>
      <c r="D11082" s="1"/>
      <c r="F11082" s="6"/>
      <c r="G11082" s="13"/>
      <c r="M11082" s="14"/>
      <c r="O11082" s="13"/>
      <c r="P11082" s="6"/>
      <c r="Q11082" s="7"/>
    </row>
    <row r="11083" spans="3:17" x14ac:dyDescent="0.2">
      <c r="C11083" s="1"/>
      <c r="D11083" s="1"/>
      <c r="F11083" s="6"/>
      <c r="G11083" s="13"/>
      <c r="M11083" s="14"/>
      <c r="O11083" s="13"/>
      <c r="P11083" s="6"/>
      <c r="Q11083" s="7"/>
    </row>
    <row r="11084" spans="3:17" x14ac:dyDescent="0.2">
      <c r="C11084" s="1"/>
      <c r="D11084" s="1"/>
      <c r="F11084" s="6"/>
      <c r="G11084" s="13"/>
      <c r="M11084" s="14"/>
      <c r="O11084" s="13"/>
      <c r="P11084" s="6"/>
      <c r="Q11084" s="7"/>
    </row>
    <row r="11085" spans="3:17" x14ac:dyDescent="0.2">
      <c r="C11085" s="1"/>
      <c r="D11085" s="1"/>
      <c r="F11085" s="6"/>
      <c r="G11085" s="13"/>
      <c r="M11085" s="14"/>
      <c r="O11085" s="13"/>
      <c r="P11085" s="6"/>
      <c r="Q11085" s="7"/>
    </row>
    <row r="11086" spans="3:17" x14ac:dyDescent="0.2">
      <c r="C11086" s="1"/>
      <c r="D11086" s="1"/>
      <c r="F11086" s="6"/>
      <c r="G11086" s="13"/>
      <c r="M11086" s="14"/>
      <c r="O11086" s="13"/>
      <c r="P11086" s="6"/>
      <c r="Q11086" s="7"/>
    </row>
    <row r="11087" spans="3:17" x14ac:dyDescent="0.2">
      <c r="C11087" s="1"/>
      <c r="D11087" s="1"/>
      <c r="F11087" s="6"/>
      <c r="G11087" s="13"/>
      <c r="M11087" s="14"/>
      <c r="O11087" s="13"/>
      <c r="P11087" s="6"/>
      <c r="Q11087" s="7"/>
    </row>
    <row r="11088" spans="3:17" x14ac:dyDescent="0.2">
      <c r="C11088" s="1"/>
      <c r="D11088" s="1"/>
      <c r="F11088" s="6"/>
      <c r="G11088" s="13"/>
      <c r="M11088" s="14"/>
      <c r="O11088" s="13"/>
      <c r="P11088" s="6"/>
      <c r="Q11088" s="7"/>
    </row>
    <row r="11089" spans="3:17" x14ac:dyDescent="0.2">
      <c r="C11089" s="1"/>
      <c r="D11089" s="1"/>
      <c r="F11089" s="6"/>
      <c r="G11089" s="13"/>
      <c r="M11089" s="14"/>
      <c r="O11089" s="13"/>
      <c r="P11089" s="6"/>
      <c r="Q11089" s="7"/>
    </row>
    <row r="11090" spans="3:17" x14ac:dyDescent="0.2">
      <c r="C11090" s="1"/>
      <c r="D11090" s="1"/>
      <c r="F11090" s="6"/>
      <c r="G11090" s="13"/>
      <c r="M11090" s="14"/>
      <c r="O11090" s="13"/>
      <c r="P11090" s="6"/>
      <c r="Q11090" s="7"/>
    </row>
    <row r="11091" spans="3:17" x14ac:dyDescent="0.2">
      <c r="C11091" s="1"/>
      <c r="D11091" s="1"/>
      <c r="F11091" s="6"/>
      <c r="G11091" s="13"/>
      <c r="M11091" s="14"/>
      <c r="O11091" s="13"/>
      <c r="P11091" s="6"/>
      <c r="Q11091" s="7"/>
    </row>
    <row r="11092" spans="3:17" x14ac:dyDescent="0.2">
      <c r="C11092" s="1"/>
      <c r="D11092" s="1"/>
      <c r="F11092" s="6"/>
      <c r="G11092" s="13"/>
      <c r="M11092" s="14"/>
      <c r="O11092" s="13"/>
      <c r="P11092" s="6"/>
      <c r="Q11092" s="7"/>
    </row>
    <row r="11093" spans="3:17" x14ac:dyDescent="0.2">
      <c r="C11093" s="1"/>
      <c r="D11093" s="1"/>
      <c r="F11093" s="6"/>
      <c r="G11093" s="13"/>
      <c r="M11093" s="14"/>
      <c r="O11093" s="13"/>
      <c r="P11093" s="6"/>
      <c r="Q11093" s="7"/>
    </row>
    <row r="11094" spans="3:17" x14ac:dyDescent="0.2">
      <c r="C11094" s="1"/>
      <c r="D11094" s="1"/>
      <c r="F11094" s="6"/>
      <c r="G11094" s="13"/>
      <c r="M11094" s="14"/>
      <c r="O11094" s="13"/>
      <c r="P11094" s="6"/>
      <c r="Q11094" s="7"/>
    </row>
    <row r="11095" spans="3:17" x14ac:dyDescent="0.2">
      <c r="C11095" s="1"/>
      <c r="D11095" s="1"/>
      <c r="F11095" s="6"/>
      <c r="G11095" s="13"/>
      <c r="M11095" s="14"/>
      <c r="O11095" s="13"/>
      <c r="P11095" s="6"/>
      <c r="Q11095" s="7"/>
    </row>
    <row r="11096" spans="3:17" x14ac:dyDescent="0.2">
      <c r="C11096" s="1"/>
      <c r="D11096" s="1"/>
      <c r="F11096" s="6"/>
      <c r="G11096" s="13"/>
      <c r="M11096" s="14"/>
      <c r="O11096" s="13"/>
      <c r="P11096" s="6"/>
      <c r="Q11096" s="7"/>
    </row>
    <row r="11097" spans="3:17" x14ac:dyDescent="0.2">
      <c r="C11097" s="1"/>
      <c r="D11097" s="1"/>
      <c r="F11097" s="6"/>
      <c r="G11097" s="13"/>
      <c r="M11097" s="14"/>
      <c r="O11097" s="13"/>
      <c r="P11097" s="6"/>
      <c r="Q11097" s="7"/>
    </row>
    <row r="11098" spans="3:17" x14ac:dyDescent="0.2">
      <c r="C11098" s="1"/>
      <c r="D11098" s="1"/>
      <c r="F11098" s="6"/>
      <c r="G11098" s="13"/>
      <c r="M11098" s="14"/>
      <c r="O11098" s="13"/>
      <c r="P11098" s="6"/>
      <c r="Q11098" s="7"/>
    </row>
    <row r="11099" spans="3:17" x14ac:dyDescent="0.2">
      <c r="C11099" s="1"/>
      <c r="D11099" s="1"/>
      <c r="F11099" s="6"/>
      <c r="G11099" s="13"/>
      <c r="M11099" s="14"/>
      <c r="O11099" s="13"/>
      <c r="P11099" s="6"/>
      <c r="Q11099" s="7"/>
    </row>
    <row r="11100" spans="3:17" x14ac:dyDescent="0.2">
      <c r="C11100" s="1"/>
      <c r="D11100" s="1"/>
      <c r="F11100" s="6"/>
      <c r="G11100" s="13"/>
      <c r="M11100" s="14"/>
      <c r="O11100" s="13"/>
      <c r="P11100" s="6"/>
      <c r="Q11100" s="7"/>
    </row>
    <row r="11101" spans="3:17" x14ac:dyDescent="0.2">
      <c r="C11101" s="1"/>
      <c r="D11101" s="1"/>
      <c r="F11101" s="6"/>
      <c r="G11101" s="13"/>
      <c r="M11101" s="14"/>
      <c r="O11101" s="13"/>
      <c r="P11101" s="6"/>
      <c r="Q11101" s="7"/>
    </row>
    <row r="11102" spans="3:17" x14ac:dyDescent="0.2">
      <c r="C11102" s="1"/>
      <c r="D11102" s="1"/>
      <c r="F11102" s="6"/>
      <c r="G11102" s="13"/>
      <c r="M11102" s="14"/>
      <c r="O11102" s="13"/>
      <c r="P11102" s="6"/>
      <c r="Q11102" s="7"/>
    </row>
    <row r="11103" spans="3:17" x14ac:dyDescent="0.2">
      <c r="C11103" s="1"/>
      <c r="D11103" s="1"/>
      <c r="F11103" s="6"/>
      <c r="G11103" s="13"/>
      <c r="M11103" s="14"/>
      <c r="O11103" s="13"/>
      <c r="P11103" s="6"/>
      <c r="Q11103" s="7"/>
    </row>
    <row r="11104" spans="3:17" x14ac:dyDescent="0.2">
      <c r="C11104" s="1"/>
      <c r="D11104" s="1"/>
      <c r="F11104" s="6"/>
      <c r="G11104" s="13"/>
      <c r="M11104" s="14"/>
      <c r="O11104" s="13"/>
      <c r="P11104" s="6"/>
      <c r="Q11104" s="7"/>
    </row>
    <row r="11105" spans="3:17" x14ac:dyDescent="0.2">
      <c r="C11105" s="1"/>
      <c r="D11105" s="1"/>
      <c r="F11105" s="6"/>
      <c r="G11105" s="13"/>
      <c r="M11105" s="14"/>
      <c r="O11105" s="13"/>
      <c r="P11105" s="6"/>
      <c r="Q11105" s="7"/>
    </row>
    <row r="11106" spans="3:17" x14ac:dyDescent="0.2">
      <c r="C11106" s="1"/>
      <c r="D11106" s="1"/>
      <c r="F11106" s="6"/>
      <c r="G11106" s="13"/>
      <c r="M11106" s="14"/>
      <c r="O11106" s="13"/>
      <c r="P11106" s="6"/>
      <c r="Q11106" s="7"/>
    </row>
    <row r="11107" spans="3:17" x14ac:dyDescent="0.2">
      <c r="C11107" s="1"/>
      <c r="D11107" s="1"/>
      <c r="F11107" s="6"/>
      <c r="G11107" s="13"/>
      <c r="M11107" s="14"/>
      <c r="O11107" s="13"/>
      <c r="P11107" s="6"/>
      <c r="Q11107" s="7"/>
    </row>
    <row r="11108" spans="3:17" x14ac:dyDescent="0.2">
      <c r="C11108" s="1"/>
      <c r="D11108" s="1"/>
      <c r="F11108" s="6"/>
      <c r="G11108" s="13"/>
      <c r="M11108" s="14"/>
      <c r="O11108" s="13"/>
      <c r="P11108" s="6"/>
      <c r="Q11108" s="7"/>
    </row>
    <row r="11109" spans="3:17" x14ac:dyDescent="0.2">
      <c r="C11109" s="1"/>
      <c r="D11109" s="1"/>
      <c r="F11109" s="6"/>
      <c r="G11109" s="13"/>
      <c r="M11109" s="14"/>
      <c r="O11109" s="13"/>
      <c r="P11109" s="6"/>
      <c r="Q11109" s="7"/>
    </row>
    <row r="11110" spans="3:17" x14ac:dyDescent="0.2">
      <c r="C11110" s="1"/>
      <c r="D11110" s="1"/>
      <c r="F11110" s="6"/>
      <c r="G11110" s="13"/>
      <c r="M11110" s="14"/>
      <c r="O11110" s="13"/>
      <c r="P11110" s="6"/>
      <c r="Q11110" s="7"/>
    </row>
    <row r="11111" spans="3:17" x14ac:dyDescent="0.2">
      <c r="C11111" s="1"/>
      <c r="D11111" s="1"/>
      <c r="F11111" s="6"/>
      <c r="G11111" s="13"/>
      <c r="M11111" s="14"/>
      <c r="O11111" s="13"/>
      <c r="P11111" s="6"/>
      <c r="Q11111" s="7"/>
    </row>
    <row r="11112" spans="3:17" x14ac:dyDescent="0.2">
      <c r="C11112" s="1"/>
      <c r="D11112" s="1"/>
      <c r="F11112" s="6"/>
      <c r="G11112" s="13"/>
      <c r="M11112" s="14"/>
      <c r="O11112" s="13"/>
      <c r="P11112" s="6"/>
      <c r="Q11112" s="7"/>
    </row>
    <row r="11113" spans="3:17" x14ac:dyDescent="0.2">
      <c r="C11113" s="1"/>
      <c r="D11113" s="1"/>
      <c r="F11113" s="6"/>
      <c r="G11113" s="13"/>
      <c r="M11113" s="14"/>
      <c r="O11113" s="13"/>
      <c r="P11113" s="6"/>
      <c r="Q11113" s="7"/>
    </row>
    <row r="11114" spans="3:17" x14ac:dyDescent="0.2">
      <c r="C11114" s="1"/>
      <c r="D11114" s="1"/>
      <c r="F11114" s="6"/>
      <c r="G11114" s="13"/>
      <c r="M11114" s="14"/>
      <c r="O11114" s="13"/>
      <c r="P11114" s="6"/>
      <c r="Q11114" s="7"/>
    </row>
    <row r="11115" spans="3:17" x14ac:dyDescent="0.2">
      <c r="C11115" s="1"/>
      <c r="D11115" s="1"/>
      <c r="F11115" s="6"/>
      <c r="G11115" s="13"/>
      <c r="M11115" s="14"/>
      <c r="O11115" s="13"/>
      <c r="P11115" s="6"/>
      <c r="Q11115" s="7"/>
    </row>
    <row r="11116" spans="3:17" x14ac:dyDescent="0.2">
      <c r="C11116" s="1"/>
      <c r="D11116" s="1"/>
      <c r="F11116" s="6"/>
      <c r="G11116" s="13"/>
      <c r="M11116" s="14"/>
      <c r="O11116" s="13"/>
      <c r="P11116" s="6"/>
      <c r="Q11116" s="7"/>
    </row>
    <row r="11117" spans="3:17" x14ac:dyDescent="0.2">
      <c r="C11117" s="1"/>
      <c r="D11117" s="1"/>
      <c r="F11117" s="6"/>
      <c r="G11117" s="13"/>
      <c r="M11117" s="14"/>
      <c r="O11117" s="13"/>
      <c r="P11117" s="6"/>
      <c r="Q11117" s="7"/>
    </row>
    <row r="11118" spans="3:17" x14ac:dyDescent="0.2">
      <c r="C11118" s="1"/>
      <c r="D11118" s="1"/>
      <c r="F11118" s="6"/>
      <c r="G11118" s="13"/>
      <c r="M11118" s="14"/>
      <c r="O11118" s="13"/>
      <c r="P11118" s="6"/>
      <c r="Q11118" s="7"/>
    </row>
    <row r="11119" spans="3:17" x14ac:dyDescent="0.2">
      <c r="C11119" s="1"/>
      <c r="D11119" s="1"/>
      <c r="F11119" s="6"/>
      <c r="G11119" s="13"/>
      <c r="M11119" s="14"/>
      <c r="O11119" s="13"/>
      <c r="P11119" s="6"/>
      <c r="Q11119" s="7"/>
    </row>
    <row r="11120" spans="3:17" x14ac:dyDescent="0.2">
      <c r="C11120" s="1"/>
      <c r="D11120" s="1"/>
      <c r="F11120" s="6"/>
      <c r="G11120" s="13"/>
      <c r="M11120" s="14"/>
      <c r="O11120" s="13"/>
      <c r="P11120" s="6"/>
      <c r="Q11120" s="7"/>
    </row>
    <row r="11121" spans="3:17" x14ac:dyDescent="0.2">
      <c r="C11121" s="1"/>
      <c r="D11121" s="1"/>
      <c r="F11121" s="6"/>
      <c r="G11121" s="13"/>
      <c r="M11121" s="14"/>
      <c r="O11121" s="13"/>
      <c r="P11121" s="6"/>
      <c r="Q11121" s="7"/>
    </row>
    <row r="11122" spans="3:17" x14ac:dyDescent="0.2">
      <c r="C11122" s="1"/>
      <c r="D11122" s="1"/>
      <c r="F11122" s="6"/>
      <c r="G11122" s="13"/>
      <c r="M11122" s="14"/>
      <c r="O11122" s="13"/>
      <c r="P11122" s="6"/>
      <c r="Q11122" s="7"/>
    </row>
    <row r="11123" spans="3:17" x14ac:dyDescent="0.2">
      <c r="C11123" s="1"/>
      <c r="D11123" s="1"/>
      <c r="F11123" s="6"/>
      <c r="G11123" s="13"/>
      <c r="M11123" s="14"/>
      <c r="O11123" s="13"/>
      <c r="P11123" s="6"/>
      <c r="Q11123" s="7"/>
    </row>
    <row r="11124" spans="3:17" x14ac:dyDescent="0.2">
      <c r="C11124" s="1"/>
      <c r="D11124" s="1"/>
      <c r="F11124" s="6"/>
      <c r="G11124" s="13"/>
      <c r="M11124" s="14"/>
      <c r="O11124" s="13"/>
      <c r="P11124" s="6"/>
      <c r="Q11124" s="7"/>
    </row>
    <row r="11125" spans="3:17" x14ac:dyDescent="0.2">
      <c r="C11125" s="1"/>
      <c r="D11125" s="1"/>
      <c r="F11125" s="6"/>
      <c r="G11125" s="13"/>
      <c r="M11125" s="14"/>
      <c r="O11125" s="13"/>
      <c r="P11125" s="6"/>
      <c r="Q11125" s="7"/>
    </row>
    <row r="11126" spans="3:17" x14ac:dyDescent="0.2">
      <c r="C11126" s="1"/>
      <c r="D11126" s="1"/>
      <c r="F11126" s="6"/>
      <c r="G11126" s="13"/>
      <c r="M11126" s="14"/>
      <c r="O11126" s="13"/>
      <c r="P11126" s="6"/>
      <c r="Q11126" s="7"/>
    </row>
    <row r="11127" spans="3:17" x14ac:dyDescent="0.2">
      <c r="C11127" s="1"/>
      <c r="D11127" s="1"/>
      <c r="F11127" s="6"/>
      <c r="G11127" s="13"/>
      <c r="M11127" s="14"/>
      <c r="O11127" s="13"/>
      <c r="P11127" s="6"/>
      <c r="Q11127" s="7"/>
    </row>
    <row r="11128" spans="3:17" x14ac:dyDescent="0.2">
      <c r="C11128" s="1"/>
      <c r="D11128" s="1"/>
      <c r="F11128" s="6"/>
      <c r="G11128" s="13"/>
      <c r="M11128" s="14"/>
      <c r="O11128" s="13"/>
      <c r="P11128" s="6"/>
      <c r="Q11128" s="7"/>
    </row>
    <row r="11129" spans="3:17" x14ac:dyDescent="0.2">
      <c r="C11129" s="1"/>
      <c r="D11129" s="1"/>
      <c r="F11129" s="6"/>
      <c r="G11129" s="13"/>
      <c r="M11129" s="14"/>
      <c r="O11129" s="13"/>
      <c r="P11129" s="6"/>
      <c r="Q11129" s="7"/>
    </row>
    <row r="11130" spans="3:17" x14ac:dyDescent="0.2">
      <c r="C11130" s="1"/>
      <c r="D11130" s="1"/>
      <c r="F11130" s="6"/>
      <c r="G11130" s="13"/>
      <c r="M11130" s="14"/>
      <c r="O11130" s="13"/>
      <c r="P11130" s="6"/>
      <c r="Q11130" s="7"/>
    </row>
    <row r="11131" spans="3:17" x14ac:dyDescent="0.2">
      <c r="C11131" s="1"/>
      <c r="D11131" s="1"/>
      <c r="F11131" s="6"/>
      <c r="G11131" s="13"/>
      <c r="M11131" s="14"/>
      <c r="O11131" s="13"/>
      <c r="P11131" s="6"/>
      <c r="Q11131" s="7"/>
    </row>
    <row r="11132" spans="3:17" x14ac:dyDescent="0.2">
      <c r="C11132" s="1"/>
      <c r="D11132" s="1"/>
      <c r="F11132" s="6"/>
      <c r="G11132" s="13"/>
      <c r="M11132" s="14"/>
      <c r="O11132" s="13"/>
      <c r="P11132" s="6"/>
      <c r="Q11132" s="7"/>
    </row>
    <row r="11133" spans="3:17" x14ac:dyDescent="0.2">
      <c r="C11133" s="1"/>
      <c r="D11133" s="1"/>
      <c r="F11133" s="6"/>
      <c r="G11133" s="13"/>
      <c r="M11133" s="14"/>
      <c r="O11133" s="13"/>
      <c r="P11133" s="6"/>
      <c r="Q11133" s="7"/>
    </row>
    <row r="11134" spans="3:17" x14ac:dyDescent="0.2">
      <c r="C11134" s="1"/>
      <c r="D11134" s="1"/>
      <c r="F11134" s="6"/>
      <c r="G11134" s="13"/>
      <c r="M11134" s="14"/>
      <c r="O11134" s="13"/>
      <c r="P11134" s="6"/>
      <c r="Q11134" s="7"/>
    </row>
    <row r="11135" spans="3:17" x14ac:dyDescent="0.2">
      <c r="C11135" s="1"/>
      <c r="D11135" s="1"/>
      <c r="F11135" s="6"/>
      <c r="G11135" s="13"/>
      <c r="M11135" s="14"/>
      <c r="O11135" s="13"/>
      <c r="P11135" s="6"/>
      <c r="Q11135" s="7"/>
    </row>
    <row r="11136" spans="3:17" x14ac:dyDescent="0.2">
      <c r="C11136" s="1"/>
      <c r="D11136" s="1"/>
      <c r="F11136" s="6"/>
      <c r="G11136" s="13"/>
      <c r="M11136" s="14"/>
      <c r="O11136" s="13"/>
      <c r="P11136" s="6"/>
      <c r="Q11136" s="7"/>
    </row>
    <row r="11137" spans="3:17" x14ac:dyDescent="0.2">
      <c r="C11137" s="1"/>
      <c r="D11137" s="1"/>
      <c r="F11137" s="6"/>
      <c r="G11137" s="13"/>
      <c r="M11137" s="14"/>
      <c r="O11137" s="13"/>
      <c r="P11137" s="6"/>
      <c r="Q11137" s="7"/>
    </row>
    <row r="11138" spans="3:17" x14ac:dyDescent="0.2">
      <c r="C11138" s="1"/>
      <c r="D11138" s="1"/>
      <c r="F11138" s="6"/>
      <c r="G11138" s="13"/>
      <c r="M11138" s="14"/>
      <c r="O11138" s="13"/>
      <c r="P11138" s="6"/>
      <c r="Q11138" s="7"/>
    </row>
    <row r="11139" spans="3:17" x14ac:dyDescent="0.2">
      <c r="C11139" s="1"/>
      <c r="D11139" s="1"/>
      <c r="F11139" s="6"/>
      <c r="G11139" s="13"/>
      <c r="M11139" s="14"/>
      <c r="O11139" s="13"/>
      <c r="P11139" s="6"/>
      <c r="Q11139" s="7"/>
    </row>
    <row r="11140" spans="3:17" x14ac:dyDescent="0.2">
      <c r="C11140" s="1"/>
      <c r="D11140" s="1"/>
      <c r="F11140" s="6"/>
      <c r="G11140" s="13"/>
      <c r="M11140" s="14"/>
      <c r="O11140" s="13"/>
      <c r="P11140" s="6"/>
      <c r="Q11140" s="7"/>
    </row>
    <row r="11141" spans="3:17" x14ac:dyDescent="0.2">
      <c r="C11141" s="1"/>
      <c r="D11141" s="1"/>
      <c r="F11141" s="6"/>
      <c r="G11141" s="13"/>
      <c r="M11141" s="14"/>
      <c r="O11141" s="13"/>
      <c r="P11141" s="6"/>
      <c r="Q11141" s="7"/>
    </row>
    <row r="11142" spans="3:17" x14ac:dyDescent="0.2">
      <c r="C11142" s="1"/>
      <c r="D11142" s="1"/>
      <c r="F11142" s="6"/>
      <c r="G11142" s="13"/>
      <c r="M11142" s="14"/>
      <c r="O11142" s="13"/>
      <c r="P11142" s="6"/>
      <c r="Q11142" s="7"/>
    </row>
    <row r="11143" spans="3:17" x14ac:dyDescent="0.2">
      <c r="C11143" s="1"/>
      <c r="D11143" s="1"/>
      <c r="F11143" s="6"/>
      <c r="G11143" s="13"/>
      <c r="M11143" s="14"/>
      <c r="O11143" s="13"/>
      <c r="P11143" s="6"/>
      <c r="Q11143" s="7"/>
    </row>
    <row r="11144" spans="3:17" x14ac:dyDescent="0.2">
      <c r="C11144" s="1"/>
      <c r="D11144" s="1"/>
      <c r="F11144" s="6"/>
      <c r="G11144" s="13"/>
      <c r="M11144" s="14"/>
      <c r="O11144" s="13"/>
      <c r="P11144" s="6"/>
      <c r="Q11144" s="7"/>
    </row>
    <row r="11145" spans="3:17" x14ac:dyDescent="0.2">
      <c r="C11145" s="1"/>
      <c r="D11145" s="1"/>
      <c r="F11145" s="6"/>
      <c r="G11145" s="13"/>
      <c r="M11145" s="14"/>
      <c r="O11145" s="13"/>
      <c r="P11145" s="6"/>
      <c r="Q11145" s="7"/>
    </row>
    <row r="11146" spans="3:17" x14ac:dyDescent="0.2">
      <c r="C11146" s="1"/>
      <c r="D11146" s="1"/>
      <c r="F11146" s="6"/>
      <c r="G11146" s="13"/>
      <c r="M11146" s="14"/>
      <c r="O11146" s="13"/>
      <c r="P11146" s="6"/>
      <c r="Q11146" s="7"/>
    </row>
    <row r="11147" spans="3:17" x14ac:dyDescent="0.2">
      <c r="C11147" s="1"/>
      <c r="D11147" s="1"/>
      <c r="F11147" s="6"/>
      <c r="G11147" s="13"/>
      <c r="M11147" s="14"/>
      <c r="O11147" s="13"/>
      <c r="P11147" s="6"/>
      <c r="Q11147" s="7"/>
    </row>
    <row r="11148" spans="3:17" x14ac:dyDescent="0.2">
      <c r="C11148" s="1"/>
      <c r="D11148" s="1"/>
      <c r="F11148" s="6"/>
      <c r="G11148" s="13"/>
      <c r="M11148" s="14"/>
      <c r="O11148" s="13"/>
      <c r="P11148" s="6"/>
      <c r="Q11148" s="7"/>
    </row>
    <row r="11149" spans="3:17" x14ac:dyDescent="0.2">
      <c r="C11149" s="1"/>
      <c r="D11149" s="1"/>
      <c r="F11149" s="6"/>
      <c r="G11149" s="13"/>
      <c r="M11149" s="14"/>
      <c r="O11149" s="13"/>
      <c r="P11149" s="6"/>
      <c r="Q11149" s="7"/>
    </row>
    <row r="11150" spans="3:17" x14ac:dyDescent="0.2">
      <c r="C11150" s="1"/>
      <c r="D11150" s="1"/>
      <c r="F11150" s="6"/>
      <c r="G11150" s="13"/>
      <c r="M11150" s="14"/>
      <c r="O11150" s="13"/>
      <c r="P11150" s="6"/>
      <c r="Q11150" s="7"/>
    </row>
    <row r="11151" spans="3:17" x14ac:dyDescent="0.2">
      <c r="C11151" s="1"/>
      <c r="D11151" s="1"/>
      <c r="F11151" s="6"/>
      <c r="G11151" s="13"/>
      <c r="M11151" s="14"/>
      <c r="O11151" s="13"/>
      <c r="P11151" s="6"/>
      <c r="Q11151" s="7"/>
    </row>
    <row r="11152" spans="3:17" x14ac:dyDescent="0.2">
      <c r="C11152" s="1"/>
      <c r="D11152" s="1"/>
      <c r="F11152" s="6"/>
      <c r="G11152" s="13"/>
      <c r="M11152" s="14"/>
      <c r="O11152" s="13"/>
      <c r="P11152" s="6"/>
      <c r="Q11152" s="7"/>
    </row>
    <row r="11153" spans="3:17" x14ac:dyDescent="0.2">
      <c r="C11153" s="1"/>
      <c r="D11153" s="1"/>
      <c r="F11153" s="6"/>
      <c r="G11153" s="13"/>
      <c r="M11153" s="14"/>
      <c r="O11153" s="13"/>
      <c r="P11153" s="6"/>
      <c r="Q11153" s="7"/>
    </row>
    <row r="11154" spans="3:17" x14ac:dyDescent="0.2">
      <c r="C11154" s="1"/>
      <c r="D11154" s="1"/>
      <c r="F11154" s="6"/>
      <c r="G11154" s="13"/>
      <c r="M11154" s="14"/>
      <c r="O11154" s="13"/>
      <c r="P11154" s="6"/>
      <c r="Q11154" s="7"/>
    </row>
    <row r="11155" spans="3:17" x14ac:dyDescent="0.2">
      <c r="C11155" s="1"/>
      <c r="D11155" s="1"/>
      <c r="F11155" s="6"/>
      <c r="G11155" s="13"/>
      <c r="M11155" s="14"/>
      <c r="O11155" s="13"/>
      <c r="P11155" s="6"/>
      <c r="Q11155" s="7"/>
    </row>
    <row r="11156" spans="3:17" x14ac:dyDescent="0.2">
      <c r="C11156" s="1"/>
      <c r="D11156" s="1"/>
      <c r="F11156" s="6"/>
      <c r="G11156" s="13"/>
      <c r="M11156" s="14"/>
      <c r="O11156" s="13"/>
      <c r="P11156" s="6"/>
      <c r="Q11156" s="7"/>
    </row>
    <row r="11157" spans="3:17" x14ac:dyDescent="0.2">
      <c r="C11157" s="1"/>
      <c r="D11157" s="1"/>
      <c r="F11157" s="6"/>
      <c r="G11157" s="13"/>
      <c r="M11157" s="14"/>
      <c r="O11157" s="13"/>
      <c r="P11157" s="6"/>
      <c r="Q11157" s="7"/>
    </row>
    <row r="11158" spans="3:17" x14ac:dyDescent="0.2">
      <c r="C11158" s="1"/>
      <c r="D11158" s="1"/>
      <c r="F11158" s="6"/>
      <c r="G11158" s="13"/>
      <c r="M11158" s="14"/>
      <c r="O11158" s="13"/>
      <c r="P11158" s="6"/>
      <c r="Q11158" s="7"/>
    </row>
    <row r="11159" spans="3:17" x14ac:dyDescent="0.2">
      <c r="C11159" s="1"/>
      <c r="D11159" s="1"/>
      <c r="F11159" s="6"/>
      <c r="G11159" s="13"/>
      <c r="M11159" s="14"/>
      <c r="O11159" s="13"/>
      <c r="P11159" s="6"/>
      <c r="Q11159" s="7"/>
    </row>
    <row r="11160" spans="3:17" x14ac:dyDescent="0.2">
      <c r="C11160" s="1"/>
      <c r="D11160" s="1"/>
      <c r="F11160" s="6"/>
      <c r="G11160" s="13"/>
      <c r="M11160" s="14"/>
      <c r="O11160" s="13"/>
      <c r="P11160" s="6"/>
      <c r="Q11160" s="7"/>
    </row>
    <row r="11161" spans="3:17" x14ac:dyDescent="0.2">
      <c r="C11161" s="1"/>
      <c r="D11161" s="1"/>
      <c r="F11161" s="6"/>
      <c r="G11161" s="13"/>
      <c r="M11161" s="14"/>
      <c r="O11161" s="13"/>
      <c r="P11161" s="6"/>
      <c r="Q11161" s="7"/>
    </row>
    <row r="11162" spans="3:17" x14ac:dyDescent="0.2">
      <c r="C11162" s="1"/>
      <c r="D11162" s="1"/>
      <c r="F11162" s="6"/>
      <c r="G11162" s="13"/>
      <c r="M11162" s="14"/>
      <c r="O11162" s="13"/>
      <c r="P11162" s="6"/>
      <c r="Q11162" s="7"/>
    </row>
    <row r="11163" spans="3:17" x14ac:dyDescent="0.2">
      <c r="C11163" s="1"/>
      <c r="D11163" s="1"/>
      <c r="F11163" s="6"/>
      <c r="G11163" s="13"/>
      <c r="M11163" s="14"/>
      <c r="O11163" s="13"/>
      <c r="P11163" s="6"/>
      <c r="Q11163" s="7"/>
    </row>
    <row r="11164" spans="3:17" x14ac:dyDescent="0.2">
      <c r="C11164" s="1"/>
      <c r="D11164" s="1"/>
      <c r="F11164" s="6"/>
      <c r="G11164" s="13"/>
      <c r="M11164" s="14"/>
      <c r="O11164" s="13"/>
      <c r="P11164" s="6"/>
      <c r="Q11164" s="7"/>
    </row>
    <row r="11165" spans="3:17" x14ac:dyDescent="0.2">
      <c r="C11165" s="1"/>
      <c r="D11165" s="1"/>
      <c r="F11165" s="6"/>
      <c r="G11165" s="13"/>
      <c r="M11165" s="14"/>
      <c r="O11165" s="13"/>
      <c r="P11165" s="6"/>
      <c r="Q11165" s="7"/>
    </row>
    <row r="11166" spans="3:17" x14ac:dyDescent="0.2">
      <c r="C11166" s="1"/>
      <c r="D11166" s="1"/>
      <c r="F11166" s="6"/>
      <c r="G11166" s="13"/>
      <c r="M11166" s="14"/>
      <c r="O11166" s="13"/>
      <c r="P11166" s="6"/>
      <c r="Q11166" s="7"/>
    </row>
    <row r="11167" spans="3:17" x14ac:dyDescent="0.2">
      <c r="C11167" s="1"/>
      <c r="D11167" s="1"/>
      <c r="F11167" s="6"/>
      <c r="G11167" s="13"/>
      <c r="M11167" s="14"/>
      <c r="O11167" s="13"/>
      <c r="P11167" s="6"/>
      <c r="Q11167" s="7"/>
    </row>
    <row r="11168" spans="3:17" x14ac:dyDescent="0.2">
      <c r="C11168" s="1"/>
      <c r="D11168" s="1"/>
      <c r="F11168" s="6"/>
      <c r="G11168" s="13"/>
      <c r="M11168" s="14"/>
      <c r="O11168" s="13"/>
      <c r="P11168" s="6"/>
      <c r="Q11168" s="7"/>
    </row>
    <row r="11169" spans="3:17" x14ac:dyDescent="0.2">
      <c r="C11169" s="1"/>
      <c r="D11169" s="1"/>
      <c r="F11169" s="6"/>
      <c r="G11169" s="13"/>
      <c r="M11169" s="14"/>
      <c r="O11169" s="13"/>
      <c r="P11169" s="6"/>
      <c r="Q11169" s="7"/>
    </row>
    <row r="11170" spans="3:17" x14ac:dyDescent="0.2">
      <c r="C11170" s="1"/>
      <c r="D11170" s="1"/>
      <c r="F11170" s="6"/>
      <c r="G11170" s="13"/>
      <c r="M11170" s="14"/>
      <c r="O11170" s="13"/>
      <c r="P11170" s="6"/>
      <c r="Q11170" s="7"/>
    </row>
    <row r="11171" spans="3:17" x14ac:dyDescent="0.2">
      <c r="C11171" s="1"/>
      <c r="D11171" s="1"/>
      <c r="F11171" s="6"/>
      <c r="G11171" s="13"/>
      <c r="M11171" s="14"/>
      <c r="O11171" s="13"/>
      <c r="P11171" s="6"/>
      <c r="Q11171" s="7"/>
    </row>
    <row r="11172" spans="3:17" x14ac:dyDescent="0.2">
      <c r="C11172" s="1"/>
      <c r="D11172" s="1"/>
      <c r="F11172" s="6"/>
      <c r="G11172" s="13"/>
      <c r="M11172" s="14"/>
      <c r="O11172" s="13"/>
      <c r="P11172" s="6"/>
      <c r="Q11172" s="7"/>
    </row>
    <row r="11173" spans="3:17" x14ac:dyDescent="0.2">
      <c r="C11173" s="1"/>
      <c r="D11173" s="1"/>
      <c r="F11173" s="6"/>
      <c r="G11173" s="13"/>
      <c r="M11173" s="14"/>
      <c r="O11173" s="13"/>
      <c r="P11173" s="6"/>
      <c r="Q11173" s="7"/>
    </row>
    <row r="11174" spans="3:17" x14ac:dyDescent="0.2">
      <c r="C11174" s="1"/>
      <c r="D11174" s="1"/>
      <c r="F11174" s="6"/>
      <c r="G11174" s="13"/>
      <c r="M11174" s="14"/>
      <c r="O11174" s="13"/>
      <c r="P11174" s="6"/>
      <c r="Q11174" s="7"/>
    </row>
    <row r="11175" spans="3:17" x14ac:dyDescent="0.2">
      <c r="C11175" s="1"/>
      <c r="D11175" s="1"/>
      <c r="F11175" s="6"/>
      <c r="G11175" s="13"/>
      <c r="M11175" s="14"/>
      <c r="O11175" s="13"/>
      <c r="P11175" s="6"/>
      <c r="Q11175" s="7"/>
    </row>
    <row r="11176" spans="3:17" x14ac:dyDescent="0.2">
      <c r="C11176" s="1"/>
      <c r="D11176" s="1"/>
      <c r="F11176" s="6"/>
      <c r="G11176" s="13"/>
      <c r="M11176" s="14"/>
      <c r="O11176" s="13"/>
      <c r="P11176" s="6"/>
      <c r="Q11176" s="7"/>
    </row>
    <row r="11177" spans="3:17" x14ac:dyDescent="0.2">
      <c r="C11177" s="1"/>
      <c r="D11177" s="1"/>
      <c r="F11177" s="6"/>
      <c r="G11177" s="13"/>
      <c r="M11177" s="14"/>
      <c r="O11177" s="13"/>
      <c r="P11177" s="6"/>
      <c r="Q11177" s="7"/>
    </row>
    <row r="11178" spans="3:17" x14ac:dyDescent="0.2">
      <c r="C11178" s="1"/>
      <c r="D11178" s="1"/>
      <c r="F11178" s="6"/>
      <c r="G11178" s="13"/>
      <c r="M11178" s="14"/>
      <c r="O11178" s="13"/>
      <c r="P11178" s="6"/>
      <c r="Q11178" s="7"/>
    </row>
    <row r="11179" spans="3:17" x14ac:dyDescent="0.2">
      <c r="C11179" s="1"/>
      <c r="D11179" s="1"/>
      <c r="F11179" s="6"/>
      <c r="G11179" s="13"/>
      <c r="M11179" s="14"/>
      <c r="O11179" s="13"/>
      <c r="P11179" s="6"/>
      <c r="Q11179" s="7"/>
    </row>
    <row r="11180" spans="3:17" x14ac:dyDescent="0.2">
      <c r="C11180" s="1"/>
      <c r="D11180" s="1"/>
      <c r="F11180" s="6"/>
      <c r="G11180" s="13"/>
      <c r="M11180" s="14"/>
      <c r="O11180" s="13"/>
      <c r="P11180" s="6"/>
      <c r="Q11180" s="7"/>
    </row>
    <row r="11181" spans="3:17" x14ac:dyDescent="0.2">
      <c r="C11181" s="1"/>
      <c r="D11181" s="1"/>
      <c r="F11181" s="6"/>
      <c r="G11181" s="13"/>
      <c r="M11181" s="14"/>
      <c r="O11181" s="13"/>
      <c r="P11181" s="6"/>
      <c r="Q11181" s="7"/>
    </row>
    <row r="11182" spans="3:17" x14ac:dyDescent="0.2">
      <c r="C11182" s="1"/>
      <c r="D11182" s="1"/>
      <c r="F11182" s="6"/>
      <c r="G11182" s="13"/>
      <c r="M11182" s="14"/>
      <c r="O11182" s="13"/>
      <c r="P11182" s="6"/>
      <c r="Q11182" s="7"/>
    </row>
    <row r="11183" spans="3:17" x14ac:dyDescent="0.2">
      <c r="C11183" s="1"/>
      <c r="D11183" s="1"/>
      <c r="F11183" s="6"/>
      <c r="G11183" s="13"/>
      <c r="M11183" s="14"/>
      <c r="O11183" s="13"/>
      <c r="P11183" s="6"/>
      <c r="Q11183" s="7"/>
    </row>
    <row r="11184" spans="3:17" x14ac:dyDescent="0.2">
      <c r="C11184" s="1"/>
      <c r="D11184" s="1"/>
      <c r="F11184" s="6"/>
      <c r="G11184" s="13"/>
      <c r="M11184" s="14"/>
      <c r="O11184" s="13"/>
      <c r="P11184" s="6"/>
      <c r="Q11184" s="7"/>
    </row>
    <row r="11185" spans="3:17" x14ac:dyDescent="0.2">
      <c r="C11185" s="1"/>
      <c r="D11185" s="1"/>
      <c r="F11185" s="6"/>
      <c r="G11185" s="13"/>
      <c r="M11185" s="14"/>
      <c r="O11185" s="13"/>
      <c r="P11185" s="6"/>
      <c r="Q11185" s="7"/>
    </row>
    <row r="11186" spans="3:17" x14ac:dyDescent="0.2">
      <c r="C11186" s="1"/>
      <c r="D11186" s="1"/>
      <c r="F11186" s="6"/>
      <c r="G11186" s="13"/>
      <c r="M11186" s="14"/>
      <c r="O11186" s="13"/>
      <c r="P11186" s="6"/>
      <c r="Q11186" s="7"/>
    </row>
    <row r="11187" spans="3:17" x14ac:dyDescent="0.2">
      <c r="C11187" s="1"/>
      <c r="D11187" s="1"/>
      <c r="F11187" s="6"/>
      <c r="G11187" s="13"/>
      <c r="M11187" s="14"/>
      <c r="O11187" s="13"/>
      <c r="P11187" s="6"/>
      <c r="Q11187" s="7"/>
    </row>
    <row r="11188" spans="3:17" x14ac:dyDescent="0.2">
      <c r="C11188" s="1"/>
      <c r="D11188" s="1"/>
      <c r="F11188" s="6"/>
      <c r="G11188" s="13"/>
      <c r="M11188" s="14"/>
      <c r="O11188" s="13"/>
      <c r="P11188" s="6"/>
      <c r="Q11188" s="7"/>
    </row>
    <row r="11189" spans="3:17" x14ac:dyDescent="0.2">
      <c r="C11189" s="1"/>
      <c r="D11189" s="1"/>
      <c r="F11189" s="6"/>
      <c r="G11189" s="13"/>
      <c r="M11189" s="14"/>
      <c r="O11189" s="13"/>
      <c r="P11189" s="6"/>
      <c r="Q11189" s="7"/>
    </row>
    <row r="11190" spans="3:17" x14ac:dyDescent="0.2">
      <c r="C11190" s="1"/>
      <c r="D11190" s="1"/>
      <c r="F11190" s="6"/>
      <c r="G11190" s="13"/>
      <c r="M11190" s="14"/>
      <c r="O11190" s="13"/>
      <c r="P11190" s="6"/>
      <c r="Q11190" s="7"/>
    </row>
    <row r="11191" spans="3:17" x14ac:dyDescent="0.2">
      <c r="C11191" s="1"/>
      <c r="D11191" s="1"/>
      <c r="F11191" s="6"/>
      <c r="G11191" s="13"/>
      <c r="M11191" s="14"/>
      <c r="O11191" s="13"/>
      <c r="P11191" s="6"/>
      <c r="Q11191" s="7"/>
    </row>
    <row r="11192" spans="3:17" x14ac:dyDescent="0.2">
      <c r="C11192" s="1"/>
      <c r="D11192" s="1"/>
      <c r="F11192" s="6"/>
      <c r="G11192" s="13"/>
      <c r="M11192" s="14"/>
      <c r="O11192" s="13"/>
      <c r="P11192" s="6"/>
      <c r="Q11192" s="7"/>
    </row>
    <row r="11193" spans="3:17" x14ac:dyDescent="0.2">
      <c r="C11193" s="1"/>
      <c r="D11193" s="1"/>
      <c r="F11193" s="6"/>
      <c r="G11193" s="13"/>
      <c r="M11193" s="14"/>
      <c r="O11193" s="13"/>
      <c r="P11193" s="6"/>
      <c r="Q11193" s="7"/>
    </row>
    <row r="11194" spans="3:17" x14ac:dyDescent="0.2">
      <c r="C11194" s="1"/>
      <c r="D11194" s="1"/>
      <c r="F11194" s="6"/>
      <c r="G11194" s="13"/>
      <c r="M11194" s="14"/>
      <c r="O11194" s="13"/>
      <c r="P11194" s="6"/>
      <c r="Q11194" s="7"/>
    </row>
    <row r="11195" spans="3:17" x14ac:dyDescent="0.2">
      <c r="C11195" s="1"/>
      <c r="D11195" s="1"/>
      <c r="F11195" s="6"/>
      <c r="G11195" s="13"/>
      <c r="M11195" s="14"/>
      <c r="O11195" s="13"/>
      <c r="P11195" s="6"/>
      <c r="Q11195" s="7"/>
    </row>
    <row r="11196" spans="3:17" x14ac:dyDescent="0.2">
      <c r="C11196" s="1"/>
      <c r="D11196" s="1"/>
      <c r="F11196" s="6"/>
      <c r="G11196" s="13"/>
      <c r="M11196" s="14"/>
      <c r="O11196" s="13"/>
      <c r="P11196" s="6"/>
      <c r="Q11196" s="7"/>
    </row>
    <row r="11197" spans="3:17" x14ac:dyDescent="0.2">
      <c r="C11197" s="1"/>
      <c r="D11197" s="1"/>
      <c r="F11197" s="6"/>
      <c r="G11197" s="13"/>
      <c r="M11197" s="14"/>
      <c r="O11197" s="13"/>
      <c r="P11197" s="6"/>
      <c r="Q11197" s="7"/>
    </row>
    <row r="11198" spans="3:17" x14ac:dyDescent="0.2">
      <c r="C11198" s="1"/>
      <c r="D11198" s="1"/>
      <c r="F11198" s="6"/>
      <c r="G11198" s="13"/>
      <c r="M11198" s="14"/>
      <c r="O11198" s="13"/>
      <c r="P11198" s="6"/>
      <c r="Q11198" s="7"/>
    </row>
    <row r="11199" spans="3:17" x14ac:dyDescent="0.2">
      <c r="C11199" s="1"/>
      <c r="D11199" s="1"/>
      <c r="F11199" s="6"/>
      <c r="G11199" s="13"/>
      <c r="M11199" s="14"/>
      <c r="O11199" s="13"/>
      <c r="P11199" s="6"/>
      <c r="Q11199" s="7"/>
    </row>
    <row r="11200" spans="3:17" x14ac:dyDescent="0.2">
      <c r="C11200" s="1"/>
      <c r="D11200" s="1"/>
      <c r="F11200" s="6"/>
      <c r="G11200" s="13"/>
      <c r="M11200" s="14"/>
      <c r="O11200" s="13"/>
      <c r="P11200" s="6"/>
      <c r="Q11200" s="7"/>
    </row>
    <row r="11201" spans="3:17" x14ac:dyDescent="0.2">
      <c r="C11201" s="1"/>
      <c r="D11201" s="1"/>
      <c r="F11201" s="6"/>
      <c r="G11201" s="13"/>
      <c r="M11201" s="14"/>
      <c r="O11201" s="13"/>
      <c r="P11201" s="6"/>
      <c r="Q11201" s="7"/>
    </row>
    <row r="11202" spans="3:17" x14ac:dyDescent="0.2">
      <c r="C11202" s="1"/>
      <c r="D11202" s="1"/>
      <c r="F11202" s="6"/>
      <c r="G11202" s="13"/>
      <c r="M11202" s="14"/>
      <c r="O11202" s="13"/>
      <c r="P11202" s="6"/>
      <c r="Q11202" s="7"/>
    </row>
    <row r="11203" spans="3:17" x14ac:dyDescent="0.2">
      <c r="C11203" s="1"/>
      <c r="D11203" s="1"/>
      <c r="F11203" s="6"/>
      <c r="G11203" s="13"/>
      <c r="M11203" s="14"/>
      <c r="O11203" s="13"/>
      <c r="P11203" s="6"/>
      <c r="Q11203" s="7"/>
    </row>
    <row r="11204" spans="3:17" x14ac:dyDescent="0.2">
      <c r="C11204" s="1"/>
      <c r="D11204" s="1"/>
      <c r="F11204" s="6"/>
      <c r="G11204" s="13"/>
      <c r="M11204" s="14"/>
      <c r="O11204" s="13"/>
      <c r="P11204" s="6"/>
      <c r="Q11204" s="7"/>
    </row>
    <row r="11205" spans="3:17" x14ac:dyDescent="0.2">
      <c r="C11205" s="1"/>
      <c r="D11205" s="1"/>
      <c r="F11205" s="6"/>
      <c r="G11205" s="13"/>
      <c r="M11205" s="14"/>
      <c r="O11205" s="13"/>
      <c r="P11205" s="6"/>
      <c r="Q11205" s="7"/>
    </row>
    <row r="11206" spans="3:17" x14ac:dyDescent="0.2">
      <c r="C11206" s="1"/>
      <c r="D11206" s="1"/>
      <c r="F11206" s="6"/>
      <c r="G11206" s="13"/>
      <c r="M11206" s="14"/>
      <c r="O11206" s="13"/>
      <c r="P11206" s="6"/>
      <c r="Q11206" s="7"/>
    </row>
    <row r="11207" spans="3:17" x14ac:dyDescent="0.2">
      <c r="C11207" s="1"/>
      <c r="D11207" s="1"/>
      <c r="F11207" s="6"/>
      <c r="G11207" s="13"/>
      <c r="M11207" s="14"/>
      <c r="O11207" s="13"/>
      <c r="P11207" s="6"/>
      <c r="Q11207" s="7"/>
    </row>
    <row r="11208" spans="3:17" x14ac:dyDescent="0.2">
      <c r="C11208" s="1"/>
      <c r="D11208" s="1"/>
      <c r="F11208" s="6"/>
      <c r="G11208" s="13"/>
      <c r="M11208" s="14"/>
      <c r="O11208" s="13"/>
      <c r="P11208" s="6"/>
      <c r="Q11208" s="7"/>
    </row>
    <row r="11209" spans="3:17" x14ac:dyDescent="0.2">
      <c r="C11209" s="1"/>
      <c r="D11209" s="1"/>
      <c r="F11209" s="6"/>
      <c r="G11209" s="13"/>
      <c r="M11209" s="14"/>
      <c r="O11209" s="13"/>
      <c r="P11209" s="6"/>
      <c r="Q11209" s="7"/>
    </row>
    <row r="11210" spans="3:17" x14ac:dyDescent="0.2">
      <c r="C11210" s="1"/>
      <c r="D11210" s="1"/>
      <c r="F11210" s="6"/>
      <c r="G11210" s="13"/>
      <c r="M11210" s="14"/>
      <c r="O11210" s="13"/>
      <c r="P11210" s="6"/>
      <c r="Q11210" s="7"/>
    </row>
    <row r="11211" spans="3:17" x14ac:dyDescent="0.2">
      <c r="C11211" s="1"/>
      <c r="D11211" s="1"/>
      <c r="F11211" s="6"/>
      <c r="G11211" s="13"/>
      <c r="M11211" s="14"/>
      <c r="O11211" s="13"/>
      <c r="P11211" s="6"/>
      <c r="Q11211" s="7"/>
    </row>
    <row r="11212" spans="3:17" x14ac:dyDescent="0.2">
      <c r="C11212" s="1"/>
      <c r="D11212" s="1"/>
      <c r="F11212" s="6"/>
      <c r="G11212" s="13"/>
      <c r="M11212" s="14"/>
      <c r="O11212" s="13"/>
      <c r="P11212" s="6"/>
      <c r="Q11212" s="7"/>
    </row>
    <row r="11213" spans="3:17" x14ac:dyDescent="0.2">
      <c r="C11213" s="1"/>
      <c r="D11213" s="1"/>
      <c r="F11213" s="6"/>
      <c r="G11213" s="13"/>
      <c r="M11213" s="14"/>
      <c r="O11213" s="13"/>
      <c r="P11213" s="6"/>
      <c r="Q11213" s="7"/>
    </row>
    <row r="11214" spans="3:17" x14ac:dyDescent="0.2">
      <c r="C11214" s="1"/>
      <c r="D11214" s="1"/>
      <c r="F11214" s="6"/>
      <c r="G11214" s="13"/>
      <c r="M11214" s="14"/>
      <c r="O11214" s="13"/>
      <c r="P11214" s="6"/>
      <c r="Q11214" s="7"/>
    </row>
    <row r="11215" spans="3:17" x14ac:dyDescent="0.2">
      <c r="C11215" s="1"/>
      <c r="D11215" s="1"/>
      <c r="F11215" s="6"/>
      <c r="G11215" s="13"/>
      <c r="M11215" s="14"/>
      <c r="O11215" s="13"/>
      <c r="P11215" s="6"/>
      <c r="Q11215" s="7"/>
    </row>
    <row r="11216" spans="3:17" x14ac:dyDescent="0.2">
      <c r="C11216" s="1"/>
      <c r="D11216" s="1"/>
      <c r="F11216" s="6"/>
      <c r="G11216" s="13"/>
      <c r="M11216" s="14"/>
      <c r="O11216" s="13"/>
      <c r="P11216" s="6"/>
      <c r="Q11216" s="7"/>
    </row>
    <row r="11217" spans="3:17" x14ac:dyDescent="0.2">
      <c r="C11217" s="1"/>
      <c r="D11217" s="1"/>
      <c r="F11217" s="6"/>
      <c r="G11217" s="13"/>
      <c r="M11217" s="14"/>
      <c r="O11217" s="13"/>
      <c r="P11217" s="6"/>
      <c r="Q11217" s="7"/>
    </row>
    <row r="11218" spans="3:17" x14ac:dyDescent="0.2">
      <c r="C11218" s="1"/>
      <c r="D11218" s="1"/>
      <c r="F11218" s="6"/>
      <c r="G11218" s="13"/>
      <c r="M11218" s="14"/>
      <c r="O11218" s="13"/>
      <c r="P11218" s="6"/>
      <c r="Q11218" s="7"/>
    </row>
    <row r="11219" spans="3:17" x14ac:dyDescent="0.2">
      <c r="C11219" s="1"/>
      <c r="D11219" s="1"/>
      <c r="F11219" s="6"/>
      <c r="G11219" s="13"/>
      <c r="M11219" s="14"/>
      <c r="O11219" s="13"/>
      <c r="P11219" s="6"/>
      <c r="Q11219" s="7"/>
    </row>
    <row r="11220" spans="3:17" x14ac:dyDescent="0.2">
      <c r="C11220" s="1"/>
      <c r="D11220" s="1"/>
      <c r="F11220" s="6"/>
      <c r="G11220" s="13"/>
      <c r="M11220" s="14"/>
      <c r="O11220" s="13"/>
      <c r="P11220" s="6"/>
      <c r="Q11220" s="7"/>
    </row>
    <row r="11221" spans="3:17" x14ac:dyDescent="0.2">
      <c r="C11221" s="1"/>
      <c r="D11221" s="1"/>
      <c r="F11221" s="6"/>
      <c r="G11221" s="13"/>
      <c r="M11221" s="14"/>
      <c r="O11221" s="13"/>
      <c r="P11221" s="6"/>
      <c r="Q11221" s="7"/>
    </row>
    <row r="11222" spans="3:17" x14ac:dyDescent="0.2">
      <c r="C11222" s="1"/>
      <c r="D11222" s="1"/>
      <c r="F11222" s="6"/>
      <c r="G11222" s="13"/>
      <c r="M11222" s="14"/>
      <c r="O11222" s="13"/>
      <c r="P11222" s="6"/>
      <c r="Q11222" s="7"/>
    </row>
    <row r="11223" spans="3:17" x14ac:dyDescent="0.2">
      <c r="C11223" s="1"/>
      <c r="D11223" s="1"/>
      <c r="F11223" s="6"/>
      <c r="G11223" s="13"/>
      <c r="M11223" s="14"/>
      <c r="O11223" s="13"/>
      <c r="P11223" s="6"/>
      <c r="Q11223" s="7"/>
    </row>
    <row r="11224" spans="3:17" x14ac:dyDescent="0.2">
      <c r="C11224" s="1"/>
      <c r="D11224" s="1"/>
      <c r="F11224" s="6"/>
      <c r="G11224" s="13"/>
      <c r="M11224" s="14"/>
      <c r="O11224" s="13"/>
      <c r="P11224" s="6"/>
      <c r="Q11224" s="7"/>
    </row>
    <row r="11225" spans="3:17" x14ac:dyDescent="0.2">
      <c r="C11225" s="1"/>
      <c r="D11225" s="1"/>
      <c r="F11225" s="6"/>
      <c r="G11225" s="13"/>
      <c r="M11225" s="14"/>
      <c r="O11225" s="13"/>
      <c r="P11225" s="6"/>
      <c r="Q11225" s="7"/>
    </row>
    <row r="11226" spans="3:17" x14ac:dyDescent="0.2">
      <c r="C11226" s="1"/>
      <c r="D11226" s="1"/>
      <c r="F11226" s="6"/>
      <c r="G11226" s="13"/>
      <c r="M11226" s="14"/>
      <c r="O11226" s="13"/>
      <c r="P11226" s="6"/>
      <c r="Q11226" s="7"/>
    </row>
    <row r="11227" spans="3:17" x14ac:dyDescent="0.2">
      <c r="C11227" s="1"/>
      <c r="D11227" s="1"/>
      <c r="F11227" s="6"/>
      <c r="G11227" s="13"/>
      <c r="M11227" s="14"/>
      <c r="O11227" s="13"/>
      <c r="P11227" s="6"/>
      <c r="Q11227" s="7"/>
    </row>
    <row r="11228" spans="3:17" x14ac:dyDescent="0.2">
      <c r="C11228" s="1"/>
      <c r="D11228" s="1"/>
      <c r="F11228" s="6"/>
      <c r="G11228" s="13"/>
      <c r="M11228" s="14"/>
      <c r="O11228" s="13"/>
      <c r="P11228" s="6"/>
      <c r="Q11228" s="7"/>
    </row>
    <row r="11229" spans="3:17" x14ac:dyDescent="0.2">
      <c r="C11229" s="1"/>
      <c r="D11229" s="1"/>
      <c r="F11229" s="6"/>
      <c r="G11229" s="13"/>
      <c r="M11229" s="14"/>
      <c r="O11229" s="13"/>
      <c r="P11229" s="6"/>
      <c r="Q11229" s="7"/>
    </row>
    <row r="11230" spans="3:17" x14ac:dyDescent="0.2">
      <c r="C11230" s="1"/>
      <c r="D11230" s="1"/>
      <c r="F11230" s="6"/>
      <c r="G11230" s="13"/>
      <c r="M11230" s="14"/>
      <c r="O11230" s="13"/>
      <c r="P11230" s="6"/>
      <c r="Q11230" s="7"/>
    </row>
    <row r="11231" spans="3:17" x14ac:dyDescent="0.2">
      <c r="C11231" s="1"/>
      <c r="D11231" s="1"/>
      <c r="F11231" s="6"/>
      <c r="G11231" s="13"/>
      <c r="M11231" s="14"/>
      <c r="O11231" s="13"/>
      <c r="P11231" s="6"/>
      <c r="Q11231" s="7"/>
    </row>
    <row r="11232" spans="3:17" x14ac:dyDescent="0.2">
      <c r="C11232" s="1"/>
      <c r="D11232" s="1"/>
      <c r="F11232" s="6"/>
      <c r="G11232" s="13"/>
      <c r="M11232" s="14"/>
      <c r="O11232" s="13"/>
      <c r="P11232" s="6"/>
      <c r="Q11232" s="7"/>
    </row>
    <row r="11233" spans="3:17" x14ac:dyDescent="0.2">
      <c r="C11233" s="1"/>
      <c r="D11233" s="1"/>
      <c r="F11233" s="6"/>
      <c r="G11233" s="13"/>
      <c r="M11233" s="14"/>
      <c r="O11233" s="13"/>
      <c r="P11233" s="6"/>
      <c r="Q11233" s="7"/>
    </row>
    <row r="11234" spans="3:17" x14ac:dyDescent="0.2">
      <c r="C11234" s="1"/>
      <c r="D11234" s="1"/>
      <c r="F11234" s="6"/>
      <c r="G11234" s="13"/>
      <c r="M11234" s="14"/>
      <c r="O11234" s="13"/>
      <c r="P11234" s="6"/>
      <c r="Q11234" s="7"/>
    </row>
    <row r="11235" spans="3:17" x14ac:dyDescent="0.2">
      <c r="C11235" s="1"/>
      <c r="D11235" s="1"/>
      <c r="F11235" s="6"/>
      <c r="G11235" s="13"/>
      <c r="M11235" s="14"/>
      <c r="O11235" s="13"/>
      <c r="P11235" s="6"/>
      <c r="Q11235" s="7"/>
    </row>
    <row r="11236" spans="3:17" x14ac:dyDescent="0.2">
      <c r="C11236" s="1"/>
      <c r="D11236" s="1"/>
      <c r="F11236" s="6"/>
      <c r="G11236" s="13"/>
      <c r="M11236" s="14"/>
      <c r="O11236" s="13"/>
      <c r="P11236" s="6"/>
      <c r="Q11236" s="7"/>
    </row>
    <row r="11237" spans="3:17" x14ac:dyDescent="0.2">
      <c r="C11237" s="1"/>
      <c r="D11237" s="1"/>
      <c r="F11237" s="6"/>
      <c r="G11237" s="13"/>
      <c r="M11237" s="14"/>
      <c r="O11237" s="13"/>
      <c r="P11237" s="6"/>
      <c r="Q11237" s="7"/>
    </row>
    <row r="11238" spans="3:17" x14ac:dyDescent="0.2">
      <c r="C11238" s="1"/>
      <c r="D11238" s="1"/>
      <c r="F11238" s="6"/>
      <c r="G11238" s="13"/>
      <c r="M11238" s="14"/>
      <c r="O11238" s="13"/>
      <c r="P11238" s="6"/>
      <c r="Q11238" s="7"/>
    </row>
    <row r="11239" spans="3:17" x14ac:dyDescent="0.2">
      <c r="C11239" s="1"/>
      <c r="D11239" s="1"/>
      <c r="F11239" s="6"/>
      <c r="G11239" s="13"/>
      <c r="M11239" s="14"/>
      <c r="O11239" s="13"/>
      <c r="P11239" s="6"/>
      <c r="Q11239" s="7"/>
    </row>
    <row r="11240" spans="3:17" x14ac:dyDescent="0.2">
      <c r="C11240" s="1"/>
      <c r="D11240" s="1"/>
      <c r="F11240" s="6"/>
      <c r="G11240" s="13"/>
      <c r="M11240" s="14"/>
      <c r="O11240" s="13"/>
      <c r="P11240" s="6"/>
      <c r="Q11240" s="7"/>
    </row>
    <row r="11241" spans="3:17" x14ac:dyDescent="0.2">
      <c r="C11241" s="1"/>
      <c r="D11241" s="1"/>
      <c r="F11241" s="6"/>
      <c r="G11241" s="13"/>
      <c r="M11241" s="14"/>
      <c r="O11241" s="13"/>
      <c r="P11241" s="6"/>
      <c r="Q11241" s="7"/>
    </row>
    <row r="11242" spans="3:17" x14ac:dyDescent="0.2">
      <c r="C11242" s="1"/>
      <c r="D11242" s="1"/>
      <c r="F11242" s="6"/>
      <c r="G11242" s="13"/>
      <c r="M11242" s="14"/>
      <c r="O11242" s="13"/>
      <c r="P11242" s="6"/>
      <c r="Q11242" s="7"/>
    </row>
    <row r="11243" spans="3:17" x14ac:dyDescent="0.2">
      <c r="C11243" s="1"/>
      <c r="D11243" s="1"/>
      <c r="F11243" s="6"/>
      <c r="G11243" s="13"/>
      <c r="M11243" s="14"/>
      <c r="O11243" s="13"/>
      <c r="P11243" s="6"/>
      <c r="Q11243" s="7"/>
    </row>
    <row r="11244" spans="3:17" x14ac:dyDescent="0.2">
      <c r="C11244" s="1"/>
      <c r="D11244" s="1"/>
      <c r="F11244" s="6"/>
      <c r="G11244" s="13"/>
      <c r="M11244" s="14"/>
      <c r="O11244" s="13"/>
      <c r="P11244" s="6"/>
      <c r="Q11244" s="7"/>
    </row>
    <row r="11245" spans="3:17" x14ac:dyDescent="0.2">
      <c r="C11245" s="1"/>
      <c r="D11245" s="1"/>
      <c r="F11245" s="6"/>
      <c r="G11245" s="13"/>
      <c r="M11245" s="14"/>
      <c r="O11245" s="13"/>
      <c r="P11245" s="6"/>
      <c r="Q11245" s="7"/>
    </row>
    <row r="11246" spans="3:17" x14ac:dyDescent="0.2">
      <c r="C11246" s="1"/>
      <c r="D11246" s="1"/>
      <c r="F11246" s="6"/>
      <c r="G11246" s="13"/>
      <c r="M11246" s="14"/>
      <c r="O11246" s="13"/>
      <c r="P11246" s="6"/>
      <c r="Q11246" s="7"/>
    </row>
    <row r="11247" spans="3:17" x14ac:dyDescent="0.2">
      <c r="C11247" s="1"/>
      <c r="D11247" s="1"/>
      <c r="F11247" s="6"/>
      <c r="G11247" s="13"/>
      <c r="M11247" s="14"/>
      <c r="O11247" s="13"/>
      <c r="P11247" s="6"/>
      <c r="Q11247" s="7"/>
    </row>
    <row r="11248" spans="3:17" x14ac:dyDescent="0.2">
      <c r="C11248" s="1"/>
      <c r="D11248" s="1"/>
      <c r="F11248" s="6"/>
      <c r="G11248" s="13"/>
      <c r="M11248" s="14"/>
      <c r="O11248" s="13"/>
      <c r="P11248" s="6"/>
      <c r="Q11248" s="7"/>
    </row>
    <row r="11249" spans="3:17" x14ac:dyDescent="0.2">
      <c r="C11249" s="1"/>
      <c r="D11249" s="1"/>
      <c r="F11249" s="6"/>
      <c r="G11249" s="13"/>
      <c r="M11249" s="14"/>
      <c r="O11249" s="13"/>
      <c r="P11249" s="6"/>
      <c r="Q11249" s="7"/>
    </row>
    <row r="11250" spans="3:17" x14ac:dyDescent="0.2">
      <c r="C11250" s="1"/>
      <c r="D11250" s="1"/>
      <c r="F11250" s="6"/>
      <c r="G11250" s="13"/>
      <c r="M11250" s="14"/>
      <c r="O11250" s="13"/>
      <c r="P11250" s="6"/>
      <c r="Q11250" s="7"/>
    </row>
    <row r="11251" spans="3:17" x14ac:dyDescent="0.2">
      <c r="C11251" s="1"/>
      <c r="D11251" s="1"/>
      <c r="F11251" s="6"/>
      <c r="G11251" s="13"/>
      <c r="M11251" s="14"/>
      <c r="O11251" s="13"/>
      <c r="P11251" s="6"/>
      <c r="Q11251" s="7"/>
    </row>
    <row r="11252" spans="3:17" x14ac:dyDescent="0.2">
      <c r="C11252" s="1"/>
      <c r="D11252" s="1"/>
      <c r="F11252" s="6"/>
      <c r="G11252" s="13"/>
      <c r="M11252" s="14"/>
      <c r="O11252" s="13"/>
      <c r="P11252" s="6"/>
      <c r="Q11252" s="7"/>
    </row>
    <row r="11253" spans="3:17" x14ac:dyDescent="0.2">
      <c r="C11253" s="1"/>
      <c r="D11253" s="1"/>
      <c r="F11253" s="6"/>
      <c r="G11253" s="13"/>
      <c r="M11253" s="14"/>
      <c r="O11253" s="13"/>
      <c r="P11253" s="6"/>
      <c r="Q11253" s="7"/>
    </row>
    <row r="11254" spans="3:17" x14ac:dyDescent="0.2">
      <c r="C11254" s="1"/>
      <c r="D11254" s="1"/>
      <c r="F11254" s="6"/>
      <c r="G11254" s="13"/>
      <c r="M11254" s="14"/>
      <c r="O11254" s="13"/>
      <c r="P11254" s="6"/>
      <c r="Q11254" s="7"/>
    </row>
    <row r="11255" spans="3:17" x14ac:dyDescent="0.2">
      <c r="C11255" s="1"/>
      <c r="D11255" s="1"/>
      <c r="F11255" s="6"/>
      <c r="G11255" s="13"/>
      <c r="M11255" s="14"/>
      <c r="O11255" s="13"/>
      <c r="P11255" s="6"/>
      <c r="Q11255" s="7"/>
    </row>
    <row r="11256" spans="3:17" x14ac:dyDescent="0.2">
      <c r="C11256" s="1"/>
      <c r="D11256" s="1"/>
      <c r="F11256" s="6"/>
      <c r="G11256" s="13"/>
      <c r="M11256" s="14"/>
      <c r="O11256" s="13"/>
      <c r="P11256" s="6"/>
      <c r="Q11256" s="7"/>
    </row>
    <row r="11257" spans="3:17" x14ac:dyDescent="0.2">
      <c r="C11257" s="1"/>
      <c r="D11257" s="1"/>
      <c r="F11257" s="6"/>
      <c r="G11257" s="13"/>
      <c r="M11257" s="14"/>
      <c r="O11257" s="13"/>
      <c r="P11257" s="6"/>
      <c r="Q11257" s="7"/>
    </row>
    <row r="11258" spans="3:17" x14ac:dyDescent="0.2">
      <c r="C11258" s="1"/>
      <c r="D11258" s="1"/>
      <c r="F11258" s="6"/>
      <c r="G11258" s="13"/>
      <c r="M11258" s="14"/>
      <c r="O11258" s="13"/>
      <c r="P11258" s="6"/>
      <c r="Q11258" s="7"/>
    </row>
    <row r="11259" spans="3:17" x14ac:dyDescent="0.2">
      <c r="C11259" s="1"/>
      <c r="D11259" s="1"/>
      <c r="F11259" s="6"/>
      <c r="G11259" s="13"/>
      <c r="M11259" s="14"/>
      <c r="O11259" s="13"/>
      <c r="P11259" s="6"/>
      <c r="Q11259" s="7"/>
    </row>
    <row r="11260" spans="3:17" x14ac:dyDescent="0.2">
      <c r="C11260" s="1"/>
      <c r="D11260" s="1"/>
      <c r="F11260" s="6"/>
      <c r="G11260" s="13"/>
      <c r="M11260" s="14"/>
      <c r="O11260" s="13"/>
      <c r="P11260" s="6"/>
      <c r="Q11260" s="7"/>
    </row>
    <row r="11261" spans="3:17" x14ac:dyDescent="0.2">
      <c r="C11261" s="1"/>
      <c r="D11261" s="1"/>
      <c r="F11261" s="6"/>
      <c r="G11261" s="13"/>
      <c r="M11261" s="14"/>
      <c r="O11261" s="13"/>
      <c r="P11261" s="6"/>
      <c r="Q11261" s="7"/>
    </row>
    <row r="11262" spans="3:17" x14ac:dyDescent="0.2">
      <c r="C11262" s="1"/>
      <c r="D11262" s="1"/>
      <c r="F11262" s="6"/>
      <c r="G11262" s="13"/>
      <c r="M11262" s="14"/>
      <c r="O11262" s="13"/>
      <c r="P11262" s="6"/>
      <c r="Q11262" s="7"/>
    </row>
    <row r="11263" spans="3:17" x14ac:dyDescent="0.2">
      <c r="C11263" s="1"/>
      <c r="D11263" s="1"/>
      <c r="F11263" s="6"/>
      <c r="G11263" s="13"/>
      <c r="M11263" s="14"/>
      <c r="O11263" s="13"/>
      <c r="P11263" s="6"/>
      <c r="Q11263" s="7"/>
    </row>
    <row r="11264" spans="3:17" x14ac:dyDescent="0.2">
      <c r="C11264" s="1"/>
      <c r="D11264" s="1"/>
      <c r="F11264" s="6"/>
      <c r="G11264" s="13"/>
      <c r="M11264" s="14"/>
      <c r="O11264" s="13"/>
      <c r="P11264" s="6"/>
      <c r="Q11264" s="7"/>
    </row>
    <row r="11265" spans="3:17" x14ac:dyDescent="0.2">
      <c r="C11265" s="1"/>
      <c r="D11265" s="1"/>
      <c r="F11265" s="6"/>
      <c r="G11265" s="13"/>
      <c r="M11265" s="14"/>
      <c r="O11265" s="13"/>
      <c r="P11265" s="6"/>
      <c r="Q11265" s="7"/>
    </row>
    <row r="11266" spans="3:17" x14ac:dyDescent="0.2">
      <c r="C11266" s="1"/>
      <c r="D11266" s="1"/>
      <c r="F11266" s="6"/>
      <c r="G11266" s="13"/>
      <c r="M11266" s="14"/>
      <c r="O11266" s="13"/>
      <c r="P11266" s="6"/>
      <c r="Q11266" s="7"/>
    </row>
    <row r="11267" spans="3:17" x14ac:dyDescent="0.2">
      <c r="C11267" s="1"/>
      <c r="D11267" s="1"/>
      <c r="F11267" s="6"/>
      <c r="G11267" s="13"/>
      <c r="M11267" s="14"/>
      <c r="O11267" s="13"/>
      <c r="P11267" s="6"/>
      <c r="Q11267" s="7"/>
    </row>
    <row r="11268" spans="3:17" x14ac:dyDescent="0.2">
      <c r="C11268" s="1"/>
      <c r="D11268" s="1"/>
      <c r="F11268" s="6"/>
      <c r="G11268" s="13"/>
      <c r="M11268" s="14"/>
      <c r="O11268" s="13"/>
      <c r="P11268" s="6"/>
      <c r="Q11268" s="7"/>
    </row>
    <row r="11269" spans="3:17" x14ac:dyDescent="0.2">
      <c r="C11269" s="1"/>
      <c r="D11269" s="1"/>
      <c r="F11269" s="6"/>
      <c r="G11269" s="13"/>
      <c r="M11269" s="14"/>
      <c r="O11269" s="13"/>
      <c r="P11269" s="6"/>
      <c r="Q11269" s="7"/>
    </row>
    <row r="11270" spans="3:17" x14ac:dyDescent="0.2">
      <c r="C11270" s="1"/>
      <c r="D11270" s="1"/>
      <c r="F11270" s="6"/>
      <c r="G11270" s="13"/>
      <c r="M11270" s="14"/>
      <c r="O11270" s="13"/>
      <c r="P11270" s="6"/>
      <c r="Q11270" s="7"/>
    </row>
    <row r="11271" spans="3:17" x14ac:dyDescent="0.2">
      <c r="C11271" s="1"/>
      <c r="D11271" s="1"/>
      <c r="F11271" s="6"/>
      <c r="G11271" s="13"/>
      <c r="M11271" s="14"/>
      <c r="O11271" s="13"/>
      <c r="P11271" s="6"/>
      <c r="Q11271" s="7"/>
    </row>
    <row r="11272" spans="3:17" x14ac:dyDescent="0.2">
      <c r="C11272" s="1"/>
      <c r="D11272" s="1"/>
      <c r="F11272" s="6"/>
      <c r="G11272" s="13"/>
      <c r="M11272" s="14"/>
      <c r="O11272" s="13"/>
      <c r="P11272" s="6"/>
      <c r="Q11272" s="7"/>
    </row>
    <row r="11273" spans="3:17" x14ac:dyDescent="0.2">
      <c r="C11273" s="1"/>
      <c r="D11273" s="1"/>
      <c r="F11273" s="6"/>
      <c r="G11273" s="13"/>
      <c r="M11273" s="14"/>
      <c r="O11273" s="13"/>
      <c r="P11273" s="6"/>
      <c r="Q11273" s="7"/>
    </row>
    <row r="11274" spans="3:17" x14ac:dyDescent="0.2">
      <c r="C11274" s="1"/>
      <c r="D11274" s="1"/>
      <c r="F11274" s="6"/>
      <c r="G11274" s="13"/>
      <c r="M11274" s="14"/>
      <c r="O11274" s="13"/>
      <c r="P11274" s="6"/>
      <c r="Q11274" s="7"/>
    </row>
    <row r="11275" spans="3:17" x14ac:dyDescent="0.2">
      <c r="C11275" s="1"/>
      <c r="D11275" s="1"/>
      <c r="F11275" s="6"/>
      <c r="G11275" s="13"/>
      <c r="M11275" s="14"/>
      <c r="O11275" s="13"/>
      <c r="P11275" s="6"/>
      <c r="Q11275" s="7"/>
    </row>
    <row r="11276" spans="3:17" x14ac:dyDescent="0.2">
      <c r="C11276" s="1"/>
      <c r="D11276" s="1"/>
      <c r="F11276" s="6"/>
      <c r="G11276" s="13"/>
      <c r="M11276" s="14"/>
      <c r="O11276" s="13"/>
      <c r="P11276" s="6"/>
      <c r="Q11276" s="7"/>
    </row>
    <row r="11277" spans="3:17" x14ac:dyDescent="0.2">
      <c r="C11277" s="1"/>
      <c r="D11277" s="1"/>
      <c r="F11277" s="6"/>
      <c r="G11277" s="13"/>
      <c r="M11277" s="14"/>
      <c r="O11277" s="13"/>
      <c r="P11277" s="6"/>
      <c r="Q11277" s="7"/>
    </row>
    <row r="11278" spans="3:17" x14ac:dyDescent="0.2">
      <c r="C11278" s="1"/>
      <c r="D11278" s="1"/>
      <c r="F11278" s="6"/>
      <c r="G11278" s="13"/>
      <c r="M11278" s="14"/>
      <c r="O11278" s="13"/>
      <c r="P11278" s="6"/>
      <c r="Q11278" s="7"/>
    </row>
    <row r="11279" spans="3:17" x14ac:dyDescent="0.2">
      <c r="C11279" s="1"/>
      <c r="D11279" s="1"/>
      <c r="F11279" s="6"/>
      <c r="G11279" s="13"/>
      <c r="M11279" s="14"/>
      <c r="O11279" s="13"/>
      <c r="P11279" s="6"/>
      <c r="Q11279" s="7"/>
    </row>
    <row r="11280" spans="3:17" x14ac:dyDescent="0.2">
      <c r="C11280" s="1"/>
      <c r="D11280" s="1"/>
      <c r="F11280" s="6"/>
      <c r="G11280" s="13"/>
      <c r="M11280" s="14"/>
      <c r="O11280" s="13"/>
      <c r="P11280" s="6"/>
      <c r="Q11280" s="7"/>
    </row>
    <row r="11281" spans="3:17" x14ac:dyDescent="0.2">
      <c r="C11281" s="1"/>
      <c r="D11281" s="1"/>
      <c r="F11281" s="6"/>
      <c r="G11281" s="13"/>
      <c r="M11281" s="14"/>
      <c r="O11281" s="13"/>
      <c r="P11281" s="6"/>
      <c r="Q11281" s="7"/>
    </row>
    <row r="11282" spans="3:17" x14ac:dyDescent="0.2">
      <c r="C11282" s="1"/>
      <c r="D11282" s="1"/>
      <c r="F11282" s="6"/>
      <c r="G11282" s="13"/>
      <c r="M11282" s="14"/>
      <c r="O11282" s="13"/>
      <c r="P11282" s="6"/>
      <c r="Q11282" s="7"/>
    </row>
    <row r="11283" spans="3:17" x14ac:dyDescent="0.2">
      <c r="C11283" s="1"/>
      <c r="D11283" s="1"/>
      <c r="F11283" s="6"/>
      <c r="G11283" s="13"/>
      <c r="M11283" s="14"/>
      <c r="O11283" s="13"/>
      <c r="P11283" s="6"/>
      <c r="Q11283" s="7"/>
    </row>
    <row r="11284" spans="3:17" x14ac:dyDescent="0.2">
      <c r="C11284" s="1"/>
      <c r="D11284" s="1"/>
      <c r="F11284" s="6"/>
      <c r="G11284" s="13"/>
      <c r="M11284" s="14"/>
      <c r="O11284" s="13"/>
      <c r="P11284" s="6"/>
      <c r="Q11284" s="7"/>
    </row>
    <row r="11285" spans="3:17" x14ac:dyDescent="0.2">
      <c r="C11285" s="1"/>
      <c r="D11285" s="1"/>
      <c r="F11285" s="6"/>
      <c r="G11285" s="13"/>
      <c r="M11285" s="14"/>
      <c r="O11285" s="13"/>
      <c r="P11285" s="6"/>
      <c r="Q11285" s="7"/>
    </row>
    <row r="11286" spans="3:17" x14ac:dyDescent="0.2">
      <c r="C11286" s="1"/>
      <c r="D11286" s="1"/>
      <c r="F11286" s="6"/>
      <c r="G11286" s="13"/>
      <c r="M11286" s="14"/>
      <c r="O11286" s="13"/>
      <c r="P11286" s="6"/>
      <c r="Q11286" s="7"/>
    </row>
    <row r="11287" spans="3:17" x14ac:dyDescent="0.2">
      <c r="C11287" s="1"/>
      <c r="D11287" s="1"/>
      <c r="F11287" s="6"/>
      <c r="G11287" s="13"/>
      <c r="M11287" s="14"/>
      <c r="O11287" s="13"/>
      <c r="P11287" s="6"/>
      <c r="Q11287" s="7"/>
    </row>
    <row r="11288" spans="3:17" x14ac:dyDescent="0.2">
      <c r="C11288" s="1"/>
      <c r="D11288" s="1"/>
      <c r="F11288" s="6"/>
      <c r="G11288" s="13"/>
      <c r="M11288" s="14"/>
      <c r="O11288" s="13"/>
      <c r="P11288" s="6"/>
      <c r="Q11288" s="7"/>
    </row>
    <row r="11289" spans="3:17" x14ac:dyDescent="0.2">
      <c r="C11289" s="1"/>
      <c r="D11289" s="1"/>
      <c r="F11289" s="6"/>
      <c r="G11289" s="13"/>
      <c r="M11289" s="14"/>
      <c r="O11289" s="13"/>
      <c r="P11289" s="6"/>
      <c r="Q11289" s="7"/>
    </row>
    <row r="11290" spans="3:17" x14ac:dyDescent="0.2">
      <c r="C11290" s="1"/>
      <c r="D11290" s="1"/>
      <c r="F11290" s="6"/>
      <c r="G11290" s="13"/>
      <c r="M11290" s="14"/>
      <c r="O11290" s="13"/>
      <c r="P11290" s="6"/>
      <c r="Q11290" s="7"/>
    </row>
    <row r="11291" spans="3:17" x14ac:dyDescent="0.2">
      <c r="C11291" s="1"/>
      <c r="D11291" s="1"/>
      <c r="F11291" s="6"/>
      <c r="G11291" s="13"/>
      <c r="M11291" s="14"/>
      <c r="O11291" s="13"/>
      <c r="P11291" s="6"/>
      <c r="Q11291" s="7"/>
    </row>
    <row r="11292" spans="3:17" x14ac:dyDescent="0.2">
      <c r="C11292" s="1"/>
      <c r="D11292" s="1"/>
      <c r="F11292" s="6"/>
      <c r="G11292" s="13"/>
      <c r="M11292" s="14"/>
      <c r="O11292" s="13"/>
      <c r="P11292" s="6"/>
      <c r="Q11292" s="7"/>
    </row>
    <row r="11293" spans="3:17" x14ac:dyDescent="0.2">
      <c r="C11293" s="1"/>
      <c r="D11293" s="1"/>
      <c r="F11293" s="6"/>
      <c r="G11293" s="13"/>
      <c r="M11293" s="14"/>
      <c r="O11293" s="13"/>
      <c r="P11293" s="6"/>
      <c r="Q11293" s="7"/>
    </row>
    <row r="11294" spans="3:17" x14ac:dyDescent="0.2">
      <c r="C11294" s="1"/>
      <c r="D11294" s="1"/>
      <c r="F11294" s="6"/>
      <c r="G11294" s="13"/>
      <c r="M11294" s="14"/>
      <c r="O11294" s="13"/>
      <c r="P11294" s="6"/>
      <c r="Q11294" s="7"/>
    </row>
    <row r="11295" spans="3:17" x14ac:dyDescent="0.2">
      <c r="C11295" s="1"/>
      <c r="D11295" s="1"/>
      <c r="F11295" s="6"/>
      <c r="G11295" s="13"/>
      <c r="M11295" s="14"/>
      <c r="O11295" s="13"/>
      <c r="P11295" s="6"/>
      <c r="Q11295" s="7"/>
    </row>
    <row r="11296" spans="3:17" x14ac:dyDescent="0.2">
      <c r="C11296" s="1"/>
      <c r="D11296" s="1"/>
      <c r="F11296" s="6"/>
      <c r="G11296" s="13"/>
      <c r="M11296" s="14"/>
      <c r="O11296" s="13"/>
      <c r="P11296" s="6"/>
      <c r="Q11296" s="7"/>
    </row>
    <row r="11297" spans="3:17" x14ac:dyDescent="0.2">
      <c r="C11297" s="1"/>
      <c r="D11297" s="1"/>
      <c r="F11297" s="6"/>
      <c r="G11297" s="13"/>
      <c r="M11297" s="14"/>
      <c r="O11297" s="13"/>
      <c r="P11297" s="6"/>
      <c r="Q11297" s="7"/>
    </row>
    <row r="11298" spans="3:17" x14ac:dyDescent="0.2">
      <c r="C11298" s="1"/>
      <c r="D11298" s="1"/>
      <c r="F11298" s="6"/>
      <c r="G11298" s="13"/>
      <c r="M11298" s="14"/>
      <c r="O11298" s="13"/>
      <c r="P11298" s="6"/>
      <c r="Q11298" s="7"/>
    </row>
    <row r="11299" spans="3:17" x14ac:dyDescent="0.2">
      <c r="C11299" s="1"/>
      <c r="D11299" s="1"/>
      <c r="F11299" s="6"/>
      <c r="G11299" s="13"/>
      <c r="M11299" s="14"/>
      <c r="O11299" s="13"/>
      <c r="P11299" s="6"/>
      <c r="Q11299" s="7"/>
    </row>
    <row r="11300" spans="3:17" x14ac:dyDescent="0.2">
      <c r="C11300" s="1"/>
      <c r="D11300" s="1"/>
      <c r="F11300" s="6"/>
      <c r="G11300" s="13"/>
      <c r="M11300" s="14"/>
      <c r="O11300" s="13"/>
      <c r="P11300" s="6"/>
      <c r="Q11300" s="7"/>
    </row>
    <row r="11301" spans="3:17" x14ac:dyDescent="0.2">
      <c r="C11301" s="1"/>
      <c r="D11301" s="1"/>
      <c r="F11301" s="6"/>
      <c r="G11301" s="13"/>
      <c r="M11301" s="14"/>
      <c r="O11301" s="13"/>
      <c r="P11301" s="6"/>
      <c r="Q11301" s="7"/>
    </row>
    <row r="11302" spans="3:17" x14ac:dyDescent="0.2">
      <c r="C11302" s="1"/>
      <c r="D11302" s="1"/>
      <c r="F11302" s="6"/>
      <c r="G11302" s="13"/>
      <c r="M11302" s="14"/>
      <c r="O11302" s="13"/>
      <c r="P11302" s="6"/>
      <c r="Q11302" s="7"/>
    </row>
    <row r="11303" spans="3:17" x14ac:dyDescent="0.2">
      <c r="C11303" s="1"/>
      <c r="D11303" s="1"/>
      <c r="F11303" s="6"/>
      <c r="G11303" s="13"/>
      <c r="M11303" s="14"/>
      <c r="O11303" s="13"/>
      <c r="P11303" s="6"/>
      <c r="Q11303" s="7"/>
    </row>
    <row r="11304" spans="3:17" x14ac:dyDescent="0.2">
      <c r="C11304" s="1"/>
      <c r="D11304" s="1"/>
      <c r="F11304" s="6"/>
      <c r="G11304" s="13"/>
      <c r="M11304" s="14"/>
      <c r="O11304" s="13"/>
      <c r="P11304" s="6"/>
      <c r="Q11304" s="7"/>
    </row>
    <row r="11305" spans="3:17" x14ac:dyDescent="0.2">
      <c r="C11305" s="1"/>
      <c r="D11305" s="1"/>
      <c r="F11305" s="6"/>
      <c r="G11305" s="13"/>
      <c r="M11305" s="14"/>
      <c r="O11305" s="13"/>
      <c r="P11305" s="6"/>
      <c r="Q11305" s="7"/>
    </row>
    <row r="11306" spans="3:17" x14ac:dyDescent="0.2">
      <c r="C11306" s="1"/>
      <c r="D11306" s="1"/>
      <c r="F11306" s="6"/>
      <c r="G11306" s="13"/>
      <c r="M11306" s="14"/>
      <c r="O11306" s="13"/>
      <c r="P11306" s="6"/>
      <c r="Q11306" s="7"/>
    </row>
    <row r="11307" spans="3:17" x14ac:dyDescent="0.2">
      <c r="C11307" s="1"/>
      <c r="D11307" s="1"/>
      <c r="F11307" s="6"/>
      <c r="G11307" s="13"/>
      <c r="M11307" s="14"/>
      <c r="O11307" s="13"/>
      <c r="P11307" s="6"/>
      <c r="Q11307" s="7"/>
    </row>
    <row r="11308" spans="3:17" x14ac:dyDescent="0.2">
      <c r="C11308" s="1"/>
      <c r="D11308" s="1"/>
      <c r="F11308" s="6"/>
      <c r="G11308" s="13"/>
      <c r="M11308" s="14"/>
      <c r="O11308" s="13"/>
      <c r="P11308" s="6"/>
      <c r="Q11308" s="7"/>
    </row>
    <row r="11309" spans="3:17" x14ac:dyDescent="0.2">
      <c r="C11309" s="1"/>
      <c r="D11309" s="1"/>
      <c r="F11309" s="6"/>
      <c r="G11309" s="13"/>
      <c r="M11309" s="14"/>
      <c r="O11309" s="13"/>
      <c r="P11309" s="6"/>
      <c r="Q11309" s="7"/>
    </row>
    <row r="11310" spans="3:17" x14ac:dyDescent="0.2">
      <c r="C11310" s="1"/>
      <c r="D11310" s="1"/>
      <c r="F11310" s="6"/>
      <c r="G11310" s="13"/>
      <c r="M11310" s="14"/>
      <c r="O11310" s="13"/>
      <c r="P11310" s="6"/>
      <c r="Q11310" s="7"/>
    </row>
    <row r="11311" spans="3:17" x14ac:dyDescent="0.2">
      <c r="C11311" s="1"/>
      <c r="D11311" s="1"/>
      <c r="F11311" s="6"/>
      <c r="G11311" s="13"/>
      <c r="M11311" s="14"/>
      <c r="O11311" s="13"/>
      <c r="P11311" s="6"/>
      <c r="Q11311" s="7"/>
    </row>
    <row r="11312" spans="3:17" x14ac:dyDescent="0.2">
      <c r="C11312" s="1"/>
      <c r="D11312" s="1"/>
      <c r="F11312" s="6"/>
      <c r="G11312" s="13"/>
      <c r="M11312" s="14"/>
      <c r="O11312" s="13"/>
      <c r="P11312" s="6"/>
      <c r="Q11312" s="7"/>
    </row>
    <row r="11313" spans="3:17" x14ac:dyDescent="0.2">
      <c r="C11313" s="1"/>
      <c r="D11313" s="1"/>
      <c r="F11313" s="6"/>
      <c r="G11313" s="13"/>
      <c r="M11313" s="14"/>
      <c r="O11313" s="13"/>
      <c r="P11313" s="6"/>
      <c r="Q11313" s="7"/>
    </row>
    <row r="11314" spans="3:17" x14ac:dyDescent="0.2">
      <c r="C11314" s="1"/>
      <c r="D11314" s="1"/>
      <c r="F11314" s="6"/>
      <c r="G11314" s="13"/>
      <c r="M11314" s="14"/>
      <c r="O11314" s="13"/>
      <c r="P11314" s="6"/>
      <c r="Q11314" s="7"/>
    </row>
    <row r="11315" spans="3:17" x14ac:dyDescent="0.2">
      <c r="C11315" s="1"/>
      <c r="D11315" s="1"/>
      <c r="F11315" s="6"/>
      <c r="G11315" s="13"/>
      <c r="M11315" s="14"/>
      <c r="O11315" s="13"/>
      <c r="P11315" s="6"/>
      <c r="Q11315" s="7"/>
    </row>
    <row r="11316" spans="3:17" x14ac:dyDescent="0.2">
      <c r="C11316" s="1"/>
      <c r="D11316" s="1"/>
      <c r="F11316" s="6"/>
      <c r="G11316" s="13"/>
      <c r="M11316" s="14"/>
      <c r="O11316" s="13"/>
      <c r="P11316" s="6"/>
      <c r="Q11316" s="7"/>
    </row>
    <row r="11317" spans="3:17" x14ac:dyDescent="0.2">
      <c r="C11317" s="1"/>
      <c r="D11317" s="1"/>
      <c r="F11317" s="6"/>
      <c r="G11317" s="13"/>
      <c r="M11317" s="14"/>
      <c r="O11317" s="13"/>
      <c r="P11317" s="6"/>
      <c r="Q11317" s="7"/>
    </row>
    <row r="11318" spans="3:17" x14ac:dyDescent="0.2">
      <c r="C11318" s="1"/>
      <c r="D11318" s="1"/>
      <c r="F11318" s="6"/>
      <c r="G11318" s="13"/>
      <c r="M11318" s="14"/>
      <c r="O11318" s="13"/>
      <c r="P11318" s="6"/>
      <c r="Q11318" s="7"/>
    </row>
    <row r="11319" spans="3:17" x14ac:dyDescent="0.2">
      <c r="C11319" s="1"/>
      <c r="D11319" s="1"/>
      <c r="F11319" s="6"/>
      <c r="G11319" s="13"/>
      <c r="M11319" s="14"/>
      <c r="O11319" s="13"/>
      <c r="P11319" s="6"/>
      <c r="Q11319" s="7"/>
    </row>
    <row r="11320" spans="3:17" x14ac:dyDescent="0.2">
      <c r="C11320" s="1"/>
      <c r="D11320" s="1"/>
      <c r="F11320" s="6"/>
      <c r="G11320" s="13"/>
      <c r="M11320" s="14"/>
      <c r="O11320" s="13"/>
      <c r="P11320" s="6"/>
      <c r="Q11320" s="7"/>
    </row>
    <row r="11321" spans="3:17" x14ac:dyDescent="0.2">
      <c r="C11321" s="1"/>
      <c r="D11321" s="1"/>
      <c r="F11321" s="6"/>
      <c r="G11321" s="13"/>
      <c r="M11321" s="14"/>
      <c r="O11321" s="13"/>
      <c r="P11321" s="6"/>
      <c r="Q11321" s="7"/>
    </row>
    <row r="11322" spans="3:17" x14ac:dyDescent="0.2">
      <c r="C11322" s="1"/>
      <c r="D11322" s="1"/>
      <c r="F11322" s="6"/>
      <c r="G11322" s="13"/>
      <c r="M11322" s="14"/>
      <c r="O11322" s="13"/>
      <c r="P11322" s="6"/>
      <c r="Q11322" s="7"/>
    </row>
    <row r="11323" spans="3:17" x14ac:dyDescent="0.2">
      <c r="C11323" s="1"/>
      <c r="D11323" s="1"/>
      <c r="F11323" s="6"/>
      <c r="G11323" s="13"/>
      <c r="M11323" s="14"/>
      <c r="O11323" s="13"/>
      <c r="P11323" s="6"/>
      <c r="Q11323" s="7"/>
    </row>
    <row r="11324" spans="3:17" x14ac:dyDescent="0.2">
      <c r="C11324" s="1"/>
      <c r="D11324" s="1"/>
      <c r="F11324" s="6"/>
      <c r="G11324" s="13"/>
      <c r="M11324" s="14"/>
      <c r="O11324" s="13"/>
      <c r="P11324" s="6"/>
      <c r="Q11324" s="7"/>
    </row>
    <row r="11325" spans="3:17" x14ac:dyDescent="0.2">
      <c r="C11325" s="1"/>
      <c r="D11325" s="1"/>
      <c r="F11325" s="6"/>
      <c r="G11325" s="13"/>
      <c r="M11325" s="14"/>
      <c r="O11325" s="13"/>
      <c r="P11325" s="6"/>
      <c r="Q11325" s="7"/>
    </row>
    <row r="11326" spans="3:17" x14ac:dyDescent="0.2">
      <c r="C11326" s="1"/>
      <c r="D11326" s="1"/>
      <c r="F11326" s="6"/>
      <c r="G11326" s="13"/>
      <c r="M11326" s="14"/>
      <c r="O11326" s="13"/>
      <c r="P11326" s="6"/>
      <c r="Q11326" s="7"/>
    </row>
    <row r="11327" spans="3:17" x14ac:dyDescent="0.2">
      <c r="C11327" s="1"/>
      <c r="D11327" s="1"/>
      <c r="F11327" s="6"/>
      <c r="G11327" s="13"/>
      <c r="M11327" s="14"/>
      <c r="O11327" s="13"/>
      <c r="P11327" s="6"/>
      <c r="Q11327" s="7"/>
    </row>
    <row r="11328" spans="3:17" x14ac:dyDescent="0.2">
      <c r="C11328" s="1"/>
      <c r="D11328" s="1"/>
      <c r="F11328" s="6"/>
      <c r="G11328" s="13"/>
      <c r="M11328" s="14"/>
      <c r="O11328" s="13"/>
      <c r="P11328" s="6"/>
      <c r="Q11328" s="7"/>
    </row>
    <row r="11329" spans="3:17" x14ac:dyDescent="0.2">
      <c r="C11329" s="1"/>
      <c r="D11329" s="1"/>
      <c r="F11329" s="6"/>
      <c r="G11329" s="13"/>
      <c r="M11329" s="14"/>
      <c r="O11329" s="13"/>
      <c r="P11329" s="6"/>
      <c r="Q11329" s="7"/>
    </row>
    <row r="11330" spans="3:17" x14ac:dyDescent="0.2">
      <c r="C11330" s="1"/>
      <c r="D11330" s="1"/>
      <c r="F11330" s="6"/>
      <c r="G11330" s="13"/>
      <c r="M11330" s="14"/>
      <c r="O11330" s="13"/>
      <c r="P11330" s="6"/>
      <c r="Q11330" s="7"/>
    </row>
    <row r="11331" spans="3:17" x14ac:dyDescent="0.2">
      <c r="C11331" s="1"/>
      <c r="D11331" s="1"/>
      <c r="F11331" s="6"/>
      <c r="G11331" s="13"/>
      <c r="M11331" s="14"/>
      <c r="O11331" s="13"/>
      <c r="P11331" s="6"/>
      <c r="Q11331" s="7"/>
    </row>
    <row r="11332" spans="3:17" x14ac:dyDescent="0.2">
      <c r="C11332" s="1"/>
      <c r="D11332" s="1"/>
      <c r="F11332" s="6"/>
      <c r="G11332" s="13"/>
      <c r="M11332" s="14"/>
      <c r="O11332" s="13"/>
      <c r="P11332" s="6"/>
      <c r="Q11332" s="7"/>
    </row>
    <row r="11333" spans="3:17" x14ac:dyDescent="0.2">
      <c r="C11333" s="1"/>
      <c r="D11333" s="1"/>
      <c r="F11333" s="6"/>
      <c r="G11333" s="13"/>
      <c r="M11333" s="14"/>
      <c r="O11333" s="13"/>
      <c r="P11333" s="6"/>
      <c r="Q11333" s="7"/>
    </row>
    <row r="11334" spans="3:17" x14ac:dyDescent="0.2">
      <c r="C11334" s="1"/>
      <c r="D11334" s="1"/>
      <c r="F11334" s="6"/>
      <c r="G11334" s="13"/>
      <c r="M11334" s="14"/>
      <c r="O11334" s="13"/>
      <c r="P11334" s="6"/>
      <c r="Q11334" s="7"/>
    </row>
    <row r="11335" spans="3:17" x14ac:dyDescent="0.2">
      <c r="C11335" s="1"/>
      <c r="D11335" s="1"/>
      <c r="F11335" s="6"/>
      <c r="G11335" s="13"/>
      <c r="M11335" s="14"/>
      <c r="O11335" s="13"/>
      <c r="P11335" s="6"/>
      <c r="Q11335" s="7"/>
    </row>
    <row r="11336" spans="3:17" x14ac:dyDescent="0.2">
      <c r="C11336" s="1"/>
      <c r="D11336" s="1"/>
      <c r="F11336" s="6"/>
      <c r="G11336" s="13"/>
      <c r="M11336" s="14"/>
      <c r="O11336" s="13"/>
      <c r="P11336" s="6"/>
      <c r="Q11336" s="7"/>
    </row>
    <row r="11337" spans="3:17" x14ac:dyDescent="0.2">
      <c r="C11337" s="1"/>
      <c r="D11337" s="1"/>
      <c r="F11337" s="6"/>
      <c r="G11337" s="13"/>
      <c r="M11337" s="14"/>
      <c r="O11337" s="13"/>
      <c r="P11337" s="6"/>
      <c r="Q11337" s="7"/>
    </row>
    <row r="11338" spans="3:17" x14ac:dyDescent="0.2">
      <c r="C11338" s="1"/>
      <c r="D11338" s="1"/>
      <c r="F11338" s="6"/>
      <c r="G11338" s="13"/>
      <c r="M11338" s="14"/>
      <c r="O11338" s="13"/>
      <c r="P11338" s="6"/>
      <c r="Q11338" s="7"/>
    </row>
    <row r="11339" spans="3:17" x14ac:dyDescent="0.2">
      <c r="C11339" s="1"/>
      <c r="D11339" s="1"/>
      <c r="F11339" s="6"/>
      <c r="G11339" s="13"/>
      <c r="M11339" s="14"/>
      <c r="O11339" s="13"/>
      <c r="P11339" s="6"/>
      <c r="Q11339" s="7"/>
    </row>
    <row r="11340" spans="3:17" x14ac:dyDescent="0.2">
      <c r="C11340" s="1"/>
      <c r="D11340" s="1"/>
      <c r="F11340" s="6"/>
      <c r="G11340" s="13"/>
      <c r="M11340" s="14"/>
      <c r="O11340" s="13"/>
      <c r="P11340" s="6"/>
      <c r="Q11340" s="7"/>
    </row>
    <row r="11341" spans="3:17" x14ac:dyDescent="0.2">
      <c r="C11341" s="1"/>
      <c r="D11341" s="1"/>
      <c r="F11341" s="6"/>
      <c r="G11341" s="13"/>
      <c r="M11341" s="14"/>
      <c r="O11341" s="13"/>
      <c r="P11341" s="6"/>
      <c r="Q11341" s="7"/>
    </row>
    <row r="11342" spans="3:17" x14ac:dyDescent="0.2">
      <c r="C11342" s="1"/>
      <c r="D11342" s="1"/>
      <c r="F11342" s="6"/>
      <c r="G11342" s="13"/>
      <c r="M11342" s="14"/>
      <c r="O11342" s="13"/>
      <c r="P11342" s="6"/>
      <c r="Q11342" s="7"/>
    </row>
    <row r="11343" spans="3:17" x14ac:dyDescent="0.2">
      <c r="C11343" s="1"/>
      <c r="D11343" s="1"/>
      <c r="F11343" s="6"/>
      <c r="G11343" s="13"/>
      <c r="M11343" s="14"/>
      <c r="O11343" s="13"/>
      <c r="P11343" s="6"/>
      <c r="Q11343" s="7"/>
    </row>
    <row r="11344" spans="3:17" x14ac:dyDescent="0.2">
      <c r="C11344" s="1"/>
      <c r="D11344" s="1"/>
      <c r="F11344" s="6"/>
      <c r="G11344" s="13"/>
      <c r="M11344" s="14"/>
      <c r="O11344" s="13"/>
      <c r="P11344" s="6"/>
      <c r="Q11344" s="7"/>
    </row>
    <row r="11345" spans="3:17" x14ac:dyDescent="0.2">
      <c r="C11345" s="1"/>
      <c r="D11345" s="1"/>
      <c r="F11345" s="6"/>
      <c r="G11345" s="13"/>
      <c r="M11345" s="14"/>
      <c r="O11345" s="13"/>
      <c r="P11345" s="6"/>
      <c r="Q11345" s="7"/>
    </row>
    <row r="11346" spans="3:17" x14ac:dyDescent="0.2">
      <c r="C11346" s="1"/>
      <c r="D11346" s="1"/>
      <c r="F11346" s="6"/>
      <c r="G11346" s="13"/>
      <c r="M11346" s="14"/>
      <c r="O11346" s="13"/>
      <c r="P11346" s="6"/>
      <c r="Q11346" s="7"/>
    </row>
    <row r="11347" spans="3:17" x14ac:dyDescent="0.2">
      <c r="C11347" s="1"/>
      <c r="D11347" s="1"/>
      <c r="F11347" s="6"/>
      <c r="G11347" s="13"/>
      <c r="M11347" s="14"/>
      <c r="O11347" s="13"/>
      <c r="P11347" s="6"/>
      <c r="Q11347" s="7"/>
    </row>
    <row r="11348" spans="3:17" x14ac:dyDescent="0.2">
      <c r="C11348" s="1"/>
      <c r="D11348" s="1"/>
      <c r="F11348" s="6"/>
      <c r="G11348" s="13"/>
      <c r="M11348" s="14"/>
      <c r="O11348" s="13"/>
      <c r="P11348" s="6"/>
      <c r="Q11348" s="7"/>
    </row>
    <row r="11349" spans="3:17" x14ac:dyDescent="0.2">
      <c r="C11349" s="1"/>
      <c r="D11349" s="1"/>
      <c r="F11349" s="6"/>
      <c r="G11349" s="13"/>
      <c r="M11349" s="14"/>
      <c r="O11349" s="13"/>
      <c r="P11349" s="6"/>
      <c r="Q11349" s="7"/>
    </row>
    <row r="11350" spans="3:17" x14ac:dyDescent="0.2">
      <c r="C11350" s="1"/>
      <c r="D11350" s="1"/>
      <c r="F11350" s="6"/>
      <c r="G11350" s="13"/>
      <c r="M11350" s="14"/>
      <c r="O11350" s="13"/>
      <c r="P11350" s="6"/>
      <c r="Q11350" s="7"/>
    </row>
    <row r="11351" spans="3:17" x14ac:dyDescent="0.2">
      <c r="C11351" s="1"/>
      <c r="D11351" s="1"/>
      <c r="F11351" s="6"/>
      <c r="G11351" s="13"/>
      <c r="M11351" s="14"/>
      <c r="O11351" s="13"/>
      <c r="P11351" s="6"/>
      <c r="Q11351" s="7"/>
    </row>
    <row r="11352" spans="3:17" x14ac:dyDescent="0.2">
      <c r="C11352" s="1"/>
      <c r="D11352" s="1"/>
      <c r="F11352" s="6"/>
      <c r="G11352" s="13"/>
      <c r="M11352" s="14"/>
      <c r="O11352" s="13"/>
      <c r="P11352" s="6"/>
      <c r="Q11352" s="7"/>
    </row>
    <row r="11353" spans="3:17" x14ac:dyDescent="0.2">
      <c r="C11353" s="1"/>
      <c r="D11353" s="1"/>
      <c r="F11353" s="6"/>
      <c r="G11353" s="13"/>
      <c r="M11353" s="14"/>
      <c r="O11353" s="13"/>
      <c r="P11353" s="6"/>
      <c r="Q11353" s="7"/>
    </row>
    <row r="11354" spans="3:17" x14ac:dyDescent="0.2">
      <c r="C11354" s="1"/>
      <c r="D11354" s="1"/>
      <c r="F11354" s="6"/>
      <c r="G11354" s="13"/>
      <c r="M11354" s="14"/>
      <c r="O11354" s="13"/>
      <c r="P11354" s="6"/>
      <c r="Q11354" s="7"/>
    </row>
    <row r="11355" spans="3:17" x14ac:dyDescent="0.2">
      <c r="C11355" s="1"/>
      <c r="D11355" s="1"/>
      <c r="F11355" s="6"/>
      <c r="G11355" s="13"/>
      <c r="M11355" s="14"/>
      <c r="O11355" s="13"/>
      <c r="P11355" s="6"/>
      <c r="Q11355" s="7"/>
    </row>
    <row r="11356" spans="3:17" x14ac:dyDescent="0.2">
      <c r="C11356" s="1"/>
      <c r="D11356" s="1"/>
      <c r="F11356" s="6"/>
      <c r="G11356" s="13"/>
      <c r="M11356" s="14"/>
      <c r="O11356" s="13"/>
      <c r="P11356" s="6"/>
      <c r="Q11356" s="7"/>
    </row>
    <row r="11357" spans="3:17" x14ac:dyDescent="0.2">
      <c r="C11357" s="1"/>
      <c r="D11357" s="1"/>
      <c r="F11357" s="6"/>
      <c r="G11357" s="13"/>
      <c r="M11357" s="14"/>
      <c r="O11357" s="13"/>
      <c r="P11357" s="6"/>
      <c r="Q11357" s="7"/>
    </row>
    <row r="11358" spans="3:17" x14ac:dyDescent="0.2">
      <c r="C11358" s="1"/>
      <c r="D11358" s="1"/>
      <c r="F11358" s="6"/>
      <c r="G11358" s="13"/>
      <c r="M11358" s="14"/>
      <c r="O11358" s="13"/>
      <c r="P11358" s="6"/>
      <c r="Q11358" s="7"/>
    </row>
    <row r="11359" spans="3:17" x14ac:dyDescent="0.2">
      <c r="C11359" s="1"/>
      <c r="D11359" s="1"/>
      <c r="F11359" s="6"/>
      <c r="G11359" s="13"/>
      <c r="M11359" s="14"/>
      <c r="O11359" s="13"/>
      <c r="P11359" s="6"/>
      <c r="Q11359" s="7"/>
    </row>
    <row r="11360" spans="3:17" x14ac:dyDescent="0.2">
      <c r="C11360" s="1"/>
      <c r="D11360" s="1"/>
      <c r="F11360" s="6"/>
      <c r="G11360" s="13"/>
      <c r="M11360" s="14"/>
      <c r="O11360" s="13"/>
      <c r="P11360" s="6"/>
      <c r="Q11360" s="7"/>
    </row>
    <row r="11361" spans="3:17" x14ac:dyDescent="0.2">
      <c r="C11361" s="1"/>
      <c r="D11361" s="1"/>
      <c r="F11361" s="6"/>
      <c r="G11361" s="13"/>
      <c r="M11361" s="14"/>
      <c r="O11361" s="13"/>
      <c r="P11361" s="6"/>
      <c r="Q11361" s="7"/>
    </row>
    <row r="11362" spans="3:17" x14ac:dyDescent="0.2">
      <c r="C11362" s="1"/>
      <c r="D11362" s="1"/>
      <c r="F11362" s="6"/>
      <c r="G11362" s="13"/>
      <c r="M11362" s="14"/>
      <c r="O11362" s="13"/>
      <c r="P11362" s="6"/>
      <c r="Q11362" s="7"/>
    </row>
    <row r="11363" spans="3:17" x14ac:dyDescent="0.2">
      <c r="C11363" s="1"/>
      <c r="D11363" s="1"/>
      <c r="F11363" s="6"/>
      <c r="G11363" s="13"/>
      <c r="M11363" s="14"/>
      <c r="O11363" s="13"/>
      <c r="P11363" s="6"/>
      <c r="Q11363" s="7"/>
    </row>
    <row r="11364" spans="3:17" x14ac:dyDescent="0.2">
      <c r="C11364" s="1"/>
      <c r="D11364" s="1"/>
      <c r="F11364" s="6"/>
      <c r="G11364" s="13"/>
      <c r="M11364" s="14"/>
      <c r="O11364" s="13"/>
      <c r="P11364" s="6"/>
      <c r="Q11364" s="7"/>
    </row>
    <row r="11365" spans="3:17" x14ac:dyDescent="0.2">
      <c r="C11365" s="1"/>
      <c r="D11365" s="1"/>
      <c r="F11365" s="6"/>
      <c r="G11365" s="13"/>
      <c r="M11365" s="14"/>
      <c r="O11365" s="13"/>
      <c r="P11365" s="6"/>
      <c r="Q11365" s="7"/>
    </row>
    <row r="11366" spans="3:17" x14ac:dyDescent="0.2">
      <c r="C11366" s="1"/>
      <c r="D11366" s="1"/>
      <c r="F11366" s="6"/>
      <c r="G11366" s="13"/>
      <c r="M11366" s="14"/>
      <c r="O11366" s="13"/>
      <c r="P11366" s="6"/>
      <c r="Q11366" s="7"/>
    </row>
    <row r="11367" spans="3:17" x14ac:dyDescent="0.2">
      <c r="C11367" s="1"/>
      <c r="D11367" s="1"/>
      <c r="F11367" s="6"/>
      <c r="G11367" s="13"/>
      <c r="M11367" s="14"/>
      <c r="O11367" s="13"/>
      <c r="P11367" s="6"/>
      <c r="Q11367" s="7"/>
    </row>
    <row r="11368" spans="3:17" x14ac:dyDescent="0.2">
      <c r="C11368" s="1"/>
      <c r="D11368" s="1"/>
      <c r="F11368" s="6"/>
      <c r="G11368" s="13"/>
      <c r="M11368" s="14"/>
      <c r="O11368" s="13"/>
      <c r="P11368" s="6"/>
      <c r="Q11368" s="7"/>
    </row>
    <row r="11369" spans="3:17" x14ac:dyDescent="0.2">
      <c r="C11369" s="1"/>
      <c r="D11369" s="1"/>
      <c r="F11369" s="6"/>
      <c r="G11369" s="13"/>
      <c r="M11369" s="14"/>
      <c r="O11369" s="13"/>
      <c r="P11369" s="6"/>
      <c r="Q11369" s="7"/>
    </row>
    <row r="11370" spans="3:17" x14ac:dyDescent="0.2">
      <c r="C11370" s="1"/>
      <c r="D11370" s="1"/>
      <c r="F11370" s="6"/>
      <c r="G11370" s="13"/>
      <c r="M11370" s="14"/>
      <c r="O11370" s="13"/>
      <c r="P11370" s="6"/>
      <c r="Q11370" s="7"/>
    </row>
    <row r="11371" spans="3:17" x14ac:dyDescent="0.2">
      <c r="C11371" s="1"/>
      <c r="D11371" s="1"/>
      <c r="F11371" s="6"/>
      <c r="G11371" s="13"/>
      <c r="M11371" s="14"/>
      <c r="O11371" s="13"/>
      <c r="P11371" s="6"/>
      <c r="Q11371" s="7"/>
    </row>
    <row r="11372" spans="3:17" x14ac:dyDescent="0.2">
      <c r="C11372" s="1"/>
      <c r="D11372" s="1"/>
      <c r="F11372" s="6"/>
      <c r="G11372" s="13"/>
      <c r="M11372" s="14"/>
      <c r="O11372" s="13"/>
      <c r="P11372" s="6"/>
      <c r="Q11372" s="7"/>
    </row>
    <row r="11373" spans="3:17" x14ac:dyDescent="0.2">
      <c r="C11373" s="1"/>
      <c r="D11373" s="1"/>
      <c r="F11373" s="6"/>
      <c r="G11373" s="13"/>
      <c r="M11373" s="14"/>
      <c r="O11373" s="13"/>
      <c r="P11373" s="6"/>
      <c r="Q11373" s="7"/>
    </row>
    <row r="11374" spans="3:17" x14ac:dyDescent="0.2">
      <c r="C11374" s="1"/>
      <c r="D11374" s="1"/>
      <c r="F11374" s="6"/>
      <c r="G11374" s="13"/>
      <c r="M11374" s="14"/>
      <c r="O11374" s="13"/>
      <c r="P11374" s="6"/>
      <c r="Q11374" s="7"/>
    </row>
    <row r="11375" spans="3:17" x14ac:dyDescent="0.2">
      <c r="C11375" s="1"/>
      <c r="D11375" s="1"/>
      <c r="F11375" s="6"/>
      <c r="G11375" s="13"/>
      <c r="M11375" s="14"/>
      <c r="O11375" s="13"/>
      <c r="P11375" s="6"/>
      <c r="Q11375" s="7"/>
    </row>
    <row r="11376" spans="3:17" x14ac:dyDescent="0.2">
      <c r="C11376" s="1"/>
      <c r="D11376" s="1"/>
      <c r="F11376" s="6"/>
      <c r="G11376" s="13"/>
      <c r="M11376" s="14"/>
      <c r="O11376" s="13"/>
      <c r="P11376" s="6"/>
      <c r="Q11376" s="7"/>
    </row>
    <row r="11377" spans="3:17" x14ac:dyDescent="0.2">
      <c r="C11377" s="1"/>
      <c r="D11377" s="1"/>
      <c r="F11377" s="6"/>
      <c r="G11377" s="13"/>
      <c r="M11377" s="14"/>
      <c r="O11377" s="13"/>
      <c r="P11377" s="6"/>
      <c r="Q11377" s="7"/>
    </row>
    <row r="11378" spans="3:17" x14ac:dyDescent="0.2">
      <c r="C11378" s="1"/>
      <c r="D11378" s="1"/>
      <c r="F11378" s="6"/>
      <c r="G11378" s="13"/>
      <c r="M11378" s="14"/>
      <c r="O11378" s="13"/>
      <c r="P11378" s="6"/>
      <c r="Q11378" s="7"/>
    </row>
    <row r="11379" spans="3:17" x14ac:dyDescent="0.2">
      <c r="C11379" s="1"/>
      <c r="D11379" s="1"/>
      <c r="F11379" s="6"/>
      <c r="G11379" s="13"/>
      <c r="M11379" s="14"/>
      <c r="O11379" s="13"/>
      <c r="P11379" s="6"/>
      <c r="Q11379" s="7"/>
    </row>
    <row r="11380" spans="3:17" x14ac:dyDescent="0.2">
      <c r="C11380" s="1"/>
      <c r="D11380" s="1"/>
      <c r="F11380" s="6"/>
      <c r="G11380" s="13"/>
      <c r="M11380" s="14"/>
      <c r="O11380" s="13"/>
      <c r="P11380" s="6"/>
      <c r="Q11380" s="7"/>
    </row>
    <row r="11381" spans="3:17" x14ac:dyDescent="0.2">
      <c r="C11381" s="1"/>
      <c r="D11381" s="1"/>
      <c r="F11381" s="6"/>
      <c r="G11381" s="13"/>
      <c r="M11381" s="14"/>
      <c r="O11381" s="13"/>
      <c r="P11381" s="6"/>
      <c r="Q11381" s="7"/>
    </row>
    <row r="11382" spans="3:17" x14ac:dyDescent="0.2">
      <c r="C11382" s="1"/>
      <c r="D11382" s="1"/>
      <c r="F11382" s="6"/>
      <c r="G11382" s="13"/>
      <c r="M11382" s="14"/>
      <c r="O11382" s="13"/>
      <c r="P11382" s="6"/>
      <c r="Q11382" s="7"/>
    </row>
    <row r="11383" spans="3:17" x14ac:dyDescent="0.2">
      <c r="C11383" s="1"/>
      <c r="D11383" s="1"/>
      <c r="F11383" s="6"/>
      <c r="G11383" s="13"/>
      <c r="M11383" s="14"/>
      <c r="O11383" s="13"/>
      <c r="P11383" s="6"/>
      <c r="Q11383" s="7"/>
    </row>
    <row r="11384" spans="3:17" x14ac:dyDescent="0.2">
      <c r="C11384" s="1"/>
      <c r="D11384" s="1"/>
      <c r="F11384" s="6"/>
      <c r="G11384" s="13"/>
      <c r="M11384" s="14"/>
      <c r="O11384" s="13"/>
      <c r="P11384" s="6"/>
      <c r="Q11384" s="7"/>
    </row>
    <row r="11385" spans="3:17" x14ac:dyDescent="0.2">
      <c r="C11385" s="1"/>
      <c r="D11385" s="1"/>
      <c r="F11385" s="6"/>
      <c r="G11385" s="13"/>
      <c r="M11385" s="14"/>
      <c r="O11385" s="13"/>
      <c r="P11385" s="6"/>
      <c r="Q11385" s="7"/>
    </row>
    <row r="11386" spans="3:17" x14ac:dyDescent="0.2">
      <c r="C11386" s="1"/>
      <c r="D11386" s="1"/>
      <c r="F11386" s="6"/>
      <c r="G11386" s="13"/>
      <c r="M11386" s="14"/>
      <c r="O11386" s="13"/>
      <c r="P11386" s="6"/>
      <c r="Q11386" s="7"/>
    </row>
    <row r="11387" spans="3:17" x14ac:dyDescent="0.2">
      <c r="C11387" s="1"/>
      <c r="D11387" s="1"/>
      <c r="F11387" s="6"/>
      <c r="G11387" s="13"/>
      <c r="M11387" s="14"/>
      <c r="O11387" s="13"/>
      <c r="P11387" s="6"/>
      <c r="Q11387" s="7"/>
    </row>
    <row r="11388" spans="3:17" x14ac:dyDescent="0.2">
      <c r="C11388" s="1"/>
      <c r="D11388" s="1"/>
      <c r="F11388" s="6"/>
      <c r="G11388" s="13"/>
      <c r="M11388" s="14"/>
      <c r="O11388" s="13"/>
      <c r="P11388" s="6"/>
      <c r="Q11388" s="7"/>
    </row>
    <row r="11389" spans="3:17" x14ac:dyDescent="0.2">
      <c r="C11389" s="1"/>
      <c r="D11389" s="1"/>
      <c r="F11389" s="6"/>
      <c r="G11389" s="13"/>
      <c r="M11389" s="14"/>
      <c r="O11389" s="13"/>
      <c r="P11389" s="6"/>
      <c r="Q11389" s="7"/>
    </row>
    <row r="11390" spans="3:17" x14ac:dyDescent="0.2">
      <c r="C11390" s="1"/>
      <c r="D11390" s="1"/>
      <c r="F11390" s="6"/>
      <c r="G11390" s="13"/>
      <c r="M11390" s="14"/>
      <c r="O11390" s="13"/>
      <c r="P11390" s="6"/>
      <c r="Q11390" s="7"/>
    </row>
    <row r="11391" spans="3:17" x14ac:dyDescent="0.2">
      <c r="C11391" s="1"/>
      <c r="D11391" s="1"/>
      <c r="F11391" s="6"/>
      <c r="G11391" s="13"/>
      <c r="M11391" s="14"/>
      <c r="O11391" s="13"/>
      <c r="P11391" s="6"/>
      <c r="Q11391" s="7"/>
    </row>
    <row r="11392" spans="3:17" x14ac:dyDescent="0.2">
      <c r="C11392" s="1"/>
      <c r="D11392" s="1"/>
      <c r="F11392" s="6"/>
      <c r="G11392" s="13"/>
      <c r="M11392" s="14"/>
      <c r="O11392" s="13"/>
      <c r="P11392" s="6"/>
      <c r="Q11392" s="7"/>
    </row>
    <row r="11393" spans="3:17" x14ac:dyDescent="0.2">
      <c r="C11393" s="1"/>
      <c r="D11393" s="1"/>
      <c r="F11393" s="6"/>
      <c r="G11393" s="13"/>
      <c r="M11393" s="14"/>
      <c r="O11393" s="13"/>
      <c r="P11393" s="6"/>
      <c r="Q11393" s="7"/>
    </row>
    <row r="11394" spans="3:17" x14ac:dyDescent="0.2">
      <c r="C11394" s="1"/>
      <c r="D11394" s="1"/>
      <c r="F11394" s="6"/>
      <c r="G11394" s="13"/>
      <c r="M11394" s="14"/>
      <c r="O11394" s="13"/>
      <c r="P11394" s="6"/>
      <c r="Q11394" s="7"/>
    </row>
    <row r="11395" spans="3:17" x14ac:dyDescent="0.2">
      <c r="C11395" s="1"/>
      <c r="D11395" s="1"/>
      <c r="F11395" s="6"/>
      <c r="G11395" s="13"/>
      <c r="M11395" s="14"/>
      <c r="O11395" s="13"/>
      <c r="P11395" s="6"/>
      <c r="Q11395" s="7"/>
    </row>
    <row r="11396" spans="3:17" x14ac:dyDescent="0.2">
      <c r="C11396" s="1"/>
      <c r="D11396" s="1"/>
      <c r="F11396" s="6"/>
      <c r="G11396" s="13"/>
      <c r="M11396" s="14"/>
      <c r="O11396" s="13"/>
      <c r="P11396" s="6"/>
      <c r="Q11396" s="7"/>
    </row>
    <row r="11397" spans="3:17" x14ac:dyDescent="0.2">
      <c r="C11397" s="1"/>
      <c r="D11397" s="1"/>
      <c r="F11397" s="6"/>
      <c r="G11397" s="13"/>
      <c r="M11397" s="14"/>
      <c r="O11397" s="13"/>
      <c r="P11397" s="6"/>
      <c r="Q11397" s="7"/>
    </row>
    <row r="11398" spans="3:17" x14ac:dyDescent="0.2">
      <c r="C11398" s="1"/>
      <c r="D11398" s="1"/>
      <c r="F11398" s="6"/>
      <c r="G11398" s="13"/>
      <c r="M11398" s="14"/>
      <c r="O11398" s="13"/>
      <c r="P11398" s="6"/>
      <c r="Q11398" s="7"/>
    </row>
    <row r="11399" spans="3:17" x14ac:dyDescent="0.2">
      <c r="C11399" s="1"/>
      <c r="D11399" s="1"/>
      <c r="F11399" s="6"/>
      <c r="G11399" s="13"/>
      <c r="M11399" s="14"/>
      <c r="O11399" s="13"/>
      <c r="P11399" s="6"/>
      <c r="Q11399" s="7"/>
    </row>
    <row r="11400" spans="3:17" x14ac:dyDescent="0.2">
      <c r="C11400" s="1"/>
      <c r="D11400" s="1"/>
      <c r="F11400" s="6"/>
      <c r="G11400" s="13"/>
      <c r="M11400" s="14"/>
      <c r="O11400" s="13"/>
      <c r="P11400" s="6"/>
      <c r="Q11400" s="7"/>
    </row>
    <row r="11401" spans="3:17" x14ac:dyDescent="0.2">
      <c r="C11401" s="1"/>
      <c r="D11401" s="1"/>
      <c r="F11401" s="6"/>
      <c r="G11401" s="13"/>
      <c r="M11401" s="14"/>
      <c r="O11401" s="13"/>
      <c r="P11401" s="6"/>
      <c r="Q11401" s="7"/>
    </row>
    <row r="11402" spans="3:17" x14ac:dyDescent="0.2">
      <c r="C11402" s="1"/>
      <c r="D11402" s="1"/>
      <c r="F11402" s="6"/>
      <c r="G11402" s="13"/>
      <c r="M11402" s="14"/>
      <c r="O11402" s="13"/>
      <c r="P11402" s="6"/>
      <c r="Q11402" s="7"/>
    </row>
    <row r="11403" spans="3:17" x14ac:dyDescent="0.2">
      <c r="C11403" s="1"/>
      <c r="D11403" s="1"/>
      <c r="F11403" s="6"/>
      <c r="G11403" s="13"/>
      <c r="M11403" s="14"/>
      <c r="O11403" s="13"/>
      <c r="P11403" s="6"/>
      <c r="Q11403" s="7"/>
    </row>
    <row r="11404" spans="3:17" x14ac:dyDescent="0.2">
      <c r="C11404" s="1"/>
      <c r="D11404" s="1"/>
      <c r="F11404" s="6"/>
      <c r="G11404" s="13"/>
      <c r="M11404" s="14"/>
      <c r="O11404" s="13"/>
      <c r="P11404" s="6"/>
      <c r="Q11404" s="7"/>
    </row>
    <row r="11405" spans="3:17" x14ac:dyDescent="0.2">
      <c r="C11405" s="1"/>
      <c r="D11405" s="1"/>
      <c r="F11405" s="6"/>
      <c r="G11405" s="13"/>
      <c r="M11405" s="14"/>
      <c r="O11405" s="13"/>
      <c r="P11405" s="6"/>
      <c r="Q11405" s="7"/>
    </row>
    <row r="11406" spans="3:17" x14ac:dyDescent="0.2">
      <c r="C11406" s="1"/>
      <c r="D11406" s="1"/>
      <c r="F11406" s="6"/>
      <c r="G11406" s="13"/>
      <c r="M11406" s="14"/>
      <c r="O11406" s="13"/>
      <c r="P11406" s="6"/>
      <c r="Q11406" s="7"/>
    </row>
    <row r="11407" spans="3:17" x14ac:dyDescent="0.2">
      <c r="C11407" s="1"/>
      <c r="D11407" s="1"/>
      <c r="F11407" s="6"/>
      <c r="G11407" s="13"/>
      <c r="M11407" s="14"/>
      <c r="O11407" s="13"/>
      <c r="P11407" s="6"/>
      <c r="Q11407" s="7"/>
    </row>
    <row r="11408" spans="3:17" x14ac:dyDescent="0.2">
      <c r="C11408" s="1"/>
      <c r="D11408" s="1"/>
      <c r="F11408" s="6"/>
      <c r="G11408" s="13"/>
      <c r="M11408" s="14"/>
      <c r="O11408" s="13"/>
      <c r="P11408" s="6"/>
      <c r="Q11408" s="7"/>
    </row>
    <row r="11409" spans="3:17" x14ac:dyDescent="0.2">
      <c r="C11409" s="1"/>
      <c r="D11409" s="1"/>
      <c r="F11409" s="6"/>
      <c r="G11409" s="13"/>
      <c r="M11409" s="14"/>
      <c r="O11409" s="13"/>
      <c r="P11409" s="6"/>
      <c r="Q11409" s="7"/>
    </row>
    <row r="11410" spans="3:17" x14ac:dyDescent="0.2">
      <c r="C11410" s="1"/>
      <c r="D11410" s="1"/>
      <c r="F11410" s="6"/>
      <c r="G11410" s="13"/>
      <c r="M11410" s="14"/>
      <c r="O11410" s="13"/>
      <c r="P11410" s="6"/>
      <c r="Q11410" s="7"/>
    </row>
    <row r="11411" spans="3:17" x14ac:dyDescent="0.2">
      <c r="C11411" s="1"/>
      <c r="D11411" s="1"/>
      <c r="F11411" s="6"/>
      <c r="G11411" s="13"/>
      <c r="M11411" s="14"/>
      <c r="O11411" s="13"/>
      <c r="P11411" s="6"/>
      <c r="Q11411" s="7"/>
    </row>
    <row r="11412" spans="3:17" x14ac:dyDescent="0.2">
      <c r="C11412" s="1"/>
      <c r="D11412" s="1"/>
      <c r="F11412" s="6"/>
      <c r="G11412" s="13"/>
      <c r="M11412" s="14"/>
      <c r="O11412" s="13"/>
      <c r="P11412" s="6"/>
      <c r="Q11412" s="7"/>
    </row>
    <row r="11413" spans="3:17" x14ac:dyDescent="0.2">
      <c r="C11413" s="1"/>
      <c r="D11413" s="1"/>
      <c r="F11413" s="6"/>
      <c r="G11413" s="13"/>
      <c r="M11413" s="14"/>
      <c r="O11413" s="13"/>
      <c r="P11413" s="6"/>
      <c r="Q11413" s="7"/>
    </row>
    <row r="11414" spans="3:17" x14ac:dyDescent="0.2">
      <c r="C11414" s="1"/>
      <c r="D11414" s="1"/>
      <c r="F11414" s="6"/>
      <c r="G11414" s="13"/>
      <c r="M11414" s="14"/>
      <c r="O11414" s="13"/>
      <c r="P11414" s="6"/>
      <c r="Q11414" s="7"/>
    </row>
    <row r="11415" spans="3:17" x14ac:dyDescent="0.2">
      <c r="C11415" s="1"/>
      <c r="D11415" s="1"/>
      <c r="F11415" s="6"/>
      <c r="G11415" s="13"/>
      <c r="M11415" s="14"/>
      <c r="O11415" s="13"/>
      <c r="P11415" s="6"/>
      <c r="Q11415" s="7"/>
    </row>
    <row r="11416" spans="3:17" x14ac:dyDescent="0.2">
      <c r="C11416" s="1"/>
      <c r="D11416" s="1"/>
      <c r="F11416" s="6"/>
      <c r="G11416" s="13"/>
      <c r="M11416" s="14"/>
      <c r="O11416" s="13"/>
      <c r="P11416" s="6"/>
      <c r="Q11416" s="7"/>
    </row>
    <row r="11417" spans="3:17" x14ac:dyDescent="0.2">
      <c r="C11417" s="1"/>
      <c r="D11417" s="1"/>
      <c r="F11417" s="6"/>
      <c r="G11417" s="13"/>
      <c r="M11417" s="14"/>
      <c r="O11417" s="13"/>
      <c r="P11417" s="6"/>
      <c r="Q11417" s="7"/>
    </row>
    <row r="11418" spans="3:17" x14ac:dyDescent="0.2">
      <c r="C11418" s="1"/>
      <c r="D11418" s="1"/>
      <c r="F11418" s="6"/>
      <c r="G11418" s="13"/>
      <c r="M11418" s="14"/>
      <c r="O11418" s="13"/>
      <c r="P11418" s="6"/>
      <c r="Q11418" s="7"/>
    </row>
    <row r="11419" spans="3:17" x14ac:dyDescent="0.2">
      <c r="C11419" s="1"/>
      <c r="D11419" s="1"/>
      <c r="F11419" s="6"/>
      <c r="G11419" s="13"/>
      <c r="M11419" s="14"/>
      <c r="O11419" s="13"/>
      <c r="P11419" s="6"/>
      <c r="Q11419" s="7"/>
    </row>
    <row r="11420" spans="3:17" x14ac:dyDescent="0.2">
      <c r="C11420" s="1"/>
      <c r="D11420" s="1"/>
      <c r="F11420" s="6"/>
      <c r="G11420" s="13"/>
      <c r="M11420" s="14"/>
      <c r="O11420" s="13"/>
      <c r="P11420" s="6"/>
      <c r="Q11420" s="7"/>
    </row>
    <row r="11421" spans="3:17" x14ac:dyDescent="0.2">
      <c r="C11421" s="1"/>
      <c r="D11421" s="1"/>
      <c r="F11421" s="6"/>
      <c r="G11421" s="13"/>
      <c r="M11421" s="14"/>
      <c r="O11421" s="13"/>
      <c r="P11421" s="6"/>
      <c r="Q11421" s="7"/>
    </row>
    <row r="11422" spans="3:17" x14ac:dyDescent="0.2">
      <c r="C11422" s="1"/>
      <c r="D11422" s="1"/>
      <c r="F11422" s="6"/>
      <c r="G11422" s="13"/>
      <c r="M11422" s="14"/>
      <c r="O11422" s="13"/>
      <c r="P11422" s="6"/>
      <c r="Q11422" s="7"/>
    </row>
    <row r="11423" spans="3:17" x14ac:dyDescent="0.2">
      <c r="C11423" s="1"/>
      <c r="D11423" s="1"/>
      <c r="F11423" s="6"/>
      <c r="G11423" s="13"/>
      <c r="M11423" s="14"/>
      <c r="O11423" s="13"/>
      <c r="P11423" s="6"/>
      <c r="Q11423" s="7"/>
    </row>
    <row r="11424" spans="3:17" x14ac:dyDescent="0.2">
      <c r="C11424" s="1"/>
      <c r="D11424" s="1"/>
      <c r="F11424" s="6"/>
      <c r="G11424" s="13"/>
      <c r="M11424" s="14"/>
      <c r="O11424" s="13"/>
      <c r="P11424" s="6"/>
      <c r="Q11424" s="7"/>
    </row>
    <row r="11425" spans="3:17" x14ac:dyDescent="0.2">
      <c r="C11425" s="1"/>
      <c r="D11425" s="1"/>
      <c r="F11425" s="6"/>
      <c r="G11425" s="13"/>
      <c r="M11425" s="14"/>
      <c r="O11425" s="13"/>
      <c r="P11425" s="6"/>
      <c r="Q11425" s="7"/>
    </row>
    <row r="11426" spans="3:17" x14ac:dyDescent="0.2">
      <c r="C11426" s="1"/>
      <c r="D11426" s="1"/>
      <c r="F11426" s="6"/>
      <c r="G11426" s="13"/>
      <c r="M11426" s="14"/>
      <c r="O11426" s="13"/>
      <c r="P11426" s="6"/>
      <c r="Q11426" s="7"/>
    </row>
    <row r="11427" spans="3:17" x14ac:dyDescent="0.2">
      <c r="C11427" s="1"/>
      <c r="D11427" s="1"/>
      <c r="F11427" s="6"/>
      <c r="G11427" s="13"/>
      <c r="M11427" s="14"/>
      <c r="O11427" s="13"/>
      <c r="P11427" s="6"/>
      <c r="Q11427" s="7"/>
    </row>
    <row r="11428" spans="3:17" x14ac:dyDescent="0.2">
      <c r="C11428" s="1"/>
      <c r="D11428" s="1"/>
      <c r="F11428" s="6"/>
      <c r="G11428" s="13"/>
      <c r="M11428" s="14"/>
      <c r="O11428" s="13"/>
      <c r="P11428" s="6"/>
      <c r="Q11428" s="7"/>
    </row>
    <row r="11429" spans="3:17" x14ac:dyDescent="0.2">
      <c r="C11429" s="1"/>
      <c r="D11429" s="1"/>
      <c r="F11429" s="6"/>
      <c r="G11429" s="13"/>
      <c r="M11429" s="14"/>
      <c r="O11429" s="13"/>
      <c r="P11429" s="6"/>
      <c r="Q11429" s="7"/>
    </row>
    <row r="11430" spans="3:17" x14ac:dyDescent="0.2">
      <c r="C11430" s="1"/>
      <c r="D11430" s="1"/>
      <c r="F11430" s="6"/>
      <c r="G11430" s="13"/>
      <c r="M11430" s="14"/>
      <c r="O11430" s="13"/>
      <c r="P11430" s="6"/>
      <c r="Q11430" s="7"/>
    </row>
    <row r="11431" spans="3:17" x14ac:dyDescent="0.2">
      <c r="C11431" s="1"/>
      <c r="D11431" s="1"/>
      <c r="F11431" s="6"/>
      <c r="G11431" s="13"/>
      <c r="M11431" s="14"/>
      <c r="O11431" s="13"/>
      <c r="P11431" s="6"/>
      <c r="Q11431" s="7"/>
    </row>
    <row r="11432" spans="3:17" x14ac:dyDescent="0.2">
      <c r="C11432" s="1"/>
      <c r="D11432" s="1"/>
      <c r="F11432" s="6"/>
      <c r="G11432" s="13"/>
      <c r="M11432" s="14"/>
      <c r="O11432" s="13"/>
      <c r="P11432" s="6"/>
      <c r="Q11432" s="7"/>
    </row>
    <row r="11433" spans="3:17" x14ac:dyDescent="0.2">
      <c r="C11433" s="1"/>
      <c r="D11433" s="1"/>
      <c r="F11433" s="6"/>
      <c r="G11433" s="13"/>
      <c r="M11433" s="14"/>
      <c r="O11433" s="13"/>
      <c r="P11433" s="6"/>
      <c r="Q11433" s="7"/>
    </row>
    <row r="11434" spans="3:17" x14ac:dyDescent="0.2">
      <c r="C11434" s="1"/>
      <c r="D11434" s="1"/>
      <c r="F11434" s="6"/>
      <c r="G11434" s="13"/>
      <c r="M11434" s="14"/>
      <c r="O11434" s="13"/>
      <c r="P11434" s="6"/>
      <c r="Q11434" s="7"/>
    </row>
    <row r="11435" spans="3:17" x14ac:dyDescent="0.2">
      <c r="C11435" s="1"/>
      <c r="D11435" s="1"/>
      <c r="F11435" s="6"/>
      <c r="G11435" s="13"/>
      <c r="M11435" s="14"/>
      <c r="O11435" s="13"/>
      <c r="P11435" s="6"/>
      <c r="Q11435" s="7"/>
    </row>
    <row r="11436" spans="3:17" x14ac:dyDescent="0.2">
      <c r="C11436" s="1"/>
      <c r="D11436" s="1"/>
      <c r="F11436" s="6"/>
      <c r="G11436" s="13"/>
      <c r="M11436" s="14"/>
      <c r="O11436" s="13"/>
      <c r="P11436" s="6"/>
      <c r="Q11436" s="7"/>
    </row>
    <row r="11437" spans="3:17" x14ac:dyDescent="0.2">
      <c r="C11437" s="1"/>
      <c r="D11437" s="1"/>
      <c r="F11437" s="6"/>
      <c r="G11437" s="13"/>
      <c r="M11437" s="14"/>
      <c r="O11437" s="13"/>
      <c r="P11437" s="6"/>
      <c r="Q11437" s="7"/>
    </row>
    <row r="11438" spans="3:17" x14ac:dyDescent="0.2">
      <c r="C11438" s="1"/>
      <c r="D11438" s="1"/>
      <c r="F11438" s="6"/>
      <c r="G11438" s="13"/>
      <c r="M11438" s="14"/>
      <c r="O11438" s="13"/>
      <c r="P11438" s="6"/>
      <c r="Q11438" s="7"/>
    </row>
    <row r="11439" spans="3:17" x14ac:dyDescent="0.2">
      <c r="C11439" s="1"/>
      <c r="D11439" s="1"/>
      <c r="F11439" s="6"/>
      <c r="G11439" s="13"/>
      <c r="M11439" s="14"/>
      <c r="O11439" s="13"/>
      <c r="P11439" s="6"/>
      <c r="Q11439" s="7"/>
    </row>
    <row r="11440" spans="3:17" x14ac:dyDescent="0.2">
      <c r="C11440" s="1"/>
      <c r="D11440" s="1"/>
      <c r="F11440" s="6"/>
      <c r="G11440" s="13"/>
      <c r="M11440" s="14"/>
      <c r="O11440" s="13"/>
      <c r="P11440" s="6"/>
      <c r="Q11440" s="7"/>
    </row>
    <row r="11441" spans="3:17" x14ac:dyDescent="0.2">
      <c r="C11441" s="1"/>
      <c r="D11441" s="1"/>
      <c r="F11441" s="6"/>
      <c r="G11441" s="13"/>
      <c r="M11441" s="14"/>
      <c r="O11441" s="13"/>
      <c r="P11441" s="6"/>
      <c r="Q11441" s="7"/>
    </row>
    <row r="11442" spans="3:17" x14ac:dyDescent="0.2">
      <c r="C11442" s="1"/>
      <c r="D11442" s="1"/>
      <c r="F11442" s="6"/>
      <c r="G11442" s="13"/>
      <c r="M11442" s="14"/>
      <c r="O11442" s="13"/>
      <c r="P11442" s="6"/>
      <c r="Q11442" s="7"/>
    </row>
    <row r="11443" spans="3:17" x14ac:dyDescent="0.2">
      <c r="C11443" s="1"/>
      <c r="D11443" s="1"/>
      <c r="F11443" s="6"/>
      <c r="G11443" s="13"/>
      <c r="M11443" s="14"/>
      <c r="O11443" s="13"/>
      <c r="P11443" s="6"/>
      <c r="Q11443" s="7"/>
    </row>
    <row r="11444" spans="3:17" x14ac:dyDescent="0.2">
      <c r="C11444" s="1"/>
      <c r="D11444" s="1"/>
      <c r="F11444" s="6"/>
      <c r="G11444" s="13"/>
      <c r="M11444" s="14"/>
      <c r="O11444" s="13"/>
      <c r="P11444" s="6"/>
      <c r="Q11444" s="7"/>
    </row>
    <row r="11445" spans="3:17" x14ac:dyDescent="0.2">
      <c r="C11445" s="1"/>
      <c r="D11445" s="1"/>
      <c r="F11445" s="6"/>
      <c r="G11445" s="13"/>
      <c r="M11445" s="14"/>
      <c r="O11445" s="13"/>
      <c r="P11445" s="6"/>
      <c r="Q11445" s="7"/>
    </row>
    <row r="11446" spans="3:17" x14ac:dyDescent="0.2">
      <c r="C11446" s="1"/>
      <c r="D11446" s="1"/>
      <c r="F11446" s="6"/>
      <c r="G11446" s="13"/>
      <c r="M11446" s="14"/>
      <c r="O11446" s="13"/>
      <c r="P11446" s="6"/>
      <c r="Q11446" s="7"/>
    </row>
    <row r="11447" spans="3:17" x14ac:dyDescent="0.2">
      <c r="C11447" s="1"/>
      <c r="D11447" s="1"/>
      <c r="F11447" s="6"/>
      <c r="G11447" s="13"/>
      <c r="M11447" s="14"/>
      <c r="O11447" s="13"/>
      <c r="P11447" s="6"/>
      <c r="Q11447" s="7"/>
    </row>
    <row r="11448" spans="3:17" x14ac:dyDescent="0.2">
      <c r="C11448" s="1"/>
      <c r="D11448" s="1"/>
      <c r="F11448" s="6"/>
      <c r="G11448" s="13"/>
      <c r="M11448" s="14"/>
      <c r="O11448" s="13"/>
      <c r="P11448" s="6"/>
      <c r="Q11448" s="7"/>
    </row>
    <row r="11449" spans="3:17" x14ac:dyDescent="0.2">
      <c r="C11449" s="1"/>
      <c r="D11449" s="1"/>
      <c r="F11449" s="6"/>
      <c r="G11449" s="13"/>
      <c r="M11449" s="14"/>
      <c r="O11449" s="13"/>
      <c r="P11449" s="6"/>
      <c r="Q11449" s="7"/>
    </row>
    <row r="11450" spans="3:17" x14ac:dyDescent="0.2">
      <c r="C11450" s="1"/>
      <c r="D11450" s="1"/>
      <c r="F11450" s="6"/>
      <c r="G11450" s="13"/>
      <c r="M11450" s="14"/>
      <c r="O11450" s="13"/>
      <c r="P11450" s="6"/>
      <c r="Q11450" s="7"/>
    </row>
    <row r="11451" spans="3:17" x14ac:dyDescent="0.2">
      <c r="C11451" s="1"/>
      <c r="D11451" s="1"/>
      <c r="F11451" s="6"/>
      <c r="G11451" s="13"/>
      <c r="M11451" s="14"/>
      <c r="O11451" s="13"/>
      <c r="P11451" s="6"/>
      <c r="Q11451" s="7"/>
    </row>
    <row r="11452" spans="3:17" x14ac:dyDescent="0.2">
      <c r="C11452" s="1"/>
      <c r="D11452" s="1"/>
      <c r="F11452" s="6"/>
      <c r="G11452" s="13"/>
      <c r="M11452" s="14"/>
      <c r="O11452" s="13"/>
      <c r="P11452" s="6"/>
      <c r="Q11452" s="7"/>
    </row>
    <row r="11453" spans="3:17" x14ac:dyDescent="0.2">
      <c r="C11453" s="1"/>
      <c r="D11453" s="1"/>
      <c r="F11453" s="6"/>
      <c r="G11453" s="13"/>
      <c r="M11453" s="14"/>
      <c r="O11453" s="13"/>
      <c r="P11453" s="6"/>
      <c r="Q11453" s="7"/>
    </row>
    <row r="11454" spans="3:17" x14ac:dyDescent="0.2">
      <c r="C11454" s="1"/>
      <c r="D11454" s="1"/>
      <c r="F11454" s="6"/>
      <c r="G11454" s="13"/>
      <c r="M11454" s="14"/>
      <c r="O11454" s="13"/>
      <c r="P11454" s="6"/>
      <c r="Q11454" s="7"/>
    </row>
    <row r="11455" spans="3:17" x14ac:dyDescent="0.2">
      <c r="C11455" s="1"/>
      <c r="D11455" s="1"/>
      <c r="F11455" s="6"/>
      <c r="G11455" s="13"/>
      <c r="M11455" s="14"/>
      <c r="O11455" s="13"/>
      <c r="P11455" s="6"/>
      <c r="Q11455" s="7"/>
    </row>
    <row r="11456" spans="3:17" x14ac:dyDescent="0.2">
      <c r="C11456" s="1"/>
      <c r="D11456" s="1"/>
      <c r="F11456" s="6"/>
      <c r="G11456" s="13"/>
      <c r="M11456" s="14"/>
      <c r="O11456" s="13"/>
      <c r="P11456" s="6"/>
      <c r="Q11456" s="7"/>
    </row>
    <row r="11457" spans="3:17" x14ac:dyDescent="0.2">
      <c r="C11457" s="1"/>
      <c r="D11457" s="1"/>
      <c r="F11457" s="6"/>
      <c r="G11457" s="13"/>
      <c r="M11457" s="14"/>
      <c r="O11457" s="13"/>
      <c r="P11457" s="6"/>
      <c r="Q11457" s="7"/>
    </row>
    <row r="11458" spans="3:17" x14ac:dyDescent="0.2">
      <c r="C11458" s="1"/>
      <c r="D11458" s="1"/>
      <c r="F11458" s="6"/>
      <c r="G11458" s="13"/>
      <c r="M11458" s="14"/>
      <c r="O11458" s="13"/>
      <c r="P11458" s="6"/>
      <c r="Q11458" s="7"/>
    </row>
    <row r="11459" spans="3:17" x14ac:dyDescent="0.2">
      <c r="C11459" s="1"/>
      <c r="D11459" s="1"/>
      <c r="F11459" s="6"/>
      <c r="G11459" s="13"/>
      <c r="M11459" s="14"/>
      <c r="O11459" s="13"/>
      <c r="P11459" s="6"/>
      <c r="Q11459" s="7"/>
    </row>
    <row r="11460" spans="3:17" x14ac:dyDescent="0.2">
      <c r="C11460" s="1"/>
      <c r="D11460" s="1"/>
      <c r="F11460" s="6"/>
      <c r="G11460" s="13"/>
      <c r="M11460" s="14"/>
      <c r="O11460" s="13"/>
      <c r="P11460" s="6"/>
      <c r="Q11460" s="7"/>
    </row>
    <row r="11461" spans="3:17" x14ac:dyDescent="0.2">
      <c r="C11461" s="1"/>
      <c r="D11461" s="1"/>
      <c r="F11461" s="6"/>
      <c r="G11461" s="13"/>
      <c r="M11461" s="14"/>
      <c r="O11461" s="13"/>
      <c r="P11461" s="6"/>
      <c r="Q11461" s="7"/>
    </row>
    <row r="11462" spans="3:17" x14ac:dyDescent="0.2">
      <c r="C11462" s="1"/>
      <c r="D11462" s="1"/>
      <c r="F11462" s="6"/>
      <c r="G11462" s="13"/>
      <c r="M11462" s="14"/>
      <c r="O11462" s="13"/>
      <c r="P11462" s="6"/>
      <c r="Q11462" s="7"/>
    </row>
    <row r="11463" spans="3:17" x14ac:dyDescent="0.2">
      <c r="C11463" s="1"/>
      <c r="D11463" s="1"/>
      <c r="F11463" s="6"/>
      <c r="G11463" s="13"/>
      <c r="M11463" s="14"/>
      <c r="O11463" s="13"/>
      <c r="P11463" s="6"/>
      <c r="Q11463" s="7"/>
    </row>
    <row r="11464" spans="3:17" x14ac:dyDescent="0.2">
      <c r="C11464" s="1"/>
      <c r="D11464" s="1"/>
      <c r="F11464" s="6"/>
      <c r="G11464" s="13"/>
      <c r="M11464" s="14"/>
      <c r="O11464" s="13"/>
      <c r="P11464" s="6"/>
      <c r="Q11464" s="7"/>
    </row>
    <row r="11465" spans="3:17" x14ac:dyDescent="0.2">
      <c r="C11465" s="1"/>
      <c r="D11465" s="1"/>
      <c r="F11465" s="6"/>
      <c r="G11465" s="13"/>
      <c r="M11465" s="14"/>
      <c r="O11465" s="13"/>
      <c r="P11465" s="6"/>
      <c r="Q11465" s="7"/>
    </row>
    <row r="11466" spans="3:17" x14ac:dyDescent="0.2">
      <c r="C11466" s="1"/>
      <c r="D11466" s="1"/>
      <c r="F11466" s="6"/>
      <c r="G11466" s="13"/>
      <c r="M11466" s="14"/>
      <c r="O11466" s="13"/>
      <c r="P11466" s="6"/>
      <c r="Q11466" s="7"/>
    </row>
    <row r="11467" spans="3:17" x14ac:dyDescent="0.2">
      <c r="C11467" s="1"/>
      <c r="D11467" s="1"/>
      <c r="F11467" s="6"/>
      <c r="G11467" s="13"/>
      <c r="M11467" s="14"/>
      <c r="O11467" s="13"/>
      <c r="P11467" s="6"/>
      <c r="Q11467" s="7"/>
    </row>
    <row r="11468" spans="3:17" x14ac:dyDescent="0.2">
      <c r="C11468" s="1"/>
      <c r="D11468" s="1"/>
      <c r="F11468" s="6"/>
      <c r="G11468" s="13"/>
      <c r="M11468" s="14"/>
      <c r="O11468" s="13"/>
      <c r="P11468" s="6"/>
      <c r="Q11468" s="7"/>
    </row>
    <row r="11469" spans="3:17" x14ac:dyDescent="0.2">
      <c r="C11469" s="1"/>
      <c r="D11469" s="1"/>
      <c r="F11469" s="6"/>
      <c r="G11469" s="13"/>
      <c r="M11469" s="14"/>
      <c r="O11469" s="13"/>
      <c r="P11469" s="6"/>
      <c r="Q11469" s="7"/>
    </row>
    <row r="11470" spans="3:17" x14ac:dyDescent="0.2">
      <c r="C11470" s="1"/>
      <c r="D11470" s="1"/>
      <c r="F11470" s="6"/>
      <c r="G11470" s="13"/>
      <c r="M11470" s="14"/>
      <c r="O11470" s="13"/>
      <c r="P11470" s="6"/>
      <c r="Q11470" s="7"/>
    </row>
    <row r="11471" spans="3:17" x14ac:dyDescent="0.2">
      <c r="C11471" s="1"/>
      <c r="D11471" s="1"/>
      <c r="F11471" s="6"/>
      <c r="G11471" s="13"/>
      <c r="M11471" s="14"/>
      <c r="O11471" s="13"/>
      <c r="P11471" s="6"/>
      <c r="Q11471" s="7"/>
    </row>
    <row r="11472" spans="3:17" x14ac:dyDescent="0.2">
      <c r="C11472" s="1"/>
      <c r="D11472" s="1"/>
      <c r="F11472" s="6"/>
      <c r="G11472" s="13"/>
      <c r="M11472" s="14"/>
      <c r="O11472" s="13"/>
      <c r="P11472" s="6"/>
      <c r="Q11472" s="7"/>
    </row>
    <row r="11473" spans="3:17" x14ac:dyDescent="0.2">
      <c r="C11473" s="1"/>
      <c r="D11473" s="1"/>
      <c r="F11473" s="6"/>
      <c r="G11473" s="13"/>
      <c r="M11473" s="14"/>
      <c r="O11473" s="13"/>
      <c r="P11473" s="6"/>
      <c r="Q11473" s="7"/>
    </row>
    <row r="11474" spans="3:17" x14ac:dyDescent="0.2">
      <c r="C11474" s="1"/>
      <c r="D11474" s="1"/>
      <c r="F11474" s="6"/>
      <c r="G11474" s="13"/>
      <c r="M11474" s="14"/>
      <c r="O11474" s="13"/>
      <c r="P11474" s="6"/>
      <c r="Q11474" s="7"/>
    </row>
    <row r="11475" spans="3:17" x14ac:dyDescent="0.2">
      <c r="C11475" s="1"/>
      <c r="D11475" s="1"/>
      <c r="F11475" s="6"/>
      <c r="G11475" s="13"/>
      <c r="M11475" s="14"/>
      <c r="O11475" s="13"/>
      <c r="P11475" s="6"/>
      <c r="Q11475" s="7"/>
    </row>
    <row r="11476" spans="3:17" x14ac:dyDescent="0.2">
      <c r="C11476" s="1"/>
      <c r="D11476" s="1"/>
      <c r="F11476" s="6"/>
      <c r="G11476" s="13"/>
      <c r="M11476" s="14"/>
      <c r="O11476" s="13"/>
      <c r="P11476" s="6"/>
      <c r="Q11476" s="7"/>
    </row>
    <row r="11477" spans="3:17" x14ac:dyDescent="0.2">
      <c r="C11477" s="1"/>
      <c r="D11477" s="1"/>
      <c r="F11477" s="6"/>
      <c r="G11477" s="13"/>
      <c r="M11477" s="14"/>
      <c r="O11477" s="13"/>
      <c r="P11477" s="6"/>
      <c r="Q11477" s="7"/>
    </row>
    <row r="11478" spans="3:17" x14ac:dyDescent="0.2">
      <c r="C11478" s="1"/>
      <c r="D11478" s="1"/>
      <c r="F11478" s="6"/>
      <c r="G11478" s="13"/>
      <c r="M11478" s="14"/>
      <c r="O11478" s="13"/>
      <c r="P11478" s="6"/>
      <c r="Q11478" s="7"/>
    </row>
    <row r="11479" spans="3:17" x14ac:dyDescent="0.2">
      <c r="C11479" s="1"/>
      <c r="D11479" s="1"/>
      <c r="F11479" s="6"/>
      <c r="G11479" s="13"/>
      <c r="M11479" s="14"/>
      <c r="O11479" s="13"/>
      <c r="P11479" s="6"/>
      <c r="Q11479" s="7"/>
    </row>
    <row r="11480" spans="3:17" x14ac:dyDescent="0.2">
      <c r="C11480" s="1"/>
      <c r="D11480" s="1"/>
      <c r="F11480" s="6"/>
      <c r="G11480" s="13"/>
      <c r="M11480" s="14"/>
      <c r="O11480" s="13"/>
      <c r="P11480" s="6"/>
      <c r="Q11480" s="7"/>
    </row>
    <row r="11481" spans="3:17" x14ac:dyDescent="0.2">
      <c r="C11481" s="1"/>
      <c r="D11481" s="1"/>
      <c r="F11481" s="6"/>
      <c r="G11481" s="13"/>
      <c r="M11481" s="14"/>
      <c r="O11481" s="13"/>
      <c r="P11481" s="6"/>
      <c r="Q11481" s="7"/>
    </row>
    <row r="11482" spans="3:17" x14ac:dyDescent="0.2">
      <c r="C11482" s="1"/>
      <c r="D11482" s="1"/>
      <c r="F11482" s="6"/>
      <c r="G11482" s="13"/>
      <c r="M11482" s="14"/>
      <c r="O11482" s="13"/>
      <c r="P11482" s="6"/>
      <c r="Q11482" s="7"/>
    </row>
    <row r="11483" spans="3:17" x14ac:dyDescent="0.2">
      <c r="C11483" s="1"/>
      <c r="D11483" s="1"/>
      <c r="F11483" s="6"/>
      <c r="G11483" s="13"/>
      <c r="M11483" s="14"/>
      <c r="O11483" s="13"/>
      <c r="P11483" s="6"/>
      <c r="Q11483" s="7"/>
    </row>
    <row r="11484" spans="3:17" x14ac:dyDescent="0.2">
      <c r="C11484" s="1"/>
      <c r="D11484" s="1"/>
      <c r="F11484" s="6"/>
      <c r="G11484" s="13"/>
      <c r="M11484" s="14"/>
      <c r="O11484" s="13"/>
      <c r="P11484" s="6"/>
      <c r="Q11484" s="7"/>
    </row>
    <row r="11485" spans="3:17" x14ac:dyDescent="0.2">
      <c r="C11485" s="1"/>
      <c r="D11485" s="1"/>
      <c r="F11485" s="6"/>
      <c r="G11485" s="13"/>
      <c r="M11485" s="14"/>
      <c r="O11485" s="13"/>
      <c r="P11485" s="6"/>
      <c r="Q11485" s="7"/>
    </row>
    <row r="11486" spans="3:17" x14ac:dyDescent="0.2">
      <c r="C11486" s="1"/>
      <c r="D11486" s="1"/>
      <c r="F11486" s="6"/>
      <c r="G11486" s="13"/>
      <c r="M11486" s="14"/>
      <c r="O11486" s="13"/>
      <c r="P11486" s="6"/>
      <c r="Q11486" s="7"/>
    </row>
    <row r="11487" spans="3:17" x14ac:dyDescent="0.2">
      <c r="C11487" s="1"/>
      <c r="D11487" s="1"/>
      <c r="F11487" s="6"/>
      <c r="G11487" s="13"/>
      <c r="M11487" s="14"/>
      <c r="O11487" s="13"/>
      <c r="P11487" s="6"/>
      <c r="Q11487" s="7"/>
    </row>
    <row r="11488" spans="3:17" x14ac:dyDescent="0.2">
      <c r="C11488" s="1"/>
      <c r="D11488" s="1"/>
      <c r="F11488" s="6"/>
      <c r="G11488" s="13"/>
      <c r="M11488" s="14"/>
      <c r="O11488" s="13"/>
      <c r="P11488" s="6"/>
      <c r="Q11488" s="7"/>
    </row>
    <row r="11489" spans="3:17" x14ac:dyDescent="0.2">
      <c r="C11489" s="1"/>
      <c r="D11489" s="1"/>
      <c r="F11489" s="6"/>
      <c r="G11489" s="13"/>
      <c r="M11489" s="14"/>
      <c r="O11489" s="13"/>
      <c r="P11489" s="6"/>
      <c r="Q11489" s="7"/>
    </row>
    <row r="11490" spans="3:17" x14ac:dyDescent="0.2">
      <c r="C11490" s="1"/>
      <c r="D11490" s="1"/>
      <c r="F11490" s="6"/>
      <c r="G11490" s="13"/>
      <c r="M11490" s="14"/>
      <c r="O11490" s="13"/>
      <c r="P11490" s="6"/>
      <c r="Q11490" s="7"/>
    </row>
    <row r="11491" spans="3:17" x14ac:dyDescent="0.2">
      <c r="C11491" s="1"/>
      <c r="D11491" s="1"/>
      <c r="F11491" s="6"/>
      <c r="G11491" s="13"/>
      <c r="M11491" s="14"/>
      <c r="O11491" s="13"/>
      <c r="P11491" s="6"/>
      <c r="Q11491" s="7"/>
    </row>
    <row r="11492" spans="3:17" x14ac:dyDescent="0.2">
      <c r="C11492" s="1"/>
      <c r="D11492" s="1"/>
      <c r="F11492" s="6"/>
      <c r="G11492" s="13"/>
      <c r="M11492" s="14"/>
      <c r="O11492" s="13"/>
      <c r="P11492" s="6"/>
      <c r="Q11492" s="7"/>
    </row>
    <row r="11493" spans="3:17" x14ac:dyDescent="0.2">
      <c r="C11493" s="1"/>
      <c r="D11493" s="1"/>
      <c r="F11493" s="6"/>
      <c r="G11493" s="13"/>
      <c r="M11493" s="14"/>
      <c r="O11493" s="13"/>
      <c r="P11493" s="6"/>
      <c r="Q11493" s="7"/>
    </row>
    <row r="11494" spans="3:17" x14ac:dyDescent="0.2">
      <c r="C11494" s="1"/>
      <c r="D11494" s="1"/>
      <c r="F11494" s="6"/>
      <c r="G11494" s="13"/>
      <c r="M11494" s="14"/>
      <c r="O11494" s="13"/>
      <c r="P11494" s="6"/>
      <c r="Q11494" s="7"/>
    </row>
    <row r="11495" spans="3:17" x14ac:dyDescent="0.2">
      <c r="C11495" s="1"/>
      <c r="D11495" s="1"/>
      <c r="F11495" s="6"/>
      <c r="G11495" s="13"/>
      <c r="M11495" s="14"/>
      <c r="O11495" s="13"/>
      <c r="P11495" s="6"/>
      <c r="Q11495" s="7"/>
    </row>
    <row r="11496" spans="3:17" x14ac:dyDescent="0.2">
      <c r="C11496" s="1"/>
      <c r="D11496" s="1"/>
      <c r="F11496" s="6"/>
      <c r="G11496" s="13"/>
      <c r="M11496" s="14"/>
      <c r="O11496" s="13"/>
      <c r="P11496" s="6"/>
      <c r="Q11496" s="7"/>
    </row>
    <row r="11497" spans="3:17" x14ac:dyDescent="0.2">
      <c r="C11497" s="1"/>
      <c r="D11497" s="1"/>
      <c r="F11497" s="6"/>
      <c r="G11497" s="13"/>
      <c r="M11497" s="14"/>
      <c r="O11497" s="13"/>
      <c r="P11497" s="6"/>
      <c r="Q11497" s="7"/>
    </row>
    <row r="11498" spans="3:17" x14ac:dyDescent="0.2">
      <c r="C11498" s="1"/>
      <c r="D11498" s="1"/>
      <c r="F11498" s="6"/>
      <c r="G11498" s="13"/>
      <c r="M11498" s="14"/>
      <c r="O11498" s="13"/>
      <c r="P11498" s="6"/>
      <c r="Q11498" s="7"/>
    </row>
    <row r="11499" spans="3:17" x14ac:dyDescent="0.2">
      <c r="C11499" s="1"/>
      <c r="D11499" s="1"/>
      <c r="F11499" s="6"/>
      <c r="G11499" s="13"/>
      <c r="M11499" s="14"/>
      <c r="O11499" s="13"/>
      <c r="P11499" s="6"/>
      <c r="Q11499" s="7"/>
    </row>
    <row r="11500" spans="3:17" x14ac:dyDescent="0.2">
      <c r="C11500" s="1"/>
      <c r="D11500" s="1"/>
      <c r="F11500" s="6"/>
      <c r="G11500" s="13"/>
      <c r="M11500" s="14"/>
      <c r="O11500" s="13"/>
      <c r="P11500" s="6"/>
      <c r="Q11500" s="7"/>
    </row>
    <row r="11501" spans="3:17" x14ac:dyDescent="0.2">
      <c r="C11501" s="1"/>
      <c r="D11501" s="1"/>
      <c r="F11501" s="6"/>
      <c r="G11501" s="13"/>
      <c r="M11501" s="14"/>
      <c r="O11501" s="13"/>
      <c r="P11501" s="6"/>
      <c r="Q11501" s="7"/>
    </row>
    <row r="11502" spans="3:17" x14ac:dyDescent="0.2">
      <c r="C11502" s="1"/>
      <c r="D11502" s="1"/>
      <c r="F11502" s="6"/>
      <c r="G11502" s="13"/>
      <c r="M11502" s="14"/>
      <c r="O11502" s="13"/>
      <c r="P11502" s="6"/>
      <c r="Q11502" s="7"/>
    </row>
    <row r="11503" spans="3:17" x14ac:dyDescent="0.2">
      <c r="C11503" s="1"/>
      <c r="D11503" s="1"/>
      <c r="F11503" s="6"/>
      <c r="G11503" s="13"/>
      <c r="M11503" s="14"/>
      <c r="O11503" s="13"/>
      <c r="P11503" s="6"/>
      <c r="Q11503" s="7"/>
    </row>
    <row r="11504" spans="3:17" x14ac:dyDescent="0.2">
      <c r="C11504" s="1"/>
      <c r="D11504" s="1"/>
      <c r="F11504" s="6"/>
      <c r="G11504" s="13"/>
      <c r="M11504" s="14"/>
      <c r="O11504" s="13"/>
      <c r="P11504" s="6"/>
      <c r="Q11504" s="7"/>
    </row>
    <row r="11505" spans="3:17" x14ac:dyDescent="0.2">
      <c r="C11505" s="1"/>
      <c r="D11505" s="1"/>
      <c r="F11505" s="6"/>
      <c r="G11505" s="13"/>
      <c r="M11505" s="14"/>
      <c r="O11505" s="13"/>
      <c r="P11505" s="6"/>
      <c r="Q11505" s="7"/>
    </row>
    <row r="11506" spans="3:17" x14ac:dyDescent="0.2">
      <c r="C11506" s="1"/>
      <c r="D11506" s="1"/>
      <c r="F11506" s="6"/>
      <c r="G11506" s="13"/>
      <c r="M11506" s="14"/>
      <c r="O11506" s="13"/>
      <c r="P11506" s="6"/>
      <c r="Q11506" s="7"/>
    </row>
    <row r="11507" spans="3:17" x14ac:dyDescent="0.2">
      <c r="C11507" s="1"/>
      <c r="D11507" s="1"/>
      <c r="F11507" s="6"/>
      <c r="G11507" s="13"/>
      <c r="M11507" s="14"/>
      <c r="O11507" s="13"/>
      <c r="P11507" s="6"/>
      <c r="Q11507" s="7"/>
    </row>
    <row r="11508" spans="3:17" x14ac:dyDescent="0.2">
      <c r="C11508" s="1"/>
      <c r="D11508" s="1"/>
      <c r="F11508" s="6"/>
      <c r="G11508" s="13"/>
      <c r="M11508" s="14"/>
      <c r="O11508" s="13"/>
      <c r="P11508" s="6"/>
      <c r="Q11508" s="7"/>
    </row>
    <row r="11509" spans="3:17" x14ac:dyDescent="0.2">
      <c r="C11509" s="1"/>
      <c r="D11509" s="1"/>
      <c r="F11509" s="6"/>
      <c r="G11509" s="13"/>
      <c r="M11509" s="14"/>
      <c r="O11509" s="13"/>
      <c r="P11509" s="6"/>
      <c r="Q11509" s="7"/>
    </row>
    <row r="11510" spans="3:17" x14ac:dyDescent="0.2">
      <c r="C11510" s="1"/>
      <c r="D11510" s="1"/>
      <c r="F11510" s="6"/>
      <c r="G11510" s="13"/>
      <c r="M11510" s="14"/>
      <c r="O11510" s="13"/>
      <c r="P11510" s="6"/>
      <c r="Q11510" s="7"/>
    </row>
    <row r="11511" spans="3:17" x14ac:dyDescent="0.2">
      <c r="C11511" s="1"/>
      <c r="D11511" s="1"/>
      <c r="F11511" s="6"/>
      <c r="G11511" s="13"/>
      <c r="M11511" s="14"/>
      <c r="O11511" s="13"/>
      <c r="P11511" s="6"/>
      <c r="Q11511" s="7"/>
    </row>
    <row r="11512" spans="3:17" x14ac:dyDescent="0.2">
      <c r="C11512" s="1"/>
      <c r="D11512" s="1"/>
      <c r="F11512" s="6"/>
      <c r="G11512" s="13"/>
      <c r="M11512" s="14"/>
      <c r="O11512" s="13"/>
      <c r="P11512" s="6"/>
      <c r="Q11512" s="7"/>
    </row>
    <row r="11513" spans="3:17" x14ac:dyDescent="0.2">
      <c r="C11513" s="1"/>
      <c r="D11513" s="1"/>
      <c r="F11513" s="6"/>
      <c r="G11513" s="13"/>
      <c r="M11513" s="14"/>
      <c r="O11513" s="13"/>
      <c r="P11513" s="6"/>
      <c r="Q11513" s="7"/>
    </row>
    <row r="11514" spans="3:17" x14ac:dyDescent="0.2">
      <c r="C11514" s="1"/>
      <c r="D11514" s="1"/>
      <c r="F11514" s="6"/>
      <c r="G11514" s="13"/>
      <c r="M11514" s="14"/>
      <c r="O11514" s="13"/>
      <c r="P11514" s="6"/>
      <c r="Q11514" s="7"/>
    </row>
    <row r="11515" spans="3:17" x14ac:dyDescent="0.2">
      <c r="C11515" s="1"/>
      <c r="D11515" s="1"/>
      <c r="F11515" s="6"/>
      <c r="G11515" s="13"/>
      <c r="M11515" s="14"/>
      <c r="O11515" s="13"/>
      <c r="P11515" s="6"/>
      <c r="Q11515" s="7"/>
    </row>
    <row r="11516" spans="3:17" x14ac:dyDescent="0.2">
      <c r="C11516" s="1"/>
      <c r="D11516" s="1"/>
      <c r="F11516" s="6"/>
      <c r="G11516" s="13"/>
      <c r="M11516" s="14"/>
      <c r="O11516" s="13"/>
      <c r="P11516" s="6"/>
      <c r="Q11516" s="7"/>
    </row>
    <row r="11517" spans="3:17" x14ac:dyDescent="0.2">
      <c r="C11517" s="1"/>
      <c r="D11517" s="1"/>
      <c r="F11517" s="6"/>
      <c r="G11517" s="13"/>
      <c r="M11517" s="14"/>
      <c r="O11517" s="13"/>
      <c r="P11517" s="6"/>
      <c r="Q11517" s="7"/>
    </row>
    <row r="11518" spans="3:17" x14ac:dyDescent="0.2">
      <c r="C11518" s="1"/>
      <c r="D11518" s="1"/>
      <c r="F11518" s="6"/>
      <c r="G11518" s="13"/>
      <c r="M11518" s="14"/>
      <c r="O11518" s="13"/>
      <c r="P11518" s="6"/>
      <c r="Q11518" s="7"/>
    </row>
    <row r="11519" spans="3:17" x14ac:dyDescent="0.2">
      <c r="C11519" s="1"/>
      <c r="D11519" s="1"/>
      <c r="F11519" s="6"/>
      <c r="G11519" s="13"/>
      <c r="M11519" s="14"/>
      <c r="O11519" s="13"/>
      <c r="P11519" s="6"/>
      <c r="Q11519" s="7"/>
    </row>
    <row r="11520" spans="3:17" x14ac:dyDescent="0.2">
      <c r="C11520" s="1"/>
      <c r="D11520" s="1"/>
      <c r="F11520" s="6"/>
      <c r="G11520" s="13"/>
      <c r="M11520" s="14"/>
      <c r="O11520" s="13"/>
      <c r="P11520" s="6"/>
      <c r="Q11520" s="7"/>
    </row>
    <row r="11521" spans="3:17" x14ac:dyDescent="0.2">
      <c r="C11521" s="1"/>
      <c r="D11521" s="1"/>
      <c r="F11521" s="6"/>
      <c r="G11521" s="13"/>
      <c r="M11521" s="14"/>
      <c r="O11521" s="13"/>
      <c r="P11521" s="6"/>
      <c r="Q11521" s="7"/>
    </row>
    <row r="11522" spans="3:17" x14ac:dyDescent="0.2">
      <c r="C11522" s="1"/>
      <c r="D11522" s="1"/>
      <c r="F11522" s="6"/>
      <c r="G11522" s="13"/>
      <c r="M11522" s="14"/>
      <c r="O11522" s="13"/>
      <c r="P11522" s="6"/>
      <c r="Q11522" s="7"/>
    </row>
    <row r="11523" spans="3:17" x14ac:dyDescent="0.2">
      <c r="C11523" s="1"/>
      <c r="D11523" s="1"/>
      <c r="F11523" s="6"/>
      <c r="G11523" s="13"/>
      <c r="M11523" s="14"/>
      <c r="O11523" s="13"/>
      <c r="P11523" s="6"/>
      <c r="Q11523" s="7"/>
    </row>
    <row r="11524" spans="3:17" x14ac:dyDescent="0.2">
      <c r="C11524" s="1"/>
      <c r="D11524" s="1"/>
      <c r="F11524" s="6"/>
      <c r="G11524" s="13"/>
      <c r="M11524" s="14"/>
      <c r="O11524" s="13"/>
      <c r="P11524" s="6"/>
      <c r="Q11524" s="7"/>
    </row>
    <row r="11525" spans="3:17" x14ac:dyDescent="0.2">
      <c r="C11525" s="1"/>
      <c r="D11525" s="1"/>
      <c r="F11525" s="6"/>
      <c r="G11525" s="13"/>
      <c r="M11525" s="14"/>
      <c r="O11525" s="13"/>
      <c r="P11525" s="6"/>
      <c r="Q11525" s="7"/>
    </row>
    <row r="11526" spans="3:17" x14ac:dyDescent="0.2">
      <c r="C11526" s="1"/>
      <c r="D11526" s="1"/>
      <c r="F11526" s="6"/>
      <c r="G11526" s="13"/>
      <c r="M11526" s="14"/>
      <c r="O11526" s="13"/>
      <c r="P11526" s="6"/>
      <c r="Q11526" s="7"/>
    </row>
    <row r="11527" spans="3:17" x14ac:dyDescent="0.2">
      <c r="C11527" s="1"/>
      <c r="D11527" s="1"/>
      <c r="F11527" s="6"/>
      <c r="G11527" s="13"/>
      <c r="M11527" s="14"/>
      <c r="O11527" s="13"/>
      <c r="P11527" s="6"/>
      <c r="Q11527" s="7"/>
    </row>
    <row r="11528" spans="3:17" x14ac:dyDescent="0.2">
      <c r="C11528" s="1"/>
      <c r="D11528" s="1"/>
      <c r="F11528" s="6"/>
      <c r="G11528" s="13"/>
      <c r="M11528" s="14"/>
      <c r="O11528" s="13"/>
      <c r="P11528" s="6"/>
      <c r="Q11528" s="7"/>
    </row>
    <row r="11529" spans="3:17" x14ac:dyDescent="0.2">
      <c r="C11529" s="1"/>
      <c r="D11529" s="1"/>
      <c r="F11529" s="6"/>
      <c r="G11529" s="13"/>
      <c r="M11529" s="14"/>
      <c r="O11529" s="13"/>
      <c r="P11529" s="6"/>
      <c r="Q11529" s="7"/>
    </row>
    <row r="11530" spans="3:17" x14ac:dyDescent="0.2">
      <c r="C11530" s="1"/>
      <c r="D11530" s="1"/>
      <c r="F11530" s="6"/>
      <c r="G11530" s="13"/>
      <c r="M11530" s="14"/>
      <c r="O11530" s="13"/>
      <c r="P11530" s="6"/>
      <c r="Q11530" s="7"/>
    </row>
    <row r="11531" spans="3:17" x14ac:dyDescent="0.2">
      <c r="C11531" s="1"/>
      <c r="D11531" s="1"/>
      <c r="F11531" s="6"/>
      <c r="G11531" s="13"/>
      <c r="M11531" s="14"/>
      <c r="O11531" s="13"/>
      <c r="P11531" s="6"/>
      <c r="Q11531" s="7"/>
    </row>
    <row r="11532" spans="3:17" x14ac:dyDescent="0.2">
      <c r="C11532" s="1"/>
      <c r="D11532" s="1"/>
      <c r="F11532" s="6"/>
      <c r="G11532" s="13"/>
      <c r="M11532" s="14"/>
      <c r="O11532" s="13"/>
      <c r="P11532" s="6"/>
      <c r="Q11532" s="7"/>
    </row>
    <row r="11533" spans="3:17" x14ac:dyDescent="0.2">
      <c r="C11533" s="1"/>
      <c r="D11533" s="1"/>
      <c r="F11533" s="6"/>
      <c r="G11533" s="13"/>
      <c r="M11533" s="14"/>
      <c r="O11533" s="13"/>
      <c r="P11533" s="6"/>
      <c r="Q11533" s="7"/>
    </row>
    <row r="11534" spans="3:17" x14ac:dyDescent="0.2">
      <c r="C11534" s="1"/>
      <c r="D11534" s="1"/>
      <c r="F11534" s="6"/>
      <c r="G11534" s="13"/>
      <c r="M11534" s="14"/>
      <c r="O11534" s="13"/>
      <c r="P11534" s="6"/>
      <c r="Q11534" s="7"/>
    </row>
    <row r="11535" spans="3:17" x14ac:dyDescent="0.2">
      <c r="C11535" s="1"/>
      <c r="D11535" s="1"/>
      <c r="F11535" s="6"/>
      <c r="G11535" s="13"/>
      <c r="M11535" s="14"/>
      <c r="O11535" s="13"/>
      <c r="P11535" s="6"/>
      <c r="Q11535" s="7"/>
    </row>
    <row r="11536" spans="3:17" x14ac:dyDescent="0.2">
      <c r="C11536" s="1"/>
      <c r="D11536" s="1"/>
      <c r="F11536" s="6"/>
      <c r="G11536" s="13"/>
      <c r="M11536" s="14"/>
      <c r="O11536" s="13"/>
      <c r="P11536" s="6"/>
      <c r="Q11536" s="7"/>
    </row>
    <row r="11537" spans="3:17" x14ac:dyDescent="0.2">
      <c r="C11537" s="1"/>
      <c r="D11537" s="1"/>
      <c r="F11537" s="6"/>
      <c r="G11537" s="13"/>
      <c r="M11537" s="14"/>
      <c r="O11537" s="13"/>
      <c r="P11537" s="6"/>
      <c r="Q11537" s="7"/>
    </row>
    <row r="11538" spans="3:17" x14ac:dyDescent="0.2">
      <c r="C11538" s="1"/>
      <c r="D11538" s="1"/>
      <c r="F11538" s="6"/>
      <c r="G11538" s="13"/>
      <c r="M11538" s="14"/>
      <c r="O11538" s="13"/>
      <c r="P11538" s="6"/>
      <c r="Q11538" s="7"/>
    </row>
    <row r="11539" spans="3:17" x14ac:dyDescent="0.2">
      <c r="C11539" s="1"/>
      <c r="D11539" s="1"/>
      <c r="F11539" s="6"/>
      <c r="G11539" s="13"/>
      <c r="M11539" s="14"/>
      <c r="O11539" s="13"/>
      <c r="P11539" s="6"/>
      <c r="Q11539" s="7"/>
    </row>
    <row r="11540" spans="3:17" x14ac:dyDescent="0.2">
      <c r="C11540" s="1"/>
      <c r="D11540" s="1"/>
      <c r="F11540" s="6"/>
      <c r="G11540" s="13"/>
      <c r="M11540" s="14"/>
      <c r="O11540" s="13"/>
      <c r="P11540" s="6"/>
      <c r="Q11540" s="7"/>
    </row>
    <row r="11541" spans="3:17" x14ac:dyDescent="0.2">
      <c r="C11541" s="1"/>
      <c r="D11541" s="1"/>
      <c r="F11541" s="6"/>
      <c r="G11541" s="13"/>
      <c r="M11541" s="14"/>
      <c r="O11541" s="13"/>
      <c r="P11541" s="6"/>
      <c r="Q11541" s="7"/>
    </row>
    <row r="11542" spans="3:17" x14ac:dyDescent="0.2">
      <c r="C11542" s="1"/>
      <c r="D11542" s="1"/>
      <c r="F11542" s="6"/>
      <c r="G11542" s="13"/>
      <c r="M11542" s="14"/>
      <c r="O11542" s="13"/>
      <c r="P11542" s="6"/>
      <c r="Q11542" s="7"/>
    </row>
    <row r="11543" spans="3:17" x14ac:dyDescent="0.2">
      <c r="C11543" s="1"/>
      <c r="D11543" s="1"/>
      <c r="F11543" s="6"/>
      <c r="G11543" s="13"/>
      <c r="M11543" s="14"/>
      <c r="O11543" s="13"/>
      <c r="P11543" s="6"/>
      <c r="Q11543" s="7"/>
    </row>
    <row r="11544" spans="3:17" x14ac:dyDescent="0.2">
      <c r="C11544" s="1"/>
      <c r="D11544" s="1"/>
      <c r="F11544" s="6"/>
      <c r="G11544" s="13"/>
      <c r="M11544" s="14"/>
      <c r="O11544" s="13"/>
      <c r="P11544" s="6"/>
      <c r="Q11544" s="7"/>
    </row>
    <row r="11545" spans="3:17" x14ac:dyDescent="0.2">
      <c r="C11545" s="1"/>
      <c r="D11545" s="1"/>
      <c r="F11545" s="6"/>
      <c r="G11545" s="13"/>
      <c r="M11545" s="14"/>
      <c r="O11545" s="13"/>
      <c r="P11545" s="6"/>
      <c r="Q11545" s="7"/>
    </row>
    <row r="11546" spans="3:17" x14ac:dyDescent="0.2">
      <c r="C11546" s="1"/>
      <c r="D11546" s="1"/>
      <c r="F11546" s="6"/>
      <c r="G11546" s="13"/>
      <c r="M11546" s="14"/>
      <c r="O11546" s="13"/>
      <c r="P11546" s="6"/>
      <c r="Q11546" s="7"/>
    </row>
    <row r="11547" spans="3:17" x14ac:dyDescent="0.2">
      <c r="C11547" s="1"/>
      <c r="D11547" s="1"/>
      <c r="F11547" s="6"/>
      <c r="G11547" s="13"/>
      <c r="M11547" s="14"/>
      <c r="O11547" s="13"/>
      <c r="P11547" s="6"/>
      <c r="Q11547" s="7"/>
    </row>
    <row r="11548" spans="3:17" x14ac:dyDescent="0.2">
      <c r="C11548" s="1"/>
      <c r="D11548" s="1"/>
      <c r="F11548" s="6"/>
      <c r="G11548" s="13"/>
      <c r="M11548" s="14"/>
      <c r="O11548" s="13"/>
      <c r="P11548" s="6"/>
      <c r="Q11548" s="7"/>
    </row>
    <row r="11549" spans="3:17" x14ac:dyDescent="0.2">
      <c r="C11549" s="1"/>
      <c r="D11549" s="1"/>
      <c r="F11549" s="6"/>
      <c r="G11549" s="13"/>
      <c r="M11549" s="14"/>
      <c r="O11549" s="13"/>
      <c r="P11549" s="6"/>
      <c r="Q11549" s="7"/>
    </row>
    <row r="11550" spans="3:17" x14ac:dyDescent="0.2">
      <c r="C11550" s="1"/>
      <c r="D11550" s="1"/>
      <c r="F11550" s="6"/>
      <c r="G11550" s="13"/>
      <c r="M11550" s="14"/>
      <c r="O11550" s="13"/>
      <c r="P11550" s="6"/>
      <c r="Q11550" s="7"/>
    </row>
    <row r="11551" spans="3:17" x14ac:dyDescent="0.2">
      <c r="C11551" s="1"/>
      <c r="D11551" s="1"/>
      <c r="F11551" s="6"/>
      <c r="G11551" s="13"/>
      <c r="M11551" s="14"/>
      <c r="O11551" s="13"/>
      <c r="P11551" s="6"/>
      <c r="Q11551" s="7"/>
    </row>
    <row r="11552" spans="3:17" x14ac:dyDescent="0.2">
      <c r="C11552" s="1"/>
      <c r="D11552" s="1"/>
      <c r="F11552" s="6"/>
      <c r="G11552" s="13"/>
      <c r="M11552" s="14"/>
      <c r="O11552" s="13"/>
      <c r="P11552" s="6"/>
      <c r="Q11552" s="7"/>
    </row>
    <row r="11553" spans="3:17" x14ac:dyDescent="0.2">
      <c r="C11553" s="1"/>
      <c r="D11553" s="1"/>
      <c r="F11553" s="6"/>
      <c r="G11553" s="13"/>
      <c r="M11553" s="14"/>
      <c r="O11553" s="13"/>
      <c r="P11553" s="6"/>
      <c r="Q11553" s="7"/>
    </row>
    <row r="11554" spans="3:17" x14ac:dyDescent="0.2">
      <c r="C11554" s="1"/>
      <c r="D11554" s="1"/>
      <c r="F11554" s="6"/>
      <c r="G11554" s="13"/>
      <c r="M11554" s="14"/>
      <c r="O11554" s="13"/>
      <c r="P11554" s="6"/>
      <c r="Q11554" s="7"/>
    </row>
    <row r="11555" spans="3:17" x14ac:dyDescent="0.2">
      <c r="C11555" s="1"/>
      <c r="D11555" s="1"/>
      <c r="F11555" s="6"/>
      <c r="G11555" s="13"/>
      <c r="M11555" s="14"/>
      <c r="O11555" s="13"/>
      <c r="P11555" s="6"/>
      <c r="Q11555" s="7"/>
    </row>
    <row r="11556" spans="3:17" x14ac:dyDescent="0.2">
      <c r="C11556" s="1"/>
      <c r="D11556" s="1"/>
      <c r="F11556" s="6"/>
      <c r="G11556" s="13"/>
      <c r="M11556" s="14"/>
      <c r="O11556" s="13"/>
      <c r="P11556" s="6"/>
      <c r="Q11556" s="7"/>
    </row>
    <row r="11557" spans="3:17" x14ac:dyDescent="0.2">
      <c r="C11557" s="1"/>
      <c r="D11557" s="1"/>
      <c r="F11557" s="6"/>
      <c r="G11557" s="13"/>
      <c r="M11557" s="14"/>
      <c r="O11557" s="13"/>
      <c r="P11557" s="6"/>
      <c r="Q11557" s="7"/>
    </row>
    <row r="11558" spans="3:17" x14ac:dyDescent="0.2">
      <c r="C11558" s="1"/>
      <c r="D11558" s="1"/>
      <c r="F11558" s="6"/>
      <c r="G11558" s="13"/>
      <c r="M11558" s="14"/>
      <c r="O11558" s="13"/>
      <c r="P11558" s="6"/>
      <c r="Q11558" s="7"/>
    </row>
    <row r="11559" spans="3:17" x14ac:dyDescent="0.2">
      <c r="C11559" s="1"/>
      <c r="D11559" s="1"/>
      <c r="F11559" s="6"/>
      <c r="G11559" s="13"/>
      <c r="M11559" s="14"/>
      <c r="O11559" s="13"/>
      <c r="P11559" s="6"/>
      <c r="Q11559" s="7"/>
    </row>
    <row r="11560" spans="3:17" x14ac:dyDescent="0.2">
      <c r="C11560" s="1"/>
      <c r="D11560" s="1"/>
      <c r="F11560" s="6"/>
      <c r="G11560" s="13"/>
      <c r="M11560" s="14"/>
      <c r="O11560" s="13"/>
      <c r="P11560" s="6"/>
      <c r="Q11560" s="7"/>
    </row>
    <row r="11561" spans="3:17" x14ac:dyDescent="0.2">
      <c r="C11561" s="1"/>
      <c r="D11561" s="1"/>
      <c r="F11561" s="6"/>
      <c r="G11561" s="13"/>
      <c r="M11561" s="14"/>
      <c r="O11561" s="13"/>
      <c r="P11561" s="6"/>
      <c r="Q11561" s="7"/>
    </row>
    <row r="11562" spans="3:17" x14ac:dyDescent="0.2">
      <c r="C11562" s="1"/>
      <c r="D11562" s="1"/>
      <c r="F11562" s="6"/>
      <c r="G11562" s="13"/>
      <c r="M11562" s="14"/>
      <c r="O11562" s="13"/>
      <c r="P11562" s="6"/>
      <c r="Q11562" s="7"/>
    </row>
    <row r="11563" spans="3:17" x14ac:dyDescent="0.2">
      <c r="C11563" s="1"/>
      <c r="D11563" s="1"/>
      <c r="F11563" s="6"/>
      <c r="G11563" s="13"/>
      <c r="M11563" s="14"/>
      <c r="O11563" s="13"/>
      <c r="P11563" s="6"/>
      <c r="Q11563" s="7"/>
    </row>
    <row r="11564" spans="3:17" x14ac:dyDescent="0.2">
      <c r="C11564" s="1"/>
      <c r="D11564" s="1"/>
      <c r="F11564" s="6"/>
      <c r="G11564" s="13"/>
      <c r="M11564" s="14"/>
      <c r="O11564" s="13"/>
      <c r="P11564" s="6"/>
      <c r="Q11564" s="7"/>
    </row>
    <row r="11565" spans="3:17" x14ac:dyDescent="0.2">
      <c r="C11565" s="1"/>
      <c r="D11565" s="1"/>
      <c r="F11565" s="6"/>
      <c r="G11565" s="13"/>
      <c r="M11565" s="14"/>
      <c r="O11565" s="13"/>
      <c r="P11565" s="6"/>
      <c r="Q11565" s="7"/>
    </row>
    <row r="11566" spans="3:17" x14ac:dyDescent="0.2">
      <c r="C11566" s="1"/>
      <c r="D11566" s="1"/>
      <c r="F11566" s="6"/>
      <c r="G11566" s="13"/>
      <c r="M11566" s="14"/>
      <c r="O11566" s="13"/>
      <c r="P11566" s="6"/>
      <c r="Q11566" s="7"/>
    </row>
    <row r="11567" spans="3:17" x14ac:dyDescent="0.2">
      <c r="C11567" s="1"/>
      <c r="D11567" s="1"/>
      <c r="F11567" s="6"/>
      <c r="G11567" s="13"/>
      <c r="M11567" s="14"/>
      <c r="O11567" s="13"/>
      <c r="P11567" s="6"/>
      <c r="Q11567" s="7"/>
    </row>
    <row r="11568" spans="3:17" x14ac:dyDescent="0.2">
      <c r="C11568" s="1"/>
      <c r="D11568" s="1"/>
      <c r="F11568" s="6"/>
      <c r="G11568" s="13"/>
      <c r="M11568" s="14"/>
      <c r="O11568" s="13"/>
      <c r="P11568" s="6"/>
      <c r="Q11568" s="7"/>
    </row>
    <row r="11569" spans="3:17" x14ac:dyDescent="0.2">
      <c r="C11569" s="1"/>
      <c r="D11569" s="1"/>
      <c r="F11569" s="6"/>
      <c r="G11569" s="13"/>
      <c r="M11569" s="14"/>
      <c r="O11569" s="13"/>
      <c r="P11569" s="6"/>
      <c r="Q11569" s="7"/>
    </row>
    <row r="11570" spans="3:17" x14ac:dyDescent="0.2">
      <c r="C11570" s="1"/>
      <c r="D11570" s="1"/>
      <c r="F11570" s="6"/>
      <c r="G11570" s="13"/>
      <c r="M11570" s="14"/>
      <c r="O11570" s="13"/>
      <c r="P11570" s="6"/>
      <c r="Q11570" s="7"/>
    </row>
    <row r="11571" spans="3:17" x14ac:dyDescent="0.2">
      <c r="C11571" s="1"/>
      <c r="D11571" s="1"/>
      <c r="F11571" s="6"/>
      <c r="G11571" s="13"/>
      <c r="M11571" s="14"/>
      <c r="O11571" s="13"/>
      <c r="P11571" s="6"/>
      <c r="Q11571" s="7"/>
    </row>
    <row r="11572" spans="3:17" x14ac:dyDescent="0.2">
      <c r="C11572" s="1"/>
      <c r="D11572" s="1"/>
      <c r="F11572" s="6"/>
      <c r="G11572" s="13"/>
      <c r="M11572" s="14"/>
      <c r="O11572" s="13"/>
      <c r="P11572" s="6"/>
      <c r="Q11572" s="7"/>
    </row>
    <row r="11573" spans="3:17" x14ac:dyDescent="0.2">
      <c r="C11573" s="1"/>
      <c r="D11573" s="1"/>
      <c r="F11573" s="6"/>
      <c r="G11573" s="13"/>
      <c r="M11573" s="14"/>
      <c r="O11573" s="13"/>
      <c r="P11573" s="6"/>
      <c r="Q11573" s="7"/>
    </row>
    <row r="11574" spans="3:17" x14ac:dyDescent="0.2">
      <c r="C11574" s="1"/>
      <c r="D11574" s="1"/>
      <c r="F11574" s="6"/>
      <c r="G11574" s="13"/>
      <c r="M11574" s="14"/>
      <c r="O11574" s="13"/>
      <c r="P11574" s="6"/>
      <c r="Q11574" s="7"/>
    </row>
    <row r="11575" spans="3:17" x14ac:dyDescent="0.2">
      <c r="C11575" s="1"/>
      <c r="D11575" s="1"/>
      <c r="F11575" s="6"/>
      <c r="G11575" s="13"/>
      <c r="M11575" s="14"/>
      <c r="O11575" s="13"/>
      <c r="P11575" s="6"/>
      <c r="Q11575" s="7"/>
    </row>
    <row r="11576" spans="3:17" x14ac:dyDescent="0.2">
      <c r="C11576" s="1"/>
      <c r="D11576" s="1"/>
      <c r="F11576" s="6"/>
      <c r="G11576" s="13"/>
      <c r="M11576" s="14"/>
      <c r="O11576" s="13"/>
      <c r="P11576" s="6"/>
      <c r="Q11576" s="7"/>
    </row>
    <row r="11577" spans="3:17" x14ac:dyDescent="0.2">
      <c r="C11577" s="1"/>
      <c r="D11577" s="1"/>
      <c r="F11577" s="6"/>
      <c r="G11577" s="13"/>
      <c r="M11577" s="14"/>
      <c r="O11577" s="13"/>
      <c r="P11577" s="6"/>
      <c r="Q11577" s="7"/>
    </row>
    <row r="11578" spans="3:17" x14ac:dyDescent="0.2">
      <c r="C11578" s="1"/>
      <c r="D11578" s="1"/>
      <c r="F11578" s="6"/>
      <c r="G11578" s="13"/>
      <c r="M11578" s="14"/>
      <c r="O11578" s="13"/>
      <c r="P11578" s="6"/>
      <c r="Q11578" s="7"/>
    </row>
    <row r="11579" spans="3:17" x14ac:dyDescent="0.2">
      <c r="C11579" s="1"/>
      <c r="D11579" s="1"/>
      <c r="F11579" s="6"/>
      <c r="G11579" s="13"/>
      <c r="M11579" s="14"/>
      <c r="O11579" s="13"/>
      <c r="P11579" s="6"/>
      <c r="Q11579" s="7"/>
    </row>
    <row r="11580" spans="3:17" x14ac:dyDescent="0.2">
      <c r="C11580" s="1"/>
      <c r="D11580" s="1"/>
      <c r="F11580" s="6"/>
      <c r="G11580" s="13"/>
      <c r="M11580" s="14"/>
      <c r="O11580" s="13"/>
      <c r="P11580" s="6"/>
      <c r="Q11580" s="7"/>
    </row>
    <row r="11581" spans="3:17" x14ac:dyDescent="0.2">
      <c r="C11581" s="1"/>
      <c r="D11581" s="1"/>
      <c r="F11581" s="6"/>
      <c r="G11581" s="13"/>
      <c r="M11581" s="14"/>
      <c r="O11581" s="13"/>
      <c r="P11581" s="6"/>
      <c r="Q11581" s="7"/>
    </row>
    <row r="11582" spans="3:17" x14ac:dyDescent="0.2">
      <c r="C11582" s="1"/>
      <c r="D11582" s="1"/>
      <c r="F11582" s="6"/>
      <c r="G11582" s="13"/>
      <c r="M11582" s="14"/>
      <c r="O11582" s="13"/>
      <c r="P11582" s="6"/>
      <c r="Q11582" s="7"/>
    </row>
    <row r="11583" spans="3:17" x14ac:dyDescent="0.2">
      <c r="C11583" s="1"/>
      <c r="D11583" s="1"/>
      <c r="F11583" s="6"/>
      <c r="G11583" s="13"/>
      <c r="M11583" s="14"/>
      <c r="O11583" s="13"/>
      <c r="P11583" s="6"/>
      <c r="Q11583" s="7"/>
    </row>
    <row r="11584" spans="3:17" x14ac:dyDescent="0.2">
      <c r="C11584" s="1"/>
      <c r="D11584" s="1"/>
      <c r="F11584" s="6"/>
      <c r="G11584" s="13"/>
      <c r="M11584" s="14"/>
      <c r="O11584" s="13"/>
      <c r="P11584" s="6"/>
      <c r="Q11584" s="7"/>
    </row>
    <row r="11585" spans="3:17" x14ac:dyDescent="0.2">
      <c r="C11585" s="1"/>
      <c r="D11585" s="1"/>
      <c r="F11585" s="6"/>
      <c r="G11585" s="13"/>
      <c r="M11585" s="14"/>
      <c r="O11585" s="13"/>
      <c r="P11585" s="6"/>
      <c r="Q11585" s="7"/>
    </row>
    <row r="11586" spans="3:17" x14ac:dyDescent="0.2">
      <c r="C11586" s="1"/>
      <c r="D11586" s="1"/>
      <c r="F11586" s="6"/>
      <c r="G11586" s="13"/>
      <c r="M11586" s="14"/>
      <c r="O11586" s="13"/>
      <c r="P11586" s="6"/>
      <c r="Q11586" s="7"/>
    </row>
    <row r="11587" spans="3:17" x14ac:dyDescent="0.2">
      <c r="C11587" s="1"/>
      <c r="D11587" s="1"/>
      <c r="F11587" s="6"/>
      <c r="G11587" s="13"/>
      <c r="M11587" s="14"/>
      <c r="O11587" s="13"/>
      <c r="P11587" s="6"/>
      <c r="Q11587" s="7"/>
    </row>
    <row r="11588" spans="3:17" x14ac:dyDescent="0.2">
      <c r="C11588" s="1"/>
      <c r="D11588" s="1"/>
      <c r="F11588" s="6"/>
      <c r="G11588" s="13"/>
      <c r="M11588" s="14"/>
      <c r="O11588" s="13"/>
      <c r="P11588" s="6"/>
      <c r="Q11588" s="7"/>
    </row>
    <row r="11589" spans="3:17" x14ac:dyDescent="0.2">
      <c r="C11589" s="1"/>
      <c r="D11589" s="1"/>
      <c r="F11589" s="6"/>
      <c r="G11589" s="13"/>
      <c r="M11589" s="14"/>
      <c r="O11589" s="13"/>
      <c r="P11589" s="6"/>
      <c r="Q11589" s="7"/>
    </row>
    <row r="11590" spans="3:17" x14ac:dyDescent="0.2">
      <c r="C11590" s="1"/>
      <c r="D11590" s="1"/>
      <c r="F11590" s="6"/>
      <c r="G11590" s="13"/>
      <c r="M11590" s="14"/>
      <c r="O11590" s="13"/>
      <c r="P11590" s="6"/>
      <c r="Q11590" s="7"/>
    </row>
    <row r="11591" spans="3:17" x14ac:dyDescent="0.2">
      <c r="C11591" s="1"/>
      <c r="D11591" s="1"/>
      <c r="F11591" s="6"/>
      <c r="G11591" s="13"/>
      <c r="M11591" s="14"/>
      <c r="O11591" s="13"/>
      <c r="P11591" s="6"/>
      <c r="Q11591" s="7"/>
    </row>
    <row r="11592" spans="3:17" x14ac:dyDescent="0.2">
      <c r="C11592" s="1"/>
      <c r="D11592" s="1"/>
      <c r="F11592" s="6"/>
      <c r="G11592" s="13"/>
      <c r="M11592" s="14"/>
      <c r="O11592" s="13"/>
      <c r="P11592" s="6"/>
      <c r="Q11592" s="7"/>
    </row>
    <row r="11593" spans="3:17" x14ac:dyDescent="0.2">
      <c r="C11593" s="1"/>
      <c r="D11593" s="1"/>
      <c r="F11593" s="6"/>
      <c r="G11593" s="13"/>
      <c r="M11593" s="14"/>
      <c r="O11593" s="13"/>
      <c r="P11593" s="6"/>
      <c r="Q11593" s="7"/>
    </row>
    <row r="11594" spans="3:17" x14ac:dyDescent="0.2">
      <c r="C11594" s="1"/>
      <c r="D11594" s="1"/>
      <c r="F11594" s="6"/>
      <c r="G11594" s="13"/>
      <c r="M11594" s="14"/>
      <c r="O11594" s="13"/>
      <c r="P11594" s="6"/>
      <c r="Q11594" s="7"/>
    </row>
    <row r="11595" spans="3:17" x14ac:dyDescent="0.2">
      <c r="C11595" s="1"/>
      <c r="D11595" s="1"/>
      <c r="F11595" s="6"/>
      <c r="G11595" s="13"/>
      <c r="M11595" s="14"/>
      <c r="O11595" s="13"/>
      <c r="P11595" s="6"/>
      <c r="Q11595" s="7"/>
    </row>
    <row r="11596" spans="3:17" x14ac:dyDescent="0.2">
      <c r="C11596" s="1"/>
      <c r="D11596" s="1"/>
      <c r="F11596" s="6"/>
      <c r="G11596" s="13"/>
      <c r="M11596" s="14"/>
      <c r="O11596" s="13"/>
      <c r="P11596" s="6"/>
      <c r="Q11596" s="7"/>
    </row>
    <row r="11597" spans="3:17" x14ac:dyDescent="0.2">
      <c r="C11597" s="1"/>
      <c r="D11597" s="1"/>
      <c r="F11597" s="6"/>
      <c r="G11597" s="13"/>
      <c r="M11597" s="14"/>
      <c r="O11597" s="13"/>
      <c r="P11597" s="6"/>
      <c r="Q11597" s="7"/>
    </row>
    <row r="11598" spans="3:17" x14ac:dyDescent="0.2">
      <c r="C11598" s="1"/>
      <c r="D11598" s="1"/>
      <c r="F11598" s="6"/>
      <c r="G11598" s="13"/>
      <c r="M11598" s="14"/>
      <c r="O11598" s="13"/>
      <c r="P11598" s="6"/>
      <c r="Q11598" s="7"/>
    </row>
    <row r="11599" spans="3:17" x14ac:dyDescent="0.2">
      <c r="C11599" s="1"/>
      <c r="D11599" s="1"/>
      <c r="F11599" s="6"/>
      <c r="G11599" s="13"/>
      <c r="M11599" s="14"/>
      <c r="O11599" s="13"/>
      <c r="P11599" s="6"/>
      <c r="Q11599" s="7"/>
    </row>
    <row r="11600" spans="3:17" x14ac:dyDescent="0.2">
      <c r="C11600" s="1"/>
      <c r="D11600" s="1"/>
      <c r="F11600" s="6"/>
      <c r="G11600" s="13"/>
      <c r="M11600" s="14"/>
      <c r="O11600" s="13"/>
      <c r="P11600" s="6"/>
      <c r="Q11600" s="7"/>
    </row>
    <row r="11601" spans="3:17" x14ac:dyDescent="0.2">
      <c r="C11601" s="1"/>
      <c r="D11601" s="1"/>
      <c r="F11601" s="6"/>
      <c r="G11601" s="13"/>
      <c r="M11601" s="14"/>
      <c r="O11601" s="13"/>
      <c r="P11601" s="6"/>
      <c r="Q11601" s="7"/>
    </row>
    <row r="11602" spans="3:17" x14ac:dyDescent="0.2">
      <c r="C11602" s="1"/>
      <c r="D11602" s="1"/>
      <c r="F11602" s="6"/>
      <c r="G11602" s="13"/>
      <c r="M11602" s="14"/>
      <c r="O11602" s="13"/>
      <c r="P11602" s="6"/>
      <c r="Q11602" s="7"/>
    </row>
    <row r="11603" spans="3:17" x14ac:dyDescent="0.2">
      <c r="C11603" s="1"/>
      <c r="D11603" s="1"/>
      <c r="F11603" s="6"/>
      <c r="G11603" s="13"/>
      <c r="M11603" s="14"/>
      <c r="O11603" s="13"/>
      <c r="P11603" s="6"/>
      <c r="Q11603" s="7"/>
    </row>
    <row r="11604" spans="3:17" x14ac:dyDescent="0.2">
      <c r="C11604" s="1"/>
      <c r="D11604" s="1"/>
      <c r="F11604" s="6"/>
      <c r="G11604" s="13"/>
      <c r="M11604" s="14"/>
      <c r="O11604" s="13"/>
      <c r="P11604" s="6"/>
      <c r="Q11604" s="7"/>
    </row>
    <row r="11605" spans="3:17" x14ac:dyDescent="0.2">
      <c r="C11605" s="1"/>
      <c r="D11605" s="1"/>
      <c r="F11605" s="6"/>
      <c r="G11605" s="13"/>
      <c r="M11605" s="14"/>
      <c r="O11605" s="13"/>
      <c r="P11605" s="6"/>
      <c r="Q11605" s="7"/>
    </row>
    <row r="11606" spans="3:17" x14ac:dyDescent="0.2">
      <c r="C11606" s="1"/>
      <c r="D11606" s="1"/>
      <c r="F11606" s="6"/>
      <c r="G11606" s="13"/>
      <c r="M11606" s="14"/>
      <c r="O11606" s="13"/>
      <c r="P11606" s="6"/>
      <c r="Q11606" s="7"/>
    </row>
    <row r="11607" spans="3:17" x14ac:dyDescent="0.2">
      <c r="C11607" s="1"/>
      <c r="D11607" s="1"/>
      <c r="F11607" s="6"/>
      <c r="G11607" s="13"/>
      <c r="M11607" s="14"/>
      <c r="O11607" s="13"/>
      <c r="P11607" s="6"/>
      <c r="Q11607" s="7"/>
    </row>
    <row r="11608" spans="3:17" x14ac:dyDescent="0.2">
      <c r="C11608" s="1"/>
      <c r="D11608" s="1"/>
      <c r="F11608" s="6"/>
      <c r="G11608" s="13"/>
      <c r="M11608" s="14"/>
      <c r="O11608" s="13"/>
      <c r="P11608" s="6"/>
      <c r="Q11608" s="7"/>
    </row>
    <row r="11609" spans="3:17" x14ac:dyDescent="0.2">
      <c r="C11609" s="1"/>
      <c r="D11609" s="1"/>
      <c r="F11609" s="6"/>
      <c r="G11609" s="13"/>
      <c r="M11609" s="14"/>
      <c r="O11609" s="13"/>
      <c r="P11609" s="6"/>
      <c r="Q11609" s="7"/>
    </row>
    <row r="11610" spans="3:17" x14ac:dyDescent="0.2">
      <c r="C11610" s="1"/>
      <c r="D11610" s="1"/>
      <c r="F11610" s="6"/>
      <c r="G11610" s="13"/>
      <c r="M11610" s="14"/>
      <c r="O11610" s="13"/>
      <c r="P11610" s="6"/>
      <c r="Q11610" s="7"/>
    </row>
    <row r="11611" spans="3:17" x14ac:dyDescent="0.2">
      <c r="C11611" s="1"/>
      <c r="D11611" s="1"/>
      <c r="F11611" s="6"/>
      <c r="G11611" s="13"/>
      <c r="M11611" s="14"/>
      <c r="O11611" s="13"/>
      <c r="P11611" s="6"/>
      <c r="Q11611" s="7"/>
    </row>
    <row r="11612" spans="3:17" x14ac:dyDescent="0.2">
      <c r="C11612" s="1"/>
      <c r="D11612" s="1"/>
      <c r="F11612" s="6"/>
      <c r="G11612" s="13"/>
      <c r="M11612" s="14"/>
      <c r="O11612" s="13"/>
      <c r="P11612" s="6"/>
      <c r="Q11612" s="7"/>
    </row>
    <row r="11613" spans="3:17" x14ac:dyDescent="0.2">
      <c r="C11613" s="1"/>
      <c r="D11613" s="1"/>
      <c r="F11613" s="6"/>
      <c r="G11613" s="13"/>
      <c r="M11613" s="14"/>
      <c r="O11613" s="13"/>
      <c r="P11613" s="6"/>
      <c r="Q11613" s="7"/>
    </row>
    <row r="11614" spans="3:17" x14ac:dyDescent="0.2">
      <c r="C11614" s="1"/>
      <c r="D11614" s="1"/>
      <c r="F11614" s="6"/>
      <c r="G11614" s="13"/>
      <c r="M11614" s="14"/>
      <c r="O11614" s="13"/>
      <c r="P11614" s="6"/>
      <c r="Q11614" s="7"/>
    </row>
    <row r="11615" spans="3:17" x14ac:dyDescent="0.2">
      <c r="C11615" s="1"/>
      <c r="D11615" s="1"/>
      <c r="F11615" s="6"/>
      <c r="G11615" s="13"/>
      <c r="M11615" s="14"/>
      <c r="O11615" s="13"/>
      <c r="P11615" s="6"/>
      <c r="Q11615" s="7"/>
    </row>
    <row r="11616" spans="3:17" x14ac:dyDescent="0.2">
      <c r="C11616" s="1"/>
      <c r="D11616" s="1"/>
      <c r="F11616" s="6"/>
      <c r="G11616" s="13"/>
      <c r="M11616" s="14"/>
      <c r="O11616" s="13"/>
      <c r="P11616" s="6"/>
      <c r="Q11616" s="7"/>
    </row>
    <row r="11617" spans="3:17" x14ac:dyDescent="0.2">
      <c r="C11617" s="1"/>
      <c r="D11617" s="1"/>
      <c r="F11617" s="6"/>
      <c r="G11617" s="13"/>
      <c r="M11617" s="14"/>
      <c r="O11617" s="13"/>
      <c r="P11617" s="6"/>
      <c r="Q11617" s="7"/>
    </row>
    <row r="11618" spans="3:17" x14ac:dyDescent="0.2">
      <c r="C11618" s="1"/>
      <c r="D11618" s="1"/>
      <c r="F11618" s="6"/>
      <c r="G11618" s="13"/>
      <c r="M11618" s="14"/>
      <c r="O11618" s="13"/>
      <c r="P11618" s="6"/>
      <c r="Q11618" s="7"/>
    </row>
    <row r="11619" spans="3:17" x14ac:dyDescent="0.2">
      <c r="C11619" s="1"/>
      <c r="D11619" s="1"/>
      <c r="F11619" s="6"/>
      <c r="G11619" s="13"/>
      <c r="M11619" s="14"/>
      <c r="O11619" s="13"/>
      <c r="P11619" s="6"/>
      <c r="Q11619" s="7"/>
    </row>
    <row r="11620" spans="3:17" x14ac:dyDescent="0.2">
      <c r="C11620" s="1"/>
      <c r="D11620" s="1"/>
      <c r="F11620" s="6"/>
      <c r="G11620" s="13"/>
      <c r="M11620" s="14"/>
      <c r="O11620" s="13"/>
      <c r="P11620" s="6"/>
      <c r="Q11620" s="7"/>
    </row>
    <row r="11621" spans="3:17" x14ac:dyDescent="0.2">
      <c r="C11621" s="1"/>
      <c r="D11621" s="1"/>
      <c r="F11621" s="6"/>
      <c r="G11621" s="13"/>
      <c r="M11621" s="14"/>
      <c r="O11621" s="13"/>
      <c r="P11621" s="6"/>
      <c r="Q11621" s="7"/>
    </row>
    <row r="11622" spans="3:17" x14ac:dyDescent="0.2">
      <c r="C11622" s="1"/>
      <c r="D11622" s="1"/>
      <c r="F11622" s="6"/>
      <c r="G11622" s="13"/>
      <c r="M11622" s="14"/>
      <c r="O11622" s="13"/>
      <c r="P11622" s="6"/>
      <c r="Q11622" s="7"/>
    </row>
    <row r="11623" spans="3:17" x14ac:dyDescent="0.2">
      <c r="C11623" s="1"/>
      <c r="D11623" s="1"/>
      <c r="F11623" s="6"/>
      <c r="G11623" s="13"/>
      <c r="M11623" s="14"/>
      <c r="O11623" s="13"/>
      <c r="P11623" s="6"/>
      <c r="Q11623" s="7"/>
    </row>
    <row r="11624" spans="3:17" x14ac:dyDescent="0.2">
      <c r="C11624" s="1"/>
      <c r="D11624" s="1"/>
      <c r="F11624" s="6"/>
      <c r="G11624" s="13"/>
      <c r="M11624" s="14"/>
      <c r="O11624" s="13"/>
      <c r="P11624" s="6"/>
      <c r="Q11624" s="7"/>
    </row>
    <row r="11625" spans="3:17" x14ac:dyDescent="0.2">
      <c r="C11625" s="1"/>
      <c r="D11625" s="1"/>
      <c r="F11625" s="6"/>
      <c r="G11625" s="13"/>
      <c r="M11625" s="14"/>
      <c r="O11625" s="13"/>
      <c r="P11625" s="6"/>
      <c r="Q11625" s="7"/>
    </row>
    <row r="11626" spans="3:17" x14ac:dyDescent="0.2">
      <c r="C11626" s="1"/>
      <c r="D11626" s="1"/>
      <c r="F11626" s="6"/>
      <c r="G11626" s="13"/>
      <c r="M11626" s="14"/>
      <c r="O11626" s="13"/>
      <c r="P11626" s="6"/>
      <c r="Q11626" s="7"/>
    </row>
    <row r="11627" spans="3:17" x14ac:dyDescent="0.2">
      <c r="C11627" s="1"/>
      <c r="D11627" s="1"/>
      <c r="F11627" s="6"/>
      <c r="G11627" s="13"/>
      <c r="M11627" s="14"/>
      <c r="O11627" s="13"/>
      <c r="P11627" s="6"/>
      <c r="Q11627" s="7"/>
    </row>
    <row r="11628" spans="3:17" x14ac:dyDescent="0.2">
      <c r="C11628" s="1"/>
      <c r="D11628" s="1"/>
      <c r="F11628" s="6"/>
      <c r="G11628" s="13"/>
      <c r="M11628" s="14"/>
      <c r="O11628" s="13"/>
      <c r="P11628" s="6"/>
      <c r="Q11628" s="7"/>
    </row>
    <row r="11629" spans="3:17" x14ac:dyDescent="0.2">
      <c r="C11629" s="1"/>
      <c r="D11629" s="1"/>
      <c r="F11629" s="6"/>
      <c r="G11629" s="13"/>
      <c r="M11629" s="14"/>
      <c r="O11629" s="13"/>
      <c r="P11629" s="6"/>
      <c r="Q11629" s="7"/>
    </row>
    <row r="11630" spans="3:17" x14ac:dyDescent="0.2">
      <c r="C11630" s="1"/>
      <c r="D11630" s="1"/>
      <c r="F11630" s="6"/>
      <c r="G11630" s="13"/>
      <c r="M11630" s="14"/>
      <c r="O11630" s="13"/>
      <c r="P11630" s="6"/>
      <c r="Q11630" s="7"/>
    </row>
    <row r="11631" spans="3:17" x14ac:dyDescent="0.2">
      <c r="C11631" s="1"/>
      <c r="D11631" s="1"/>
      <c r="F11631" s="6"/>
      <c r="G11631" s="13"/>
      <c r="M11631" s="14"/>
      <c r="O11631" s="13"/>
      <c r="P11631" s="6"/>
      <c r="Q11631" s="7"/>
    </row>
    <row r="11632" spans="3:17" x14ac:dyDescent="0.2">
      <c r="C11632" s="1"/>
      <c r="D11632" s="1"/>
      <c r="F11632" s="6"/>
      <c r="G11632" s="13"/>
      <c r="M11632" s="14"/>
      <c r="O11632" s="13"/>
      <c r="P11632" s="6"/>
      <c r="Q11632" s="7"/>
    </row>
    <row r="11633" spans="3:17" x14ac:dyDescent="0.2">
      <c r="C11633" s="1"/>
      <c r="D11633" s="1"/>
      <c r="F11633" s="6"/>
      <c r="G11633" s="13"/>
      <c r="M11633" s="14"/>
      <c r="O11633" s="13"/>
      <c r="P11633" s="6"/>
      <c r="Q11633" s="7"/>
    </row>
    <row r="11634" spans="3:17" x14ac:dyDescent="0.2">
      <c r="C11634" s="1"/>
      <c r="D11634" s="1"/>
      <c r="F11634" s="6"/>
      <c r="G11634" s="13"/>
      <c r="M11634" s="14"/>
      <c r="O11634" s="13"/>
      <c r="P11634" s="6"/>
      <c r="Q11634" s="7"/>
    </row>
    <row r="11635" spans="3:17" x14ac:dyDescent="0.2">
      <c r="C11635" s="1"/>
      <c r="D11635" s="1"/>
      <c r="F11635" s="6"/>
      <c r="G11635" s="13"/>
      <c r="M11635" s="14"/>
      <c r="O11635" s="13"/>
      <c r="P11635" s="6"/>
      <c r="Q11635" s="7"/>
    </row>
    <row r="11636" spans="3:17" x14ac:dyDescent="0.2">
      <c r="C11636" s="1"/>
      <c r="D11636" s="1"/>
      <c r="F11636" s="6"/>
      <c r="G11636" s="13"/>
      <c r="M11636" s="14"/>
      <c r="O11636" s="13"/>
      <c r="P11636" s="6"/>
      <c r="Q11636" s="7"/>
    </row>
    <row r="11637" spans="3:17" x14ac:dyDescent="0.2">
      <c r="C11637" s="1"/>
      <c r="D11637" s="1"/>
      <c r="F11637" s="6"/>
      <c r="G11637" s="13"/>
      <c r="M11637" s="14"/>
      <c r="O11637" s="13"/>
      <c r="P11637" s="6"/>
      <c r="Q11637" s="7"/>
    </row>
    <row r="11638" spans="3:17" x14ac:dyDescent="0.2">
      <c r="C11638" s="1"/>
      <c r="D11638" s="1"/>
      <c r="F11638" s="6"/>
      <c r="G11638" s="13"/>
      <c r="M11638" s="14"/>
      <c r="O11638" s="13"/>
      <c r="P11638" s="6"/>
      <c r="Q11638" s="7"/>
    </row>
    <row r="11639" spans="3:17" x14ac:dyDescent="0.2">
      <c r="C11639" s="1"/>
      <c r="D11639" s="1"/>
      <c r="F11639" s="6"/>
      <c r="G11639" s="13"/>
      <c r="M11639" s="14"/>
      <c r="O11639" s="13"/>
      <c r="P11639" s="6"/>
      <c r="Q11639" s="7"/>
    </row>
    <row r="11640" spans="3:17" x14ac:dyDescent="0.2">
      <c r="C11640" s="1"/>
      <c r="D11640" s="1"/>
      <c r="F11640" s="6"/>
      <c r="G11640" s="13"/>
      <c r="M11640" s="14"/>
      <c r="O11640" s="13"/>
      <c r="P11640" s="6"/>
      <c r="Q11640" s="7"/>
    </row>
    <row r="11641" spans="3:17" x14ac:dyDescent="0.2">
      <c r="C11641" s="1"/>
      <c r="D11641" s="1"/>
      <c r="F11641" s="6"/>
      <c r="G11641" s="13"/>
      <c r="M11641" s="14"/>
      <c r="O11641" s="13"/>
      <c r="P11641" s="6"/>
      <c r="Q11641" s="7"/>
    </row>
    <row r="11642" spans="3:17" x14ac:dyDescent="0.2">
      <c r="C11642" s="1"/>
      <c r="D11642" s="1"/>
      <c r="F11642" s="6"/>
      <c r="G11642" s="13"/>
      <c r="M11642" s="14"/>
      <c r="O11642" s="13"/>
      <c r="P11642" s="6"/>
      <c r="Q11642" s="7"/>
    </row>
    <row r="11643" spans="3:17" x14ac:dyDescent="0.2">
      <c r="C11643" s="1"/>
      <c r="D11643" s="1"/>
      <c r="F11643" s="6"/>
      <c r="G11643" s="13"/>
      <c r="M11643" s="14"/>
      <c r="O11643" s="13"/>
      <c r="P11643" s="6"/>
      <c r="Q11643" s="7"/>
    </row>
    <row r="11644" spans="3:17" x14ac:dyDescent="0.2">
      <c r="C11644" s="1"/>
      <c r="D11644" s="1"/>
      <c r="F11644" s="6"/>
      <c r="G11644" s="13"/>
      <c r="M11644" s="14"/>
      <c r="O11644" s="13"/>
      <c r="P11644" s="6"/>
      <c r="Q11644" s="7"/>
    </row>
    <row r="11645" spans="3:17" x14ac:dyDescent="0.2">
      <c r="C11645" s="1"/>
      <c r="D11645" s="1"/>
      <c r="F11645" s="6"/>
      <c r="G11645" s="13"/>
      <c r="M11645" s="14"/>
      <c r="O11645" s="13"/>
      <c r="P11645" s="6"/>
      <c r="Q11645" s="7"/>
    </row>
    <row r="11646" spans="3:17" x14ac:dyDescent="0.2">
      <c r="C11646" s="1"/>
      <c r="D11646" s="1"/>
      <c r="F11646" s="6"/>
      <c r="G11646" s="13"/>
      <c r="M11646" s="14"/>
      <c r="O11646" s="13"/>
      <c r="P11646" s="6"/>
      <c r="Q11646" s="7"/>
    </row>
    <row r="11647" spans="3:17" x14ac:dyDescent="0.2">
      <c r="C11647" s="1"/>
      <c r="D11647" s="1"/>
      <c r="F11647" s="6"/>
      <c r="G11647" s="13"/>
      <c r="M11647" s="14"/>
      <c r="O11647" s="13"/>
      <c r="P11647" s="6"/>
      <c r="Q11647" s="7"/>
    </row>
    <row r="11648" spans="3:17" x14ac:dyDescent="0.2">
      <c r="C11648" s="1"/>
      <c r="D11648" s="1"/>
      <c r="F11648" s="6"/>
      <c r="G11648" s="13"/>
      <c r="M11648" s="14"/>
      <c r="O11648" s="13"/>
      <c r="P11648" s="6"/>
      <c r="Q11648" s="7"/>
    </row>
    <row r="11649" spans="3:17" x14ac:dyDescent="0.2">
      <c r="C11649" s="1"/>
      <c r="D11649" s="1"/>
      <c r="F11649" s="6"/>
      <c r="G11649" s="13"/>
      <c r="M11649" s="14"/>
      <c r="O11649" s="13"/>
      <c r="P11649" s="6"/>
      <c r="Q11649" s="7"/>
    </row>
    <row r="11650" spans="3:17" x14ac:dyDescent="0.2">
      <c r="C11650" s="1"/>
      <c r="D11650" s="1"/>
      <c r="F11650" s="6"/>
      <c r="G11650" s="13"/>
      <c r="M11650" s="14"/>
      <c r="O11650" s="13"/>
      <c r="P11650" s="6"/>
      <c r="Q11650" s="7"/>
    </row>
    <row r="11651" spans="3:17" x14ac:dyDescent="0.2">
      <c r="C11651" s="1"/>
      <c r="D11651" s="1"/>
      <c r="F11651" s="6"/>
      <c r="G11651" s="13"/>
      <c r="M11651" s="14"/>
      <c r="O11651" s="13"/>
      <c r="P11651" s="6"/>
      <c r="Q11651" s="7"/>
    </row>
    <row r="11652" spans="3:17" x14ac:dyDescent="0.2">
      <c r="C11652" s="1"/>
      <c r="D11652" s="1"/>
      <c r="F11652" s="6"/>
      <c r="G11652" s="13"/>
      <c r="M11652" s="14"/>
      <c r="O11652" s="13"/>
      <c r="P11652" s="6"/>
      <c r="Q11652" s="7"/>
    </row>
    <row r="11653" spans="3:17" x14ac:dyDescent="0.2">
      <c r="C11653" s="1"/>
      <c r="D11653" s="1"/>
      <c r="F11653" s="6"/>
      <c r="G11653" s="13"/>
      <c r="M11653" s="14"/>
      <c r="O11653" s="13"/>
      <c r="P11653" s="6"/>
      <c r="Q11653" s="7"/>
    </row>
    <row r="11654" spans="3:17" x14ac:dyDescent="0.2">
      <c r="C11654" s="1"/>
      <c r="D11654" s="1"/>
      <c r="F11654" s="6"/>
      <c r="G11654" s="13"/>
      <c r="M11654" s="14"/>
      <c r="O11654" s="13"/>
      <c r="P11654" s="6"/>
      <c r="Q11654" s="7"/>
    </row>
    <row r="11655" spans="3:17" x14ac:dyDescent="0.2">
      <c r="C11655" s="1"/>
      <c r="D11655" s="1"/>
      <c r="F11655" s="6"/>
      <c r="G11655" s="13"/>
      <c r="M11655" s="14"/>
      <c r="O11655" s="13"/>
      <c r="P11655" s="6"/>
      <c r="Q11655" s="7"/>
    </row>
    <row r="11656" spans="3:17" x14ac:dyDescent="0.2">
      <c r="C11656" s="1"/>
      <c r="D11656" s="1"/>
      <c r="F11656" s="6"/>
      <c r="G11656" s="13"/>
      <c r="M11656" s="14"/>
      <c r="O11656" s="13"/>
      <c r="P11656" s="6"/>
      <c r="Q11656" s="7"/>
    </row>
    <row r="11657" spans="3:17" x14ac:dyDescent="0.2">
      <c r="C11657" s="1"/>
      <c r="D11657" s="1"/>
      <c r="F11657" s="6"/>
      <c r="G11657" s="13"/>
      <c r="M11657" s="14"/>
      <c r="O11657" s="13"/>
      <c r="P11657" s="6"/>
      <c r="Q11657" s="7"/>
    </row>
    <row r="11658" spans="3:17" x14ac:dyDescent="0.2">
      <c r="C11658" s="1"/>
      <c r="D11658" s="1"/>
      <c r="F11658" s="6"/>
      <c r="G11658" s="13"/>
      <c r="M11658" s="14"/>
      <c r="O11658" s="13"/>
      <c r="P11658" s="6"/>
      <c r="Q11658" s="7"/>
    </row>
    <row r="11659" spans="3:17" x14ac:dyDescent="0.2">
      <c r="C11659" s="1"/>
      <c r="D11659" s="1"/>
      <c r="F11659" s="6"/>
      <c r="G11659" s="13"/>
      <c r="M11659" s="14"/>
      <c r="O11659" s="13"/>
      <c r="P11659" s="6"/>
      <c r="Q11659" s="7"/>
    </row>
    <row r="11660" spans="3:17" x14ac:dyDescent="0.2">
      <c r="C11660" s="1"/>
      <c r="D11660" s="1"/>
      <c r="F11660" s="6"/>
      <c r="G11660" s="13"/>
      <c r="M11660" s="14"/>
      <c r="O11660" s="13"/>
      <c r="P11660" s="6"/>
      <c r="Q11660" s="7"/>
    </row>
    <row r="11661" spans="3:17" x14ac:dyDescent="0.2">
      <c r="C11661" s="1"/>
      <c r="D11661" s="1"/>
      <c r="F11661" s="6"/>
      <c r="G11661" s="13"/>
      <c r="M11661" s="14"/>
      <c r="O11661" s="13"/>
      <c r="P11661" s="6"/>
      <c r="Q11661" s="7"/>
    </row>
    <row r="11662" spans="3:17" x14ac:dyDescent="0.2">
      <c r="C11662" s="1"/>
      <c r="D11662" s="1"/>
      <c r="F11662" s="6"/>
      <c r="G11662" s="13"/>
      <c r="M11662" s="14"/>
      <c r="O11662" s="13"/>
      <c r="P11662" s="6"/>
      <c r="Q11662" s="7"/>
    </row>
    <row r="11663" spans="3:17" x14ac:dyDescent="0.2">
      <c r="C11663" s="1"/>
      <c r="D11663" s="1"/>
      <c r="F11663" s="6"/>
      <c r="G11663" s="13"/>
      <c r="M11663" s="14"/>
      <c r="O11663" s="13"/>
      <c r="P11663" s="6"/>
      <c r="Q11663" s="7"/>
    </row>
    <row r="11664" spans="3:17" x14ac:dyDescent="0.2">
      <c r="C11664" s="1"/>
      <c r="D11664" s="1"/>
      <c r="F11664" s="6"/>
      <c r="G11664" s="13"/>
      <c r="M11664" s="14"/>
      <c r="O11664" s="13"/>
      <c r="P11664" s="6"/>
      <c r="Q11664" s="7"/>
    </row>
    <row r="11665" spans="3:17" x14ac:dyDescent="0.2">
      <c r="C11665" s="1"/>
      <c r="D11665" s="1"/>
      <c r="F11665" s="6"/>
      <c r="G11665" s="13"/>
      <c r="M11665" s="14"/>
      <c r="O11665" s="13"/>
      <c r="P11665" s="6"/>
      <c r="Q11665" s="7"/>
    </row>
    <row r="11666" spans="3:17" x14ac:dyDescent="0.2">
      <c r="C11666" s="1"/>
      <c r="D11666" s="1"/>
      <c r="F11666" s="6"/>
      <c r="G11666" s="13"/>
      <c r="M11666" s="14"/>
      <c r="O11666" s="13"/>
      <c r="P11666" s="6"/>
      <c r="Q11666" s="7"/>
    </row>
    <row r="11667" spans="3:17" x14ac:dyDescent="0.2">
      <c r="C11667" s="1"/>
      <c r="D11667" s="1"/>
      <c r="F11667" s="6"/>
      <c r="G11667" s="13"/>
      <c r="M11667" s="14"/>
      <c r="O11667" s="13"/>
      <c r="P11667" s="6"/>
      <c r="Q11667" s="7"/>
    </row>
    <row r="11668" spans="3:17" x14ac:dyDescent="0.2">
      <c r="C11668" s="1"/>
      <c r="D11668" s="1"/>
      <c r="F11668" s="6"/>
      <c r="G11668" s="13"/>
      <c r="M11668" s="14"/>
      <c r="O11668" s="13"/>
      <c r="P11668" s="6"/>
      <c r="Q11668" s="7"/>
    </row>
    <row r="11669" spans="3:17" x14ac:dyDescent="0.2">
      <c r="C11669" s="1"/>
      <c r="D11669" s="1"/>
      <c r="F11669" s="6"/>
      <c r="G11669" s="13"/>
      <c r="M11669" s="14"/>
      <c r="O11669" s="13"/>
      <c r="P11669" s="6"/>
      <c r="Q11669" s="7"/>
    </row>
    <row r="11670" spans="3:17" x14ac:dyDescent="0.2">
      <c r="C11670" s="1"/>
      <c r="D11670" s="1"/>
      <c r="F11670" s="6"/>
      <c r="G11670" s="13"/>
      <c r="M11670" s="14"/>
      <c r="O11670" s="13"/>
      <c r="P11670" s="6"/>
      <c r="Q11670" s="7"/>
    </row>
    <row r="11671" spans="3:17" x14ac:dyDescent="0.2">
      <c r="C11671" s="1"/>
      <c r="D11671" s="1"/>
      <c r="F11671" s="6"/>
      <c r="G11671" s="13"/>
      <c r="M11671" s="14"/>
      <c r="O11671" s="13"/>
      <c r="P11671" s="6"/>
      <c r="Q11671" s="7"/>
    </row>
    <row r="11672" spans="3:17" x14ac:dyDescent="0.2">
      <c r="C11672" s="1"/>
      <c r="D11672" s="1"/>
      <c r="F11672" s="6"/>
      <c r="G11672" s="13"/>
      <c r="M11672" s="14"/>
      <c r="O11672" s="13"/>
      <c r="P11672" s="6"/>
      <c r="Q11672" s="7"/>
    </row>
    <row r="11673" spans="3:17" x14ac:dyDescent="0.2">
      <c r="C11673" s="1"/>
      <c r="D11673" s="1"/>
      <c r="F11673" s="6"/>
      <c r="G11673" s="13"/>
      <c r="M11673" s="14"/>
      <c r="O11673" s="13"/>
      <c r="P11673" s="6"/>
      <c r="Q11673" s="7"/>
    </row>
    <row r="11674" spans="3:17" x14ac:dyDescent="0.2">
      <c r="C11674" s="1"/>
      <c r="D11674" s="1"/>
      <c r="F11674" s="6"/>
      <c r="G11674" s="13"/>
      <c r="M11674" s="14"/>
      <c r="O11674" s="13"/>
      <c r="P11674" s="6"/>
      <c r="Q11674" s="7"/>
    </row>
    <row r="11675" spans="3:17" x14ac:dyDescent="0.2">
      <c r="C11675" s="1"/>
      <c r="D11675" s="1"/>
      <c r="F11675" s="6"/>
      <c r="G11675" s="13"/>
      <c r="M11675" s="14"/>
      <c r="O11675" s="13"/>
      <c r="P11675" s="6"/>
      <c r="Q11675" s="7"/>
    </row>
    <row r="11676" spans="3:17" x14ac:dyDescent="0.2">
      <c r="C11676" s="1"/>
      <c r="D11676" s="1"/>
      <c r="F11676" s="6"/>
      <c r="G11676" s="13"/>
      <c r="M11676" s="14"/>
      <c r="O11676" s="13"/>
      <c r="P11676" s="6"/>
      <c r="Q11676" s="7"/>
    </row>
    <row r="11677" spans="3:17" x14ac:dyDescent="0.2">
      <c r="C11677" s="1"/>
      <c r="D11677" s="1"/>
      <c r="F11677" s="6"/>
      <c r="G11677" s="13"/>
      <c r="M11677" s="14"/>
      <c r="O11677" s="13"/>
      <c r="P11677" s="6"/>
      <c r="Q11677" s="7"/>
    </row>
    <row r="11678" spans="3:17" x14ac:dyDescent="0.2">
      <c r="C11678" s="1"/>
      <c r="D11678" s="1"/>
      <c r="F11678" s="6"/>
      <c r="G11678" s="13"/>
      <c r="M11678" s="14"/>
      <c r="O11678" s="13"/>
      <c r="P11678" s="6"/>
      <c r="Q11678" s="7"/>
    </row>
    <row r="11679" spans="3:17" x14ac:dyDescent="0.2">
      <c r="C11679" s="1"/>
      <c r="D11679" s="1"/>
      <c r="F11679" s="6"/>
      <c r="G11679" s="13"/>
      <c r="M11679" s="14"/>
      <c r="O11679" s="13"/>
      <c r="P11679" s="6"/>
      <c r="Q11679" s="7"/>
    </row>
    <row r="11680" spans="3:17" x14ac:dyDescent="0.2">
      <c r="C11680" s="1"/>
      <c r="D11680" s="1"/>
      <c r="F11680" s="6"/>
      <c r="G11680" s="13"/>
      <c r="M11680" s="14"/>
      <c r="O11680" s="13"/>
      <c r="P11680" s="6"/>
      <c r="Q11680" s="7"/>
    </row>
    <row r="11681" spans="3:17" x14ac:dyDescent="0.2">
      <c r="C11681" s="1"/>
      <c r="D11681" s="1"/>
      <c r="F11681" s="6"/>
      <c r="G11681" s="13"/>
      <c r="M11681" s="14"/>
      <c r="O11681" s="13"/>
      <c r="P11681" s="6"/>
      <c r="Q11681" s="7"/>
    </row>
    <row r="11682" spans="3:17" x14ac:dyDescent="0.2">
      <c r="C11682" s="1"/>
      <c r="D11682" s="1"/>
      <c r="F11682" s="6"/>
      <c r="G11682" s="13"/>
      <c r="M11682" s="14"/>
      <c r="O11682" s="13"/>
      <c r="P11682" s="6"/>
      <c r="Q11682" s="7"/>
    </row>
    <row r="11683" spans="3:17" x14ac:dyDescent="0.2">
      <c r="C11683" s="1"/>
      <c r="D11683" s="1"/>
      <c r="F11683" s="6"/>
      <c r="G11683" s="13"/>
      <c r="M11683" s="14"/>
      <c r="O11683" s="13"/>
      <c r="P11683" s="6"/>
      <c r="Q11683" s="7"/>
    </row>
    <row r="11684" spans="3:17" x14ac:dyDescent="0.2">
      <c r="C11684" s="1"/>
      <c r="D11684" s="1"/>
      <c r="F11684" s="6"/>
      <c r="G11684" s="13"/>
      <c r="M11684" s="14"/>
      <c r="O11684" s="13"/>
      <c r="P11684" s="6"/>
      <c r="Q11684" s="7"/>
    </row>
    <row r="11685" spans="3:17" x14ac:dyDescent="0.2">
      <c r="C11685" s="1"/>
      <c r="D11685" s="1"/>
      <c r="F11685" s="6"/>
      <c r="G11685" s="13"/>
      <c r="M11685" s="14"/>
      <c r="O11685" s="13"/>
      <c r="P11685" s="6"/>
      <c r="Q11685" s="7"/>
    </row>
    <row r="11686" spans="3:17" x14ac:dyDescent="0.2">
      <c r="C11686" s="1"/>
      <c r="D11686" s="1"/>
      <c r="F11686" s="6"/>
      <c r="G11686" s="13"/>
      <c r="M11686" s="14"/>
      <c r="O11686" s="13"/>
      <c r="P11686" s="6"/>
      <c r="Q11686" s="7"/>
    </row>
    <row r="11687" spans="3:17" x14ac:dyDescent="0.2">
      <c r="C11687" s="1"/>
      <c r="D11687" s="1"/>
      <c r="F11687" s="6"/>
      <c r="G11687" s="13"/>
      <c r="M11687" s="14"/>
      <c r="O11687" s="13"/>
      <c r="P11687" s="6"/>
      <c r="Q11687" s="7"/>
    </row>
    <row r="11688" spans="3:17" x14ac:dyDescent="0.2">
      <c r="C11688" s="1"/>
      <c r="D11688" s="1"/>
      <c r="F11688" s="6"/>
      <c r="G11688" s="13"/>
      <c r="M11688" s="14"/>
      <c r="O11688" s="13"/>
      <c r="P11688" s="6"/>
      <c r="Q11688" s="7"/>
    </row>
    <row r="11689" spans="3:17" x14ac:dyDescent="0.2">
      <c r="C11689" s="1"/>
      <c r="D11689" s="1"/>
      <c r="F11689" s="6"/>
      <c r="G11689" s="13"/>
      <c r="M11689" s="14"/>
      <c r="O11689" s="13"/>
      <c r="P11689" s="6"/>
      <c r="Q11689" s="7"/>
    </row>
    <row r="11690" spans="3:17" x14ac:dyDescent="0.2">
      <c r="C11690" s="1"/>
      <c r="D11690" s="1"/>
      <c r="F11690" s="6"/>
      <c r="G11690" s="13"/>
      <c r="M11690" s="14"/>
      <c r="O11690" s="13"/>
      <c r="P11690" s="6"/>
      <c r="Q11690" s="7"/>
    </row>
    <row r="11691" spans="3:17" x14ac:dyDescent="0.2">
      <c r="C11691" s="1"/>
      <c r="D11691" s="1"/>
      <c r="F11691" s="6"/>
      <c r="G11691" s="13"/>
      <c r="M11691" s="14"/>
      <c r="O11691" s="13"/>
      <c r="P11691" s="6"/>
      <c r="Q11691" s="7"/>
    </row>
    <row r="11692" spans="3:17" x14ac:dyDescent="0.2">
      <c r="C11692" s="1"/>
      <c r="D11692" s="1"/>
      <c r="F11692" s="6"/>
      <c r="G11692" s="13"/>
      <c r="M11692" s="14"/>
      <c r="O11692" s="13"/>
      <c r="P11692" s="6"/>
      <c r="Q11692" s="7"/>
    </row>
    <row r="11693" spans="3:17" x14ac:dyDescent="0.2">
      <c r="C11693" s="1"/>
      <c r="D11693" s="1"/>
      <c r="F11693" s="6"/>
      <c r="G11693" s="13"/>
      <c r="M11693" s="14"/>
      <c r="O11693" s="13"/>
      <c r="P11693" s="6"/>
      <c r="Q11693" s="7"/>
    </row>
    <row r="11694" spans="3:17" x14ac:dyDescent="0.2">
      <c r="C11694" s="1"/>
      <c r="D11694" s="1"/>
      <c r="F11694" s="6"/>
      <c r="G11694" s="13"/>
      <c r="M11694" s="14"/>
      <c r="O11694" s="13"/>
      <c r="P11694" s="6"/>
      <c r="Q11694" s="7"/>
    </row>
    <row r="11695" spans="3:17" x14ac:dyDescent="0.2">
      <c r="C11695" s="1"/>
      <c r="D11695" s="1"/>
      <c r="F11695" s="6"/>
      <c r="G11695" s="13"/>
      <c r="M11695" s="14"/>
      <c r="O11695" s="13"/>
      <c r="P11695" s="6"/>
      <c r="Q11695" s="7"/>
    </row>
    <row r="11696" spans="3:17" x14ac:dyDescent="0.2">
      <c r="C11696" s="1"/>
      <c r="D11696" s="1"/>
      <c r="F11696" s="6"/>
      <c r="G11696" s="13"/>
      <c r="M11696" s="14"/>
      <c r="O11696" s="13"/>
      <c r="P11696" s="6"/>
      <c r="Q11696" s="7"/>
    </row>
    <row r="11697" spans="3:17" x14ac:dyDescent="0.2">
      <c r="C11697" s="1"/>
      <c r="D11697" s="1"/>
      <c r="F11697" s="6"/>
      <c r="G11697" s="13"/>
      <c r="M11697" s="14"/>
      <c r="O11697" s="13"/>
      <c r="P11697" s="6"/>
      <c r="Q11697" s="7"/>
    </row>
    <row r="11698" spans="3:17" x14ac:dyDescent="0.2">
      <c r="C11698" s="1"/>
      <c r="D11698" s="1"/>
      <c r="F11698" s="6"/>
      <c r="G11698" s="13"/>
      <c r="M11698" s="14"/>
      <c r="O11698" s="13"/>
      <c r="P11698" s="6"/>
      <c r="Q11698" s="7"/>
    </row>
    <row r="11699" spans="3:17" x14ac:dyDescent="0.2">
      <c r="C11699" s="1"/>
      <c r="D11699" s="1"/>
      <c r="F11699" s="6"/>
      <c r="G11699" s="13"/>
      <c r="M11699" s="14"/>
      <c r="O11699" s="13"/>
      <c r="P11699" s="6"/>
      <c r="Q11699" s="7"/>
    </row>
    <row r="11700" spans="3:17" x14ac:dyDescent="0.2">
      <c r="C11700" s="1"/>
      <c r="D11700" s="1"/>
      <c r="F11700" s="6"/>
      <c r="G11700" s="13"/>
      <c r="M11700" s="14"/>
      <c r="O11700" s="13"/>
      <c r="P11700" s="6"/>
      <c r="Q11700" s="7"/>
    </row>
    <row r="11701" spans="3:17" x14ac:dyDescent="0.2">
      <c r="C11701" s="1"/>
      <c r="D11701" s="1"/>
      <c r="F11701" s="6"/>
      <c r="G11701" s="13"/>
      <c r="M11701" s="14"/>
      <c r="O11701" s="13"/>
      <c r="P11701" s="6"/>
      <c r="Q11701" s="7"/>
    </row>
    <row r="11702" spans="3:17" x14ac:dyDescent="0.2">
      <c r="C11702" s="1"/>
      <c r="D11702" s="1"/>
      <c r="F11702" s="6"/>
      <c r="G11702" s="13"/>
      <c r="M11702" s="14"/>
      <c r="O11702" s="13"/>
      <c r="P11702" s="6"/>
      <c r="Q11702" s="7"/>
    </row>
    <row r="11703" spans="3:17" x14ac:dyDescent="0.2">
      <c r="C11703" s="1"/>
      <c r="D11703" s="1"/>
      <c r="F11703" s="6"/>
      <c r="G11703" s="13"/>
      <c r="M11703" s="14"/>
      <c r="O11703" s="13"/>
      <c r="P11703" s="6"/>
      <c r="Q11703" s="7"/>
    </row>
    <row r="11704" spans="3:17" x14ac:dyDescent="0.2">
      <c r="C11704" s="1"/>
      <c r="D11704" s="1"/>
      <c r="F11704" s="6"/>
      <c r="G11704" s="13"/>
      <c r="M11704" s="14"/>
      <c r="O11704" s="13"/>
      <c r="P11704" s="6"/>
      <c r="Q11704" s="7"/>
    </row>
    <row r="11705" spans="3:17" x14ac:dyDescent="0.2">
      <c r="C11705" s="1"/>
      <c r="D11705" s="1"/>
      <c r="F11705" s="6"/>
      <c r="G11705" s="13"/>
      <c r="M11705" s="14"/>
      <c r="O11705" s="13"/>
      <c r="P11705" s="6"/>
      <c r="Q11705" s="7"/>
    </row>
    <row r="11706" spans="3:17" x14ac:dyDescent="0.2">
      <c r="C11706" s="1"/>
      <c r="D11706" s="1"/>
      <c r="F11706" s="6"/>
      <c r="G11706" s="13"/>
      <c r="M11706" s="14"/>
      <c r="O11706" s="13"/>
      <c r="P11706" s="6"/>
      <c r="Q11706" s="7"/>
    </row>
    <row r="11707" spans="3:17" x14ac:dyDescent="0.2">
      <c r="C11707" s="1"/>
      <c r="D11707" s="1"/>
      <c r="F11707" s="6"/>
      <c r="G11707" s="13"/>
      <c r="M11707" s="14"/>
      <c r="O11707" s="13"/>
      <c r="P11707" s="6"/>
      <c r="Q11707" s="7"/>
    </row>
    <row r="11708" spans="3:17" x14ac:dyDescent="0.2">
      <c r="C11708" s="1"/>
      <c r="D11708" s="1"/>
      <c r="F11708" s="6"/>
      <c r="G11708" s="13"/>
      <c r="M11708" s="14"/>
      <c r="O11708" s="13"/>
      <c r="P11708" s="6"/>
      <c r="Q11708" s="7"/>
    </row>
    <row r="11709" spans="3:17" x14ac:dyDescent="0.2">
      <c r="C11709" s="1"/>
      <c r="D11709" s="1"/>
      <c r="F11709" s="6"/>
      <c r="G11709" s="13"/>
      <c r="M11709" s="14"/>
      <c r="O11709" s="13"/>
      <c r="P11709" s="6"/>
      <c r="Q11709" s="7"/>
    </row>
    <row r="11710" spans="3:17" x14ac:dyDescent="0.2">
      <c r="C11710" s="1"/>
      <c r="D11710" s="1"/>
      <c r="F11710" s="6"/>
      <c r="G11710" s="13"/>
      <c r="M11710" s="14"/>
      <c r="O11710" s="13"/>
      <c r="P11710" s="6"/>
      <c r="Q11710" s="7"/>
    </row>
    <row r="11711" spans="3:17" x14ac:dyDescent="0.2">
      <c r="C11711" s="1"/>
      <c r="D11711" s="1"/>
      <c r="F11711" s="6"/>
      <c r="G11711" s="13"/>
      <c r="M11711" s="14"/>
      <c r="O11711" s="13"/>
      <c r="P11711" s="6"/>
      <c r="Q11711" s="7"/>
    </row>
    <row r="11712" spans="3:17" x14ac:dyDescent="0.2">
      <c r="C11712" s="1"/>
      <c r="D11712" s="1"/>
      <c r="F11712" s="6"/>
      <c r="G11712" s="13"/>
      <c r="M11712" s="14"/>
      <c r="O11712" s="13"/>
      <c r="P11712" s="6"/>
      <c r="Q11712" s="7"/>
    </row>
    <row r="11713" spans="3:17" x14ac:dyDescent="0.2">
      <c r="C11713" s="1"/>
      <c r="D11713" s="1"/>
      <c r="F11713" s="6"/>
      <c r="G11713" s="13"/>
      <c r="M11713" s="14"/>
      <c r="O11713" s="13"/>
      <c r="P11713" s="6"/>
      <c r="Q11713" s="7"/>
    </row>
    <row r="11714" spans="3:17" x14ac:dyDescent="0.2">
      <c r="C11714" s="1"/>
      <c r="D11714" s="1"/>
      <c r="F11714" s="6"/>
      <c r="G11714" s="13"/>
      <c r="M11714" s="14"/>
      <c r="O11714" s="13"/>
      <c r="P11714" s="6"/>
      <c r="Q11714" s="7"/>
    </row>
    <row r="11715" spans="3:17" x14ac:dyDescent="0.2">
      <c r="C11715" s="1"/>
      <c r="D11715" s="1"/>
      <c r="F11715" s="6"/>
      <c r="G11715" s="13"/>
      <c r="M11715" s="14"/>
      <c r="O11715" s="13"/>
      <c r="P11715" s="6"/>
      <c r="Q11715" s="7"/>
    </row>
    <row r="11716" spans="3:17" x14ac:dyDescent="0.2">
      <c r="C11716" s="1"/>
      <c r="D11716" s="1"/>
      <c r="F11716" s="6"/>
      <c r="G11716" s="13"/>
      <c r="M11716" s="14"/>
      <c r="O11716" s="13"/>
      <c r="P11716" s="6"/>
      <c r="Q11716" s="7"/>
    </row>
    <row r="11717" spans="3:17" x14ac:dyDescent="0.2">
      <c r="C11717" s="1"/>
      <c r="D11717" s="1"/>
      <c r="F11717" s="6"/>
      <c r="G11717" s="13"/>
      <c r="M11717" s="14"/>
      <c r="O11717" s="13"/>
      <c r="P11717" s="6"/>
      <c r="Q11717" s="7"/>
    </row>
    <row r="11718" spans="3:17" x14ac:dyDescent="0.2">
      <c r="C11718" s="1"/>
      <c r="D11718" s="1"/>
      <c r="F11718" s="6"/>
      <c r="G11718" s="13"/>
      <c r="M11718" s="14"/>
      <c r="O11718" s="13"/>
      <c r="P11718" s="6"/>
      <c r="Q11718" s="7"/>
    </row>
    <row r="11719" spans="3:17" x14ac:dyDescent="0.2">
      <c r="C11719" s="1"/>
      <c r="D11719" s="1"/>
      <c r="F11719" s="6"/>
      <c r="G11719" s="13"/>
      <c r="M11719" s="14"/>
      <c r="O11719" s="13"/>
      <c r="P11719" s="6"/>
      <c r="Q11719" s="7"/>
    </row>
    <row r="11720" spans="3:17" x14ac:dyDescent="0.2">
      <c r="C11720" s="1"/>
      <c r="D11720" s="1"/>
      <c r="F11720" s="6"/>
      <c r="G11720" s="13"/>
      <c r="M11720" s="14"/>
      <c r="O11720" s="13"/>
      <c r="P11720" s="6"/>
      <c r="Q11720" s="7"/>
    </row>
    <row r="11721" spans="3:17" x14ac:dyDescent="0.2">
      <c r="C11721" s="1"/>
      <c r="D11721" s="1"/>
      <c r="F11721" s="6"/>
      <c r="G11721" s="13"/>
      <c r="M11721" s="14"/>
      <c r="O11721" s="13"/>
      <c r="P11721" s="6"/>
      <c r="Q11721" s="7"/>
    </row>
    <row r="11722" spans="3:17" x14ac:dyDescent="0.2">
      <c r="C11722" s="1"/>
      <c r="D11722" s="1"/>
      <c r="F11722" s="6"/>
      <c r="G11722" s="13"/>
      <c r="M11722" s="14"/>
      <c r="O11722" s="13"/>
      <c r="P11722" s="6"/>
      <c r="Q11722" s="7"/>
    </row>
    <row r="11723" spans="3:17" x14ac:dyDescent="0.2">
      <c r="C11723" s="1"/>
      <c r="D11723" s="1"/>
      <c r="F11723" s="6"/>
      <c r="G11723" s="13"/>
      <c r="M11723" s="14"/>
      <c r="O11723" s="13"/>
      <c r="P11723" s="6"/>
      <c r="Q11723" s="7"/>
    </row>
    <row r="11724" spans="3:17" x14ac:dyDescent="0.2">
      <c r="C11724" s="1"/>
      <c r="D11724" s="1"/>
      <c r="F11724" s="6"/>
      <c r="G11724" s="13"/>
      <c r="M11724" s="14"/>
      <c r="O11724" s="13"/>
      <c r="P11724" s="6"/>
      <c r="Q11724" s="7"/>
    </row>
    <row r="11725" spans="3:17" x14ac:dyDescent="0.2">
      <c r="C11725" s="1"/>
      <c r="D11725" s="1"/>
      <c r="F11725" s="6"/>
      <c r="G11725" s="13"/>
      <c r="M11725" s="14"/>
      <c r="O11725" s="13"/>
      <c r="P11725" s="6"/>
      <c r="Q11725" s="7"/>
    </row>
    <row r="11726" spans="3:17" x14ac:dyDescent="0.2">
      <c r="C11726" s="1"/>
      <c r="D11726" s="1"/>
      <c r="F11726" s="6"/>
      <c r="G11726" s="13"/>
      <c r="M11726" s="14"/>
      <c r="O11726" s="13"/>
      <c r="P11726" s="6"/>
      <c r="Q11726" s="7"/>
    </row>
    <row r="11727" spans="3:17" x14ac:dyDescent="0.2">
      <c r="C11727" s="1"/>
      <c r="D11727" s="1"/>
      <c r="F11727" s="6"/>
      <c r="G11727" s="13"/>
      <c r="M11727" s="14"/>
      <c r="O11727" s="13"/>
      <c r="P11727" s="6"/>
      <c r="Q11727" s="7"/>
    </row>
    <row r="11728" spans="3:17" x14ac:dyDescent="0.2">
      <c r="C11728" s="1"/>
      <c r="D11728" s="1"/>
      <c r="F11728" s="6"/>
      <c r="G11728" s="13"/>
      <c r="M11728" s="14"/>
      <c r="O11728" s="13"/>
      <c r="P11728" s="6"/>
      <c r="Q11728" s="7"/>
    </row>
    <row r="11729" spans="3:17" x14ac:dyDescent="0.2">
      <c r="C11729" s="1"/>
      <c r="D11729" s="1"/>
      <c r="F11729" s="6"/>
      <c r="G11729" s="13"/>
      <c r="M11729" s="14"/>
      <c r="O11729" s="13"/>
      <c r="P11729" s="6"/>
      <c r="Q11729" s="7"/>
    </row>
    <row r="11730" spans="3:17" x14ac:dyDescent="0.2">
      <c r="C11730" s="1"/>
      <c r="D11730" s="1"/>
      <c r="F11730" s="6"/>
      <c r="G11730" s="13"/>
      <c r="M11730" s="14"/>
      <c r="O11730" s="13"/>
      <c r="P11730" s="6"/>
      <c r="Q11730" s="7"/>
    </row>
    <row r="11731" spans="3:17" x14ac:dyDescent="0.2">
      <c r="C11731" s="1"/>
      <c r="D11731" s="1"/>
      <c r="F11731" s="6"/>
      <c r="G11731" s="13"/>
      <c r="M11731" s="14"/>
      <c r="O11731" s="13"/>
      <c r="P11731" s="6"/>
      <c r="Q11731" s="7"/>
    </row>
    <row r="11732" spans="3:17" x14ac:dyDescent="0.2">
      <c r="C11732" s="1"/>
      <c r="D11732" s="1"/>
      <c r="F11732" s="6"/>
      <c r="G11732" s="13"/>
      <c r="M11732" s="14"/>
      <c r="O11732" s="13"/>
      <c r="P11732" s="6"/>
      <c r="Q11732" s="7"/>
    </row>
    <row r="11733" spans="3:17" x14ac:dyDescent="0.2">
      <c r="C11733" s="1"/>
      <c r="D11733" s="1"/>
      <c r="F11733" s="6"/>
      <c r="G11733" s="13"/>
      <c r="M11733" s="14"/>
      <c r="O11733" s="13"/>
      <c r="P11733" s="6"/>
      <c r="Q11733" s="7"/>
    </row>
    <row r="11734" spans="3:17" x14ac:dyDescent="0.2">
      <c r="C11734" s="1"/>
      <c r="D11734" s="1"/>
      <c r="F11734" s="6"/>
      <c r="G11734" s="13"/>
      <c r="M11734" s="14"/>
      <c r="O11734" s="13"/>
      <c r="P11734" s="6"/>
      <c r="Q11734" s="7"/>
    </row>
    <row r="11735" spans="3:17" x14ac:dyDescent="0.2">
      <c r="C11735" s="1"/>
      <c r="D11735" s="1"/>
      <c r="F11735" s="6"/>
      <c r="G11735" s="13"/>
      <c r="M11735" s="14"/>
      <c r="O11735" s="13"/>
      <c r="P11735" s="6"/>
      <c r="Q11735" s="7"/>
    </row>
    <row r="11736" spans="3:17" x14ac:dyDescent="0.2">
      <c r="C11736" s="1"/>
      <c r="D11736" s="1"/>
      <c r="F11736" s="6"/>
      <c r="G11736" s="13"/>
      <c r="M11736" s="14"/>
      <c r="O11736" s="13"/>
      <c r="P11736" s="6"/>
      <c r="Q11736" s="7"/>
    </row>
    <row r="11737" spans="3:17" x14ac:dyDescent="0.2">
      <c r="C11737" s="1"/>
      <c r="D11737" s="1"/>
      <c r="F11737" s="6"/>
      <c r="G11737" s="13"/>
      <c r="M11737" s="14"/>
      <c r="O11737" s="13"/>
      <c r="P11737" s="6"/>
      <c r="Q11737" s="7"/>
    </row>
    <row r="11738" spans="3:17" x14ac:dyDescent="0.2">
      <c r="C11738" s="1"/>
      <c r="D11738" s="1"/>
      <c r="F11738" s="6"/>
      <c r="G11738" s="13"/>
      <c r="M11738" s="14"/>
      <c r="O11738" s="13"/>
      <c r="P11738" s="6"/>
      <c r="Q11738" s="7"/>
    </row>
    <row r="11739" spans="3:17" x14ac:dyDescent="0.2">
      <c r="C11739" s="1"/>
      <c r="D11739" s="1"/>
      <c r="F11739" s="6"/>
      <c r="G11739" s="13"/>
      <c r="M11739" s="14"/>
      <c r="O11739" s="13"/>
      <c r="P11739" s="6"/>
      <c r="Q11739" s="7"/>
    </row>
    <row r="11740" spans="3:17" x14ac:dyDescent="0.2">
      <c r="C11740" s="1"/>
      <c r="D11740" s="1"/>
      <c r="F11740" s="6"/>
      <c r="G11740" s="13"/>
      <c r="M11740" s="14"/>
      <c r="O11740" s="13"/>
      <c r="P11740" s="6"/>
      <c r="Q11740" s="7"/>
    </row>
    <row r="11741" spans="3:17" x14ac:dyDescent="0.2">
      <c r="C11741" s="1"/>
      <c r="D11741" s="1"/>
      <c r="F11741" s="6"/>
      <c r="G11741" s="13"/>
      <c r="M11741" s="14"/>
      <c r="O11741" s="13"/>
      <c r="P11741" s="6"/>
      <c r="Q11741" s="7"/>
    </row>
    <row r="11742" spans="3:17" x14ac:dyDescent="0.2">
      <c r="C11742" s="1"/>
      <c r="D11742" s="1"/>
      <c r="F11742" s="6"/>
      <c r="G11742" s="13"/>
      <c r="M11742" s="14"/>
      <c r="O11742" s="13"/>
      <c r="P11742" s="6"/>
      <c r="Q11742" s="7"/>
    </row>
    <row r="11743" spans="3:17" x14ac:dyDescent="0.2">
      <c r="C11743" s="1"/>
      <c r="D11743" s="1"/>
      <c r="F11743" s="6"/>
      <c r="G11743" s="13"/>
      <c r="M11743" s="14"/>
      <c r="O11743" s="13"/>
      <c r="P11743" s="6"/>
      <c r="Q11743" s="7"/>
    </row>
    <row r="11744" spans="3:17" x14ac:dyDescent="0.2">
      <c r="C11744" s="1"/>
      <c r="D11744" s="1"/>
      <c r="F11744" s="6"/>
      <c r="G11744" s="13"/>
      <c r="M11744" s="14"/>
      <c r="O11744" s="13"/>
      <c r="P11744" s="6"/>
      <c r="Q11744" s="7"/>
    </row>
    <row r="11745" spans="3:17" x14ac:dyDescent="0.2">
      <c r="C11745" s="1"/>
      <c r="D11745" s="1"/>
      <c r="F11745" s="6"/>
      <c r="G11745" s="13"/>
      <c r="M11745" s="14"/>
      <c r="O11745" s="13"/>
      <c r="P11745" s="6"/>
      <c r="Q11745" s="7"/>
    </row>
    <row r="11746" spans="3:17" x14ac:dyDescent="0.2">
      <c r="C11746" s="1"/>
      <c r="D11746" s="1"/>
      <c r="F11746" s="6"/>
      <c r="G11746" s="13"/>
      <c r="M11746" s="14"/>
      <c r="O11746" s="13"/>
      <c r="P11746" s="6"/>
      <c r="Q11746" s="7"/>
    </row>
    <row r="11747" spans="3:17" x14ac:dyDescent="0.2">
      <c r="C11747" s="1"/>
      <c r="D11747" s="1"/>
      <c r="F11747" s="6"/>
      <c r="G11747" s="13"/>
      <c r="M11747" s="14"/>
      <c r="O11747" s="13"/>
      <c r="P11747" s="6"/>
      <c r="Q11747" s="7"/>
    </row>
    <row r="11748" spans="3:17" x14ac:dyDescent="0.2">
      <c r="C11748" s="1"/>
      <c r="D11748" s="1"/>
      <c r="F11748" s="6"/>
      <c r="G11748" s="13"/>
      <c r="M11748" s="14"/>
      <c r="O11748" s="13"/>
      <c r="P11748" s="6"/>
      <c r="Q11748" s="7"/>
    </row>
    <row r="11749" spans="3:17" x14ac:dyDescent="0.2">
      <c r="C11749" s="1"/>
      <c r="D11749" s="1"/>
      <c r="F11749" s="6"/>
      <c r="G11749" s="13"/>
      <c r="M11749" s="14"/>
      <c r="O11749" s="13"/>
      <c r="P11749" s="6"/>
      <c r="Q11749" s="7"/>
    </row>
    <row r="11750" spans="3:17" x14ac:dyDescent="0.2">
      <c r="C11750" s="1"/>
      <c r="D11750" s="1"/>
      <c r="F11750" s="6"/>
      <c r="G11750" s="13"/>
      <c r="M11750" s="14"/>
      <c r="O11750" s="13"/>
      <c r="P11750" s="6"/>
      <c r="Q11750" s="7"/>
    </row>
    <row r="11751" spans="3:17" x14ac:dyDescent="0.2">
      <c r="C11751" s="1"/>
      <c r="D11751" s="1"/>
      <c r="F11751" s="6"/>
      <c r="G11751" s="13"/>
      <c r="M11751" s="14"/>
      <c r="O11751" s="13"/>
      <c r="P11751" s="6"/>
      <c r="Q11751" s="7"/>
    </row>
    <row r="11752" spans="3:17" x14ac:dyDescent="0.2">
      <c r="C11752" s="1"/>
      <c r="D11752" s="1"/>
      <c r="F11752" s="6"/>
      <c r="G11752" s="13"/>
      <c r="M11752" s="14"/>
      <c r="O11752" s="13"/>
      <c r="P11752" s="6"/>
      <c r="Q11752" s="7"/>
    </row>
    <row r="11753" spans="3:17" x14ac:dyDescent="0.2">
      <c r="C11753" s="1"/>
      <c r="D11753" s="1"/>
      <c r="F11753" s="6"/>
      <c r="G11753" s="13"/>
      <c r="M11753" s="14"/>
      <c r="O11753" s="13"/>
      <c r="P11753" s="6"/>
      <c r="Q11753" s="7"/>
    </row>
    <row r="11754" spans="3:17" x14ac:dyDescent="0.2">
      <c r="C11754" s="1"/>
      <c r="D11754" s="1"/>
      <c r="F11754" s="6"/>
      <c r="G11754" s="13"/>
      <c r="M11754" s="14"/>
      <c r="O11754" s="13"/>
      <c r="P11754" s="6"/>
      <c r="Q11754" s="7"/>
    </row>
    <row r="11755" spans="3:17" x14ac:dyDescent="0.2">
      <c r="C11755" s="1"/>
      <c r="D11755" s="1"/>
      <c r="F11755" s="6"/>
      <c r="G11755" s="13"/>
      <c r="M11755" s="14"/>
      <c r="O11755" s="13"/>
      <c r="P11755" s="6"/>
      <c r="Q11755" s="7"/>
    </row>
    <row r="11756" spans="3:17" x14ac:dyDescent="0.2">
      <c r="C11756" s="1"/>
      <c r="D11756" s="1"/>
      <c r="F11756" s="6"/>
      <c r="G11756" s="13"/>
      <c r="M11756" s="14"/>
      <c r="O11756" s="13"/>
      <c r="P11756" s="6"/>
      <c r="Q11756" s="7"/>
    </row>
    <row r="11757" spans="3:17" x14ac:dyDescent="0.2">
      <c r="C11757" s="1"/>
      <c r="D11757" s="1"/>
      <c r="F11757" s="6"/>
      <c r="G11757" s="13"/>
      <c r="M11757" s="14"/>
      <c r="O11757" s="13"/>
      <c r="P11757" s="6"/>
      <c r="Q11757" s="7"/>
    </row>
    <row r="11758" spans="3:17" x14ac:dyDescent="0.2">
      <c r="C11758" s="1"/>
      <c r="D11758" s="1"/>
      <c r="F11758" s="6"/>
      <c r="G11758" s="13"/>
      <c r="M11758" s="14"/>
      <c r="O11758" s="13"/>
      <c r="P11758" s="6"/>
      <c r="Q11758" s="7"/>
    </row>
    <row r="11759" spans="3:17" x14ac:dyDescent="0.2">
      <c r="C11759" s="1"/>
      <c r="D11759" s="1"/>
      <c r="F11759" s="6"/>
      <c r="G11759" s="13"/>
      <c r="M11759" s="14"/>
      <c r="O11759" s="13"/>
      <c r="P11759" s="6"/>
      <c r="Q11759" s="7"/>
    </row>
    <row r="11760" spans="3:17" x14ac:dyDescent="0.2">
      <c r="C11760" s="1"/>
      <c r="D11760" s="1"/>
      <c r="F11760" s="6"/>
      <c r="G11760" s="13"/>
      <c r="M11760" s="14"/>
      <c r="O11760" s="13"/>
      <c r="P11760" s="6"/>
      <c r="Q11760" s="7"/>
    </row>
    <row r="11761" spans="3:17" x14ac:dyDescent="0.2">
      <c r="C11761" s="1"/>
      <c r="D11761" s="1"/>
      <c r="F11761" s="6"/>
      <c r="G11761" s="13"/>
      <c r="M11761" s="14"/>
      <c r="O11761" s="13"/>
      <c r="P11761" s="6"/>
      <c r="Q11761" s="7"/>
    </row>
    <row r="11762" spans="3:17" x14ac:dyDescent="0.2">
      <c r="C11762" s="1"/>
      <c r="D11762" s="1"/>
      <c r="F11762" s="6"/>
      <c r="G11762" s="13"/>
      <c r="M11762" s="14"/>
      <c r="O11762" s="13"/>
      <c r="P11762" s="6"/>
      <c r="Q11762" s="7"/>
    </row>
    <row r="11763" spans="3:17" x14ac:dyDescent="0.2">
      <c r="C11763" s="1"/>
      <c r="D11763" s="1"/>
      <c r="F11763" s="6"/>
      <c r="G11763" s="13"/>
      <c r="M11763" s="14"/>
      <c r="O11763" s="13"/>
      <c r="P11763" s="6"/>
      <c r="Q11763" s="7"/>
    </row>
    <row r="11764" spans="3:17" x14ac:dyDescent="0.2">
      <c r="C11764" s="1"/>
      <c r="D11764" s="1"/>
      <c r="F11764" s="6"/>
      <c r="G11764" s="13"/>
      <c r="M11764" s="14"/>
      <c r="O11764" s="13"/>
      <c r="P11764" s="6"/>
      <c r="Q11764" s="7"/>
    </row>
    <row r="11765" spans="3:17" x14ac:dyDescent="0.2">
      <c r="C11765" s="1"/>
      <c r="D11765" s="1"/>
      <c r="F11765" s="6"/>
      <c r="G11765" s="13"/>
      <c r="M11765" s="14"/>
      <c r="O11765" s="13"/>
      <c r="P11765" s="6"/>
      <c r="Q11765" s="7"/>
    </row>
    <row r="11766" spans="3:17" x14ac:dyDescent="0.2">
      <c r="C11766" s="1"/>
      <c r="D11766" s="1"/>
      <c r="F11766" s="6"/>
      <c r="G11766" s="13"/>
      <c r="M11766" s="14"/>
      <c r="O11766" s="13"/>
      <c r="P11766" s="6"/>
      <c r="Q11766" s="7"/>
    </row>
    <row r="11767" spans="3:17" x14ac:dyDescent="0.2">
      <c r="C11767" s="1"/>
      <c r="D11767" s="1"/>
      <c r="F11767" s="6"/>
      <c r="G11767" s="13"/>
      <c r="M11767" s="14"/>
      <c r="O11767" s="13"/>
      <c r="P11767" s="6"/>
      <c r="Q11767" s="7"/>
    </row>
    <row r="11768" spans="3:17" x14ac:dyDescent="0.2">
      <c r="C11768" s="1"/>
      <c r="D11768" s="1"/>
      <c r="F11768" s="6"/>
      <c r="G11768" s="13"/>
      <c r="M11768" s="14"/>
      <c r="O11768" s="13"/>
      <c r="P11768" s="6"/>
      <c r="Q11768" s="7"/>
    </row>
    <row r="11769" spans="3:17" x14ac:dyDescent="0.2">
      <c r="C11769" s="1"/>
      <c r="D11769" s="1"/>
      <c r="F11769" s="6"/>
      <c r="G11769" s="13"/>
      <c r="M11769" s="14"/>
      <c r="O11769" s="13"/>
      <c r="P11769" s="6"/>
      <c r="Q11769" s="7"/>
    </row>
    <row r="11770" spans="3:17" x14ac:dyDescent="0.2">
      <c r="C11770" s="1"/>
      <c r="D11770" s="1"/>
      <c r="F11770" s="6"/>
      <c r="G11770" s="13"/>
      <c r="M11770" s="14"/>
      <c r="O11770" s="13"/>
      <c r="P11770" s="6"/>
      <c r="Q11770" s="7"/>
    </row>
    <row r="11771" spans="3:17" x14ac:dyDescent="0.2">
      <c r="C11771" s="1"/>
      <c r="D11771" s="1"/>
      <c r="F11771" s="6"/>
      <c r="G11771" s="13"/>
      <c r="M11771" s="14"/>
      <c r="O11771" s="13"/>
      <c r="P11771" s="6"/>
      <c r="Q11771" s="7"/>
    </row>
    <row r="11772" spans="3:17" x14ac:dyDescent="0.2">
      <c r="C11772" s="1"/>
      <c r="D11772" s="1"/>
      <c r="F11772" s="6"/>
      <c r="G11772" s="13"/>
      <c r="M11772" s="14"/>
      <c r="O11772" s="13"/>
      <c r="P11772" s="6"/>
      <c r="Q11772" s="7"/>
    </row>
    <row r="11773" spans="3:17" x14ac:dyDescent="0.2">
      <c r="C11773" s="1"/>
      <c r="D11773" s="1"/>
      <c r="F11773" s="6"/>
      <c r="G11773" s="13"/>
      <c r="M11773" s="14"/>
      <c r="O11773" s="13"/>
      <c r="P11773" s="6"/>
      <c r="Q11773" s="7"/>
    </row>
    <row r="11774" spans="3:17" x14ac:dyDescent="0.2">
      <c r="C11774" s="1"/>
      <c r="D11774" s="1"/>
      <c r="F11774" s="6"/>
      <c r="G11774" s="13"/>
      <c r="M11774" s="14"/>
      <c r="O11774" s="13"/>
      <c r="P11774" s="6"/>
      <c r="Q11774" s="7"/>
    </row>
    <row r="11775" spans="3:17" x14ac:dyDescent="0.2">
      <c r="C11775" s="1"/>
      <c r="D11775" s="1"/>
      <c r="F11775" s="6"/>
      <c r="G11775" s="13"/>
      <c r="M11775" s="14"/>
      <c r="O11775" s="13"/>
      <c r="P11775" s="6"/>
      <c r="Q11775" s="7"/>
    </row>
    <row r="11776" spans="3:17" x14ac:dyDescent="0.2">
      <c r="C11776" s="1"/>
      <c r="D11776" s="1"/>
      <c r="F11776" s="6"/>
      <c r="G11776" s="13"/>
      <c r="M11776" s="14"/>
      <c r="O11776" s="13"/>
      <c r="P11776" s="6"/>
      <c r="Q11776" s="7"/>
    </row>
    <row r="11777" spans="3:17" x14ac:dyDescent="0.2">
      <c r="C11777" s="1"/>
      <c r="D11777" s="1"/>
      <c r="F11777" s="6"/>
      <c r="G11777" s="13"/>
      <c r="M11777" s="14"/>
      <c r="O11777" s="13"/>
      <c r="P11777" s="6"/>
      <c r="Q11777" s="7"/>
    </row>
    <row r="11778" spans="3:17" x14ac:dyDescent="0.2">
      <c r="C11778" s="1"/>
      <c r="D11778" s="1"/>
      <c r="F11778" s="6"/>
      <c r="G11778" s="13"/>
      <c r="M11778" s="14"/>
      <c r="O11778" s="13"/>
      <c r="P11778" s="6"/>
      <c r="Q11778" s="7"/>
    </row>
    <row r="11779" spans="3:17" x14ac:dyDescent="0.2">
      <c r="C11779" s="1"/>
      <c r="D11779" s="1"/>
      <c r="F11779" s="6"/>
      <c r="G11779" s="13"/>
      <c r="M11779" s="14"/>
      <c r="O11779" s="13"/>
      <c r="P11779" s="6"/>
      <c r="Q11779" s="7"/>
    </row>
    <row r="11780" spans="3:17" x14ac:dyDescent="0.2">
      <c r="C11780" s="1"/>
      <c r="D11780" s="1"/>
      <c r="F11780" s="6"/>
      <c r="G11780" s="13"/>
      <c r="M11780" s="14"/>
      <c r="O11780" s="13"/>
      <c r="P11780" s="6"/>
      <c r="Q11780" s="7"/>
    </row>
    <row r="11781" spans="3:17" x14ac:dyDescent="0.2">
      <c r="C11781" s="1"/>
      <c r="D11781" s="1"/>
      <c r="F11781" s="6"/>
      <c r="G11781" s="13"/>
      <c r="M11781" s="14"/>
      <c r="O11781" s="13"/>
      <c r="P11781" s="6"/>
      <c r="Q11781" s="7"/>
    </row>
    <row r="11782" spans="3:17" x14ac:dyDescent="0.2">
      <c r="C11782" s="1"/>
      <c r="D11782" s="1"/>
      <c r="F11782" s="6"/>
      <c r="G11782" s="13"/>
      <c r="M11782" s="14"/>
      <c r="O11782" s="13"/>
      <c r="P11782" s="6"/>
      <c r="Q11782" s="7"/>
    </row>
    <row r="11783" spans="3:17" x14ac:dyDescent="0.2">
      <c r="C11783" s="1"/>
      <c r="D11783" s="1"/>
      <c r="F11783" s="6"/>
      <c r="G11783" s="13"/>
      <c r="M11783" s="14"/>
      <c r="O11783" s="13"/>
      <c r="P11783" s="6"/>
      <c r="Q11783" s="7"/>
    </row>
    <row r="11784" spans="3:17" x14ac:dyDescent="0.2">
      <c r="C11784" s="1"/>
      <c r="D11784" s="1"/>
      <c r="F11784" s="6"/>
      <c r="G11784" s="13"/>
      <c r="M11784" s="14"/>
      <c r="O11784" s="13"/>
      <c r="P11784" s="6"/>
      <c r="Q11784" s="7"/>
    </row>
    <row r="11785" spans="3:17" x14ac:dyDescent="0.2">
      <c r="C11785" s="1"/>
      <c r="D11785" s="1"/>
      <c r="F11785" s="6"/>
      <c r="G11785" s="13"/>
      <c r="M11785" s="14"/>
      <c r="O11785" s="13"/>
      <c r="P11785" s="6"/>
      <c r="Q11785" s="7"/>
    </row>
    <row r="11786" spans="3:17" x14ac:dyDescent="0.2">
      <c r="C11786" s="1"/>
      <c r="D11786" s="1"/>
      <c r="F11786" s="6"/>
      <c r="G11786" s="13"/>
      <c r="M11786" s="14"/>
      <c r="O11786" s="13"/>
      <c r="P11786" s="6"/>
      <c r="Q11786" s="7"/>
    </row>
    <row r="11787" spans="3:17" x14ac:dyDescent="0.2">
      <c r="C11787" s="1"/>
      <c r="D11787" s="1"/>
      <c r="F11787" s="6"/>
      <c r="G11787" s="13"/>
      <c r="M11787" s="14"/>
      <c r="O11787" s="13"/>
      <c r="P11787" s="6"/>
      <c r="Q11787" s="7"/>
    </row>
    <row r="11788" spans="3:17" x14ac:dyDescent="0.2">
      <c r="C11788" s="1"/>
      <c r="D11788" s="1"/>
      <c r="F11788" s="6"/>
      <c r="G11788" s="13"/>
      <c r="M11788" s="14"/>
      <c r="O11788" s="13"/>
      <c r="P11788" s="6"/>
      <c r="Q11788" s="7"/>
    </row>
    <row r="11789" spans="3:17" x14ac:dyDescent="0.2">
      <c r="C11789" s="1"/>
      <c r="D11789" s="1"/>
      <c r="F11789" s="6"/>
      <c r="G11789" s="13"/>
      <c r="M11789" s="14"/>
      <c r="O11789" s="13"/>
      <c r="P11789" s="6"/>
      <c r="Q11789" s="7"/>
    </row>
    <row r="11790" spans="3:17" x14ac:dyDescent="0.2">
      <c r="C11790" s="1"/>
      <c r="D11790" s="1"/>
      <c r="F11790" s="6"/>
      <c r="G11790" s="13"/>
      <c r="M11790" s="14"/>
      <c r="O11790" s="13"/>
      <c r="P11790" s="6"/>
      <c r="Q11790" s="7"/>
    </row>
    <row r="11791" spans="3:17" x14ac:dyDescent="0.2">
      <c r="C11791" s="1"/>
      <c r="D11791" s="1"/>
      <c r="F11791" s="6"/>
      <c r="G11791" s="13"/>
      <c r="M11791" s="14"/>
      <c r="O11791" s="13"/>
      <c r="P11791" s="6"/>
      <c r="Q11791" s="7"/>
    </row>
    <row r="11792" spans="3:17" x14ac:dyDescent="0.2">
      <c r="C11792" s="1"/>
      <c r="D11792" s="1"/>
      <c r="F11792" s="6"/>
      <c r="G11792" s="13"/>
      <c r="M11792" s="14"/>
      <c r="O11792" s="13"/>
      <c r="P11792" s="6"/>
      <c r="Q11792" s="7"/>
    </row>
    <row r="11793" spans="3:17" x14ac:dyDescent="0.2">
      <c r="C11793" s="1"/>
      <c r="D11793" s="1"/>
      <c r="F11793" s="6"/>
      <c r="G11793" s="13"/>
      <c r="M11793" s="14"/>
      <c r="O11793" s="13"/>
      <c r="P11793" s="6"/>
      <c r="Q11793" s="7"/>
    </row>
    <row r="11794" spans="3:17" x14ac:dyDescent="0.2">
      <c r="C11794" s="1"/>
      <c r="D11794" s="1"/>
      <c r="F11794" s="6"/>
      <c r="G11794" s="13"/>
      <c r="M11794" s="14"/>
      <c r="O11794" s="13"/>
      <c r="P11794" s="6"/>
      <c r="Q11794" s="7"/>
    </row>
    <row r="11795" spans="3:17" x14ac:dyDescent="0.2">
      <c r="C11795" s="1"/>
      <c r="D11795" s="1"/>
      <c r="F11795" s="6"/>
      <c r="G11795" s="13"/>
      <c r="M11795" s="14"/>
      <c r="O11795" s="13"/>
      <c r="P11795" s="6"/>
      <c r="Q11795" s="7"/>
    </row>
    <row r="11796" spans="3:17" x14ac:dyDescent="0.2">
      <c r="C11796" s="1"/>
      <c r="D11796" s="1"/>
      <c r="F11796" s="6"/>
      <c r="G11796" s="13"/>
      <c r="M11796" s="14"/>
      <c r="O11796" s="13"/>
      <c r="P11796" s="6"/>
      <c r="Q11796" s="7"/>
    </row>
    <row r="11797" spans="3:17" x14ac:dyDescent="0.2">
      <c r="C11797" s="1"/>
      <c r="D11797" s="1"/>
      <c r="F11797" s="6"/>
      <c r="G11797" s="13"/>
      <c r="M11797" s="14"/>
      <c r="O11797" s="13"/>
      <c r="P11797" s="6"/>
      <c r="Q11797" s="7"/>
    </row>
    <row r="11798" spans="3:17" x14ac:dyDescent="0.2">
      <c r="C11798" s="1"/>
      <c r="D11798" s="1"/>
      <c r="F11798" s="6"/>
      <c r="G11798" s="13"/>
      <c r="M11798" s="14"/>
      <c r="O11798" s="13"/>
      <c r="P11798" s="6"/>
      <c r="Q11798" s="7"/>
    </row>
    <row r="11799" spans="3:17" x14ac:dyDescent="0.2">
      <c r="C11799" s="1"/>
      <c r="D11799" s="1"/>
      <c r="F11799" s="6"/>
      <c r="G11799" s="13"/>
      <c r="M11799" s="14"/>
      <c r="O11799" s="13"/>
      <c r="P11799" s="6"/>
      <c r="Q11799" s="7"/>
    </row>
    <row r="11800" spans="3:17" x14ac:dyDescent="0.2">
      <c r="C11800" s="1"/>
      <c r="D11800" s="1"/>
      <c r="F11800" s="6"/>
      <c r="G11800" s="13"/>
      <c r="M11800" s="14"/>
      <c r="O11800" s="13"/>
      <c r="P11800" s="6"/>
      <c r="Q11800" s="7"/>
    </row>
    <row r="11801" spans="3:17" x14ac:dyDescent="0.2">
      <c r="C11801" s="1"/>
      <c r="D11801" s="1"/>
      <c r="F11801" s="6"/>
      <c r="G11801" s="13"/>
      <c r="M11801" s="14"/>
      <c r="O11801" s="13"/>
      <c r="P11801" s="6"/>
      <c r="Q11801" s="7"/>
    </row>
    <row r="11802" spans="3:17" x14ac:dyDescent="0.2">
      <c r="C11802" s="1"/>
      <c r="D11802" s="1"/>
      <c r="F11802" s="6"/>
      <c r="G11802" s="13"/>
      <c r="M11802" s="14"/>
      <c r="O11802" s="13"/>
      <c r="P11802" s="6"/>
      <c r="Q11802" s="7"/>
    </row>
    <row r="11803" spans="3:17" x14ac:dyDescent="0.2">
      <c r="C11803" s="1"/>
      <c r="D11803" s="1"/>
      <c r="F11803" s="6"/>
      <c r="G11803" s="13"/>
      <c r="M11803" s="14"/>
      <c r="O11803" s="13"/>
      <c r="P11803" s="6"/>
      <c r="Q11803" s="7"/>
    </row>
    <row r="11804" spans="3:17" x14ac:dyDescent="0.2">
      <c r="C11804" s="1"/>
      <c r="D11804" s="1"/>
      <c r="F11804" s="6"/>
      <c r="G11804" s="13"/>
      <c r="M11804" s="14"/>
      <c r="O11804" s="13"/>
      <c r="P11804" s="6"/>
      <c r="Q11804" s="7"/>
    </row>
    <row r="11805" spans="3:17" x14ac:dyDescent="0.2">
      <c r="C11805" s="1"/>
      <c r="D11805" s="1"/>
      <c r="F11805" s="6"/>
      <c r="G11805" s="13"/>
      <c r="M11805" s="14"/>
      <c r="O11805" s="13"/>
      <c r="P11805" s="6"/>
      <c r="Q11805" s="7"/>
    </row>
    <row r="11806" spans="3:17" x14ac:dyDescent="0.2">
      <c r="C11806" s="1"/>
      <c r="D11806" s="1"/>
      <c r="F11806" s="6"/>
      <c r="G11806" s="13"/>
      <c r="M11806" s="14"/>
      <c r="O11806" s="13"/>
      <c r="P11806" s="6"/>
      <c r="Q11806" s="7"/>
    </row>
    <row r="11807" spans="3:17" x14ac:dyDescent="0.2">
      <c r="C11807" s="1"/>
      <c r="D11807" s="1"/>
      <c r="F11807" s="6"/>
      <c r="G11807" s="13"/>
      <c r="M11807" s="14"/>
      <c r="O11807" s="13"/>
      <c r="P11807" s="6"/>
      <c r="Q11807" s="7"/>
    </row>
    <row r="11808" spans="3:17" x14ac:dyDescent="0.2">
      <c r="C11808" s="1"/>
      <c r="D11808" s="1"/>
      <c r="F11808" s="6"/>
      <c r="G11808" s="13"/>
      <c r="M11808" s="14"/>
      <c r="O11808" s="13"/>
      <c r="P11808" s="6"/>
      <c r="Q11808" s="7"/>
    </row>
    <row r="11809" spans="3:17" x14ac:dyDescent="0.2">
      <c r="C11809" s="1"/>
      <c r="D11809" s="1"/>
      <c r="F11809" s="6"/>
      <c r="G11809" s="13"/>
      <c r="M11809" s="14"/>
      <c r="O11809" s="13"/>
      <c r="P11809" s="6"/>
      <c r="Q11809" s="7"/>
    </row>
    <row r="11810" spans="3:17" x14ac:dyDescent="0.2">
      <c r="C11810" s="1"/>
      <c r="D11810" s="1"/>
      <c r="F11810" s="6"/>
      <c r="G11810" s="13"/>
      <c r="M11810" s="14"/>
      <c r="O11810" s="13"/>
      <c r="P11810" s="6"/>
      <c r="Q11810" s="7"/>
    </row>
    <row r="11811" spans="3:17" x14ac:dyDescent="0.2">
      <c r="C11811" s="1"/>
      <c r="D11811" s="1"/>
      <c r="F11811" s="6"/>
      <c r="G11811" s="13"/>
      <c r="M11811" s="14"/>
      <c r="O11811" s="13"/>
      <c r="P11811" s="6"/>
      <c r="Q11811" s="7"/>
    </row>
    <row r="11812" spans="3:17" x14ac:dyDescent="0.2">
      <c r="C11812" s="1"/>
      <c r="D11812" s="1"/>
      <c r="F11812" s="6"/>
      <c r="G11812" s="13"/>
      <c r="M11812" s="14"/>
      <c r="O11812" s="13"/>
      <c r="P11812" s="6"/>
      <c r="Q11812" s="7"/>
    </row>
    <row r="11813" spans="3:17" x14ac:dyDescent="0.2">
      <c r="C11813" s="1"/>
      <c r="D11813" s="1"/>
      <c r="F11813" s="6"/>
      <c r="G11813" s="13"/>
      <c r="M11813" s="14"/>
      <c r="O11813" s="13"/>
      <c r="P11813" s="6"/>
      <c r="Q11813" s="7"/>
    </row>
    <row r="11814" spans="3:17" x14ac:dyDescent="0.2">
      <c r="C11814" s="1"/>
      <c r="D11814" s="1"/>
      <c r="F11814" s="6"/>
      <c r="G11814" s="13"/>
      <c r="M11814" s="14"/>
      <c r="O11814" s="13"/>
      <c r="P11814" s="6"/>
      <c r="Q11814" s="7"/>
    </row>
    <row r="11815" spans="3:17" x14ac:dyDescent="0.2">
      <c r="C11815" s="1"/>
      <c r="D11815" s="1"/>
      <c r="F11815" s="6"/>
      <c r="G11815" s="13"/>
      <c r="M11815" s="14"/>
      <c r="O11815" s="13"/>
      <c r="P11815" s="6"/>
      <c r="Q11815" s="7"/>
    </row>
    <row r="11816" spans="3:17" x14ac:dyDescent="0.2">
      <c r="C11816" s="1"/>
      <c r="D11816" s="1"/>
      <c r="F11816" s="6"/>
      <c r="G11816" s="13"/>
      <c r="M11816" s="14"/>
      <c r="O11816" s="13"/>
      <c r="P11816" s="6"/>
      <c r="Q11816" s="7"/>
    </row>
    <row r="11817" spans="3:17" x14ac:dyDescent="0.2">
      <c r="C11817" s="1"/>
      <c r="D11817" s="1"/>
      <c r="F11817" s="6"/>
      <c r="G11817" s="13"/>
      <c r="M11817" s="14"/>
      <c r="O11817" s="13"/>
      <c r="P11817" s="6"/>
      <c r="Q11817" s="7"/>
    </row>
    <row r="11818" spans="3:17" x14ac:dyDescent="0.2">
      <c r="C11818" s="1"/>
      <c r="D11818" s="1"/>
      <c r="F11818" s="6"/>
      <c r="G11818" s="13"/>
      <c r="M11818" s="14"/>
      <c r="O11818" s="13"/>
      <c r="P11818" s="6"/>
      <c r="Q11818" s="7"/>
    </row>
    <row r="11819" spans="3:17" x14ac:dyDescent="0.2">
      <c r="C11819" s="1"/>
      <c r="D11819" s="1"/>
      <c r="F11819" s="6"/>
      <c r="G11819" s="13"/>
      <c r="M11819" s="14"/>
      <c r="O11819" s="13"/>
      <c r="P11819" s="6"/>
      <c r="Q11819" s="7"/>
    </row>
    <row r="11820" spans="3:17" x14ac:dyDescent="0.2">
      <c r="C11820" s="1"/>
      <c r="D11820" s="1"/>
      <c r="F11820" s="6"/>
      <c r="G11820" s="13"/>
      <c r="M11820" s="14"/>
      <c r="O11820" s="13"/>
      <c r="P11820" s="6"/>
      <c r="Q11820" s="7"/>
    </row>
    <row r="11821" spans="3:17" x14ac:dyDescent="0.2">
      <c r="C11821" s="1"/>
      <c r="D11821" s="1"/>
      <c r="F11821" s="6"/>
      <c r="G11821" s="13"/>
      <c r="M11821" s="14"/>
      <c r="O11821" s="13"/>
      <c r="P11821" s="6"/>
      <c r="Q11821" s="7"/>
    </row>
    <row r="11822" spans="3:17" x14ac:dyDescent="0.2">
      <c r="C11822" s="1"/>
      <c r="D11822" s="1"/>
      <c r="F11822" s="6"/>
      <c r="G11822" s="13"/>
      <c r="M11822" s="14"/>
      <c r="O11822" s="13"/>
      <c r="P11822" s="6"/>
      <c r="Q11822" s="7"/>
    </row>
    <row r="11823" spans="3:17" x14ac:dyDescent="0.2">
      <c r="C11823" s="1"/>
      <c r="D11823" s="1"/>
      <c r="F11823" s="6"/>
      <c r="G11823" s="13"/>
      <c r="M11823" s="14"/>
      <c r="O11823" s="13"/>
      <c r="P11823" s="6"/>
      <c r="Q11823" s="7"/>
    </row>
    <row r="11824" spans="3:17" x14ac:dyDescent="0.2">
      <c r="C11824" s="1"/>
      <c r="D11824" s="1"/>
      <c r="F11824" s="6"/>
      <c r="G11824" s="13"/>
      <c r="M11824" s="14"/>
      <c r="O11824" s="13"/>
      <c r="P11824" s="6"/>
      <c r="Q11824" s="7"/>
    </row>
    <row r="11825" spans="3:17" x14ac:dyDescent="0.2">
      <c r="C11825" s="1"/>
      <c r="D11825" s="1"/>
      <c r="F11825" s="6"/>
      <c r="G11825" s="13"/>
      <c r="M11825" s="14"/>
      <c r="O11825" s="13"/>
      <c r="P11825" s="6"/>
      <c r="Q11825" s="7"/>
    </row>
    <row r="11826" spans="3:17" x14ac:dyDescent="0.2">
      <c r="C11826" s="1"/>
      <c r="D11826" s="1"/>
      <c r="F11826" s="6"/>
      <c r="G11826" s="13"/>
      <c r="M11826" s="14"/>
      <c r="O11826" s="13"/>
      <c r="P11826" s="6"/>
      <c r="Q11826" s="7"/>
    </row>
    <row r="11827" spans="3:17" x14ac:dyDescent="0.2">
      <c r="C11827" s="1"/>
      <c r="D11827" s="1"/>
      <c r="F11827" s="6"/>
      <c r="G11827" s="13"/>
      <c r="M11827" s="14"/>
      <c r="O11827" s="13"/>
      <c r="P11827" s="6"/>
      <c r="Q11827" s="7"/>
    </row>
    <row r="11828" spans="3:17" x14ac:dyDescent="0.2">
      <c r="C11828" s="1"/>
      <c r="D11828" s="1"/>
      <c r="F11828" s="6"/>
      <c r="G11828" s="13"/>
      <c r="M11828" s="14"/>
      <c r="O11828" s="13"/>
      <c r="P11828" s="6"/>
      <c r="Q11828" s="7"/>
    </row>
    <row r="11829" spans="3:17" x14ac:dyDescent="0.2">
      <c r="C11829" s="1"/>
      <c r="D11829" s="1"/>
      <c r="F11829" s="6"/>
      <c r="G11829" s="13"/>
      <c r="M11829" s="14"/>
      <c r="O11829" s="13"/>
      <c r="P11829" s="6"/>
      <c r="Q11829" s="7"/>
    </row>
    <row r="11830" spans="3:17" x14ac:dyDescent="0.2">
      <c r="C11830" s="1"/>
      <c r="D11830" s="1"/>
      <c r="F11830" s="6"/>
      <c r="G11830" s="13"/>
      <c r="M11830" s="14"/>
      <c r="O11830" s="13"/>
      <c r="P11830" s="6"/>
      <c r="Q11830" s="7"/>
    </row>
    <row r="11831" spans="3:17" x14ac:dyDescent="0.2">
      <c r="C11831" s="1"/>
      <c r="D11831" s="1"/>
      <c r="F11831" s="6"/>
      <c r="G11831" s="13"/>
      <c r="M11831" s="14"/>
      <c r="O11831" s="13"/>
      <c r="P11831" s="6"/>
      <c r="Q11831" s="7"/>
    </row>
    <row r="11832" spans="3:17" x14ac:dyDescent="0.2">
      <c r="C11832" s="1"/>
      <c r="D11832" s="1"/>
      <c r="F11832" s="6"/>
      <c r="G11832" s="13"/>
      <c r="M11832" s="14"/>
      <c r="O11832" s="13"/>
      <c r="P11832" s="6"/>
      <c r="Q11832" s="7"/>
    </row>
    <row r="11833" spans="3:17" x14ac:dyDescent="0.2">
      <c r="C11833" s="1"/>
      <c r="D11833" s="1"/>
      <c r="F11833" s="6"/>
      <c r="G11833" s="13"/>
      <c r="M11833" s="14"/>
      <c r="O11833" s="13"/>
      <c r="P11833" s="6"/>
      <c r="Q11833" s="7"/>
    </row>
    <row r="11834" spans="3:17" x14ac:dyDescent="0.2">
      <c r="C11834" s="1"/>
      <c r="D11834" s="1"/>
      <c r="F11834" s="6"/>
      <c r="G11834" s="13"/>
      <c r="M11834" s="14"/>
      <c r="O11834" s="13"/>
      <c r="P11834" s="6"/>
      <c r="Q11834" s="7"/>
    </row>
    <row r="11835" spans="3:17" x14ac:dyDescent="0.2">
      <c r="C11835" s="1"/>
      <c r="D11835" s="1"/>
      <c r="F11835" s="6"/>
      <c r="G11835" s="13"/>
      <c r="M11835" s="14"/>
      <c r="O11835" s="13"/>
      <c r="P11835" s="6"/>
      <c r="Q11835" s="7"/>
    </row>
    <row r="11836" spans="3:17" x14ac:dyDescent="0.2">
      <c r="C11836" s="1"/>
      <c r="D11836" s="1"/>
      <c r="F11836" s="6"/>
      <c r="G11836" s="13"/>
      <c r="M11836" s="14"/>
      <c r="O11836" s="13"/>
      <c r="P11836" s="6"/>
      <c r="Q11836" s="7"/>
    </row>
    <row r="11837" spans="3:17" x14ac:dyDescent="0.2">
      <c r="C11837" s="1"/>
      <c r="D11837" s="1"/>
      <c r="F11837" s="6"/>
      <c r="G11837" s="13"/>
      <c r="M11837" s="14"/>
      <c r="O11837" s="13"/>
      <c r="P11837" s="6"/>
      <c r="Q11837" s="7"/>
    </row>
    <row r="11838" spans="3:17" x14ac:dyDescent="0.2">
      <c r="C11838" s="1"/>
      <c r="D11838" s="1"/>
      <c r="F11838" s="6"/>
      <c r="G11838" s="13"/>
      <c r="M11838" s="14"/>
      <c r="O11838" s="13"/>
      <c r="P11838" s="6"/>
      <c r="Q11838" s="7"/>
    </row>
    <row r="11839" spans="3:17" x14ac:dyDescent="0.2">
      <c r="C11839" s="1"/>
      <c r="D11839" s="1"/>
      <c r="F11839" s="6"/>
      <c r="G11839" s="13"/>
      <c r="M11839" s="14"/>
      <c r="O11839" s="13"/>
      <c r="P11839" s="6"/>
      <c r="Q11839" s="7"/>
    </row>
    <row r="11840" spans="3:17" x14ac:dyDescent="0.2">
      <c r="C11840" s="1"/>
      <c r="D11840" s="1"/>
      <c r="F11840" s="6"/>
      <c r="G11840" s="13"/>
      <c r="M11840" s="14"/>
      <c r="O11840" s="13"/>
      <c r="P11840" s="6"/>
      <c r="Q11840" s="7"/>
    </row>
    <row r="11841" spans="3:17" x14ac:dyDescent="0.2">
      <c r="C11841" s="1"/>
      <c r="D11841" s="1"/>
      <c r="F11841" s="6"/>
      <c r="G11841" s="13"/>
      <c r="M11841" s="14"/>
      <c r="O11841" s="13"/>
      <c r="P11841" s="6"/>
      <c r="Q11841" s="7"/>
    </row>
    <row r="11842" spans="3:17" x14ac:dyDescent="0.2">
      <c r="C11842" s="1"/>
      <c r="D11842" s="1"/>
      <c r="F11842" s="6"/>
      <c r="G11842" s="13"/>
      <c r="M11842" s="14"/>
      <c r="O11842" s="13"/>
      <c r="P11842" s="6"/>
      <c r="Q11842" s="7"/>
    </row>
    <row r="11843" spans="3:17" x14ac:dyDescent="0.2">
      <c r="C11843" s="1"/>
      <c r="D11843" s="1"/>
      <c r="F11843" s="6"/>
      <c r="G11843" s="13"/>
      <c r="M11843" s="14"/>
      <c r="O11843" s="13"/>
      <c r="P11843" s="6"/>
      <c r="Q11843" s="7"/>
    </row>
    <row r="11844" spans="3:17" x14ac:dyDescent="0.2">
      <c r="C11844" s="1"/>
      <c r="D11844" s="1"/>
      <c r="F11844" s="6"/>
      <c r="G11844" s="13"/>
      <c r="M11844" s="14"/>
      <c r="O11844" s="13"/>
      <c r="P11844" s="6"/>
      <c r="Q11844" s="7"/>
    </row>
    <row r="11845" spans="3:17" x14ac:dyDescent="0.2">
      <c r="C11845" s="1"/>
      <c r="D11845" s="1"/>
      <c r="F11845" s="6"/>
      <c r="G11845" s="13"/>
      <c r="M11845" s="14"/>
      <c r="O11845" s="13"/>
      <c r="P11845" s="6"/>
      <c r="Q11845" s="7"/>
    </row>
    <row r="11846" spans="3:17" x14ac:dyDescent="0.2">
      <c r="C11846" s="1"/>
      <c r="D11846" s="1"/>
      <c r="F11846" s="6"/>
      <c r="G11846" s="13"/>
      <c r="M11846" s="14"/>
      <c r="O11846" s="13"/>
      <c r="P11846" s="6"/>
      <c r="Q11846" s="7"/>
    </row>
    <row r="11847" spans="3:17" x14ac:dyDescent="0.2">
      <c r="C11847" s="1"/>
      <c r="D11847" s="1"/>
      <c r="F11847" s="6"/>
      <c r="G11847" s="13"/>
      <c r="M11847" s="14"/>
      <c r="O11847" s="13"/>
      <c r="P11847" s="6"/>
      <c r="Q11847" s="7"/>
    </row>
    <row r="11848" spans="3:17" x14ac:dyDescent="0.2">
      <c r="C11848" s="1"/>
      <c r="D11848" s="1"/>
      <c r="F11848" s="6"/>
      <c r="G11848" s="13"/>
      <c r="M11848" s="14"/>
      <c r="O11848" s="13"/>
      <c r="P11848" s="6"/>
      <c r="Q11848" s="7"/>
    </row>
    <row r="11849" spans="3:17" x14ac:dyDescent="0.2">
      <c r="C11849" s="1"/>
      <c r="D11849" s="1"/>
      <c r="F11849" s="6"/>
      <c r="G11849" s="13"/>
      <c r="M11849" s="14"/>
      <c r="O11849" s="13"/>
      <c r="P11849" s="6"/>
      <c r="Q11849" s="7"/>
    </row>
    <row r="11850" spans="3:17" x14ac:dyDescent="0.2">
      <c r="C11850" s="1"/>
      <c r="D11850" s="1"/>
      <c r="F11850" s="6"/>
      <c r="G11850" s="13"/>
      <c r="M11850" s="14"/>
      <c r="O11850" s="13"/>
      <c r="P11850" s="6"/>
      <c r="Q11850" s="7"/>
    </row>
    <row r="11851" spans="3:17" x14ac:dyDescent="0.2">
      <c r="C11851" s="1"/>
      <c r="D11851" s="1"/>
      <c r="F11851" s="6"/>
      <c r="G11851" s="13"/>
      <c r="M11851" s="14"/>
      <c r="O11851" s="13"/>
      <c r="P11851" s="6"/>
      <c r="Q11851" s="7"/>
    </row>
    <row r="11852" spans="3:17" x14ac:dyDescent="0.2">
      <c r="C11852" s="1"/>
      <c r="D11852" s="1"/>
      <c r="F11852" s="6"/>
      <c r="G11852" s="13"/>
      <c r="M11852" s="14"/>
      <c r="O11852" s="13"/>
      <c r="P11852" s="6"/>
      <c r="Q11852" s="7"/>
    </row>
    <row r="11853" spans="3:17" x14ac:dyDescent="0.2">
      <c r="C11853" s="1"/>
      <c r="D11853" s="1"/>
      <c r="F11853" s="6"/>
      <c r="G11853" s="13"/>
      <c r="M11853" s="14"/>
      <c r="O11853" s="13"/>
      <c r="P11853" s="6"/>
      <c r="Q11853" s="7"/>
    </row>
    <row r="11854" spans="3:17" x14ac:dyDescent="0.2">
      <c r="C11854" s="1"/>
      <c r="D11854" s="1"/>
      <c r="F11854" s="6"/>
      <c r="G11854" s="13"/>
      <c r="M11854" s="14"/>
      <c r="O11854" s="13"/>
      <c r="P11854" s="6"/>
      <c r="Q11854" s="7"/>
    </row>
    <row r="11855" spans="3:17" x14ac:dyDescent="0.2">
      <c r="C11855" s="1"/>
      <c r="D11855" s="1"/>
      <c r="F11855" s="6"/>
      <c r="G11855" s="13"/>
      <c r="M11855" s="14"/>
      <c r="O11855" s="13"/>
      <c r="P11855" s="6"/>
      <c r="Q11855" s="7"/>
    </row>
    <row r="11856" spans="3:17" x14ac:dyDescent="0.2">
      <c r="C11856" s="1"/>
      <c r="D11856" s="1"/>
      <c r="F11856" s="6"/>
      <c r="G11856" s="13"/>
      <c r="M11856" s="14"/>
      <c r="O11856" s="13"/>
      <c r="P11856" s="6"/>
      <c r="Q11856" s="7"/>
    </row>
    <row r="11857" spans="3:17" x14ac:dyDescent="0.2">
      <c r="C11857" s="1"/>
      <c r="D11857" s="1"/>
      <c r="F11857" s="6"/>
      <c r="G11857" s="13"/>
      <c r="M11857" s="14"/>
      <c r="O11857" s="13"/>
      <c r="P11857" s="6"/>
      <c r="Q11857" s="7"/>
    </row>
    <row r="11858" spans="3:17" x14ac:dyDescent="0.2">
      <c r="C11858" s="1"/>
      <c r="D11858" s="1"/>
      <c r="F11858" s="6"/>
      <c r="G11858" s="13"/>
      <c r="M11858" s="14"/>
      <c r="O11858" s="13"/>
      <c r="P11858" s="6"/>
      <c r="Q11858" s="7"/>
    </row>
    <row r="11859" spans="3:17" x14ac:dyDescent="0.2">
      <c r="C11859" s="1"/>
      <c r="D11859" s="1"/>
      <c r="F11859" s="6"/>
      <c r="G11859" s="13"/>
      <c r="M11859" s="14"/>
      <c r="O11859" s="13"/>
      <c r="P11859" s="6"/>
      <c r="Q11859" s="7"/>
    </row>
    <row r="11860" spans="3:17" x14ac:dyDescent="0.2">
      <c r="C11860" s="1"/>
      <c r="D11860" s="1"/>
      <c r="F11860" s="6"/>
      <c r="G11860" s="13"/>
      <c r="M11860" s="14"/>
      <c r="O11860" s="13"/>
      <c r="P11860" s="6"/>
      <c r="Q11860" s="7"/>
    </row>
    <row r="11861" spans="3:17" x14ac:dyDescent="0.2">
      <c r="C11861" s="1"/>
      <c r="D11861" s="1"/>
      <c r="F11861" s="6"/>
      <c r="G11861" s="13"/>
      <c r="M11861" s="14"/>
      <c r="O11861" s="13"/>
      <c r="P11861" s="6"/>
      <c r="Q11861" s="7"/>
    </row>
    <row r="11862" spans="3:17" x14ac:dyDescent="0.2">
      <c r="C11862" s="1"/>
      <c r="D11862" s="1"/>
      <c r="F11862" s="6"/>
      <c r="G11862" s="13"/>
      <c r="M11862" s="14"/>
      <c r="O11862" s="13"/>
      <c r="P11862" s="6"/>
      <c r="Q11862" s="7"/>
    </row>
    <row r="11863" spans="3:17" x14ac:dyDescent="0.2">
      <c r="C11863" s="1"/>
      <c r="D11863" s="1"/>
      <c r="F11863" s="6"/>
      <c r="G11863" s="13"/>
      <c r="M11863" s="14"/>
      <c r="O11863" s="13"/>
      <c r="P11863" s="6"/>
      <c r="Q11863" s="7"/>
    </row>
    <row r="11864" spans="3:17" x14ac:dyDescent="0.2">
      <c r="C11864" s="1"/>
      <c r="D11864" s="1"/>
      <c r="F11864" s="6"/>
      <c r="G11864" s="13"/>
      <c r="M11864" s="14"/>
      <c r="O11864" s="13"/>
      <c r="P11864" s="6"/>
      <c r="Q11864" s="7"/>
    </row>
    <row r="11865" spans="3:17" x14ac:dyDescent="0.2">
      <c r="C11865" s="1"/>
      <c r="D11865" s="1"/>
      <c r="F11865" s="6"/>
      <c r="G11865" s="13"/>
      <c r="M11865" s="14"/>
      <c r="O11865" s="13"/>
      <c r="P11865" s="6"/>
      <c r="Q11865" s="7"/>
    </row>
    <row r="11866" spans="3:17" x14ac:dyDescent="0.2">
      <c r="C11866" s="1"/>
      <c r="D11866" s="1"/>
      <c r="F11866" s="6"/>
      <c r="G11866" s="13"/>
      <c r="M11866" s="14"/>
      <c r="O11866" s="13"/>
      <c r="P11866" s="6"/>
      <c r="Q11866" s="7"/>
    </row>
    <row r="11867" spans="3:17" x14ac:dyDescent="0.2">
      <c r="C11867" s="1"/>
      <c r="D11867" s="1"/>
      <c r="F11867" s="6"/>
      <c r="G11867" s="13"/>
      <c r="M11867" s="14"/>
      <c r="O11867" s="13"/>
      <c r="P11867" s="6"/>
      <c r="Q11867" s="7"/>
    </row>
    <row r="11868" spans="3:17" x14ac:dyDescent="0.2">
      <c r="C11868" s="1"/>
      <c r="D11868" s="1"/>
      <c r="F11868" s="6"/>
      <c r="G11868" s="13"/>
      <c r="M11868" s="14"/>
      <c r="O11868" s="13"/>
      <c r="P11868" s="6"/>
      <c r="Q11868" s="7"/>
    </row>
    <row r="11869" spans="3:17" x14ac:dyDescent="0.2">
      <c r="C11869" s="1"/>
      <c r="D11869" s="1"/>
      <c r="F11869" s="6"/>
      <c r="G11869" s="13"/>
      <c r="M11869" s="14"/>
      <c r="O11869" s="13"/>
      <c r="P11869" s="6"/>
      <c r="Q11869" s="7"/>
    </row>
    <row r="11870" spans="3:17" x14ac:dyDescent="0.2">
      <c r="C11870" s="1"/>
      <c r="D11870" s="1"/>
      <c r="F11870" s="6"/>
      <c r="G11870" s="13"/>
      <c r="M11870" s="14"/>
      <c r="O11870" s="13"/>
      <c r="P11870" s="6"/>
      <c r="Q11870" s="7"/>
    </row>
    <row r="11871" spans="3:17" x14ac:dyDescent="0.2">
      <c r="C11871" s="1"/>
      <c r="D11871" s="1"/>
      <c r="F11871" s="6"/>
      <c r="G11871" s="13"/>
      <c r="M11871" s="14"/>
      <c r="O11871" s="13"/>
      <c r="P11871" s="6"/>
      <c r="Q11871" s="7"/>
    </row>
    <row r="11872" spans="3:17" x14ac:dyDescent="0.2">
      <c r="C11872" s="1"/>
      <c r="D11872" s="1"/>
      <c r="F11872" s="6"/>
      <c r="G11872" s="13"/>
      <c r="M11872" s="14"/>
      <c r="O11872" s="13"/>
      <c r="P11872" s="6"/>
      <c r="Q11872" s="7"/>
    </row>
    <row r="11873" spans="3:17" x14ac:dyDescent="0.2">
      <c r="C11873" s="1"/>
      <c r="D11873" s="1"/>
      <c r="F11873" s="6"/>
      <c r="G11873" s="13"/>
      <c r="M11873" s="14"/>
      <c r="O11873" s="13"/>
      <c r="P11873" s="6"/>
      <c r="Q11873" s="7"/>
    </row>
    <row r="11874" spans="3:17" x14ac:dyDescent="0.2">
      <c r="C11874" s="1"/>
      <c r="D11874" s="1"/>
      <c r="F11874" s="6"/>
      <c r="G11874" s="13"/>
      <c r="M11874" s="14"/>
      <c r="O11874" s="13"/>
      <c r="P11874" s="6"/>
      <c r="Q11874" s="7"/>
    </row>
    <row r="11875" spans="3:17" x14ac:dyDescent="0.2">
      <c r="C11875" s="1"/>
      <c r="D11875" s="1"/>
      <c r="F11875" s="6"/>
      <c r="G11875" s="13"/>
      <c r="M11875" s="14"/>
      <c r="O11875" s="13"/>
      <c r="P11875" s="6"/>
      <c r="Q11875" s="7"/>
    </row>
    <row r="11876" spans="3:17" x14ac:dyDescent="0.2">
      <c r="C11876" s="1"/>
      <c r="D11876" s="1"/>
      <c r="F11876" s="6"/>
      <c r="G11876" s="13"/>
      <c r="M11876" s="14"/>
      <c r="O11876" s="13"/>
      <c r="P11876" s="6"/>
      <c r="Q11876" s="7"/>
    </row>
    <row r="11877" spans="3:17" x14ac:dyDescent="0.2">
      <c r="C11877" s="1"/>
      <c r="D11877" s="1"/>
      <c r="F11877" s="6"/>
      <c r="G11877" s="13"/>
      <c r="M11877" s="14"/>
      <c r="O11877" s="13"/>
      <c r="P11877" s="6"/>
      <c r="Q11877" s="7"/>
    </row>
    <row r="11878" spans="3:17" x14ac:dyDescent="0.2">
      <c r="C11878" s="1"/>
      <c r="D11878" s="1"/>
      <c r="F11878" s="6"/>
      <c r="G11878" s="13"/>
      <c r="M11878" s="14"/>
      <c r="O11878" s="13"/>
      <c r="P11878" s="6"/>
      <c r="Q11878" s="7"/>
    </row>
    <row r="11879" spans="3:17" x14ac:dyDescent="0.2">
      <c r="C11879" s="1"/>
      <c r="D11879" s="1"/>
      <c r="F11879" s="6"/>
      <c r="G11879" s="13"/>
      <c r="M11879" s="14"/>
      <c r="O11879" s="13"/>
      <c r="P11879" s="6"/>
      <c r="Q11879" s="7"/>
    </row>
    <row r="11880" spans="3:17" x14ac:dyDescent="0.2">
      <c r="C11880" s="1"/>
      <c r="D11880" s="1"/>
      <c r="F11880" s="6"/>
      <c r="G11880" s="13"/>
      <c r="M11880" s="14"/>
      <c r="O11880" s="13"/>
      <c r="P11880" s="6"/>
      <c r="Q11880" s="7"/>
    </row>
    <row r="11881" spans="3:17" x14ac:dyDescent="0.2">
      <c r="C11881" s="1"/>
      <c r="D11881" s="1"/>
      <c r="F11881" s="6"/>
      <c r="G11881" s="13"/>
      <c r="M11881" s="14"/>
      <c r="O11881" s="13"/>
      <c r="P11881" s="6"/>
      <c r="Q11881" s="7"/>
    </row>
    <row r="11882" spans="3:17" x14ac:dyDescent="0.2">
      <c r="C11882" s="1"/>
      <c r="D11882" s="1"/>
      <c r="F11882" s="6"/>
      <c r="G11882" s="13"/>
      <c r="M11882" s="14"/>
      <c r="O11882" s="13"/>
      <c r="P11882" s="6"/>
      <c r="Q11882" s="7"/>
    </row>
    <row r="11883" spans="3:17" x14ac:dyDescent="0.2">
      <c r="C11883" s="1"/>
      <c r="D11883" s="1"/>
      <c r="F11883" s="6"/>
      <c r="G11883" s="13"/>
      <c r="M11883" s="14"/>
      <c r="O11883" s="13"/>
      <c r="P11883" s="6"/>
      <c r="Q11883" s="7"/>
    </row>
    <row r="11884" spans="3:17" x14ac:dyDescent="0.2">
      <c r="C11884" s="1"/>
      <c r="D11884" s="1"/>
      <c r="F11884" s="6"/>
      <c r="G11884" s="13"/>
      <c r="M11884" s="14"/>
      <c r="O11884" s="13"/>
      <c r="P11884" s="6"/>
      <c r="Q11884" s="7"/>
    </row>
    <row r="11885" spans="3:17" x14ac:dyDescent="0.2">
      <c r="C11885" s="1"/>
      <c r="D11885" s="1"/>
      <c r="F11885" s="6"/>
      <c r="G11885" s="13"/>
      <c r="M11885" s="14"/>
      <c r="O11885" s="13"/>
      <c r="P11885" s="6"/>
      <c r="Q11885" s="7"/>
    </row>
    <row r="11886" spans="3:17" x14ac:dyDescent="0.2">
      <c r="C11886" s="1"/>
      <c r="D11886" s="1"/>
      <c r="F11886" s="6"/>
      <c r="G11886" s="13"/>
      <c r="M11886" s="14"/>
      <c r="O11886" s="13"/>
      <c r="P11886" s="6"/>
      <c r="Q11886" s="7"/>
    </row>
    <row r="11887" spans="3:17" x14ac:dyDescent="0.2">
      <c r="C11887" s="1"/>
      <c r="D11887" s="1"/>
      <c r="F11887" s="6"/>
      <c r="G11887" s="13"/>
      <c r="M11887" s="14"/>
      <c r="O11887" s="13"/>
      <c r="P11887" s="6"/>
      <c r="Q11887" s="7"/>
    </row>
    <row r="11888" spans="3:17" x14ac:dyDescent="0.2">
      <c r="C11888" s="1"/>
      <c r="D11888" s="1"/>
      <c r="F11888" s="6"/>
      <c r="G11888" s="13"/>
      <c r="M11888" s="14"/>
      <c r="O11888" s="13"/>
      <c r="P11888" s="6"/>
      <c r="Q11888" s="7"/>
    </row>
    <row r="11889" spans="3:17" x14ac:dyDescent="0.2">
      <c r="C11889" s="1"/>
      <c r="D11889" s="1"/>
      <c r="F11889" s="6"/>
      <c r="G11889" s="13"/>
      <c r="M11889" s="14"/>
      <c r="O11889" s="13"/>
      <c r="P11889" s="6"/>
      <c r="Q11889" s="7"/>
    </row>
    <row r="11890" spans="3:17" x14ac:dyDescent="0.2">
      <c r="C11890" s="1"/>
      <c r="D11890" s="1"/>
      <c r="F11890" s="6"/>
      <c r="G11890" s="13"/>
      <c r="M11890" s="14"/>
      <c r="O11890" s="13"/>
      <c r="P11890" s="6"/>
      <c r="Q11890" s="7"/>
    </row>
    <row r="11891" spans="3:17" x14ac:dyDescent="0.2">
      <c r="C11891" s="1"/>
      <c r="D11891" s="1"/>
      <c r="F11891" s="6"/>
      <c r="G11891" s="13"/>
      <c r="M11891" s="14"/>
      <c r="O11891" s="13"/>
      <c r="P11891" s="6"/>
      <c r="Q11891" s="7"/>
    </row>
    <row r="11892" spans="3:17" x14ac:dyDescent="0.2">
      <c r="C11892" s="1"/>
      <c r="D11892" s="1"/>
      <c r="F11892" s="6"/>
      <c r="G11892" s="13"/>
      <c r="M11892" s="14"/>
      <c r="O11892" s="13"/>
      <c r="P11892" s="6"/>
      <c r="Q11892" s="7"/>
    </row>
    <row r="11893" spans="3:17" x14ac:dyDescent="0.2">
      <c r="C11893" s="1"/>
      <c r="D11893" s="1"/>
      <c r="F11893" s="6"/>
      <c r="G11893" s="13"/>
      <c r="M11893" s="14"/>
      <c r="O11893" s="13"/>
      <c r="P11893" s="6"/>
      <c r="Q11893" s="7"/>
    </row>
    <row r="11894" spans="3:17" x14ac:dyDescent="0.2">
      <c r="C11894" s="1"/>
      <c r="D11894" s="1"/>
      <c r="F11894" s="6"/>
      <c r="G11894" s="13"/>
      <c r="M11894" s="14"/>
      <c r="O11894" s="13"/>
      <c r="P11894" s="6"/>
      <c r="Q11894" s="7"/>
    </row>
    <row r="11895" spans="3:17" x14ac:dyDescent="0.2">
      <c r="C11895" s="1"/>
      <c r="D11895" s="1"/>
      <c r="F11895" s="6"/>
      <c r="G11895" s="13"/>
      <c r="M11895" s="14"/>
      <c r="O11895" s="13"/>
      <c r="P11895" s="6"/>
      <c r="Q11895" s="7"/>
    </row>
    <row r="11896" spans="3:17" x14ac:dyDescent="0.2">
      <c r="C11896" s="1"/>
      <c r="D11896" s="1"/>
      <c r="F11896" s="6"/>
      <c r="G11896" s="13"/>
      <c r="M11896" s="14"/>
      <c r="O11896" s="13"/>
      <c r="P11896" s="6"/>
      <c r="Q11896" s="7"/>
    </row>
    <row r="11897" spans="3:17" x14ac:dyDescent="0.2">
      <c r="C11897" s="1"/>
      <c r="D11897" s="1"/>
      <c r="F11897" s="6"/>
      <c r="G11897" s="13"/>
      <c r="M11897" s="14"/>
      <c r="O11897" s="13"/>
      <c r="P11897" s="6"/>
      <c r="Q11897" s="7"/>
    </row>
    <row r="11898" spans="3:17" x14ac:dyDescent="0.2">
      <c r="C11898" s="1"/>
      <c r="D11898" s="1"/>
      <c r="F11898" s="6"/>
      <c r="G11898" s="13"/>
      <c r="M11898" s="14"/>
      <c r="O11898" s="13"/>
      <c r="P11898" s="6"/>
      <c r="Q11898" s="7"/>
    </row>
    <row r="11899" spans="3:17" x14ac:dyDescent="0.2">
      <c r="C11899" s="1"/>
      <c r="D11899" s="1"/>
      <c r="F11899" s="6"/>
      <c r="G11899" s="13"/>
      <c r="M11899" s="14"/>
      <c r="O11899" s="13"/>
      <c r="P11899" s="6"/>
      <c r="Q11899" s="7"/>
    </row>
    <row r="11900" spans="3:17" x14ac:dyDescent="0.2">
      <c r="C11900" s="1"/>
      <c r="D11900" s="1"/>
      <c r="F11900" s="6"/>
      <c r="G11900" s="13"/>
      <c r="M11900" s="14"/>
      <c r="O11900" s="13"/>
      <c r="P11900" s="6"/>
      <c r="Q11900" s="7"/>
    </row>
    <row r="11901" spans="3:17" x14ac:dyDescent="0.2">
      <c r="C11901" s="1"/>
      <c r="D11901" s="1"/>
      <c r="F11901" s="6"/>
      <c r="G11901" s="13"/>
      <c r="M11901" s="14"/>
      <c r="O11901" s="13"/>
      <c r="P11901" s="6"/>
      <c r="Q11901" s="7"/>
    </row>
    <row r="11902" spans="3:17" x14ac:dyDescent="0.2">
      <c r="C11902" s="1"/>
      <c r="D11902" s="1"/>
      <c r="F11902" s="6"/>
      <c r="G11902" s="13"/>
      <c r="M11902" s="14"/>
      <c r="O11902" s="13"/>
      <c r="P11902" s="6"/>
      <c r="Q11902" s="7"/>
    </row>
    <row r="11903" spans="3:17" x14ac:dyDescent="0.2">
      <c r="C11903" s="1"/>
      <c r="D11903" s="1"/>
      <c r="F11903" s="6"/>
      <c r="G11903" s="13"/>
      <c r="M11903" s="14"/>
      <c r="O11903" s="13"/>
      <c r="P11903" s="6"/>
      <c r="Q11903" s="7"/>
    </row>
    <row r="11904" spans="3:17" x14ac:dyDescent="0.2">
      <c r="C11904" s="1"/>
      <c r="D11904" s="1"/>
      <c r="F11904" s="6"/>
      <c r="G11904" s="13"/>
      <c r="M11904" s="14"/>
      <c r="O11904" s="13"/>
      <c r="P11904" s="6"/>
      <c r="Q11904" s="7"/>
    </row>
    <row r="11905" spans="3:17" x14ac:dyDescent="0.2">
      <c r="C11905" s="1"/>
      <c r="D11905" s="1"/>
      <c r="F11905" s="6"/>
      <c r="G11905" s="13"/>
      <c r="M11905" s="14"/>
      <c r="O11905" s="13"/>
      <c r="P11905" s="6"/>
      <c r="Q11905" s="7"/>
    </row>
    <row r="11906" spans="3:17" x14ac:dyDescent="0.2">
      <c r="C11906" s="1"/>
      <c r="D11906" s="1"/>
      <c r="F11906" s="6"/>
      <c r="G11906" s="13"/>
      <c r="M11906" s="14"/>
      <c r="O11906" s="13"/>
      <c r="P11906" s="6"/>
      <c r="Q11906" s="7"/>
    </row>
    <row r="11907" spans="3:17" x14ac:dyDescent="0.2">
      <c r="C11907" s="1"/>
      <c r="D11907" s="1"/>
      <c r="F11907" s="6"/>
      <c r="G11907" s="13"/>
      <c r="M11907" s="14"/>
      <c r="O11907" s="13"/>
      <c r="P11907" s="6"/>
      <c r="Q11907" s="7"/>
    </row>
    <row r="11908" spans="3:17" x14ac:dyDescent="0.2">
      <c r="C11908" s="1"/>
      <c r="D11908" s="1"/>
      <c r="F11908" s="6"/>
      <c r="G11908" s="13"/>
      <c r="M11908" s="14"/>
      <c r="O11908" s="13"/>
      <c r="P11908" s="6"/>
      <c r="Q11908" s="7"/>
    </row>
    <row r="11909" spans="3:17" x14ac:dyDescent="0.2">
      <c r="C11909" s="1"/>
      <c r="D11909" s="1"/>
      <c r="F11909" s="6"/>
      <c r="G11909" s="13"/>
      <c r="M11909" s="14"/>
      <c r="O11909" s="13"/>
      <c r="P11909" s="6"/>
      <c r="Q11909" s="7"/>
    </row>
    <row r="11910" spans="3:17" x14ac:dyDescent="0.2">
      <c r="C11910" s="1"/>
      <c r="D11910" s="1"/>
      <c r="F11910" s="6"/>
      <c r="G11910" s="13"/>
      <c r="M11910" s="14"/>
      <c r="O11910" s="13"/>
      <c r="P11910" s="6"/>
      <c r="Q11910" s="7"/>
    </row>
    <row r="11911" spans="3:17" x14ac:dyDescent="0.2">
      <c r="C11911" s="1"/>
      <c r="D11911" s="1"/>
      <c r="F11911" s="6"/>
      <c r="G11911" s="13"/>
      <c r="M11911" s="14"/>
      <c r="O11911" s="13"/>
      <c r="P11911" s="6"/>
      <c r="Q11911" s="7"/>
    </row>
    <row r="11912" spans="3:17" x14ac:dyDescent="0.2">
      <c r="C11912" s="1"/>
      <c r="D11912" s="1"/>
      <c r="F11912" s="6"/>
      <c r="G11912" s="13"/>
      <c r="M11912" s="14"/>
      <c r="O11912" s="13"/>
      <c r="P11912" s="6"/>
      <c r="Q11912" s="7"/>
    </row>
    <row r="11913" spans="3:17" x14ac:dyDescent="0.2">
      <c r="C11913" s="1"/>
      <c r="D11913" s="1"/>
      <c r="F11913" s="6"/>
      <c r="G11913" s="13"/>
      <c r="M11913" s="14"/>
      <c r="O11913" s="13"/>
      <c r="P11913" s="6"/>
      <c r="Q11913" s="7"/>
    </row>
    <row r="11914" spans="3:17" x14ac:dyDescent="0.2">
      <c r="C11914" s="1"/>
      <c r="D11914" s="1"/>
      <c r="F11914" s="6"/>
      <c r="G11914" s="13"/>
      <c r="M11914" s="14"/>
      <c r="O11914" s="13"/>
      <c r="P11914" s="6"/>
      <c r="Q11914" s="7"/>
    </row>
    <row r="11915" spans="3:17" x14ac:dyDescent="0.2">
      <c r="C11915" s="1"/>
      <c r="D11915" s="1"/>
      <c r="F11915" s="6"/>
      <c r="G11915" s="13"/>
      <c r="M11915" s="14"/>
      <c r="O11915" s="13"/>
      <c r="P11915" s="6"/>
      <c r="Q11915" s="7"/>
    </row>
    <row r="11916" spans="3:17" x14ac:dyDescent="0.2">
      <c r="C11916" s="1"/>
      <c r="D11916" s="1"/>
      <c r="F11916" s="6"/>
      <c r="G11916" s="13"/>
      <c r="M11916" s="14"/>
      <c r="O11916" s="13"/>
      <c r="P11916" s="6"/>
      <c r="Q11916" s="7"/>
    </row>
    <row r="11917" spans="3:17" x14ac:dyDescent="0.2">
      <c r="C11917" s="1"/>
      <c r="D11917" s="1"/>
      <c r="F11917" s="6"/>
      <c r="G11917" s="13"/>
      <c r="M11917" s="14"/>
      <c r="O11917" s="13"/>
      <c r="P11917" s="6"/>
      <c r="Q11917" s="7"/>
    </row>
    <row r="11918" spans="3:17" x14ac:dyDescent="0.2">
      <c r="C11918" s="1"/>
      <c r="D11918" s="1"/>
      <c r="F11918" s="6"/>
      <c r="G11918" s="13"/>
      <c r="M11918" s="14"/>
      <c r="O11918" s="13"/>
      <c r="P11918" s="6"/>
      <c r="Q11918" s="7"/>
    </row>
    <row r="11919" spans="3:17" x14ac:dyDescent="0.2">
      <c r="C11919" s="1"/>
      <c r="D11919" s="1"/>
      <c r="F11919" s="6"/>
      <c r="G11919" s="13"/>
      <c r="M11919" s="14"/>
      <c r="O11919" s="13"/>
      <c r="P11919" s="6"/>
      <c r="Q11919" s="7"/>
    </row>
    <row r="11920" spans="3:17" x14ac:dyDescent="0.2">
      <c r="C11920" s="1"/>
      <c r="D11920" s="1"/>
      <c r="F11920" s="6"/>
      <c r="G11920" s="13"/>
      <c r="M11920" s="14"/>
      <c r="O11920" s="13"/>
      <c r="P11920" s="6"/>
      <c r="Q11920" s="7"/>
    </row>
    <row r="11921" spans="3:17" x14ac:dyDescent="0.2">
      <c r="C11921" s="1"/>
      <c r="D11921" s="1"/>
      <c r="F11921" s="6"/>
      <c r="G11921" s="13"/>
      <c r="M11921" s="14"/>
      <c r="O11921" s="13"/>
      <c r="P11921" s="6"/>
      <c r="Q11921" s="7"/>
    </row>
    <row r="11922" spans="3:17" x14ac:dyDescent="0.2">
      <c r="C11922" s="1"/>
      <c r="D11922" s="1"/>
      <c r="F11922" s="6"/>
      <c r="G11922" s="13"/>
      <c r="M11922" s="14"/>
      <c r="O11922" s="13"/>
      <c r="P11922" s="6"/>
      <c r="Q11922" s="7"/>
    </row>
    <row r="11923" spans="3:17" x14ac:dyDescent="0.2">
      <c r="C11923" s="1"/>
      <c r="D11923" s="1"/>
      <c r="F11923" s="6"/>
      <c r="G11923" s="13"/>
      <c r="M11923" s="14"/>
      <c r="O11923" s="13"/>
      <c r="P11923" s="6"/>
      <c r="Q11923" s="7"/>
    </row>
    <row r="11924" spans="3:17" x14ac:dyDescent="0.2">
      <c r="C11924" s="1"/>
      <c r="D11924" s="1"/>
      <c r="F11924" s="6"/>
      <c r="G11924" s="13"/>
      <c r="M11924" s="14"/>
      <c r="O11924" s="13"/>
      <c r="P11924" s="6"/>
      <c r="Q11924" s="7"/>
    </row>
    <row r="11925" spans="3:17" x14ac:dyDescent="0.2">
      <c r="C11925" s="1"/>
      <c r="D11925" s="1"/>
      <c r="F11925" s="6"/>
      <c r="G11925" s="13"/>
      <c r="M11925" s="14"/>
      <c r="O11925" s="13"/>
      <c r="P11925" s="6"/>
      <c r="Q11925" s="7"/>
    </row>
    <row r="11926" spans="3:17" x14ac:dyDescent="0.2">
      <c r="C11926" s="1"/>
      <c r="D11926" s="1"/>
      <c r="F11926" s="6"/>
      <c r="G11926" s="13"/>
      <c r="M11926" s="14"/>
      <c r="O11926" s="13"/>
      <c r="P11926" s="6"/>
      <c r="Q11926" s="7"/>
    </row>
    <row r="11927" spans="3:17" x14ac:dyDescent="0.2">
      <c r="C11927" s="1"/>
      <c r="D11927" s="1"/>
      <c r="F11927" s="6"/>
      <c r="G11927" s="13"/>
      <c r="M11927" s="14"/>
      <c r="O11927" s="13"/>
      <c r="P11927" s="6"/>
      <c r="Q11927" s="7"/>
    </row>
    <row r="11928" spans="3:17" x14ac:dyDescent="0.2">
      <c r="C11928" s="1"/>
      <c r="D11928" s="1"/>
      <c r="F11928" s="6"/>
      <c r="G11928" s="13"/>
      <c r="M11928" s="14"/>
      <c r="O11928" s="13"/>
      <c r="P11928" s="6"/>
      <c r="Q11928" s="7"/>
    </row>
    <row r="11929" spans="3:17" x14ac:dyDescent="0.2">
      <c r="C11929" s="1"/>
      <c r="D11929" s="1"/>
      <c r="F11929" s="6"/>
      <c r="G11929" s="13"/>
      <c r="M11929" s="14"/>
      <c r="O11929" s="13"/>
      <c r="P11929" s="6"/>
      <c r="Q11929" s="7"/>
    </row>
    <row r="11930" spans="3:17" x14ac:dyDescent="0.2">
      <c r="C11930" s="1"/>
      <c r="D11930" s="1"/>
      <c r="F11930" s="6"/>
      <c r="G11930" s="13"/>
      <c r="M11930" s="14"/>
      <c r="O11930" s="13"/>
      <c r="P11930" s="6"/>
      <c r="Q11930" s="7"/>
    </row>
    <row r="11931" spans="3:17" x14ac:dyDescent="0.2">
      <c r="C11931" s="1"/>
      <c r="D11931" s="1"/>
      <c r="F11931" s="6"/>
      <c r="G11931" s="13"/>
      <c r="M11931" s="14"/>
      <c r="O11931" s="13"/>
      <c r="P11931" s="6"/>
      <c r="Q11931" s="7"/>
    </row>
    <row r="11932" spans="3:17" x14ac:dyDescent="0.2">
      <c r="C11932" s="1"/>
      <c r="D11932" s="1"/>
      <c r="F11932" s="6"/>
      <c r="G11932" s="13"/>
      <c r="M11932" s="14"/>
      <c r="O11932" s="13"/>
      <c r="P11932" s="6"/>
      <c r="Q11932" s="7"/>
    </row>
    <row r="11933" spans="3:17" x14ac:dyDescent="0.2">
      <c r="C11933" s="1"/>
      <c r="D11933" s="1"/>
      <c r="F11933" s="6"/>
      <c r="G11933" s="13"/>
      <c r="M11933" s="14"/>
      <c r="O11933" s="13"/>
      <c r="P11933" s="6"/>
      <c r="Q11933" s="7"/>
    </row>
    <row r="11934" spans="3:17" x14ac:dyDescent="0.2">
      <c r="C11934" s="1"/>
      <c r="D11934" s="1"/>
      <c r="F11934" s="6"/>
      <c r="G11934" s="13"/>
      <c r="M11934" s="14"/>
      <c r="O11934" s="13"/>
      <c r="P11934" s="6"/>
      <c r="Q11934" s="7"/>
    </row>
    <row r="11935" spans="3:17" x14ac:dyDescent="0.2">
      <c r="C11935" s="1"/>
      <c r="D11935" s="1"/>
      <c r="F11935" s="6"/>
      <c r="G11935" s="13"/>
      <c r="M11935" s="14"/>
      <c r="O11935" s="13"/>
      <c r="P11935" s="6"/>
      <c r="Q11935" s="7"/>
    </row>
    <row r="11936" spans="3:17" x14ac:dyDescent="0.2">
      <c r="C11936" s="1"/>
      <c r="D11936" s="1"/>
      <c r="F11936" s="6"/>
      <c r="G11936" s="13"/>
      <c r="M11936" s="14"/>
      <c r="O11936" s="13"/>
      <c r="P11936" s="6"/>
      <c r="Q11936" s="7"/>
    </row>
    <row r="11937" spans="3:17" x14ac:dyDescent="0.2">
      <c r="C11937" s="1"/>
      <c r="D11937" s="1"/>
      <c r="F11937" s="6"/>
      <c r="G11937" s="13"/>
      <c r="M11937" s="14"/>
      <c r="O11937" s="13"/>
      <c r="P11937" s="6"/>
      <c r="Q11937" s="7"/>
    </row>
    <row r="11938" spans="3:17" x14ac:dyDescent="0.2">
      <c r="C11938" s="1"/>
      <c r="D11938" s="1"/>
      <c r="F11938" s="6"/>
      <c r="G11938" s="13"/>
      <c r="M11938" s="14"/>
      <c r="O11938" s="13"/>
      <c r="P11938" s="6"/>
      <c r="Q11938" s="7"/>
    </row>
    <row r="11939" spans="3:17" x14ac:dyDescent="0.2">
      <c r="C11939" s="1"/>
      <c r="D11939" s="1"/>
      <c r="F11939" s="6"/>
      <c r="G11939" s="13"/>
      <c r="M11939" s="14"/>
      <c r="O11939" s="13"/>
      <c r="P11939" s="6"/>
      <c r="Q11939" s="7"/>
    </row>
    <row r="11940" spans="3:17" x14ac:dyDescent="0.2">
      <c r="C11940" s="1"/>
      <c r="D11940" s="1"/>
      <c r="F11940" s="6"/>
      <c r="G11940" s="13"/>
      <c r="M11940" s="14"/>
      <c r="O11940" s="13"/>
      <c r="P11940" s="6"/>
      <c r="Q11940" s="7"/>
    </row>
    <row r="11941" spans="3:17" x14ac:dyDescent="0.2">
      <c r="C11941" s="1"/>
      <c r="D11941" s="1"/>
      <c r="F11941" s="6"/>
      <c r="G11941" s="13"/>
      <c r="M11941" s="14"/>
      <c r="O11941" s="13"/>
      <c r="P11941" s="6"/>
      <c r="Q11941" s="7"/>
    </row>
    <row r="11942" spans="3:17" x14ac:dyDescent="0.2">
      <c r="C11942" s="1"/>
      <c r="D11942" s="1"/>
      <c r="F11942" s="6"/>
      <c r="G11942" s="13"/>
      <c r="M11942" s="14"/>
      <c r="O11942" s="13"/>
      <c r="P11942" s="6"/>
      <c r="Q11942" s="7"/>
    </row>
    <row r="11943" spans="3:17" x14ac:dyDescent="0.2">
      <c r="C11943" s="1"/>
      <c r="D11943" s="1"/>
      <c r="F11943" s="6"/>
      <c r="G11943" s="13"/>
      <c r="M11943" s="14"/>
      <c r="O11943" s="13"/>
      <c r="P11943" s="6"/>
      <c r="Q11943" s="7"/>
    </row>
    <row r="11944" spans="3:17" x14ac:dyDescent="0.2">
      <c r="C11944" s="1"/>
      <c r="D11944" s="1"/>
      <c r="F11944" s="6"/>
      <c r="G11944" s="13"/>
      <c r="M11944" s="14"/>
      <c r="O11944" s="13"/>
      <c r="P11944" s="6"/>
      <c r="Q11944" s="7"/>
    </row>
    <row r="11945" spans="3:17" x14ac:dyDescent="0.2">
      <c r="C11945" s="1"/>
      <c r="D11945" s="1"/>
      <c r="F11945" s="6"/>
      <c r="G11945" s="13"/>
      <c r="M11945" s="14"/>
      <c r="O11945" s="13"/>
      <c r="P11945" s="6"/>
      <c r="Q11945" s="7"/>
    </row>
    <row r="11946" spans="3:17" x14ac:dyDescent="0.2">
      <c r="C11946" s="1"/>
      <c r="D11946" s="1"/>
      <c r="F11946" s="6"/>
      <c r="G11946" s="13"/>
      <c r="M11946" s="14"/>
      <c r="O11946" s="13"/>
      <c r="P11946" s="6"/>
      <c r="Q11946" s="7"/>
    </row>
    <row r="11947" spans="3:17" x14ac:dyDescent="0.2">
      <c r="C11947" s="1"/>
      <c r="D11947" s="1"/>
      <c r="F11947" s="6"/>
      <c r="G11947" s="13"/>
      <c r="M11947" s="14"/>
      <c r="O11947" s="13"/>
      <c r="P11947" s="6"/>
      <c r="Q11947" s="7"/>
    </row>
    <row r="11948" spans="3:17" x14ac:dyDescent="0.2">
      <c r="C11948" s="1"/>
      <c r="D11948" s="1"/>
      <c r="F11948" s="6"/>
      <c r="G11948" s="13"/>
      <c r="M11948" s="14"/>
      <c r="O11948" s="13"/>
      <c r="P11948" s="6"/>
      <c r="Q11948" s="7"/>
    </row>
    <row r="11949" spans="3:17" x14ac:dyDescent="0.2">
      <c r="C11949" s="1"/>
      <c r="D11949" s="1"/>
      <c r="F11949" s="6"/>
      <c r="G11949" s="13"/>
      <c r="M11949" s="14"/>
      <c r="O11949" s="13"/>
      <c r="P11949" s="6"/>
      <c r="Q11949" s="7"/>
    </row>
    <row r="11950" spans="3:17" x14ac:dyDescent="0.2">
      <c r="C11950" s="1"/>
      <c r="D11950" s="1"/>
      <c r="F11950" s="6"/>
      <c r="G11950" s="13"/>
      <c r="M11950" s="14"/>
      <c r="O11950" s="13"/>
      <c r="P11950" s="6"/>
      <c r="Q11950" s="7"/>
    </row>
    <row r="11951" spans="3:17" x14ac:dyDescent="0.2">
      <c r="C11951" s="1"/>
      <c r="D11951" s="1"/>
      <c r="F11951" s="6"/>
      <c r="G11951" s="13"/>
      <c r="M11951" s="14"/>
      <c r="O11951" s="13"/>
      <c r="P11951" s="6"/>
      <c r="Q11951" s="7"/>
    </row>
    <row r="11952" spans="3:17" x14ac:dyDescent="0.2">
      <c r="C11952" s="1"/>
      <c r="D11952" s="1"/>
      <c r="F11952" s="6"/>
      <c r="G11952" s="13"/>
      <c r="M11952" s="14"/>
      <c r="O11952" s="13"/>
      <c r="P11952" s="6"/>
      <c r="Q11952" s="7"/>
    </row>
    <row r="11953" spans="3:17" x14ac:dyDescent="0.2">
      <c r="C11953" s="1"/>
      <c r="D11953" s="1"/>
      <c r="F11953" s="6"/>
      <c r="G11953" s="13"/>
      <c r="M11953" s="14"/>
      <c r="O11953" s="13"/>
      <c r="P11953" s="6"/>
      <c r="Q11953" s="7"/>
    </row>
    <row r="11954" spans="3:17" x14ac:dyDescent="0.2">
      <c r="C11954" s="1"/>
      <c r="D11954" s="1"/>
      <c r="F11954" s="6"/>
      <c r="G11954" s="13"/>
      <c r="M11954" s="14"/>
      <c r="O11954" s="13"/>
      <c r="P11954" s="6"/>
      <c r="Q11954" s="7"/>
    </row>
    <row r="11955" spans="3:17" x14ac:dyDescent="0.2">
      <c r="C11955" s="1"/>
      <c r="D11955" s="1"/>
      <c r="F11955" s="6"/>
      <c r="G11955" s="13"/>
      <c r="M11955" s="14"/>
      <c r="O11955" s="13"/>
      <c r="P11955" s="6"/>
      <c r="Q11955" s="7"/>
    </row>
    <row r="11956" spans="3:17" x14ac:dyDescent="0.2">
      <c r="C11956" s="1"/>
      <c r="D11956" s="1"/>
      <c r="F11956" s="6"/>
      <c r="G11956" s="13"/>
      <c r="M11956" s="14"/>
      <c r="O11956" s="13"/>
      <c r="P11956" s="6"/>
      <c r="Q11956" s="7"/>
    </row>
    <row r="11957" spans="3:17" x14ac:dyDescent="0.2">
      <c r="C11957" s="1"/>
      <c r="D11957" s="1"/>
      <c r="F11957" s="6"/>
      <c r="G11957" s="13"/>
      <c r="M11957" s="14"/>
      <c r="O11957" s="13"/>
      <c r="P11957" s="6"/>
      <c r="Q11957" s="7"/>
    </row>
    <row r="11958" spans="3:17" x14ac:dyDescent="0.2">
      <c r="C11958" s="1"/>
      <c r="D11958" s="1"/>
      <c r="F11958" s="6"/>
      <c r="G11958" s="13"/>
      <c r="M11958" s="14"/>
      <c r="O11958" s="13"/>
      <c r="P11958" s="6"/>
      <c r="Q11958" s="7"/>
    </row>
    <row r="11959" spans="3:17" x14ac:dyDescent="0.2">
      <c r="C11959" s="1"/>
      <c r="D11959" s="1"/>
      <c r="F11959" s="6"/>
      <c r="G11959" s="13"/>
      <c r="M11959" s="14"/>
      <c r="O11959" s="13"/>
      <c r="P11959" s="6"/>
      <c r="Q11959" s="7"/>
    </row>
    <row r="11960" spans="3:17" x14ac:dyDescent="0.2">
      <c r="C11960" s="1"/>
      <c r="D11960" s="1"/>
      <c r="F11960" s="6"/>
      <c r="G11960" s="13"/>
      <c r="M11960" s="14"/>
      <c r="O11960" s="13"/>
      <c r="P11960" s="6"/>
      <c r="Q11960" s="7"/>
    </row>
    <row r="11961" spans="3:17" x14ac:dyDescent="0.2">
      <c r="C11961" s="1"/>
      <c r="D11961" s="1"/>
      <c r="F11961" s="6"/>
      <c r="G11961" s="13"/>
      <c r="M11961" s="14"/>
      <c r="O11961" s="13"/>
      <c r="P11961" s="6"/>
      <c r="Q11961" s="7"/>
    </row>
    <row r="11962" spans="3:17" x14ac:dyDescent="0.2">
      <c r="C11962" s="1"/>
      <c r="D11962" s="1"/>
      <c r="F11962" s="6"/>
      <c r="G11962" s="13"/>
      <c r="M11962" s="14"/>
      <c r="O11962" s="13"/>
      <c r="P11962" s="6"/>
      <c r="Q11962" s="7"/>
    </row>
    <row r="11963" spans="3:17" x14ac:dyDescent="0.2">
      <c r="C11963" s="1"/>
      <c r="D11963" s="1"/>
      <c r="F11963" s="6"/>
      <c r="G11963" s="13"/>
      <c r="M11963" s="14"/>
      <c r="O11963" s="13"/>
      <c r="P11963" s="6"/>
      <c r="Q11963" s="7"/>
    </row>
    <row r="11964" spans="3:17" x14ac:dyDescent="0.2">
      <c r="C11964" s="1"/>
      <c r="D11964" s="1"/>
      <c r="F11964" s="6"/>
      <c r="G11964" s="13"/>
      <c r="M11964" s="14"/>
      <c r="O11964" s="13"/>
      <c r="P11964" s="6"/>
      <c r="Q11964" s="7"/>
    </row>
    <row r="11965" spans="3:17" x14ac:dyDescent="0.2">
      <c r="C11965" s="1"/>
      <c r="D11965" s="1"/>
      <c r="F11965" s="6"/>
      <c r="G11965" s="13"/>
      <c r="M11965" s="14"/>
      <c r="O11965" s="13"/>
      <c r="P11965" s="6"/>
      <c r="Q11965" s="7"/>
    </row>
    <row r="11966" spans="3:17" x14ac:dyDescent="0.2">
      <c r="C11966" s="1"/>
      <c r="D11966" s="1"/>
      <c r="F11966" s="6"/>
      <c r="G11966" s="13"/>
      <c r="M11966" s="14"/>
      <c r="O11966" s="13"/>
      <c r="P11966" s="6"/>
      <c r="Q11966" s="7"/>
    </row>
    <row r="11967" spans="3:17" x14ac:dyDescent="0.2">
      <c r="C11967" s="1"/>
      <c r="D11967" s="1"/>
      <c r="F11967" s="6"/>
      <c r="G11967" s="13"/>
      <c r="M11967" s="14"/>
      <c r="O11967" s="13"/>
      <c r="P11967" s="6"/>
      <c r="Q11967" s="7"/>
    </row>
    <row r="11968" spans="3:17" x14ac:dyDescent="0.2">
      <c r="C11968" s="1"/>
      <c r="D11968" s="1"/>
      <c r="F11968" s="6"/>
      <c r="G11968" s="13"/>
      <c r="M11968" s="14"/>
      <c r="O11968" s="13"/>
      <c r="P11968" s="6"/>
      <c r="Q11968" s="7"/>
    </row>
    <row r="11969" spans="3:17" x14ac:dyDescent="0.2">
      <c r="C11969" s="1"/>
      <c r="D11969" s="1"/>
      <c r="F11969" s="6"/>
      <c r="G11969" s="13"/>
      <c r="M11969" s="14"/>
      <c r="O11969" s="13"/>
      <c r="P11969" s="6"/>
      <c r="Q11969" s="7"/>
    </row>
    <row r="11970" spans="3:17" x14ac:dyDescent="0.2">
      <c r="C11970" s="1"/>
      <c r="D11970" s="1"/>
      <c r="F11970" s="6"/>
      <c r="G11970" s="13"/>
      <c r="M11970" s="14"/>
      <c r="O11970" s="13"/>
      <c r="P11970" s="6"/>
      <c r="Q11970" s="7"/>
    </row>
    <row r="11971" spans="3:17" x14ac:dyDescent="0.2">
      <c r="C11971" s="1"/>
      <c r="D11971" s="1"/>
      <c r="F11971" s="6"/>
      <c r="G11971" s="13"/>
      <c r="M11971" s="14"/>
      <c r="O11971" s="13"/>
      <c r="P11971" s="6"/>
      <c r="Q11971" s="7"/>
    </row>
    <row r="11972" spans="3:17" x14ac:dyDescent="0.2">
      <c r="C11972" s="1"/>
      <c r="D11972" s="1"/>
      <c r="F11972" s="6"/>
      <c r="G11972" s="13"/>
      <c r="M11972" s="14"/>
      <c r="O11972" s="13"/>
      <c r="P11972" s="6"/>
      <c r="Q11972" s="7"/>
    </row>
    <row r="11973" spans="3:17" x14ac:dyDescent="0.2">
      <c r="C11973" s="1"/>
      <c r="D11973" s="1"/>
      <c r="F11973" s="6"/>
      <c r="G11973" s="13"/>
      <c r="M11973" s="14"/>
      <c r="O11973" s="13"/>
      <c r="P11973" s="6"/>
      <c r="Q11973" s="7"/>
    </row>
    <row r="11974" spans="3:17" x14ac:dyDescent="0.2">
      <c r="C11974" s="1"/>
      <c r="D11974" s="1"/>
      <c r="F11974" s="6"/>
      <c r="G11974" s="13"/>
      <c r="M11974" s="14"/>
      <c r="O11974" s="13"/>
      <c r="P11974" s="6"/>
      <c r="Q11974" s="7"/>
    </row>
    <row r="11975" spans="3:17" x14ac:dyDescent="0.2">
      <c r="C11975" s="1"/>
      <c r="D11975" s="1"/>
      <c r="F11975" s="6"/>
      <c r="G11975" s="13"/>
      <c r="M11975" s="14"/>
      <c r="O11975" s="13"/>
      <c r="P11975" s="6"/>
      <c r="Q11975" s="7"/>
    </row>
    <row r="11976" spans="3:17" x14ac:dyDescent="0.2">
      <c r="C11976" s="1"/>
      <c r="D11976" s="1"/>
      <c r="F11976" s="6"/>
      <c r="G11976" s="13"/>
      <c r="M11976" s="14"/>
      <c r="O11976" s="13"/>
      <c r="P11976" s="6"/>
      <c r="Q11976" s="7"/>
    </row>
    <row r="11977" spans="3:17" x14ac:dyDescent="0.2">
      <c r="C11977" s="1"/>
      <c r="D11977" s="1"/>
      <c r="F11977" s="6"/>
      <c r="G11977" s="13"/>
      <c r="M11977" s="14"/>
      <c r="O11977" s="13"/>
      <c r="P11977" s="6"/>
      <c r="Q11977" s="7"/>
    </row>
    <row r="11978" spans="3:17" x14ac:dyDescent="0.2">
      <c r="C11978" s="1"/>
      <c r="D11978" s="1"/>
      <c r="F11978" s="6"/>
      <c r="G11978" s="13"/>
      <c r="M11978" s="14"/>
      <c r="O11978" s="13"/>
      <c r="P11978" s="6"/>
      <c r="Q11978" s="7"/>
    </row>
    <row r="11979" spans="3:17" x14ac:dyDescent="0.2">
      <c r="C11979" s="1"/>
      <c r="D11979" s="1"/>
      <c r="F11979" s="6"/>
      <c r="G11979" s="13"/>
      <c r="M11979" s="14"/>
      <c r="O11979" s="13"/>
      <c r="P11979" s="6"/>
      <c r="Q11979" s="7"/>
    </row>
    <row r="11980" spans="3:17" x14ac:dyDescent="0.2">
      <c r="C11980" s="1"/>
      <c r="D11980" s="1"/>
      <c r="F11980" s="6"/>
      <c r="G11980" s="13"/>
      <c r="M11980" s="14"/>
      <c r="O11980" s="13"/>
      <c r="P11980" s="6"/>
      <c r="Q11980" s="7"/>
    </row>
    <row r="11981" spans="3:17" x14ac:dyDescent="0.2">
      <c r="C11981" s="1"/>
      <c r="D11981" s="1"/>
      <c r="F11981" s="6"/>
      <c r="G11981" s="13"/>
      <c r="M11981" s="14"/>
      <c r="O11981" s="13"/>
      <c r="P11981" s="6"/>
      <c r="Q11981" s="7"/>
    </row>
    <row r="11982" spans="3:17" x14ac:dyDescent="0.2">
      <c r="C11982" s="1"/>
      <c r="D11982" s="1"/>
      <c r="F11982" s="6"/>
      <c r="G11982" s="13"/>
      <c r="M11982" s="14"/>
      <c r="O11982" s="13"/>
      <c r="P11982" s="6"/>
      <c r="Q11982" s="7"/>
    </row>
    <row r="11983" spans="3:17" x14ac:dyDescent="0.2">
      <c r="C11983" s="1"/>
      <c r="D11983" s="1"/>
      <c r="F11983" s="6"/>
      <c r="G11983" s="13"/>
      <c r="M11983" s="14"/>
      <c r="O11983" s="13"/>
      <c r="P11983" s="6"/>
      <c r="Q11983" s="7"/>
    </row>
    <row r="11984" spans="3:17" x14ac:dyDescent="0.2">
      <c r="C11984" s="1"/>
      <c r="D11984" s="1"/>
      <c r="F11984" s="6"/>
      <c r="G11984" s="13"/>
      <c r="M11984" s="14"/>
      <c r="O11984" s="13"/>
      <c r="P11984" s="6"/>
      <c r="Q11984" s="7"/>
    </row>
    <row r="11985" spans="3:17" x14ac:dyDescent="0.2">
      <c r="C11985" s="1"/>
      <c r="D11985" s="1"/>
      <c r="F11985" s="6"/>
      <c r="G11985" s="13"/>
      <c r="M11985" s="14"/>
      <c r="O11985" s="13"/>
      <c r="P11985" s="6"/>
      <c r="Q11985" s="7"/>
    </row>
    <row r="11986" spans="3:17" x14ac:dyDescent="0.2">
      <c r="C11986" s="1"/>
      <c r="D11986" s="1"/>
      <c r="F11986" s="6"/>
      <c r="G11986" s="13"/>
      <c r="M11986" s="14"/>
      <c r="O11986" s="13"/>
      <c r="P11986" s="6"/>
      <c r="Q11986" s="7"/>
    </row>
    <row r="11987" spans="3:17" x14ac:dyDescent="0.2">
      <c r="C11987" s="1"/>
      <c r="D11987" s="1"/>
      <c r="F11987" s="6"/>
      <c r="G11987" s="13"/>
      <c r="M11987" s="14"/>
      <c r="O11987" s="13"/>
      <c r="P11987" s="6"/>
      <c r="Q11987" s="7"/>
    </row>
    <row r="11988" spans="3:17" x14ac:dyDescent="0.2">
      <c r="C11988" s="1"/>
      <c r="D11988" s="1"/>
      <c r="F11988" s="6"/>
      <c r="G11988" s="13"/>
      <c r="M11988" s="14"/>
      <c r="O11988" s="13"/>
      <c r="P11988" s="6"/>
      <c r="Q11988" s="7"/>
    </row>
    <row r="11989" spans="3:17" x14ac:dyDescent="0.2">
      <c r="C11989" s="1"/>
      <c r="D11989" s="1"/>
      <c r="F11989" s="6"/>
      <c r="G11989" s="13"/>
      <c r="M11989" s="14"/>
      <c r="O11989" s="13"/>
      <c r="P11989" s="6"/>
      <c r="Q11989" s="7"/>
    </row>
    <row r="11990" spans="3:17" x14ac:dyDescent="0.2">
      <c r="C11990" s="1"/>
      <c r="D11990" s="1"/>
      <c r="F11990" s="6"/>
      <c r="G11990" s="13"/>
      <c r="M11990" s="14"/>
      <c r="O11990" s="13"/>
      <c r="P11990" s="6"/>
      <c r="Q11990" s="7"/>
    </row>
    <row r="11991" spans="3:17" x14ac:dyDescent="0.2">
      <c r="C11991" s="1"/>
      <c r="D11991" s="1"/>
      <c r="F11991" s="6"/>
      <c r="G11991" s="13"/>
      <c r="M11991" s="14"/>
      <c r="O11991" s="13"/>
      <c r="P11991" s="6"/>
      <c r="Q11991" s="7"/>
    </row>
    <row r="11992" spans="3:17" x14ac:dyDescent="0.2">
      <c r="C11992" s="1"/>
      <c r="D11992" s="1"/>
      <c r="F11992" s="6"/>
      <c r="G11992" s="13"/>
      <c r="M11992" s="14"/>
      <c r="O11992" s="13"/>
      <c r="P11992" s="6"/>
      <c r="Q11992" s="7"/>
    </row>
    <row r="11993" spans="3:17" x14ac:dyDescent="0.2">
      <c r="C11993" s="1"/>
      <c r="D11993" s="1"/>
      <c r="F11993" s="6"/>
      <c r="G11993" s="13"/>
      <c r="M11993" s="14"/>
      <c r="O11993" s="13"/>
      <c r="P11993" s="6"/>
      <c r="Q11993" s="7"/>
    </row>
    <row r="11994" spans="3:17" x14ac:dyDescent="0.2">
      <c r="C11994" s="1"/>
      <c r="D11994" s="1"/>
      <c r="F11994" s="6"/>
      <c r="G11994" s="13"/>
      <c r="M11994" s="14"/>
      <c r="O11994" s="13"/>
      <c r="P11994" s="6"/>
      <c r="Q11994" s="7"/>
    </row>
    <row r="11995" spans="3:17" x14ac:dyDescent="0.2">
      <c r="C11995" s="1"/>
      <c r="D11995" s="1"/>
      <c r="F11995" s="6"/>
      <c r="G11995" s="13"/>
      <c r="M11995" s="14"/>
      <c r="O11995" s="13"/>
      <c r="P11995" s="6"/>
      <c r="Q11995" s="7"/>
    </row>
    <row r="11996" spans="3:17" x14ac:dyDescent="0.2">
      <c r="C11996" s="1"/>
      <c r="D11996" s="1"/>
      <c r="F11996" s="6"/>
      <c r="G11996" s="13"/>
      <c r="M11996" s="14"/>
      <c r="O11996" s="13"/>
      <c r="P11996" s="6"/>
      <c r="Q11996" s="7"/>
    </row>
    <row r="11997" spans="3:17" x14ac:dyDescent="0.2">
      <c r="C11997" s="1"/>
      <c r="D11997" s="1"/>
      <c r="F11997" s="6"/>
      <c r="G11997" s="13"/>
      <c r="M11997" s="14"/>
      <c r="O11997" s="13"/>
      <c r="P11997" s="6"/>
      <c r="Q11997" s="7"/>
    </row>
    <row r="11998" spans="3:17" x14ac:dyDescent="0.2">
      <c r="C11998" s="1"/>
      <c r="D11998" s="1"/>
      <c r="F11998" s="6"/>
      <c r="G11998" s="13"/>
      <c r="M11998" s="14"/>
      <c r="O11998" s="13"/>
      <c r="P11998" s="6"/>
      <c r="Q11998" s="7"/>
    </row>
    <row r="11999" spans="3:17" x14ac:dyDescent="0.2">
      <c r="C11999" s="1"/>
      <c r="D11999" s="1"/>
      <c r="F11999" s="6"/>
      <c r="G11999" s="13"/>
      <c r="M11999" s="14"/>
      <c r="O11999" s="13"/>
      <c r="P11999" s="6"/>
      <c r="Q11999" s="7"/>
    </row>
    <row r="12000" spans="3:17" x14ac:dyDescent="0.2">
      <c r="C12000" s="1"/>
      <c r="D12000" s="1"/>
      <c r="F12000" s="6"/>
      <c r="G12000" s="13"/>
      <c r="M12000" s="14"/>
      <c r="O12000" s="13"/>
      <c r="P12000" s="6"/>
      <c r="Q12000" s="7"/>
    </row>
    <row r="12001" spans="3:17" x14ac:dyDescent="0.2">
      <c r="C12001" s="1"/>
      <c r="D12001" s="1"/>
      <c r="F12001" s="6"/>
      <c r="G12001" s="13"/>
      <c r="M12001" s="14"/>
      <c r="O12001" s="13"/>
      <c r="P12001" s="6"/>
      <c r="Q12001" s="7"/>
    </row>
    <row r="12002" spans="3:17" x14ac:dyDescent="0.2">
      <c r="C12002" s="1"/>
      <c r="D12002" s="1"/>
      <c r="F12002" s="6"/>
      <c r="G12002" s="13"/>
      <c r="M12002" s="14"/>
      <c r="O12002" s="13"/>
      <c r="P12002" s="6"/>
      <c r="Q12002" s="7"/>
    </row>
    <row r="12003" spans="3:17" x14ac:dyDescent="0.2">
      <c r="C12003" s="1"/>
      <c r="D12003" s="1"/>
      <c r="F12003" s="6"/>
      <c r="G12003" s="13"/>
      <c r="M12003" s="14"/>
      <c r="O12003" s="13"/>
      <c r="P12003" s="6"/>
      <c r="Q12003" s="7"/>
    </row>
    <row r="12004" spans="3:17" x14ac:dyDescent="0.2">
      <c r="C12004" s="1"/>
      <c r="D12004" s="1"/>
      <c r="F12004" s="6"/>
      <c r="G12004" s="13"/>
      <c r="M12004" s="14"/>
      <c r="O12004" s="13"/>
      <c r="P12004" s="6"/>
      <c r="Q12004" s="7"/>
    </row>
    <row r="12005" spans="3:17" x14ac:dyDescent="0.2">
      <c r="C12005" s="1"/>
      <c r="D12005" s="1"/>
      <c r="F12005" s="6"/>
      <c r="G12005" s="13"/>
      <c r="M12005" s="14"/>
      <c r="O12005" s="13"/>
      <c r="P12005" s="6"/>
      <c r="Q12005" s="7"/>
    </row>
    <row r="12006" spans="3:17" x14ac:dyDescent="0.2">
      <c r="C12006" s="1"/>
      <c r="D12006" s="1"/>
      <c r="F12006" s="6"/>
      <c r="G12006" s="13"/>
      <c r="M12006" s="14"/>
      <c r="O12006" s="13"/>
      <c r="P12006" s="6"/>
      <c r="Q12006" s="7"/>
    </row>
    <row r="12007" spans="3:17" x14ac:dyDescent="0.2">
      <c r="C12007" s="1"/>
      <c r="D12007" s="1"/>
      <c r="F12007" s="6"/>
      <c r="G12007" s="13"/>
      <c r="M12007" s="14"/>
      <c r="O12007" s="13"/>
      <c r="P12007" s="6"/>
      <c r="Q12007" s="7"/>
    </row>
    <row r="12008" spans="3:17" x14ac:dyDescent="0.2">
      <c r="C12008" s="1"/>
      <c r="D12008" s="1"/>
      <c r="F12008" s="6"/>
      <c r="G12008" s="13"/>
      <c r="M12008" s="14"/>
      <c r="O12008" s="13"/>
      <c r="P12008" s="6"/>
      <c r="Q12008" s="7"/>
    </row>
    <row r="12009" spans="3:17" x14ac:dyDescent="0.2">
      <c r="C12009" s="1"/>
      <c r="D12009" s="1"/>
      <c r="F12009" s="6"/>
      <c r="G12009" s="13"/>
      <c r="M12009" s="14"/>
      <c r="O12009" s="13"/>
      <c r="P12009" s="6"/>
      <c r="Q12009" s="7"/>
    </row>
    <row r="12010" spans="3:17" x14ac:dyDescent="0.2">
      <c r="C12010" s="1"/>
      <c r="D12010" s="1"/>
      <c r="F12010" s="6"/>
      <c r="G12010" s="13"/>
      <c r="M12010" s="14"/>
      <c r="O12010" s="13"/>
      <c r="P12010" s="6"/>
      <c r="Q12010" s="7"/>
    </row>
    <row r="12011" spans="3:17" x14ac:dyDescent="0.2">
      <c r="C12011" s="1"/>
      <c r="D12011" s="1"/>
      <c r="F12011" s="6"/>
      <c r="G12011" s="13"/>
      <c r="M12011" s="14"/>
      <c r="O12011" s="13"/>
      <c r="P12011" s="6"/>
      <c r="Q12011" s="7"/>
    </row>
    <row r="12012" spans="3:17" x14ac:dyDescent="0.2">
      <c r="C12012" s="1"/>
      <c r="D12012" s="1"/>
      <c r="F12012" s="6"/>
      <c r="G12012" s="13"/>
      <c r="M12012" s="14"/>
      <c r="O12012" s="13"/>
      <c r="P12012" s="6"/>
      <c r="Q12012" s="7"/>
    </row>
    <row r="12013" spans="3:17" x14ac:dyDescent="0.2">
      <c r="C12013" s="1"/>
      <c r="D12013" s="1"/>
      <c r="F12013" s="6"/>
      <c r="G12013" s="13"/>
      <c r="M12013" s="14"/>
      <c r="O12013" s="13"/>
      <c r="P12013" s="6"/>
      <c r="Q12013" s="7"/>
    </row>
    <row r="12014" spans="3:17" x14ac:dyDescent="0.2">
      <c r="C12014" s="1"/>
      <c r="D12014" s="1"/>
      <c r="F12014" s="6"/>
      <c r="G12014" s="13"/>
      <c r="M12014" s="14"/>
      <c r="O12014" s="13"/>
      <c r="P12014" s="6"/>
      <c r="Q12014" s="7"/>
    </row>
    <row r="12015" spans="3:17" x14ac:dyDescent="0.2">
      <c r="C12015" s="1"/>
      <c r="D12015" s="1"/>
      <c r="F12015" s="6"/>
      <c r="G12015" s="13"/>
      <c r="M12015" s="14"/>
      <c r="O12015" s="13"/>
      <c r="P12015" s="6"/>
      <c r="Q12015" s="7"/>
    </row>
    <row r="12016" spans="3:17" x14ac:dyDescent="0.2">
      <c r="C12016" s="1"/>
      <c r="D12016" s="1"/>
      <c r="F12016" s="6"/>
      <c r="G12016" s="13"/>
      <c r="M12016" s="14"/>
      <c r="O12016" s="13"/>
      <c r="P12016" s="6"/>
      <c r="Q12016" s="7"/>
    </row>
    <row r="12017" spans="3:17" x14ac:dyDescent="0.2">
      <c r="C12017" s="1"/>
      <c r="D12017" s="1"/>
      <c r="F12017" s="6"/>
      <c r="G12017" s="13"/>
      <c r="M12017" s="14"/>
      <c r="O12017" s="13"/>
      <c r="P12017" s="6"/>
      <c r="Q12017" s="7"/>
    </row>
    <row r="12018" spans="3:17" x14ac:dyDescent="0.2">
      <c r="C12018" s="1"/>
      <c r="D12018" s="1"/>
      <c r="F12018" s="6"/>
      <c r="G12018" s="13"/>
      <c r="M12018" s="14"/>
      <c r="O12018" s="13"/>
      <c r="P12018" s="6"/>
      <c r="Q12018" s="7"/>
    </row>
    <row r="12019" spans="3:17" x14ac:dyDescent="0.2">
      <c r="C12019" s="1"/>
      <c r="D12019" s="1"/>
      <c r="F12019" s="6"/>
      <c r="G12019" s="13"/>
      <c r="M12019" s="14"/>
      <c r="O12019" s="13"/>
      <c r="P12019" s="6"/>
      <c r="Q12019" s="7"/>
    </row>
    <row r="12020" spans="3:17" x14ac:dyDescent="0.2">
      <c r="C12020" s="1"/>
      <c r="D12020" s="1"/>
      <c r="F12020" s="6"/>
      <c r="G12020" s="13"/>
      <c r="M12020" s="14"/>
      <c r="O12020" s="13"/>
      <c r="P12020" s="6"/>
      <c r="Q12020" s="7"/>
    </row>
    <row r="12021" spans="3:17" x14ac:dyDescent="0.2">
      <c r="C12021" s="1"/>
      <c r="D12021" s="1"/>
      <c r="F12021" s="6"/>
      <c r="G12021" s="13"/>
      <c r="M12021" s="14"/>
      <c r="O12021" s="13"/>
      <c r="P12021" s="6"/>
      <c r="Q12021" s="7"/>
    </row>
    <row r="12022" spans="3:17" x14ac:dyDescent="0.2">
      <c r="C12022" s="1"/>
      <c r="D12022" s="1"/>
      <c r="F12022" s="6"/>
      <c r="G12022" s="13"/>
      <c r="M12022" s="14"/>
      <c r="O12022" s="13"/>
      <c r="P12022" s="6"/>
      <c r="Q12022" s="7"/>
    </row>
    <row r="12023" spans="3:17" x14ac:dyDescent="0.2">
      <c r="C12023" s="1"/>
      <c r="D12023" s="1"/>
      <c r="F12023" s="6"/>
      <c r="G12023" s="13"/>
      <c r="M12023" s="14"/>
      <c r="O12023" s="13"/>
      <c r="P12023" s="6"/>
      <c r="Q12023" s="7"/>
    </row>
    <row r="12024" spans="3:17" x14ac:dyDescent="0.2">
      <c r="C12024" s="1"/>
      <c r="D12024" s="1"/>
      <c r="F12024" s="6"/>
      <c r="G12024" s="13"/>
      <c r="M12024" s="14"/>
      <c r="O12024" s="13"/>
      <c r="P12024" s="6"/>
      <c r="Q12024" s="7"/>
    </row>
    <row r="12025" spans="3:17" x14ac:dyDescent="0.2">
      <c r="C12025" s="1"/>
      <c r="D12025" s="1"/>
      <c r="F12025" s="6"/>
      <c r="G12025" s="13"/>
      <c r="M12025" s="14"/>
      <c r="O12025" s="13"/>
      <c r="P12025" s="6"/>
      <c r="Q12025" s="7"/>
    </row>
    <row r="12026" spans="3:17" x14ac:dyDescent="0.2">
      <c r="C12026" s="1"/>
      <c r="D12026" s="1"/>
      <c r="F12026" s="6"/>
      <c r="G12026" s="13"/>
      <c r="M12026" s="14"/>
      <c r="O12026" s="13"/>
      <c r="P12026" s="6"/>
      <c r="Q12026" s="7"/>
    </row>
    <row r="12027" spans="3:17" x14ac:dyDescent="0.2">
      <c r="C12027" s="1"/>
      <c r="D12027" s="1"/>
      <c r="F12027" s="6"/>
      <c r="G12027" s="13"/>
      <c r="M12027" s="14"/>
      <c r="O12027" s="13"/>
      <c r="P12027" s="6"/>
      <c r="Q12027" s="7"/>
    </row>
    <row r="12028" spans="3:17" x14ac:dyDescent="0.2">
      <c r="C12028" s="1"/>
      <c r="D12028" s="1"/>
      <c r="F12028" s="6"/>
      <c r="G12028" s="13"/>
      <c r="M12028" s="14"/>
      <c r="O12028" s="13"/>
      <c r="P12028" s="6"/>
      <c r="Q12028" s="7"/>
    </row>
    <row r="12029" spans="3:17" x14ac:dyDescent="0.2">
      <c r="C12029" s="1"/>
      <c r="D12029" s="1"/>
      <c r="F12029" s="6"/>
      <c r="G12029" s="13"/>
      <c r="M12029" s="14"/>
      <c r="O12029" s="13"/>
      <c r="P12029" s="6"/>
      <c r="Q12029" s="7"/>
    </row>
    <row r="12030" spans="3:17" x14ac:dyDescent="0.2">
      <c r="C12030" s="1"/>
      <c r="D12030" s="1"/>
      <c r="F12030" s="6"/>
      <c r="G12030" s="13"/>
      <c r="M12030" s="14"/>
      <c r="O12030" s="13"/>
      <c r="P12030" s="6"/>
      <c r="Q12030" s="7"/>
    </row>
    <row r="12031" spans="3:17" x14ac:dyDescent="0.2">
      <c r="C12031" s="1"/>
      <c r="D12031" s="1"/>
      <c r="F12031" s="6"/>
      <c r="G12031" s="13"/>
      <c r="M12031" s="14"/>
      <c r="O12031" s="13"/>
      <c r="P12031" s="6"/>
      <c r="Q12031" s="7"/>
    </row>
    <row r="12032" spans="3:17" x14ac:dyDescent="0.2">
      <c r="C12032" s="1"/>
      <c r="D12032" s="1"/>
      <c r="F12032" s="6"/>
      <c r="G12032" s="13"/>
      <c r="M12032" s="14"/>
      <c r="O12032" s="13"/>
      <c r="P12032" s="6"/>
      <c r="Q12032" s="7"/>
    </row>
    <row r="12033" spans="3:17" x14ac:dyDescent="0.2">
      <c r="C12033" s="1"/>
      <c r="D12033" s="1"/>
      <c r="F12033" s="6"/>
      <c r="G12033" s="13"/>
      <c r="M12033" s="14"/>
      <c r="O12033" s="13"/>
      <c r="P12033" s="6"/>
      <c r="Q12033" s="7"/>
    </row>
    <row r="12034" spans="3:17" x14ac:dyDescent="0.2">
      <c r="C12034" s="1"/>
      <c r="D12034" s="1"/>
      <c r="F12034" s="6"/>
      <c r="G12034" s="13"/>
      <c r="M12034" s="14"/>
      <c r="O12034" s="13"/>
      <c r="P12034" s="6"/>
      <c r="Q12034" s="7"/>
    </row>
    <row r="12035" spans="3:17" x14ac:dyDescent="0.2">
      <c r="C12035" s="1"/>
      <c r="D12035" s="1"/>
      <c r="F12035" s="6"/>
      <c r="G12035" s="13"/>
      <c r="M12035" s="14"/>
      <c r="O12035" s="13"/>
      <c r="P12035" s="6"/>
      <c r="Q12035" s="7"/>
    </row>
    <row r="12036" spans="3:17" x14ac:dyDescent="0.2">
      <c r="C12036" s="1"/>
      <c r="D12036" s="1"/>
      <c r="F12036" s="6"/>
      <c r="G12036" s="13"/>
      <c r="M12036" s="14"/>
      <c r="O12036" s="13"/>
      <c r="P12036" s="6"/>
      <c r="Q12036" s="7"/>
    </row>
    <row r="12037" spans="3:17" x14ac:dyDescent="0.2">
      <c r="C12037" s="1"/>
      <c r="D12037" s="1"/>
      <c r="F12037" s="6"/>
      <c r="G12037" s="13"/>
      <c r="M12037" s="14"/>
      <c r="O12037" s="13"/>
      <c r="P12037" s="6"/>
      <c r="Q12037" s="7"/>
    </row>
    <row r="12038" spans="3:17" x14ac:dyDescent="0.2">
      <c r="C12038" s="1"/>
      <c r="D12038" s="1"/>
      <c r="F12038" s="6"/>
      <c r="G12038" s="13"/>
      <c r="M12038" s="14"/>
      <c r="O12038" s="13"/>
      <c r="P12038" s="6"/>
      <c r="Q12038" s="7"/>
    </row>
    <row r="12039" spans="3:17" x14ac:dyDescent="0.2">
      <c r="C12039" s="1"/>
      <c r="D12039" s="1"/>
      <c r="F12039" s="6"/>
      <c r="G12039" s="13"/>
      <c r="M12039" s="14"/>
      <c r="O12039" s="13"/>
      <c r="P12039" s="6"/>
      <c r="Q12039" s="7"/>
    </row>
    <row r="12040" spans="3:17" x14ac:dyDescent="0.2">
      <c r="C12040" s="1"/>
      <c r="D12040" s="1"/>
      <c r="F12040" s="6"/>
      <c r="G12040" s="13"/>
      <c r="M12040" s="14"/>
      <c r="O12040" s="13"/>
      <c r="P12040" s="6"/>
      <c r="Q12040" s="7"/>
    </row>
    <row r="12041" spans="3:17" x14ac:dyDescent="0.2">
      <c r="C12041" s="1"/>
      <c r="D12041" s="1"/>
      <c r="F12041" s="6"/>
      <c r="G12041" s="13"/>
      <c r="M12041" s="14"/>
      <c r="O12041" s="13"/>
      <c r="P12041" s="6"/>
      <c r="Q12041" s="7"/>
    </row>
    <row r="12042" spans="3:17" x14ac:dyDescent="0.2">
      <c r="C12042" s="1"/>
      <c r="D12042" s="1"/>
      <c r="F12042" s="6"/>
      <c r="G12042" s="13"/>
      <c r="M12042" s="14"/>
      <c r="O12042" s="13"/>
      <c r="P12042" s="6"/>
      <c r="Q12042" s="7"/>
    </row>
    <row r="12043" spans="3:17" x14ac:dyDescent="0.2">
      <c r="C12043" s="1"/>
      <c r="D12043" s="1"/>
      <c r="F12043" s="6"/>
      <c r="G12043" s="13"/>
      <c r="M12043" s="14"/>
      <c r="O12043" s="13"/>
      <c r="P12043" s="6"/>
      <c r="Q12043" s="7"/>
    </row>
    <row r="12044" spans="3:17" x14ac:dyDescent="0.2">
      <c r="C12044" s="1"/>
      <c r="D12044" s="1"/>
      <c r="F12044" s="6"/>
      <c r="G12044" s="13"/>
      <c r="M12044" s="14"/>
      <c r="O12044" s="13"/>
      <c r="P12044" s="6"/>
      <c r="Q12044" s="7"/>
    </row>
    <row r="12045" spans="3:17" x14ac:dyDescent="0.2">
      <c r="C12045" s="1"/>
      <c r="D12045" s="1"/>
      <c r="F12045" s="6"/>
      <c r="G12045" s="13"/>
      <c r="M12045" s="14"/>
      <c r="O12045" s="13"/>
      <c r="P12045" s="6"/>
      <c r="Q12045" s="7"/>
    </row>
    <row r="12046" spans="3:17" x14ac:dyDescent="0.2">
      <c r="C12046" s="1"/>
      <c r="D12046" s="1"/>
      <c r="F12046" s="6"/>
      <c r="G12046" s="13"/>
      <c r="M12046" s="14"/>
      <c r="O12046" s="13"/>
      <c r="P12046" s="6"/>
      <c r="Q12046" s="7"/>
    </row>
    <row r="12047" spans="3:17" x14ac:dyDescent="0.2">
      <c r="C12047" s="1"/>
      <c r="D12047" s="1"/>
      <c r="F12047" s="6"/>
      <c r="G12047" s="13"/>
      <c r="M12047" s="14"/>
      <c r="O12047" s="13"/>
      <c r="P12047" s="6"/>
      <c r="Q12047" s="7"/>
    </row>
    <row r="12048" spans="3:17" x14ac:dyDescent="0.2">
      <c r="C12048" s="1"/>
      <c r="D12048" s="1"/>
      <c r="F12048" s="6"/>
      <c r="G12048" s="13"/>
      <c r="M12048" s="14"/>
      <c r="O12048" s="13"/>
      <c r="P12048" s="6"/>
      <c r="Q12048" s="7"/>
    </row>
    <row r="12049" spans="3:17" x14ac:dyDescent="0.2">
      <c r="C12049" s="1"/>
      <c r="D12049" s="1"/>
      <c r="F12049" s="6"/>
      <c r="G12049" s="13"/>
      <c r="M12049" s="14"/>
      <c r="O12049" s="13"/>
      <c r="P12049" s="6"/>
      <c r="Q12049" s="7"/>
    </row>
    <row r="12050" spans="3:17" x14ac:dyDescent="0.2">
      <c r="C12050" s="1"/>
      <c r="D12050" s="1"/>
      <c r="F12050" s="6"/>
      <c r="G12050" s="13"/>
      <c r="M12050" s="14"/>
      <c r="O12050" s="13"/>
      <c r="P12050" s="6"/>
      <c r="Q12050" s="7"/>
    </row>
    <row r="12051" spans="3:17" x14ac:dyDescent="0.2">
      <c r="C12051" s="1"/>
      <c r="D12051" s="1"/>
      <c r="F12051" s="6"/>
      <c r="G12051" s="13"/>
      <c r="M12051" s="14"/>
      <c r="O12051" s="13"/>
      <c r="P12051" s="6"/>
      <c r="Q12051" s="7"/>
    </row>
    <row r="12052" spans="3:17" x14ac:dyDescent="0.2">
      <c r="C12052" s="1"/>
      <c r="D12052" s="1"/>
      <c r="F12052" s="6"/>
      <c r="G12052" s="13"/>
      <c r="M12052" s="14"/>
      <c r="O12052" s="13"/>
      <c r="P12052" s="6"/>
      <c r="Q12052" s="7"/>
    </row>
    <row r="12053" spans="3:17" x14ac:dyDescent="0.2">
      <c r="C12053" s="1"/>
      <c r="D12053" s="1"/>
      <c r="F12053" s="6"/>
      <c r="G12053" s="13"/>
      <c r="M12053" s="14"/>
      <c r="O12053" s="13"/>
      <c r="P12053" s="6"/>
      <c r="Q12053" s="7"/>
    </row>
    <row r="12054" spans="3:17" x14ac:dyDescent="0.2">
      <c r="C12054" s="1"/>
      <c r="D12054" s="1"/>
      <c r="F12054" s="6"/>
      <c r="G12054" s="13"/>
      <c r="M12054" s="14"/>
      <c r="O12054" s="13"/>
      <c r="P12054" s="6"/>
      <c r="Q12054" s="7"/>
    </row>
    <row r="12055" spans="3:17" x14ac:dyDescent="0.2">
      <c r="C12055" s="1"/>
      <c r="D12055" s="1"/>
      <c r="F12055" s="6"/>
      <c r="G12055" s="13"/>
      <c r="M12055" s="14"/>
      <c r="O12055" s="13"/>
      <c r="P12055" s="6"/>
      <c r="Q12055" s="7"/>
    </row>
    <row r="12056" spans="3:17" x14ac:dyDescent="0.2">
      <c r="C12056" s="1"/>
      <c r="D12056" s="1"/>
      <c r="F12056" s="6"/>
      <c r="G12056" s="13"/>
      <c r="M12056" s="14"/>
      <c r="O12056" s="13"/>
      <c r="P12056" s="6"/>
      <c r="Q12056" s="7"/>
    </row>
    <row r="12057" spans="3:17" x14ac:dyDescent="0.2">
      <c r="C12057" s="1"/>
      <c r="D12057" s="1"/>
      <c r="F12057" s="6"/>
      <c r="G12057" s="13"/>
      <c r="M12057" s="14"/>
      <c r="O12057" s="13"/>
      <c r="P12057" s="6"/>
      <c r="Q12057" s="7"/>
    </row>
    <row r="12058" spans="3:17" x14ac:dyDescent="0.2">
      <c r="C12058" s="1"/>
      <c r="D12058" s="1"/>
      <c r="F12058" s="6"/>
      <c r="G12058" s="13"/>
      <c r="M12058" s="14"/>
      <c r="O12058" s="13"/>
      <c r="P12058" s="6"/>
      <c r="Q12058" s="7"/>
    </row>
    <row r="12059" spans="3:17" x14ac:dyDescent="0.2">
      <c r="C12059" s="1"/>
      <c r="D12059" s="1"/>
      <c r="F12059" s="6"/>
      <c r="G12059" s="13"/>
      <c r="M12059" s="14"/>
      <c r="O12059" s="13"/>
      <c r="P12059" s="6"/>
      <c r="Q12059" s="7"/>
    </row>
    <row r="12060" spans="3:17" x14ac:dyDescent="0.2">
      <c r="C12060" s="1"/>
      <c r="D12060" s="1"/>
      <c r="F12060" s="6"/>
      <c r="G12060" s="13"/>
      <c r="M12060" s="14"/>
      <c r="O12060" s="13"/>
      <c r="P12060" s="6"/>
      <c r="Q12060" s="7"/>
    </row>
    <row r="12061" spans="3:17" x14ac:dyDescent="0.2">
      <c r="C12061" s="1"/>
      <c r="D12061" s="1"/>
      <c r="F12061" s="6"/>
      <c r="G12061" s="13"/>
      <c r="M12061" s="14"/>
      <c r="O12061" s="13"/>
      <c r="P12061" s="6"/>
      <c r="Q12061" s="7"/>
    </row>
    <row r="12062" spans="3:17" x14ac:dyDescent="0.2">
      <c r="C12062" s="1"/>
      <c r="D12062" s="1"/>
      <c r="F12062" s="6"/>
      <c r="G12062" s="13"/>
      <c r="M12062" s="14"/>
      <c r="O12062" s="13"/>
      <c r="P12062" s="6"/>
      <c r="Q12062" s="7"/>
    </row>
    <row r="12063" spans="3:17" x14ac:dyDescent="0.2">
      <c r="C12063" s="1"/>
      <c r="D12063" s="1"/>
      <c r="F12063" s="6"/>
      <c r="G12063" s="13"/>
      <c r="M12063" s="14"/>
      <c r="O12063" s="13"/>
      <c r="P12063" s="6"/>
      <c r="Q12063" s="7"/>
    </row>
    <row r="12064" spans="3:17" x14ac:dyDescent="0.2">
      <c r="C12064" s="1"/>
      <c r="D12064" s="1"/>
      <c r="F12064" s="6"/>
      <c r="G12064" s="13"/>
      <c r="M12064" s="14"/>
      <c r="O12064" s="13"/>
      <c r="P12064" s="6"/>
      <c r="Q12064" s="7"/>
    </row>
    <row r="12065" spans="3:17" x14ac:dyDescent="0.2">
      <c r="C12065" s="1"/>
      <c r="D12065" s="1"/>
      <c r="F12065" s="6"/>
      <c r="G12065" s="13"/>
      <c r="M12065" s="14"/>
      <c r="O12065" s="13"/>
      <c r="P12065" s="6"/>
      <c r="Q12065" s="7"/>
    </row>
    <row r="12066" spans="3:17" x14ac:dyDescent="0.2">
      <c r="C12066" s="1"/>
      <c r="D12066" s="1"/>
      <c r="F12066" s="6"/>
      <c r="G12066" s="13"/>
      <c r="M12066" s="14"/>
      <c r="O12066" s="13"/>
      <c r="P12066" s="6"/>
      <c r="Q12066" s="7"/>
    </row>
    <row r="12067" spans="3:17" x14ac:dyDescent="0.2">
      <c r="C12067" s="1"/>
      <c r="D12067" s="1"/>
      <c r="F12067" s="6"/>
      <c r="G12067" s="13"/>
      <c r="M12067" s="14"/>
      <c r="O12067" s="13"/>
      <c r="P12067" s="6"/>
      <c r="Q12067" s="7"/>
    </row>
    <row r="12068" spans="3:17" x14ac:dyDescent="0.2">
      <c r="C12068" s="1"/>
      <c r="D12068" s="1"/>
      <c r="F12068" s="6"/>
      <c r="G12068" s="13"/>
      <c r="M12068" s="14"/>
      <c r="O12068" s="13"/>
      <c r="P12068" s="6"/>
      <c r="Q12068" s="7"/>
    </row>
    <row r="12069" spans="3:17" x14ac:dyDescent="0.2">
      <c r="C12069" s="1"/>
      <c r="D12069" s="1"/>
      <c r="F12069" s="6"/>
      <c r="G12069" s="13"/>
      <c r="M12069" s="14"/>
      <c r="O12069" s="13"/>
      <c r="P12069" s="6"/>
      <c r="Q12069" s="7"/>
    </row>
    <row r="12070" spans="3:17" x14ac:dyDescent="0.2">
      <c r="C12070" s="1"/>
      <c r="D12070" s="1"/>
      <c r="F12070" s="6"/>
      <c r="G12070" s="13"/>
      <c r="M12070" s="14"/>
      <c r="O12070" s="13"/>
      <c r="P12070" s="6"/>
      <c r="Q12070" s="7"/>
    </row>
    <row r="12071" spans="3:17" x14ac:dyDescent="0.2">
      <c r="C12071" s="1"/>
      <c r="D12071" s="1"/>
      <c r="F12071" s="6"/>
      <c r="G12071" s="13"/>
      <c r="M12071" s="14"/>
      <c r="O12071" s="13"/>
      <c r="P12071" s="6"/>
      <c r="Q12071" s="7"/>
    </row>
    <row r="12072" spans="3:17" x14ac:dyDescent="0.2">
      <c r="C12072" s="1"/>
      <c r="D12072" s="1"/>
      <c r="F12072" s="6"/>
      <c r="G12072" s="13"/>
      <c r="M12072" s="14"/>
      <c r="O12072" s="13"/>
      <c r="P12072" s="6"/>
      <c r="Q12072" s="7"/>
    </row>
    <row r="12073" spans="3:17" x14ac:dyDescent="0.2">
      <c r="C12073" s="1"/>
      <c r="D12073" s="1"/>
      <c r="F12073" s="6"/>
      <c r="G12073" s="13"/>
      <c r="M12073" s="14"/>
      <c r="O12073" s="13"/>
      <c r="P12073" s="6"/>
      <c r="Q12073" s="7"/>
    </row>
    <row r="12074" spans="3:17" x14ac:dyDescent="0.2">
      <c r="C12074" s="1"/>
      <c r="D12074" s="1"/>
      <c r="F12074" s="6"/>
      <c r="G12074" s="13"/>
      <c r="M12074" s="14"/>
      <c r="O12074" s="13"/>
      <c r="P12074" s="6"/>
      <c r="Q12074" s="7"/>
    </row>
    <row r="12075" spans="3:17" x14ac:dyDescent="0.2">
      <c r="C12075" s="1"/>
      <c r="D12075" s="1"/>
      <c r="F12075" s="6"/>
      <c r="G12075" s="13"/>
      <c r="M12075" s="14"/>
      <c r="O12075" s="13"/>
      <c r="P12075" s="6"/>
      <c r="Q12075" s="7"/>
    </row>
    <row r="12076" spans="3:17" x14ac:dyDescent="0.2">
      <c r="C12076" s="1"/>
      <c r="D12076" s="1"/>
      <c r="F12076" s="6"/>
      <c r="G12076" s="13"/>
      <c r="M12076" s="14"/>
      <c r="O12076" s="13"/>
      <c r="P12076" s="6"/>
      <c r="Q12076" s="7"/>
    </row>
    <row r="12077" spans="3:17" x14ac:dyDescent="0.2">
      <c r="C12077" s="1"/>
      <c r="D12077" s="1"/>
      <c r="F12077" s="6"/>
      <c r="G12077" s="13"/>
      <c r="M12077" s="14"/>
      <c r="O12077" s="13"/>
      <c r="P12077" s="6"/>
      <c r="Q12077" s="7"/>
    </row>
    <row r="12078" spans="3:17" x14ac:dyDescent="0.2">
      <c r="C12078" s="1"/>
      <c r="D12078" s="1"/>
      <c r="F12078" s="6"/>
      <c r="G12078" s="13"/>
      <c r="M12078" s="14"/>
      <c r="O12078" s="13"/>
      <c r="P12078" s="6"/>
      <c r="Q12078" s="7"/>
    </row>
    <row r="12079" spans="3:17" x14ac:dyDescent="0.2">
      <c r="C12079" s="1"/>
      <c r="D12079" s="1"/>
      <c r="F12079" s="6"/>
      <c r="G12079" s="13"/>
      <c r="M12079" s="14"/>
      <c r="O12079" s="13"/>
      <c r="P12079" s="6"/>
      <c r="Q12079" s="7"/>
    </row>
    <row r="12080" spans="3:17" x14ac:dyDescent="0.2">
      <c r="C12080" s="1"/>
      <c r="D12080" s="1"/>
      <c r="F12080" s="6"/>
      <c r="G12080" s="13"/>
      <c r="M12080" s="14"/>
      <c r="O12080" s="13"/>
      <c r="P12080" s="6"/>
      <c r="Q12080" s="7"/>
    </row>
    <row r="12081" spans="3:17" x14ac:dyDescent="0.2">
      <c r="C12081" s="1"/>
      <c r="D12081" s="1"/>
      <c r="F12081" s="6"/>
      <c r="G12081" s="13"/>
      <c r="M12081" s="14"/>
      <c r="O12081" s="13"/>
      <c r="P12081" s="6"/>
      <c r="Q12081" s="7"/>
    </row>
    <row r="12082" spans="3:17" x14ac:dyDescent="0.2">
      <c r="C12082" s="1"/>
      <c r="D12082" s="1"/>
      <c r="F12082" s="6"/>
      <c r="G12082" s="13"/>
      <c r="M12082" s="14"/>
      <c r="O12082" s="13"/>
      <c r="P12082" s="6"/>
      <c r="Q12082" s="7"/>
    </row>
    <row r="12083" spans="3:17" x14ac:dyDescent="0.2">
      <c r="C12083" s="1"/>
      <c r="D12083" s="1"/>
      <c r="F12083" s="6"/>
      <c r="G12083" s="13"/>
      <c r="M12083" s="14"/>
      <c r="O12083" s="13"/>
      <c r="P12083" s="6"/>
      <c r="Q12083" s="7"/>
    </row>
    <row r="12084" spans="3:17" x14ac:dyDescent="0.2">
      <c r="C12084" s="1"/>
      <c r="D12084" s="1"/>
      <c r="F12084" s="6"/>
      <c r="G12084" s="13"/>
      <c r="M12084" s="14"/>
      <c r="O12084" s="13"/>
      <c r="P12084" s="6"/>
      <c r="Q12084" s="7"/>
    </row>
    <row r="12085" spans="3:17" x14ac:dyDescent="0.2">
      <c r="C12085" s="1"/>
      <c r="D12085" s="1"/>
      <c r="F12085" s="6"/>
      <c r="G12085" s="13"/>
      <c r="M12085" s="14"/>
      <c r="O12085" s="13"/>
      <c r="P12085" s="6"/>
      <c r="Q12085" s="7"/>
    </row>
    <row r="12086" spans="3:17" x14ac:dyDescent="0.2">
      <c r="C12086" s="1"/>
      <c r="D12086" s="1"/>
      <c r="F12086" s="6"/>
      <c r="G12086" s="13"/>
      <c r="M12086" s="14"/>
      <c r="O12086" s="13"/>
      <c r="P12086" s="6"/>
      <c r="Q12086" s="7"/>
    </row>
    <row r="12087" spans="3:17" x14ac:dyDescent="0.2">
      <c r="C12087" s="1"/>
      <c r="D12087" s="1"/>
      <c r="F12087" s="6"/>
      <c r="G12087" s="13"/>
      <c r="M12087" s="14"/>
      <c r="O12087" s="13"/>
      <c r="P12087" s="6"/>
      <c r="Q12087" s="7"/>
    </row>
    <row r="12088" spans="3:17" x14ac:dyDescent="0.2">
      <c r="C12088" s="1"/>
      <c r="D12088" s="1"/>
      <c r="F12088" s="6"/>
      <c r="G12088" s="13"/>
      <c r="M12088" s="14"/>
      <c r="O12088" s="13"/>
      <c r="P12088" s="6"/>
      <c r="Q12088" s="7"/>
    </row>
    <row r="12089" spans="3:17" x14ac:dyDescent="0.2">
      <c r="C12089" s="1"/>
      <c r="D12089" s="1"/>
      <c r="F12089" s="6"/>
      <c r="G12089" s="13"/>
      <c r="M12089" s="14"/>
      <c r="O12089" s="13"/>
      <c r="P12089" s="6"/>
      <c r="Q12089" s="7"/>
    </row>
    <row r="12090" spans="3:17" x14ac:dyDescent="0.2">
      <c r="C12090" s="1"/>
      <c r="D12090" s="1"/>
      <c r="F12090" s="6"/>
      <c r="G12090" s="13"/>
      <c r="M12090" s="14"/>
      <c r="O12090" s="13"/>
      <c r="P12090" s="6"/>
      <c r="Q12090" s="7"/>
    </row>
    <row r="12091" spans="3:17" x14ac:dyDescent="0.2">
      <c r="C12091" s="1"/>
      <c r="D12091" s="1"/>
      <c r="F12091" s="6"/>
      <c r="G12091" s="13"/>
      <c r="M12091" s="14"/>
      <c r="O12091" s="13"/>
      <c r="P12091" s="6"/>
      <c r="Q12091" s="7"/>
    </row>
    <row r="12092" spans="3:17" x14ac:dyDescent="0.2">
      <c r="C12092" s="1"/>
      <c r="D12092" s="1"/>
      <c r="F12092" s="6"/>
      <c r="G12092" s="13"/>
      <c r="M12092" s="14"/>
      <c r="O12092" s="13"/>
      <c r="P12092" s="6"/>
      <c r="Q12092" s="7"/>
    </row>
    <row r="12093" spans="3:17" x14ac:dyDescent="0.2">
      <c r="C12093" s="1"/>
      <c r="D12093" s="1"/>
      <c r="F12093" s="6"/>
      <c r="G12093" s="13"/>
      <c r="M12093" s="14"/>
      <c r="O12093" s="13"/>
      <c r="P12093" s="6"/>
      <c r="Q12093" s="7"/>
    </row>
    <row r="12094" spans="3:17" x14ac:dyDescent="0.2">
      <c r="C12094" s="1"/>
      <c r="D12094" s="1"/>
      <c r="F12094" s="6"/>
      <c r="G12094" s="13"/>
      <c r="M12094" s="14"/>
      <c r="O12094" s="13"/>
      <c r="P12094" s="6"/>
      <c r="Q12094" s="7"/>
    </row>
    <row r="12095" spans="3:17" x14ac:dyDescent="0.2">
      <c r="C12095" s="1"/>
      <c r="D12095" s="1"/>
      <c r="F12095" s="6"/>
      <c r="G12095" s="13"/>
      <c r="M12095" s="14"/>
      <c r="O12095" s="13"/>
      <c r="P12095" s="6"/>
      <c r="Q12095" s="7"/>
    </row>
    <row r="12096" spans="3:17" x14ac:dyDescent="0.2">
      <c r="C12096" s="1"/>
      <c r="D12096" s="1"/>
      <c r="F12096" s="6"/>
      <c r="G12096" s="13"/>
      <c r="M12096" s="14"/>
      <c r="O12096" s="13"/>
      <c r="P12096" s="6"/>
      <c r="Q12096" s="7"/>
    </row>
    <row r="12097" spans="3:17" x14ac:dyDescent="0.2">
      <c r="C12097" s="1"/>
      <c r="D12097" s="1"/>
      <c r="F12097" s="6"/>
      <c r="G12097" s="13"/>
      <c r="M12097" s="14"/>
      <c r="O12097" s="13"/>
      <c r="P12097" s="6"/>
      <c r="Q12097" s="7"/>
    </row>
    <row r="12098" spans="3:17" x14ac:dyDescent="0.2">
      <c r="C12098" s="1"/>
      <c r="D12098" s="1"/>
      <c r="F12098" s="6"/>
      <c r="G12098" s="13"/>
      <c r="M12098" s="14"/>
      <c r="O12098" s="13"/>
      <c r="P12098" s="6"/>
      <c r="Q12098" s="7"/>
    </row>
    <row r="12099" spans="3:17" x14ac:dyDescent="0.2">
      <c r="C12099" s="1"/>
      <c r="D12099" s="1"/>
      <c r="F12099" s="6"/>
      <c r="G12099" s="13"/>
      <c r="M12099" s="14"/>
      <c r="O12099" s="13"/>
      <c r="P12099" s="6"/>
      <c r="Q12099" s="7"/>
    </row>
    <row r="12100" spans="3:17" x14ac:dyDescent="0.2">
      <c r="C12100" s="1"/>
      <c r="D12100" s="1"/>
      <c r="F12100" s="6"/>
      <c r="G12100" s="13"/>
      <c r="M12100" s="14"/>
      <c r="O12100" s="13"/>
      <c r="P12100" s="6"/>
      <c r="Q12100" s="7"/>
    </row>
    <row r="12101" spans="3:17" x14ac:dyDescent="0.2">
      <c r="C12101" s="1"/>
      <c r="D12101" s="1"/>
      <c r="F12101" s="6"/>
      <c r="G12101" s="13"/>
      <c r="M12101" s="14"/>
      <c r="O12101" s="13"/>
      <c r="P12101" s="6"/>
      <c r="Q12101" s="7"/>
    </row>
    <row r="12102" spans="3:17" x14ac:dyDescent="0.2">
      <c r="C12102" s="1"/>
      <c r="D12102" s="1"/>
      <c r="F12102" s="6"/>
      <c r="G12102" s="13"/>
      <c r="M12102" s="14"/>
      <c r="O12102" s="13"/>
      <c r="P12102" s="6"/>
      <c r="Q12102" s="7"/>
    </row>
    <row r="12103" spans="3:17" x14ac:dyDescent="0.2">
      <c r="C12103" s="1"/>
      <c r="D12103" s="1"/>
      <c r="F12103" s="6"/>
      <c r="G12103" s="13"/>
      <c r="M12103" s="14"/>
      <c r="O12103" s="13"/>
      <c r="P12103" s="6"/>
      <c r="Q12103" s="7"/>
    </row>
    <row r="12104" spans="3:17" x14ac:dyDescent="0.2">
      <c r="C12104" s="1"/>
      <c r="D12104" s="1"/>
      <c r="F12104" s="6"/>
      <c r="G12104" s="13"/>
      <c r="M12104" s="14"/>
      <c r="O12104" s="13"/>
      <c r="P12104" s="6"/>
      <c r="Q12104" s="7"/>
    </row>
    <row r="12105" spans="3:17" x14ac:dyDescent="0.2">
      <c r="C12105" s="1"/>
      <c r="D12105" s="1"/>
      <c r="F12105" s="6"/>
      <c r="G12105" s="13"/>
      <c r="M12105" s="14"/>
      <c r="O12105" s="13"/>
      <c r="P12105" s="6"/>
      <c r="Q12105" s="7"/>
    </row>
    <row r="12106" spans="3:17" x14ac:dyDescent="0.2">
      <c r="C12106" s="1"/>
      <c r="D12106" s="1"/>
      <c r="F12106" s="6"/>
      <c r="G12106" s="13"/>
      <c r="M12106" s="14"/>
      <c r="O12106" s="13"/>
      <c r="P12106" s="6"/>
      <c r="Q12106" s="7"/>
    </row>
    <row r="12107" spans="3:17" x14ac:dyDescent="0.2">
      <c r="C12107" s="1"/>
      <c r="D12107" s="1"/>
      <c r="F12107" s="6"/>
      <c r="G12107" s="13"/>
      <c r="M12107" s="14"/>
      <c r="O12107" s="13"/>
      <c r="P12107" s="6"/>
      <c r="Q12107" s="7"/>
    </row>
    <row r="12108" spans="3:17" x14ac:dyDescent="0.2">
      <c r="C12108" s="1"/>
      <c r="D12108" s="1"/>
      <c r="F12108" s="6"/>
      <c r="G12108" s="13"/>
      <c r="M12108" s="14"/>
      <c r="O12108" s="13"/>
      <c r="P12108" s="6"/>
      <c r="Q12108" s="7"/>
    </row>
    <row r="12109" spans="3:17" x14ac:dyDescent="0.2">
      <c r="C12109" s="1"/>
      <c r="D12109" s="1"/>
      <c r="F12109" s="6"/>
      <c r="G12109" s="13"/>
      <c r="M12109" s="14"/>
      <c r="O12109" s="13"/>
      <c r="P12109" s="6"/>
      <c r="Q12109" s="7"/>
    </row>
    <row r="12110" spans="3:17" x14ac:dyDescent="0.2">
      <c r="C12110" s="1"/>
      <c r="D12110" s="1"/>
      <c r="F12110" s="6"/>
      <c r="G12110" s="13"/>
      <c r="M12110" s="14"/>
      <c r="O12110" s="13"/>
      <c r="P12110" s="6"/>
      <c r="Q12110" s="7"/>
    </row>
    <row r="12111" spans="3:17" x14ac:dyDescent="0.2">
      <c r="C12111" s="1"/>
      <c r="D12111" s="1"/>
      <c r="F12111" s="6"/>
      <c r="G12111" s="13"/>
      <c r="M12111" s="14"/>
      <c r="O12111" s="13"/>
      <c r="P12111" s="6"/>
      <c r="Q12111" s="7"/>
    </row>
    <row r="12112" spans="3:17" x14ac:dyDescent="0.2">
      <c r="C12112" s="1"/>
      <c r="D12112" s="1"/>
      <c r="F12112" s="6"/>
      <c r="G12112" s="13"/>
      <c r="M12112" s="14"/>
      <c r="O12112" s="13"/>
      <c r="P12112" s="6"/>
      <c r="Q12112" s="7"/>
    </row>
    <row r="12113" spans="3:17" x14ac:dyDescent="0.2">
      <c r="C12113" s="1"/>
      <c r="D12113" s="1"/>
      <c r="F12113" s="6"/>
      <c r="G12113" s="13"/>
      <c r="M12113" s="14"/>
      <c r="O12113" s="13"/>
      <c r="P12113" s="6"/>
      <c r="Q12113" s="7"/>
    </row>
    <row r="12114" spans="3:17" x14ac:dyDescent="0.2">
      <c r="C12114" s="1"/>
      <c r="D12114" s="1"/>
      <c r="F12114" s="6"/>
      <c r="G12114" s="13"/>
      <c r="M12114" s="14"/>
      <c r="O12114" s="13"/>
      <c r="P12114" s="6"/>
      <c r="Q12114" s="7"/>
    </row>
    <row r="12115" spans="3:17" x14ac:dyDescent="0.2">
      <c r="C12115" s="1"/>
      <c r="D12115" s="1"/>
      <c r="F12115" s="6"/>
      <c r="G12115" s="13"/>
      <c r="M12115" s="14"/>
      <c r="O12115" s="13"/>
      <c r="P12115" s="6"/>
      <c r="Q12115" s="7"/>
    </row>
    <row r="12116" spans="3:17" x14ac:dyDescent="0.2">
      <c r="C12116" s="1"/>
      <c r="D12116" s="1"/>
      <c r="F12116" s="6"/>
      <c r="G12116" s="13"/>
      <c r="M12116" s="14"/>
      <c r="O12116" s="13"/>
      <c r="P12116" s="6"/>
      <c r="Q12116" s="7"/>
    </row>
    <row r="12117" spans="3:17" x14ac:dyDescent="0.2">
      <c r="C12117" s="1"/>
      <c r="D12117" s="1"/>
      <c r="F12117" s="6"/>
      <c r="G12117" s="13"/>
      <c r="M12117" s="14"/>
      <c r="O12117" s="13"/>
      <c r="P12117" s="6"/>
      <c r="Q12117" s="7"/>
    </row>
    <row r="12118" spans="3:17" x14ac:dyDescent="0.2">
      <c r="C12118" s="1"/>
      <c r="D12118" s="1"/>
      <c r="F12118" s="6"/>
      <c r="G12118" s="13"/>
      <c r="M12118" s="14"/>
      <c r="O12118" s="13"/>
      <c r="P12118" s="6"/>
      <c r="Q12118" s="7"/>
    </row>
    <row r="12119" spans="3:17" x14ac:dyDescent="0.2">
      <c r="C12119" s="1"/>
      <c r="D12119" s="1"/>
      <c r="F12119" s="6"/>
      <c r="G12119" s="13"/>
      <c r="M12119" s="14"/>
      <c r="O12119" s="13"/>
      <c r="P12119" s="6"/>
      <c r="Q12119" s="7"/>
    </row>
    <row r="12120" spans="3:17" x14ac:dyDescent="0.2">
      <c r="C12120" s="1"/>
      <c r="D12120" s="1"/>
      <c r="F12120" s="6"/>
      <c r="G12120" s="13"/>
      <c r="M12120" s="14"/>
      <c r="O12120" s="13"/>
      <c r="P12120" s="6"/>
      <c r="Q12120" s="7"/>
    </row>
    <row r="12121" spans="3:17" x14ac:dyDescent="0.2">
      <c r="C12121" s="1"/>
      <c r="D12121" s="1"/>
      <c r="F12121" s="6"/>
      <c r="G12121" s="13"/>
      <c r="M12121" s="14"/>
      <c r="O12121" s="13"/>
      <c r="P12121" s="6"/>
      <c r="Q12121" s="7"/>
    </row>
    <row r="12122" spans="3:17" x14ac:dyDescent="0.2">
      <c r="C12122" s="1"/>
      <c r="D12122" s="1"/>
      <c r="F12122" s="6"/>
      <c r="G12122" s="13"/>
      <c r="M12122" s="14"/>
      <c r="O12122" s="13"/>
      <c r="P12122" s="6"/>
      <c r="Q12122" s="7"/>
    </row>
    <row r="12123" spans="3:17" x14ac:dyDescent="0.2">
      <c r="C12123" s="1"/>
      <c r="D12123" s="1"/>
      <c r="F12123" s="6"/>
      <c r="G12123" s="13"/>
      <c r="M12123" s="14"/>
      <c r="O12123" s="13"/>
      <c r="P12123" s="6"/>
      <c r="Q12123" s="7"/>
    </row>
    <row r="12124" spans="3:17" x14ac:dyDescent="0.2">
      <c r="C12124" s="1"/>
      <c r="D12124" s="1"/>
      <c r="F12124" s="6"/>
      <c r="G12124" s="13"/>
      <c r="M12124" s="14"/>
      <c r="O12124" s="13"/>
      <c r="P12124" s="6"/>
      <c r="Q12124" s="7"/>
    </row>
    <row r="12125" spans="3:17" x14ac:dyDescent="0.2">
      <c r="C12125" s="1"/>
      <c r="D12125" s="1"/>
      <c r="F12125" s="6"/>
      <c r="G12125" s="13"/>
      <c r="M12125" s="14"/>
      <c r="O12125" s="13"/>
      <c r="P12125" s="6"/>
      <c r="Q12125" s="7"/>
    </row>
    <row r="12126" spans="3:17" x14ac:dyDescent="0.2">
      <c r="C12126" s="1"/>
      <c r="D12126" s="1"/>
      <c r="F12126" s="6"/>
      <c r="G12126" s="13"/>
      <c r="M12126" s="14"/>
      <c r="O12126" s="13"/>
      <c r="P12126" s="6"/>
      <c r="Q12126" s="7"/>
    </row>
    <row r="12127" spans="3:17" x14ac:dyDescent="0.2">
      <c r="C12127" s="1"/>
      <c r="D12127" s="1"/>
      <c r="F12127" s="6"/>
      <c r="G12127" s="13"/>
      <c r="M12127" s="14"/>
      <c r="O12127" s="13"/>
      <c r="P12127" s="6"/>
      <c r="Q12127" s="7"/>
    </row>
    <row r="12128" spans="3:17" x14ac:dyDescent="0.2">
      <c r="C12128" s="1"/>
      <c r="D12128" s="1"/>
      <c r="F12128" s="6"/>
      <c r="G12128" s="13"/>
      <c r="M12128" s="14"/>
      <c r="O12128" s="13"/>
      <c r="P12128" s="6"/>
      <c r="Q12128" s="7"/>
    </row>
    <row r="12129" spans="3:17" x14ac:dyDescent="0.2">
      <c r="C12129" s="1"/>
      <c r="D12129" s="1"/>
      <c r="F12129" s="6"/>
      <c r="G12129" s="13"/>
      <c r="M12129" s="14"/>
      <c r="O12129" s="13"/>
      <c r="P12129" s="6"/>
      <c r="Q12129" s="7"/>
    </row>
    <row r="12130" spans="3:17" x14ac:dyDescent="0.2">
      <c r="C12130" s="1"/>
      <c r="D12130" s="1"/>
      <c r="F12130" s="6"/>
      <c r="G12130" s="13"/>
      <c r="M12130" s="14"/>
      <c r="O12130" s="13"/>
      <c r="P12130" s="6"/>
      <c r="Q12130" s="7"/>
    </row>
    <row r="12131" spans="3:17" x14ac:dyDescent="0.2">
      <c r="C12131" s="1"/>
      <c r="D12131" s="1"/>
      <c r="F12131" s="6"/>
      <c r="G12131" s="13"/>
      <c r="M12131" s="14"/>
      <c r="O12131" s="13"/>
      <c r="P12131" s="6"/>
      <c r="Q12131" s="7"/>
    </row>
    <row r="12132" spans="3:17" x14ac:dyDescent="0.2">
      <c r="C12132" s="1"/>
      <c r="D12132" s="1"/>
      <c r="F12132" s="6"/>
      <c r="G12132" s="13"/>
      <c r="M12132" s="14"/>
      <c r="O12132" s="13"/>
      <c r="P12132" s="6"/>
      <c r="Q12132" s="7"/>
    </row>
    <row r="12133" spans="3:17" x14ac:dyDescent="0.2">
      <c r="C12133" s="1"/>
      <c r="D12133" s="1"/>
      <c r="F12133" s="6"/>
      <c r="G12133" s="13"/>
      <c r="M12133" s="14"/>
      <c r="O12133" s="13"/>
      <c r="P12133" s="6"/>
      <c r="Q12133" s="7"/>
    </row>
    <row r="12134" spans="3:17" x14ac:dyDescent="0.2">
      <c r="C12134" s="1"/>
      <c r="D12134" s="1"/>
      <c r="F12134" s="6"/>
      <c r="G12134" s="13"/>
      <c r="M12134" s="14"/>
      <c r="O12134" s="13"/>
      <c r="P12134" s="6"/>
      <c r="Q12134" s="7"/>
    </row>
    <row r="12135" spans="3:17" x14ac:dyDescent="0.2">
      <c r="C12135" s="1"/>
      <c r="D12135" s="1"/>
      <c r="F12135" s="6"/>
      <c r="G12135" s="13"/>
      <c r="M12135" s="14"/>
      <c r="O12135" s="13"/>
      <c r="P12135" s="6"/>
      <c r="Q12135" s="7"/>
    </row>
    <row r="12136" spans="3:17" x14ac:dyDescent="0.2">
      <c r="C12136" s="1"/>
      <c r="D12136" s="1"/>
      <c r="F12136" s="6"/>
      <c r="G12136" s="13"/>
      <c r="M12136" s="14"/>
      <c r="O12136" s="13"/>
      <c r="P12136" s="6"/>
      <c r="Q12136" s="7"/>
    </row>
    <row r="12137" spans="3:17" x14ac:dyDescent="0.2">
      <c r="C12137" s="1"/>
      <c r="D12137" s="1"/>
      <c r="F12137" s="6"/>
      <c r="G12137" s="13"/>
      <c r="M12137" s="14"/>
      <c r="O12137" s="13"/>
      <c r="P12137" s="6"/>
      <c r="Q12137" s="7"/>
    </row>
    <row r="12138" spans="3:17" x14ac:dyDescent="0.2">
      <c r="C12138" s="1"/>
      <c r="D12138" s="1"/>
      <c r="F12138" s="6"/>
      <c r="G12138" s="13"/>
      <c r="M12138" s="14"/>
      <c r="O12138" s="13"/>
      <c r="P12138" s="6"/>
      <c r="Q12138" s="7"/>
    </row>
    <row r="12139" spans="3:17" x14ac:dyDescent="0.2">
      <c r="C12139" s="1"/>
      <c r="D12139" s="1"/>
      <c r="F12139" s="6"/>
      <c r="G12139" s="13"/>
      <c r="M12139" s="14"/>
      <c r="O12139" s="13"/>
      <c r="P12139" s="6"/>
      <c r="Q12139" s="7"/>
    </row>
    <row r="12140" spans="3:17" x14ac:dyDescent="0.2">
      <c r="C12140" s="1"/>
      <c r="D12140" s="1"/>
      <c r="F12140" s="6"/>
      <c r="G12140" s="13"/>
      <c r="M12140" s="14"/>
      <c r="O12140" s="13"/>
      <c r="P12140" s="6"/>
      <c r="Q12140" s="7"/>
    </row>
    <row r="12141" spans="3:17" x14ac:dyDescent="0.2">
      <c r="C12141" s="1"/>
      <c r="D12141" s="1"/>
      <c r="F12141" s="6"/>
      <c r="G12141" s="13"/>
      <c r="M12141" s="14"/>
      <c r="O12141" s="13"/>
      <c r="P12141" s="6"/>
      <c r="Q12141" s="7"/>
    </row>
    <row r="12142" spans="3:17" x14ac:dyDescent="0.2">
      <c r="C12142" s="1"/>
      <c r="D12142" s="1"/>
      <c r="F12142" s="6"/>
      <c r="G12142" s="13"/>
      <c r="M12142" s="14"/>
      <c r="O12142" s="13"/>
      <c r="P12142" s="6"/>
      <c r="Q12142" s="7"/>
    </row>
    <row r="12143" spans="3:17" x14ac:dyDescent="0.2">
      <c r="C12143" s="1"/>
      <c r="D12143" s="1"/>
      <c r="F12143" s="6"/>
      <c r="G12143" s="13"/>
      <c r="M12143" s="14"/>
      <c r="O12143" s="13"/>
      <c r="P12143" s="6"/>
      <c r="Q12143" s="7"/>
    </row>
    <row r="12144" spans="3:17" x14ac:dyDescent="0.2">
      <c r="C12144" s="1"/>
      <c r="D12144" s="1"/>
      <c r="F12144" s="6"/>
      <c r="G12144" s="13"/>
      <c r="M12144" s="14"/>
      <c r="O12144" s="13"/>
      <c r="P12144" s="6"/>
      <c r="Q12144" s="7"/>
    </row>
    <row r="12145" spans="3:17" x14ac:dyDescent="0.2">
      <c r="C12145" s="1"/>
      <c r="D12145" s="1"/>
      <c r="F12145" s="6"/>
      <c r="G12145" s="13"/>
      <c r="M12145" s="14"/>
      <c r="O12145" s="13"/>
      <c r="P12145" s="6"/>
      <c r="Q12145" s="7"/>
    </row>
    <row r="12146" spans="3:17" x14ac:dyDescent="0.2">
      <c r="C12146" s="1"/>
      <c r="D12146" s="1"/>
      <c r="F12146" s="6"/>
      <c r="G12146" s="13"/>
      <c r="M12146" s="14"/>
      <c r="O12146" s="13"/>
      <c r="P12146" s="6"/>
      <c r="Q12146" s="7"/>
    </row>
    <row r="12147" spans="3:17" x14ac:dyDescent="0.2">
      <c r="C12147" s="1"/>
      <c r="D12147" s="1"/>
      <c r="F12147" s="6"/>
      <c r="G12147" s="13"/>
      <c r="M12147" s="14"/>
      <c r="O12147" s="13"/>
      <c r="P12147" s="6"/>
      <c r="Q12147" s="7"/>
    </row>
    <row r="12148" spans="3:17" x14ac:dyDescent="0.2">
      <c r="C12148" s="1"/>
      <c r="D12148" s="1"/>
      <c r="F12148" s="6"/>
      <c r="G12148" s="13"/>
      <c r="M12148" s="14"/>
      <c r="O12148" s="13"/>
      <c r="P12148" s="6"/>
      <c r="Q12148" s="7"/>
    </row>
    <row r="12149" spans="3:17" x14ac:dyDescent="0.2">
      <c r="C12149" s="1"/>
      <c r="D12149" s="1"/>
      <c r="F12149" s="6"/>
      <c r="G12149" s="13"/>
      <c r="M12149" s="14"/>
      <c r="O12149" s="13"/>
      <c r="P12149" s="6"/>
      <c r="Q12149" s="7"/>
    </row>
    <row r="12150" spans="3:17" x14ac:dyDescent="0.2">
      <c r="C12150" s="1"/>
      <c r="D12150" s="1"/>
      <c r="F12150" s="6"/>
      <c r="G12150" s="13"/>
      <c r="M12150" s="14"/>
      <c r="O12150" s="13"/>
      <c r="P12150" s="6"/>
      <c r="Q12150" s="7"/>
    </row>
    <row r="12151" spans="3:17" x14ac:dyDescent="0.2">
      <c r="C12151" s="1"/>
      <c r="D12151" s="1"/>
      <c r="F12151" s="6"/>
      <c r="G12151" s="13"/>
      <c r="M12151" s="14"/>
      <c r="O12151" s="13"/>
      <c r="P12151" s="6"/>
      <c r="Q12151" s="7"/>
    </row>
    <row r="12152" spans="3:17" x14ac:dyDescent="0.2">
      <c r="C12152" s="1"/>
      <c r="D12152" s="1"/>
      <c r="F12152" s="6"/>
      <c r="G12152" s="13"/>
      <c r="M12152" s="14"/>
      <c r="O12152" s="13"/>
      <c r="P12152" s="6"/>
      <c r="Q12152" s="7"/>
    </row>
    <row r="12153" spans="3:17" x14ac:dyDescent="0.2">
      <c r="C12153" s="1"/>
      <c r="D12153" s="1"/>
      <c r="F12153" s="6"/>
      <c r="G12153" s="13"/>
      <c r="M12153" s="14"/>
      <c r="O12153" s="13"/>
      <c r="P12153" s="6"/>
      <c r="Q12153" s="7"/>
    </row>
    <row r="12154" spans="3:17" x14ac:dyDescent="0.2">
      <c r="C12154" s="1"/>
      <c r="D12154" s="1"/>
      <c r="F12154" s="6"/>
      <c r="G12154" s="13"/>
      <c r="M12154" s="14"/>
      <c r="O12154" s="13"/>
      <c r="P12154" s="6"/>
      <c r="Q12154" s="7"/>
    </row>
    <row r="12155" spans="3:17" x14ac:dyDescent="0.2">
      <c r="C12155" s="1"/>
      <c r="D12155" s="1"/>
      <c r="F12155" s="6"/>
      <c r="G12155" s="13"/>
      <c r="M12155" s="14"/>
      <c r="O12155" s="13"/>
      <c r="P12155" s="6"/>
      <c r="Q12155" s="7"/>
    </row>
    <row r="12156" spans="3:17" x14ac:dyDescent="0.2">
      <c r="C12156" s="1"/>
      <c r="D12156" s="1"/>
      <c r="F12156" s="6"/>
      <c r="G12156" s="13"/>
      <c r="M12156" s="14"/>
      <c r="O12156" s="13"/>
      <c r="P12156" s="6"/>
      <c r="Q12156" s="7"/>
    </row>
    <row r="12157" spans="3:17" x14ac:dyDescent="0.2">
      <c r="C12157" s="1"/>
      <c r="D12157" s="1"/>
      <c r="F12157" s="6"/>
      <c r="G12157" s="13"/>
      <c r="M12157" s="14"/>
      <c r="O12157" s="13"/>
      <c r="P12157" s="6"/>
      <c r="Q12157" s="7"/>
    </row>
    <row r="12158" spans="3:17" x14ac:dyDescent="0.2">
      <c r="C12158" s="1"/>
      <c r="D12158" s="1"/>
      <c r="F12158" s="6"/>
      <c r="G12158" s="13"/>
      <c r="M12158" s="14"/>
      <c r="O12158" s="13"/>
      <c r="P12158" s="6"/>
      <c r="Q12158" s="7"/>
    </row>
    <row r="12159" spans="3:17" x14ac:dyDescent="0.2">
      <c r="C12159" s="1"/>
      <c r="D12159" s="1"/>
      <c r="F12159" s="6"/>
      <c r="G12159" s="13"/>
      <c r="M12159" s="14"/>
      <c r="O12159" s="13"/>
      <c r="P12159" s="6"/>
      <c r="Q12159" s="7"/>
    </row>
    <row r="12160" spans="3:17" x14ac:dyDescent="0.2">
      <c r="C12160" s="1"/>
      <c r="D12160" s="1"/>
      <c r="F12160" s="6"/>
      <c r="G12160" s="13"/>
      <c r="M12160" s="14"/>
      <c r="O12160" s="13"/>
      <c r="P12160" s="6"/>
      <c r="Q12160" s="7"/>
    </row>
    <row r="12161" spans="3:17" x14ac:dyDescent="0.2">
      <c r="C12161" s="1"/>
      <c r="D12161" s="1"/>
      <c r="F12161" s="6"/>
      <c r="G12161" s="13"/>
      <c r="M12161" s="14"/>
      <c r="O12161" s="13"/>
      <c r="P12161" s="6"/>
      <c r="Q12161" s="7"/>
    </row>
    <row r="12162" spans="3:17" x14ac:dyDescent="0.2">
      <c r="C12162" s="1"/>
      <c r="D12162" s="1"/>
      <c r="F12162" s="6"/>
      <c r="G12162" s="13"/>
      <c r="M12162" s="14"/>
      <c r="O12162" s="13"/>
      <c r="P12162" s="6"/>
      <c r="Q12162" s="7"/>
    </row>
    <row r="12163" spans="3:17" x14ac:dyDescent="0.2">
      <c r="C12163" s="1"/>
      <c r="D12163" s="1"/>
      <c r="F12163" s="6"/>
      <c r="G12163" s="13"/>
      <c r="M12163" s="14"/>
      <c r="O12163" s="13"/>
      <c r="P12163" s="6"/>
      <c r="Q12163" s="7"/>
    </row>
    <row r="12164" spans="3:17" x14ac:dyDescent="0.2">
      <c r="C12164" s="1"/>
      <c r="D12164" s="1"/>
      <c r="F12164" s="6"/>
      <c r="G12164" s="13"/>
      <c r="M12164" s="14"/>
      <c r="O12164" s="13"/>
      <c r="P12164" s="6"/>
      <c r="Q12164" s="7"/>
    </row>
    <row r="12165" spans="3:17" x14ac:dyDescent="0.2">
      <c r="C12165" s="1"/>
      <c r="D12165" s="1"/>
      <c r="F12165" s="6"/>
      <c r="G12165" s="13"/>
      <c r="M12165" s="14"/>
      <c r="O12165" s="13"/>
      <c r="P12165" s="6"/>
      <c r="Q12165" s="7"/>
    </row>
    <row r="12166" spans="3:17" x14ac:dyDescent="0.2">
      <c r="C12166" s="1"/>
      <c r="D12166" s="1"/>
      <c r="F12166" s="6"/>
      <c r="G12166" s="13"/>
      <c r="M12166" s="14"/>
      <c r="O12166" s="13"/>
      <c r="P12166" s="6"/>
      <c r="Q12166" s="7"/>
    </row>
    <row r="12167" spans="3:17" x14ac:dyDescent="0.2">
      <c r="C12167" s="1"/>
      <c r="D12167" s="1"/>
      <c r="F12167" s="6"/>
      <c r="G12167" s="13"/>
      <c r="M12167" s="14"/>
      <c r="O12167" s="13"/>
      <c r="P12167" s="6"/>
      <c r="Q12167" s="7"/>
    </row>
    <row r="12168" spans="3:17" x14ac:dyDescent="0.2">
      <c r="C12168" s="1"/>
      <c r="D12168" s="1"/>
      <c r="F12168" s="6"/>
      <c r="G12168" s="13"/>
      <c r="M12168" s="14"/>
      <c r="O12168" s="13"/>
      <c r="P12168" s="6"/>
      <c r="Q12168" s="7"/>
    </row>
    <row r="12169" spans="3:17" x14ac:dyDescent="0.2">
      <c r="C12169" s="1"/>
      <c r="D12169" s="1"/>
      <c r="F12169" s="6"/>
      <c r="G12169" s="13"/>
      <c r="M12169" s="14"/>
      <c r="O12169" s="13"/>
      <c r="P12169" s="6"/>
      <c r="Q12169" s="7"/>
    </row>
    <row r="12170" spans="3:17" x14ac:dyDescent="0.2">
      <c r="C12170" s="1"/>
      <c r="D12170" s="1"/>
      <c r="F12170" s="6"/>
      <c r="G12170" s="13"/>
      <c r="M12170" s="14"/>
      <c r="O12170" s="13"/>
      <c r="P12170" s="6"/>
      <c r="Q12170" s="7"/>
    </row>
    <row r="12171" spans="3:17" x14ac:dyDescent="0.2">
      <c r="C12171" s="1"/>
      <c r="D12171" s="1"/>
      <c r="F12171" s="6"/>
      <c r="G12171" s="13"/>
      <c r="M12171" s="14"/>
      <c r="O12171" s="13"/>
      <c r="P12171" s="6"/>
      <c r="Q12171" s="7"/>
    </row>
    <row r="12172" spans="3:17" x14ac:dyDescent="0.2">
      <c r="C12172" s="1"/>
      <c r="D12172" s="1"/>
      <c r="F12172" s="6"/>
      <c r="G12172" s="13"/>
      <c r="M12172" s="14"/>
      <c r="O12172" s="13"/>
      <c r="P12172" s="6"/>
      <c r="Q12172" s="7"/>
    </row>
    <row r="12173" spans="3:17" x14ac:dyDescent="0.2">
      <c r="C12173" s="1"/>
      <c r="D12173" s="1"/>
      <c r="F12173" s="6"/>
      <c r="G12173" s="13"/>
      <c r="M12173" s="14"/>
      <c r="O12173" s="13"/>
      <c r="P12173" s="6"/>
      <c r="Q12173" s="7"/>
    </row>
    <row r="12174" spans="3:17" x14ac:dyDescent="0.2">
      <c r="C12174" s="1"/>
      <c r="D12174" s="1"/>
      <c r="F12174" s="6"/>
      <c r="G12174" s="13"/>
      <c r="M12174" s="14"/>
      <c r="O12174" s="13"/>
      <c r="P12174" s="6"/>
      <c r="Q12174" s="7"/>
    </row>
    <row r="12175" spans="3:17" x14ac:dyDescent="0.2">
      <c r="C12175" s="1"/>
      <c r="D12175" s="1"/>
      <c r="F12175" s="6"/>
      <c r="G12175" s="13"/>
      <c r="M12175" s="14"/>
      <c r="O12175" s="13"/>
      <c r="P12175" s="6"/>
      <c r="Q12175" s="7"/>
    </row>
    <row r="12176" spans="3:17" x14ac:dyDescent="0.2">
      <c r="C12176" s="1"/>
      <c r="D12176" s="1"/>
      <c r="F12176" s="6"/>
      <c r="G12176" s="13"/>
      <c r="M12176" s="14"/>
      <c r="O12176" s="13"/>
      <c r="P12176" s="6"/>
      <c r="Q12176" s="7"/>
    </row>
    <row r="12177" spans="3:17" x14ac:dyDescent="0.2">
      <c r="C12177" s="1"/>
      <c r="D12177" s="1"/>
      <c r="F12177" s="6"/>
      <c r="G12177" s="13"/>
      <c r="M12177" s="14"/>
      <c r="O12177" s="13"/>
      <c r="P12177" s="6"/>
      <c r="Q12177" s="7"/>
    </row>
    <row r="12178" spans="3:17" x14ac:dyDescent="0.2">
      <c r="C12178" s="1"/>
      <c r="D12178" s="1"/>
      <c r="F12178" s="6"/>
      <c r="G12178" s="13"/>
      <c r="M12178" s="14"/>
      <c r="O12178" s="13"/>
      <c r="P12178" s="6"/>
      <c r="Q12178" s="7"/>
    </row>
    <row r="12179" spans="3:17" x14ac:dyDescent="0.2">
      <c r="C12179" s="1"/>
      <c r="D12179" s="1"/>
      <c r="F12179" s="6"/>
      <c r="G12179" s="13"/>
      <c r="M12179" s="14"/>
      <c r="O12179" s="13"/>
      <c r="P12179" s="6"/>
      <c r="Q12179" s="7"/>
    </row>
    <row r="12180" spans="3:17" x14ac:dyDescent="0.2">
      <c r="C12180" s="1"/>
      <c r="D12180" s="1"/>
      <c r="F12180" s="6"/>
      <c r="G12180" s="13"/>
      <c r="M12180" s="14"/>
      <c r="O12180" s="13"/>
      <c r="P12180" s="6"/>
      <c r="Q12180" s="7"/>
    </row>
    <row r="12181" spans="3:17" x14ac:dyDescent="0.2">
      <c r="C12181" s="1"/>
      <c r="D12181" s="1"/>
      <c r="F12181" s="6"/>
      <c r="G12181" s="13"/>
      <c r="M12181" s="14"/>
      <c r="O12181" s="13"/>
      <c r="P12181" s="6"/>
      <c r="Q12181" s="7"/>
    </row>
    <row r="12182" spans="3:17" x14ac:dyDescent="0.2">
      <c r="C12182" s="1"/>
      <c r="D12182" s="1"/>
      <c r="F12182" s="6"/>
      <c r="G12182" s="13"/>
      <c r="M12182" s="14"/>
      <c r="O12182" s="13"/>
      <c r="P12182" s="6"/>
      <c r="Q12182" s="7"/>
    </row>
    <row r="12183" spans="3:17" x14ac:dyDescent="0.2">
      <c r="C12183" s="1"/>
      <c r="D12183" s="1"/>
      <c r="F12183" s="6"/>
      <c r="G12183" s="13"/>
      <c r="M12183" s="14"/>
      <c r="O12183" s="13"/>
      <c r="P12183" s="6"/>
      <c r="Q12183" s="7"/>
    </row>
    <row r="12184" spans="3:17" x14ac:dyDescent="0.2">
      <c r="C12184" s="1"/>
      <c r="D12184" s="1"/>
      <c r="F12184" s="6"/>
      <c r="G12184" s="13"/>
      <c r="M12184" s="14"/>
      <c r="O12184" s="13"/>
      <c r="P12184" s="6"/>
      <c r="Q12184" s="7"/>
    </row>
    <row r="12185" spans="3:17" x14ac:dyDescent="0.2">
      <c r="C12185" s="1"/>
      <c r="D12185" s="1"/>
      <c r="F12185" s="6"/>
      <c r="G12185" s="13"/>
      <c r="M12185" s="14"/>
      <c r="O12185" s="13"/>
      <c r="P12185" s="6"/>
      <c r="Q12185" s="7"/>
    </row>
    <row r="12186" spans="3:17" x14ac:dyDescent="0.2">
      <c r="C12186" s="1"/>
      <c r="D12186" s="1"/>
      <c r="F12186" s="6"/>
      <c r="G12186" s="13"/>
      <c r="M12186" s="14"/>
      <c r="O12186" s="13"/>
      <c r="P12186" s="6"/>
      <c r="Q12186" s="7"/>
    </row>
    <row r="12187" spans="3:17" x14ac:dyDescent="0.2">
      <c r="C12187" s="1"/>
      <c r="D12187" s="1"/>
      <c r="F12187" s="6"/>
      <c r="G12187" s="13"/>
      <c r="M12187" s="14"/>
      <c r="O12187" s="13"/>
      <c r="P12187" s="6"/>
      <c r="Q12187" s="7"/>
    </row>
    <row r="12188" spans="3:17" x14ac:dyDescent="0.2">
      <c r="C12188" s="1"/>
      <c r="D12188" s="1"/>
      <c r="F12188" s="6"/>
      <c r="G12188" s="13"/>
      <c r="M12188" s="14"/>
      <c r="O12188" s="13"/>
      <c r="P12188" s="6"/>
      <c r="Q12188" s="7"/>
    </row>
    <row r="12189" spans="3:17" x14ac:dyDescent="0.2">
      <c r="C12189" s="1"/>
      <c r="D12189" s="1"/>
      <c r="F12189" s="6"/>
      <c r="G12189" s="13"/>
      <c r="M12189" s="14"/>
      <c r="O12189" s="13"/>
      <c r="P12189" s="6"/>
      <c r="Q12189" s="7"/>
    </row>
    <row r="12190" spans="3:17" x14ac:dyDescent="0.2">
      <c r="C12190" s="1"/>
      <c r="D12190" s="1"/>
      <c r="F12190" s="6"/>
      <c r="G12190" s="13"/>
      <c r="M12190" s="14"/>
      <c r="O12190" s="13"/>
      <c r="P12190" s="6"/>
      <c r="Q12190" s="7"/>
    </row>
    <row r="12191" spans="3:17" x14ac:dyDescent="0.2">
      <c r="C12191" s="1"/>
      <c r="D12191" s="1"/>
      <c r="F12191" s="6"/>
      <c r="G12191" s="13"/>
      <c r="M12191" s="14"/>
      <c r="O12191" s="13"/>
      <c r="P12191" s="6"/>
      <c r="Q12191" s="7"/>
    </row>
    <row r="12192" spans="3:17" x14ac:dyDescent="0.2">
      <c r="C12192" s="1"/>
      <c r="D12192" s="1"/>
      <c r="F12192" s="6"/>
      <c r="G12192" s="13"/>
      <c r="M12192" s="14"/>
      <c r="O12192" s="13"/>
      <c r="P12192" s="6"/>
      <c r="Q12192" s="7"/>
    </row>
    <row r="12193" spans="3:17" x14ac:dyDescent="0.2">
      <c r="C12193" s="1"/>
      <c r="D12193" s="1"/>
      <c r="F12193" s="6"/>
      <c r="G12193" s="13"/>
      <c r="M12193" s="14"/>
      <c r="O12193" s="13"/>
      <c r="P12193" s="6"/>
      <c r="Q12193" s="7"/>
    </row>
    <row r="12194" spans="3:17" x14ac:dyDescent="0.2">
      <c r="C12194" s="1"/>
      <c r="D12194" s="1"/>
      <c r="F12194" s="6"/>
      <c r="G12194" s="13"/>
      <c r="M12194" s="14"/>
      <c r="O12194" s="13"/>
      <c r="P12194" s="6"/>
      <c r="Q12194" s="7"/>
    </row>
    <row r="12195" spans="3:17" x14ac:dyDescent="0.2">
      <c r="C12195" s="1"/>
      <c r="D12195" s="1"/>
      <c r="F12195" s="6"/>
      <c r="G12195" s="13"/>
      <c r="M12195" s="14"/>
      <c r="O12195" s="13"/>
      <c r="P12195" s="6"/>
      <c r="Q12195" s="7"/>
    </row>
    <row r="12196" spans="3:17" x14ac:dyDescent="0.2">
      <c r="C12196" s="1"/>
      <c r="D12196" s="1"/>
      <c r="F12196" s="6"/>
      <c r="G12196" s="13"/>
      <c r="M12196" s="14"/>
      <c r="O12196" s="13"/>
      <c r="P12196" s="6"/>
      <c r="Q12196" s="7"/>
    </row>
    <row r="12197" spans="3:17" x14ac:dyDescent="0.2">
      <c r="C12197" s="1"/>
      <c r="D12197" s="1"/>
      <c r="F12197" s="6"/>
      <c r="G12197" s="13"/>
      <c r="M12197" s="14"/>
      <c r="O12197" s="13"/>
      <c r="P12197" s="6"/>
      <c r="Q12197" s="7"/>
    </row>
    <row r="12198" spans="3:17" x14ac:dyDescent="0.2">
      <c r="C12198" s="1"/>
      <c r="D12198" s="1"/>
      <c r="F12198" s="6"/>
      <c r="G12198" s="13"/>
      <c r="M12198" s="14"/>
      <c r="O12198" s="13"/>
      <c r="P12198" s="6"/>
      <c r="Q12198" s="7"/>
    </row>
    <row r="12199" spans="3:17" x14ac:dyDescent="0.2">
      <c r="C12199" s="1"/>
      <c r="D12199" s="1"/>
      <c r="F12199" s="6"/>
      <c r="G12199" s="13"/>
      <c r="M12199" s="14"/>
      <c r="O12199" s="13"/>
      <c r="P12199" s="6"/>
      <c r="Q12199" s="7"/>
    </row>
    <row r="12200" spans="3:17" x14ac:dyDescent="0.2">
      <c r="C12200" s="1"/>
      <c r="D12200" s="1"/>
      <c r="F12200" s="6"/>
      <c r="G12200" s="13"/>
      <c r="M12200" s="14"/>
      <c r="O12200" s="13"/>
      <c r="P12200" s="6"/>
      <c r="Q12200" s="7"/>
    </row>
    <row r="12201" spans="3:17" x14ac:dyDescent="0.2">
      <c r="C12201" s="1"/>
      <c r="D12201" s="1"/>
      <c r="F12201" s="6"/>
      <c r="G12201" s="13"/>
      <c r="M12201" s="14"/>
      <c r="O12201" s="13"/>
      <c r="P12201" s="6"/>
      <c r="Q12201" s="7"/>
    </row>
    <row r="12202" spans="3:17" x14ac:dyDescent="0.2">
      <c r="C12202" s="1"/>
      <c r="D12202" s="1"/>
      <c r="F12202" s="6"/>
      <c r="G12202" s="13"/>
      <c r="M12202" s="14"/>
      <c r="O12202" s="13"/>
      <c r="P12202" s="6"/>
      <c r="Q12202" s="7"/>
    </row>
    <row r="12203" spans="3:17" x14ac:dyDescent="0.2">
      <c r="C12203" s="1"/>
      <c r="D12203" s="1"/>
      <c r="F12203" s="6"/>
      <c r="G12203" s="13"/>
      <c r="M12203" s="14"/>
      <c r="O12203" s="13"/>
      <c r="P12203" s="6"/>
      <c r="Q12203" s="7"/>
    </row>
    <row r="12204" spans="3:17" x14ac:dyDescent="0.2">
      <c r="C12204" s="1"/>
      <c r="D12204" s="1"/>
      <c r="F12204" s="6"/>
      <c r="G12204" s="13"/>
      <c r="M12204" s="14"/>
      <c r="O12204" s="13"/>
      <c r="P12204" s="6"/>
      <c r="Q12204" s="7"/>
    </row>
    <row r="12205" spans="3:17" x14ac:dyDescent="0.2">
      <c r="C12205" s="1"/>
      <c r="D12205" s="1"/>
      <c r="F12205" s="6"/>
      <c r="G12205" s="13"/>
      <c r="M12205" s="14"/>
      <c r="O12205" s="13"/>
      <c r="P12205" s="6"/>
      <c r="Q12205" s="7"/>
    </row>
    <row r="12206" spans="3:17" x14ac:dyDescent="0.2">
      <c r="C12206" s="1"/>
      <c r="D12206" s="1"/>
      <c r="F12206" s="6"/>
      <c r="G12206" s="13"/>
      <c r="M12206" s="14"/>
      <c r="O12206" s="13"/>
      <c r="P12206" s="6"/>
      <c r="Q12206" s="7"/>
    </row>
    <row r="12207" spans="3:17" x14ac:dyDescent="0.2">
      <c r="C12207" s="1"/>
      <c r="D12207" s="1"/>
      <c r="F12207" s="6"/>
      <c r="G12207" s="13"/>
      <c r="M12207" s="14"/>
      <c r="O12207" s="13"/>
      <c r="P12207" s="6"/>
      <c r="Q12207" s="7"/>
    </row>
    <row r="12208" spans="3:17" x14ac:dyDescent="0.2">
      <c r="C12208" s="1"/>
      <c r="D12208" s="1"/>
      <c r="F12208" s="6"/>
      <c r="G12208" s="13"/>
      <c r="M12208" s="14"/>
      <c r="O12208" s="13"/>
      <c r="P12208" s="6"/>
      <c r="Q12208" s="7"/>
    </row>
    <row r="12209" spans="3:17" x14ac:dyDescent="0.2">
      <c r="C12209" s="1"/>
      <c r="D12209" s="1"/>
      <c r="F12209" s="6"/>
      <c r="G12209" s="13"/>
      <c r="M12209" s="14"/>
      <c r="O12209" s="13"/>
      <c r="P12209" s="6"/>
      <c r="Q12209" s="7"/>
    </row>
    <row r="12210" spans="3:17" x14ac:dyDescent="0.2">
      <c r="C12210" s="1"/>
      <c r="D12210" s="1"/>
      <c r="F12210" s="6"/>
      <c r="G12210" s="13"/>
      <c r="M12210" s="14"/>
      <c r="O12210" s="13"/>
      <c r="P12210" s="6"/>
      <c r="Q12210" s="7"/>
    </row>
    <row r="12211" spans="3:17" x14ac:dyDescent="0.2">
      <c r="C12211" s="1"/>
      <c r="D12211" s="1"/>
      <c r="F12211" s="6"/>
      <c r="G12211" s="13"/>
      <c r="M12211" s="14"/>
      <c r="O12211" s="13"/>
      <c r="P12211" s="6"/>
      <c r="Q12211" s="7"/>
    </row>
    <row r="12212" spans="3:17" x14ac:dyDescent="0.2">
      <c r="C12212" s="1"/>
      <c r="D12212" s="1"/>
      <c r="F12212" s="6"/>
      <c r="G12212" s="13"/>
      <c r="M12212" s="14"/>
      <c r="O12212" s="13"/>
      <c r="P12212" s="6"/>
      <c r="Q12212" s="7"/>
    </row>
    <row r="12213" spans="3:17" x14ac:dyDescent="0.2">
      <c r="C12213" s="1"/>
      <c r="D12213" s="1"/>
      <c r="F12213" s="6"/>
      <c r="G12213" s="13"/>
      <c r="M12213" s="14"/>
      <c r="O12213" s="13"/>
      <c r="P12213" s="6"/>
      <c r="Q12213" s="7"/>
    </row>
    <row r="12214" spans="3:17" x14ac:dyDescent="0.2">
      <c r="C12214" s="1"/>
      <c r="D12214" s="1"/>
      <c r="F12214" s="6"/>
      <c r="G12214" s="13"/>
      <c r="M12214" s="14"/>
      <c r="O12214" s="13"/>
      <c r="P12214" s="6"/>
      <c r="Q12214" s="7"/>
    </row>
    <row r="12215" spans="3:17" x14ac:dyDescent="0.2">
      <c r="C12215" s="1"/>
      <c r="D12215" s="1"/>
      <c r="F12215" s="6"/>
      <c r="G12215" s="13"/>
      <c r="M12215" s="14"/>
      <c r="O12215" s="13"/>
      <c r="P12215" s="6"/>
      <c r="Q12215" s="7"/>
    </row>
    <row r="12216" spans="3:17" x14ac:dyDescent="0.2">
      <c r="C12216" s="1"/>
      <c r="D12216" s="1"/>
      <c r="F12216" s="6"/>
      <c r="G12216" s="13"/>
      <c r="M12216" s="14"/>
      <c r="O12216" s="13"/>
      <c r="P12216" s="6"/>
      <c r="Q12216" s="7"/>
    </row>
    <row r="12217" spans="3:17" x14ac:dyDescent="0.2">
      <c r="C12217" s="1"/>
      <c r="D12217" s="1"/>
      <c r="F12217" s="6"/>
      <c r="G12217" s="13"/>
      <c r="M12217" s="14"/>
      <c r="O12217" s="13"/>
      <c r="P12217" s="6"/>
      <c r="Q12217" s="7"/>
    </row>
    <row r="12218" spans="3:17" x14ac:dyDescent="0.2">
      <c r="C12218" s="1"/>
      <c r="D12218" s="1"/>
      <c r="F12218" s="6"/>
      <c r="G12218" s="13"/>
      <c r="M12218" s="14"/>
      <c r="O12218" s="13"/>
      <c r="P12218" s="6"/>
      <c r="Q12218" s="7"/>
    </row>
    <row r="12219" spans="3:17" x14ac:dyDescent="0.2">
      <c r="C12219" s="1"/>
      <c r="D12219" s="1"/>
      <c r="F12219" s="6"/>
      <c r="G12219" s="13"/>
      <c r="M12219" s="14"/>
      <c r="O12219" s="13"/>
      <c r="P12219" s="6"/>
      <c r="Q12219" s="7"/>
    </row>
    <row r="12220" spans="3:17" x14ac:dyDescent="0.2">
      <c r="C12220" s="1"/>
      <c r="D12220" s="1"/>
      <c r="F12220" s="6"/>
      <c r="G12220" s="13"/>
      <c r="M12220" s="14"/>
      <c r="O12220" s="13"/>
      <c r="P12220" s="6"/>
      <c r="Q12220" s="7"/>
    </row>
    <row r="12221" spans="3:17" x14ac:dyDescent="0.2">
      <c r="C12221" s="1"/>
      <c r="D12221" s="1"/>
      <c r="F12221" s="6"/>
      <c r="G12221" s="13"/>
      <c r="M12221" s="14"/>
      <c r="O12221" s="13"/>
      <c r="P12221" s="6"/>
      <c r="Q12221" s="7"/>
    </row>
    <row r="12222" spans="3:17" x14ac:dyDescent="0.2">
      <c r="C12222" s="1"/>
      <c r="D12222" s="1"/>
      <c r="F12222" s="6"/>
      <c r="G12222" s="13"/>
      <c r="M12222" s="14"/>
      <c r="O12222" s="13"/>
      <c r="P12222" s="6"/>
      <c r="Q12222" s="7"/>
    </row>
    <row r="12223" spans="3:17" x14ac:dyDescent="0.2">
      <c r="C12223" s="1"/>
      <c r="D12223" s="1"/>
      <c r="F12223" s="6"/>
      <c r="G12223" s="13"/>
      <c r="M12223" s="14"/>
      <c r="O12223" s="13"/>
      <c r="P12223" s="6"/>
      <c r="Q12223" s="7"/>
    </row>
    <row r="12224" spans="3:17" x14ac:dyDescent="0.2">
      <c r="C12224" s="1"/>
      <c r="D12224" s="1"/>
      <c r="F12224" s="6"/>
      <c r="G12224" s="13"/>
      <c r="M12224" s="14"/>
      <c r="O12224" s="13"/>
      <c r="P12224" s="6"/>
      <c r="Q12224" s="7"/>
    </row>
    <row r="12225" spans="3:17" x14ac:dyDescent="0.2">
      <c r="C12225" s="1"/>
      <c r="D12225" s="1"/>
      <c r="F12225" s="6"/>
      <c r="G12225" s="13"/>
      <c r="M12225" s="14"/>
      <c r="O12225" s="13"/>
      <c r="P12225" s="6"/>
      <c r="Q12225" s="7"/>
    </row>
    <row r="12226" spans="3:17" x14ac:dyDescent="0.2">
      <c r="C12226" s="1"/>
      <c r="D12226" s="1"/>
      <c r="F12226" s="6"/>
      <c r="G12226" s="13"/>
      <c r="M12226" s="14"/>
      <c r="O12226" s="13"/>
      <c r="P12226" s="6"/>
      <c r="Q12226" s="7"/>
    </row>
    <row r="12227" spans="3:17" x14ac:dyDescent="0.2">
      <c r="C12227" s="1"/>
      <c r="D12227" s="1"/>
      <c r="F12227" s="6"/>
      <c r="G12227" s="13"/>
      <c r="M12227" s="14"/>
      <c r="O12227" s="13"/>
      <c r="P12227" s="6"/>
      <c r="Q12227" s="7"/>
    </row>
    <row r="12228" spans="3:17" x14ac:dyDescent="0.2">
      <c r="C12228" s="1"/>
      <c r="D12228" s="1"/>
      <c r="F12228" s="6"/>
      <c r="G12228" s="13"/>
      <c r="M12228" s="14"/>
      <c r="O12228" s="13"/>
      <c r="P12228" s="6"/>
      <c r="Q12228" s="7"/>
    </row>
    <row r="12229" spans="3:17" x14ac:dyDescent="0.2">
      <c r="C12229" s="1"/>
      <c r="D12229" s="1"/>
      <c r="F12229" s="6"/>
      <c r="G12229" s="13"/>
      <c r="M12229" s="14"/>
      <c r="O12229" s="13"/>
      <c r="P12229" s="6"/>
      <c r="Q12229" s="7"/>
    </row>
    <row r="12230" spans="3:17" x14ac:dyDescent="0.2">
      <c r="C12230" s="1"/>
      <c r="D12230" s="1"/>
      <c r="F12230" s="6"/>
      <c r="G12230" s="13"/>
      <c r="M12230" s="14"/>
      <c r="O12230" s="13"/>
      <c r="P12230" s="6"/>
      <c r="Q12230" s="7"/>
    </row>
    <row r="12231" spans="3:17" x14ac:dyDescent="0.2">
      <c r="C12231" s="1"/>
      <c r="D12231" s="1"/>
      <c r="F12231" s="6"/>
      <c r="G12231" s="13"/>
      <c r="M12231" s="14"/>
      <c r="O12231" s="13"/>
      <c r="P12231" s="6"/>
      <c r="Q12231" s="7"/>
    </row>
    <row r="12232" spans="3:17" x14ac:dyDescent="0.2">
      <c r="C12232" s="1"/>
      <c r="D12232" s="1"/>
      <c r="F12232" s="6"/>
      <c r="G12232" s="13"/>
      <c r="M12232" s="14"/>
      <c r="O12232" s="13"/>
      <c r="P12232" s="6"/>
      <c r="Q12232" s="7"/>
    </row>
    <row r="12233" spans="3:17" x14ac:dyDescent="0.2">
      <c r="C12233" s="1"/>
      <c r="D12233" s="1"/>
      <c r="F12233" s="6"/>
      <c r="G12233" s="13"/>
      <c r="M12233" s="14"/>
      <c r="O12233" s="13"/>
      <c r="P12233" s="6"/>
      <c r="Q12233" s="7"/>
    </row>
    <row r="12234" spans="3:17" x14ac:dyDescent="0.2">
      <c r="C12234" s="1"/>
      <c r="D12234" s="1"/>
      <c r="F12234" s="6"/>
      <c r="G12234" s="13"/>
      <c r="M12234" s="14"/>
      <c r="O12234" s="13"/>
      <c r="P12234" s="6"/>
      <c r="Q12234" s="7"/>
    </row>
    <row r="12235" spans="3:17" x14ac:dyDescent="0.2">
      <c r="C12235" s="1"/>
      <c r="D12235" s="1"/>
      <c r="F12235" s="6"/>
      <c r="G12235" s="13"/>
      <c r="M12235" s="14"/>
      <c r="O12235" s="13"/>
      <c r="P12235" s="6"/>
      <c r="Q12235" s="7"/>
    </row>
    <row r="12236" spans="3:17" x14ac:dyDescent="0.2">
      <c r="C12236" s="1"/>
      <c r="D12236" s="1"/>
      <c r="F12236" s="6"/>
      <c r="G12236" s="13"/>
      <c r="M12236" s="14"/>
      <c r="O12236" s="13"/>
      <c r="P12236" s="6"/>
      <c r="Q12236" s="7"/>
    </row>
    <row r="12237" spans="3:17" x14ac:dyDescent="0.2">
      <c r="C12237" s="1"/>
      <c r="D12237" s="1"/>
      <c r="F12237" s="6"/>
      <c r="G12237" s="13"/>
      <c r="M12237" s="14"/>
      <c r="O12237" s="13"/>
      <c r="P12237" s="6"/>
      <c r="Q12237" s="7"/>
    </row>
    <row r="12238" spans="3:17" x14ac:dyDescent="0.2">
      <c r="C12238" s="1"/>
      <c r="D12238" s="1"/>
      <c r="F12238" s="6"/>
      <c r="G12238" s="13"/>
      <c r="M12238" s="14"/>
      <c r="O12238" s="13"/>
      <c r="P12238" s="6"/>
      <c r="Q12238" s="7"/>
    </row>
    <row r="12239" spans="3:17" x14ac:dyDescent="0.2">
      <c r="C12239" s="1"/>
      <c r="D12239" s="1"/>
      <c r="F12239" s="6"/>
      <c r="G12239" s="13"/>
      <c r="M12239" s="14"/>
      <c r="O12239" s="13"/>
      <c r="P12239" s="6"/>
      <c r="Q12239" s="7"/>
    </row>
    <row r="12240" spans="3:17" x14ac:dyDescent="0.2">
      <c r="C12240" s="1"/>
      <c r="D12240" s="1"/>
      <c r="F12240" s="6"/>
      <c r="G12240" s="13"/>
      <c r="M12240" s="14"/>
      <c r="O12240" s="13"/>
      <c r="P12240" s="6"/>
      <c r="Q12240" s="7"/>
    </row>
    <row r="12241" spans="3:17" x14ac:dyDescent="0.2">
      <c r="C12241" s="1"/>
      <c r="D12241" s="1"/>
      <c r="F12241" s="6"/>
      <c r="G12241" s="13"/>
      <c r="M12241" s="14"/>
      <c r="O12241" s="13"/>
      <c r="P12241" s="6"/>
      <c r="Q12241" s="7"/>
    </row>
    <row r="12242" spans="3:17" x14ac:dyDescent="0.2">
      <c r="C12242" s="1"/>
      <c r="D12242" s="1"/>
      <c r="F12242" s="6"/>
      <c r="G12242" s="13"/>
      <c r="M12242" s="14"/>
      <c r="O12242" s="13"/>
      <c r="P12242" s="6"/>
      <c r="Q12242" s="7"/>
    </row>
    <row r="12243" spans="3:17" x14ac:dyDescent="0.2">
      <c r="C12243" s="1"/>
      <c r="D12243" s="1"/>
      <c r="F12243" s="6"/>
      <c r="G12243" s="13"/>
      <c r="M12243" s="14"/>
      <c r="O12243" s="13"/>
      <c r="P12243" s="6"/>
      <c r="Q12243" s="7"/>
    </row>
    <row r="12244" spans="3:17" x14ac:dyDescent="0.2">
      <c r="C12244" s="1"/>
      <c r="D12244" s="1"/>
      <c r="F12244" s="6"/>
      <c r="G12244" s="13"/>
      <c r="M12244" s="14"/>
      <c r="O12244" s="13"/>
      <c r="P12244" s="6"/>
      <c r="Q12244" s="7"/>
    </row>
    <row r="12245" spans="3:17" x14ac:dyDescent="0.2">
      <c r="C12245" s="1"/>
      <c r="D12245" s="1"/>
      <c r="F12245" s="6"/>
      <c r="G12245" s="13"/>
      <c r="M12245" s="14"/>
      <c r="O12245" s="13"/>
      <c r="P12245" s="6"/>
      <c r="Q12245" s="7"/>
    </row>
    <row r="12246" spans="3:17" x14ac:dyDescent="0.2">
      <c r="C12246" s="1"/>
      <c r="D12246" s="1"/>
      <c r="F12246" s="6"/>
      <c r="G12246" s="13"/>
      <c r="M12246" s="14"/>
      <c r="O12246" s="13"/>
      <c r="P12246" s="6"/>
      <c r="Q12246" s="7"/>
    </row>
    <row r="12247" spans="3:17" x14ac:dyDescent="0.2">
      <c r="C12247" s="1"/>
      <c r="D12247" s="1"/>
      <c r="F12247" s="6"/>
      <c r="G12247" s="13"/>
      <c r="M12247" s="14"/>
      <c r="O12247" s="13"/>
      <c r="P12247" s="6"/>
      <c r="Q12247" s="7"/>
    </row>
    <row r="12248" spans="3:17" x14ac:dyDescent="0.2">
      <c r="C12248" s="1"/>
      <c r="D12248" s="1"/>
      <c r="F12248" s="6"/>
      <c r="G12248" s="13"/>
      <c r="M12248" s="14"/>
      <c r="O12248" s="13"/>
      <c r="P12248" s="6"/>
      <c r="Q12248" s="7"/>
    </row>
    <row r="12249" spans="3:17" x14ac:dyDescent="0.2">
      <c r="C12249" s="1"/>
      <c r="D12249" s="1"/>
      <c r="F12249" s="6"/>
      <c r="G12249" s="13"/>
      <c r="M12249" s="14"/>
      <c r="O12249" s="13"/>
      <c r="P12249" s="6"/>
      <c r="Q12249" s="7"/>
    </row>
    <row r="12250" spans="3:17" x14ac:dyDescent="0.2">
      <c r="C12250" s="1"/>
      <c r="D12250" s="1"/>
      <c r="F12250" s="6"/>
      <c r="G12250" s="13"/>
      <c r="M12250" s="14"/>
      <c r="O12250" s="13"/>
      <c r="P12250" s="6"/>
      <c r="Q12250" s="7"/>
    </row>
    <row r="12251" spans="3:17" x14ac:dyDescent="0.2">
      <c r="C12251" s="1"/>
      <c r="D12251" s="1"/>
      <c r="F12251" s="6"/>
      <c r="G12251" s="13"/>
      <c r="M12251" s="14"/>
      <c r="O12251" s="13"/>
      <c r="P12251" s="6"/>
      <c r="Q12251" s="7"/>
    </row>
    <row r="12252" spans="3:17" x14ac:dyDescent="0.2">
      <c r="C12252" s="1"/>
      <c r="D12252" s="1"/>
      <c r="F12252" s="6"/>
      <c r="G12252" s="13"/>
      <c r="M12252" s="14"/>
      <c r="O12252" s="13"/>
      <c r="P12252" s="6"/>
      <c r="Q12252" s="7"/>
    </row>
    <row r="12253" spans="3:17" x14ac:dyDescent="0.2">
      <c r="C12253" s="1"/>
      <c r="D12253" s="1"/>
      <c r="F12253" s="6"/>
      <c r="G12253" s="13"/>
      <c r="M12253" s="14"/>
      <c r="O12253" s="13"/>
      <c r="P12253" s="6"/>
      <c r="Q12253" s="7"/>
    </row>
    <row r="12254" spans="3:17" x14ac:dyDescent="0.2">
      <c r="C12254" s="1"/>
      <c r="D12254" s="1"/>
      <c r="F12254" s="6"/>
      <c r="G12254" s="13"/>
      <c r="M12254" s="14"/>
      <c r="O12254" s="13"/>
      <c r="P12254" s="6"/>
      <c r="Q12254" s="7"/>
    </row>
    <row r="12255" spans="3:17" x14ac:dyDescent="0.2">
      <c r="C12255" s="1"/>
      <c r="D12255" s="1"/>
      <c r="F12255" s="6"/>
      <c r="G12255" s="13"/>
      <c r="M12255" s="14"/>
      <c r="O12255" s="13"/>
      <c r="P12255" s="6"/>
      <c r="Q12255" s="7"/>
    </row>
    <row r="12256" spans="3:17" x14ac:dyDescent="0.2">
      <c r="C12256" s="1"/>
      <c r="D12256" s="1"/>
      <c r="F12256" s="6"/>
      <c r="G12256" s="13"/>
      <c r="M12256" s="14"/>
      <c r="O12256" s="13"/>
      <c r="P12256" s="6"/>
      <c r="Q12256" s="7"/>
    </row>
    <row r="12257" spans="3:17" x14ac:dyDescent="0.2">
      <c r="C12257" s="1"/>
      <c r="D12257" s="1"/>
      <c r="F12257" s="6"/>
      <c r="G12257" s="13"/>
      <c r="M12257" s="14"/>
      <c r="O12257" s="13"/>
      <c r="P12257" s="6"/>
      <c r="Q12257" s="7"/>
    </row>
    <row r="12258" spans="3:17" x14ac:dyDescent="0.2">
      <c r="C12258" s="1"/>
      <c r="D12258" s="1"/>
      <c r="F12258" s="6"/>
      <c r="G12258" s="13"/>
      <c r="M12258" s="14"/>
      <c r="O12258" s="13"/>
      <c r="P12258" s="6"/>
      <c r="Q12258" s="7"/>
    </row>
    <row r="12259" spans="3:17" x14ac:dyDescent="0.2">
      <c r="C12259" s="1"/>
      <c r="D12259" s="1"/>
      <c r="F12259" s="6"/>
      <c r="G12259" s="13"/>
      <c r="M12259" s="14"/>
      <c r="O12259" s="13"/>
      <c r="P12259" s="6"/>
      <c r="Q12259" s="7"/>
    </row>
    <row r="12260" spans="3:17" x14ac:dyDescent="0.2">
      <c r="C12260" s="1"/>
      <c r="D12260" s="1"/>
      <c r="F12260" s="6"/>
      <c r="G12260" s="13"/>
      <c r="M12260" s="14"/>
      <c r="O12260" s="13"/>
      <c r="P12260" s="6"/>
      <c r="Q12260" s="7"/>
    </row>
    <row r="12261" spans="3:17" x14ac:dyDescent="0.2">
      <c r="C12261" s="1"/>
      <c r="D12261" s="1"/>
      <c r="F12261" s="6"/>
      <c r="G12261" s="13"/>
      <c r="M12261" s="14"/>
      <c r="O12261" s="13"/>
      <c r="P12261" s="6"/>
      <c r="Q12261" s="7"/>
    </row>
    <row r="12262" spans="3:17" x14ac:dyDescent="0.2">
      <c r="C12262" s="1"/>
      <c r="D12262" s="1"/>
      <c r="F12262" s="6"/>
      <c r="G12262" s="13"/>
      <c r="M12262" s="14"/>
      <c r="O12262" s="13"/>
      <c r="P12262" s="6"/>
      <c r="Q12262" s="7"/>
    </row>
    <row r="12263" spans="3:17" x14ac:dyDescent="0.2">
      <c r="C12263" s="1"/>
      <c r="D12263" s="1"/>
      <c r="F12263" s="6"/>
      <c r="G12263" s="13"/>
      <c r="M12263" s="14"/>
      <c r="O12263" s="13"/>
      <c r="P12263" s="6"/>
      <c r="Q12263" s="7"/>
    </row>
    <row r="12264" spans="3:17" x14ac:dyDescent="0.2">
      <c r="C12264" s="1"/>
      <c r="D12264" s="1"/>
      <c r="F12264" s="6"/>
      <c r="G12264" s="13"/>
      <c r="M12264" s="14"/>
      <c r="O12264" s="13"/>
      <c r="P12264" s="6"/>
      <c r="Q12264" s="7"/>
    </row>
    <row r="12265" spans="3:17" x14ac:dyDescent="0.2">
      <c r="C12265" s="1"/>
      <c r="D12265" s="1"/>
      <c r="F12265" s="6"/>
      <c r="G12265" s="13"/>
      <c r="M12265" s="14"/>
      <c r="O12265" s="13"/>
      <c r="P12265" s="6"/>
      <c r="Q12265" s="7"/>
    </row>
    <row r="12266" spans="3:17" x14ac:dyDescent="0.2">
      <c r="C12266" s="1"/>
      <c r="D12266" s="1"/>
      <c r="F12266" s="6"/>
      <c r="G12266" s="13"/>
      <c r="M12266" s="14"/>
      <c r="O12266" s="13"/>
      <c r="P12266" s="6"/>
      <c r="Q12266" s="7"/>
    </row>
    <row r="12267" spans="3:17" x14ac:dyDescent="0.2">
      <c r="C12267" s="1"/>
      <c r="D12267" s="1"/>
      <c r="F12267" s="6"/>
      <c r="G12267" s="13"/>
      <c r="M12267" s="14"/>
      <c r="O12267" s="13"/>
      <c r="P12267" s="6"/>
      <c r="Q12267" s="7"/>
    </row>
    <row r="12268" spans="3:17" x14ac:dyDescent="0.2">
      <c r="C12268" s="1"/>
      <c r="D12268" s="1"/>
      <c r="F12268" s="6"/>
      <c r="G12268" s="13"/>
      <c r="M12268" s="14"/>
      <c r="O12268" s="13"/>
      <c r="P12268" s="6"/>
      <c r="Q12268" s="7"/>
    </row>
    <row r="12269" spans="3:17" x14ac:dyDescent="0.2">
      <c r="C12269" s="1"/>
      <c r="D12269" s="1"/>
      <c r="F12269" s="6"/>
      <c r="G12269" s="13"/>
      <c r="M12269" s="14"/>
      <c r="O12269" s="13"/>
      <c r="P12269" s="6"/>
      <c r="Q12269" s="7"/>
    </row>
    <row r="12270" spans="3:17" x14ac:dyDescent="0.2">
      <c r="C12270" s="1"/>
      <c r="D12270" s="1"/>
      <c r="F12270" s="6"/>
      <c r="G12270" s="13"/>
      <c r="M12270" s="14"/>
      <c r="O12270" s="13"/>
      <c r="P12270" s="6"/>
      <c r="Q12270" s="7"/>
    </row>
    <row r="12271" spans="3:17" x14ac:dyDescent="0.2">
      <c r="C12271" s="1"/>
      <c r="D12271" s="1"/>
      <c r="F12271" s="6"/>
      <c r="G12271" s="13"/>
      <c r="M12271" s="14"/>
      <c r="O12271" s="13"/>
      <c r="P12271" s="6"/>
      <c r="Q12271" s="7"/>
    </row>
    <row r="12272" spans="3:17" x14ac:dyDescent="0.2">
      <c r="C12272" s="1"/>
      <c r="D12272" s="1"/>
      <c r="F12272" s="6"/>
      <c r="G12272" s="13"/>
      <c r="M12272" s="14"/>
      <c r="O12272" s="13"/>
      <c r="P12272" s="6"/>
      <c r="Q12272" s="7"/>
    </row>
    <row r="12273" spans="3:17" x14ac:dyDescent="0.2">
      <c r="C12273" s="1"/>
      <c r="D12273" s="1"/>
      <c r="F12273" s="6"/>
      <c r="G12273" s="13"/>
      <c r="M12273" s="14"/>
      <c r="O12273" s="13"/>
      <c r="P12273" s="6"/>
      <c r="Q12273" s="7"/>
    </row>
    <row r="12274" spans="3:17" x14ac:dyDescent="0.2">
      <c r="C12274" s="1"/>
      <c r="D12274" s="1"/>
      <c r="F12274" s="6"/>
      <c r="G12274" s="13"/>
      <c r="M12274" s="14"/>
      <c r="O12274" s="13"/>
      <c r="P12274" s="6"/>
      <c r="Q12274" s="7"/>
    </row>
    <row r="12275" spans="3:17" x14ac:dyDescent="0.2">
      <c r="C12275" s="1"/>
      <c r="D12275" s="1"/>
      <c r="F12275" s="6"/>
      <c r="G12275" s="13"/>
      <c r="M12275" s="14"/>
      <c r="O12275" s="13"/>
      <c r="P12275" s="6"/>
      <c r="Q12275" s="7"/>
    </row>
    <row r="12276" spans="3:17" x14ac:dyDescent="0.2">
      <c r="C12276" s="1"/>
      <c r="D12276" s="1"/>
      <c r="F12276" s="6"/>
      <c r="G12276" s="13"/>
      <c r="M12276" s="14"/>
      <c r="O12276" s="13"/>
      <c r="P12276" s="6"/>
      <c r="Q12276" s="7"/>
    </row>
    <row r="12277" spans="3:17" x14ac:dyDescent="0.2">
      <c r="C12277" s="1"/>
      <c r="D12277" s="1"/>
      <c r="F12277" s="6"/>
      <c r="G12277" s="13"/>
      <c r="M12277" s="14"/>
      <c r="O12277" s="13"/>
      <c r="P12277" s="6"/>
      <c r="Q12277" s="7"/>
    </row>
    <row r="12278" spans="3:17" x14ac:dyDescent="0.2">
      <c r="C12278" s="1"/>
      <c r="D12278" s="1"/>
      <c r="F12278" s="6"/>
      <c r="G12278" s="13"/>
      <c r="M12278" s="14"/>
      <c r="O12278" s="13"/>
      <c r="P12278" s="6"/>
      <c r="Q12278" s="7"/>
    </row>
    <row r="12279" spans="3:17" x14ac:dyDescent="0.2">
      <c r="C12279" s="1"/>
      <c r="D12279" s="1"/>
      <c r="F12279" s="6"/>
      <c r="G12279" s="13"/>
      <c r="M12279" s="14"/>
      <c r="O12279" s="13"/>
      <c r="P12279" s="6"/>
      <c r="Q12279" s="7"/>
    </row>
    <row r="12280" spans="3:17" x14ac:dyDescent="0.2">
      <c r="C12280" s="1"/>
      <c r="D12280" s="1"/>
      <c r="F12280" s="6"/>
      <c r="G12280" s="13"/>
      <c r="M12280" s="14"/>
      <c r="O12280" s="13"/>
      <c r="P12280" s="6"/>
      <c r="Q12280" s="7"/>
    </row>
    <row r="12281" spans="3:17" x14ac:dyDescent="0.2">
      <c r="C12281" s="1"/>
      <c r="D12281" s="1"/>
      <c r="F12281" s="6"/>
      <c r="G12281" s="13"/>
      <c r="M12281" s="14"/>
      <c r="O12281" s="13"/>
      <c r="P12281" s="6"/>
      <c r="Q12281" s="7"/>
    </row>
    <row r="12282" spans="3:17" x14ac:dyDescent="0.2">
      <c r="C12282" s="1"/>
      <c r="D12282" s="1"/>
      <c r="F12282" s="6"/>
      <c r="G12282" s="13"/>
      <c r="M12282" s="14"/>
      <c r="O12282" s="13"/>
      <c r="P12282" s="6"/>
      <c r="Q12282" s="7"/>
    </row>
    <row r="12283" spans="3:17" x14ac:dyDescent="0.2">
      <c r="C12283" s="1"/>
      <c r="D12283" s="1"/>
      <c r="F12283" s="6"/>
      <c r="G12283" s="13"/>
      <c r="M12283" s="14"/>
      <c r="O12283" s="13"/>
      <c r="P12283" s="6"/>
      <c r="Q12283" s="7"/>
    </row>
    <row r="12284" spans="3:17" x14ac:dyDescent="0.2">
      <c r="C12284" s="1"/>
      <c r="D12284" s="1"/>
      <c r="F12284" s="6"/>
      <c r="G12284" s="13"/>
      <c r="M12284" s="14"/>
      <c r="O12284" s="13"/>
      <c r="P12284" s="6"/>
      <c r="Q12284" s="7"/>
    </row>
    <row r="12285" spans="3:17" x14ac:dyDescent="0.2">
      <c r="C12285" s="1"/>
      <c r="D12285" s="1"/>
      <c r="F12285" s="6"/>
      <c r="G12285" s="13"/>
      <c r="M12285" s="14"/>
      <c r="O12285" s="13"/>
      <c r="P12285" s="6"/>
      <c r="Q12285" s="7"/>
    </row>
    <row r="12286" spans="3:17" x14ac:dyDescent="0.2">
      <c r="C12286" s="1"/>
      <c r="D12286" s="1"/>
      <c r="F12286" s="6"/>
      <c r="G12286" s="13"/>
      <c r="M12286" s="14"/>
      <c r="O12286" s="13"/>
      <c r="P12286" s="6"/>
      <c r="Q12286" s="7"/>
    </row>
    <row r="12287" spans="3:17" x14ac:dyDescent="0.2">
      <c r="C12287" s="1"/>
      <c r="D12287" s="1"/>
      <c r="F12287" s="6"/>
      <c r="G12287" s="13"/>
      <c r="M12287" s="14"/>
      <c r="O12287" s="13"/>
      <c r="P12287" s="6"/>
      <c r="Q12287" s="7"/>
    </row>
    <row r="12288" spans="3:17" x14ac:dyDescent="0.2">
      <c r="C12288" s="1"/>
      <c r="D12288" s="1"/>
      <c r="F12288" s="6"/>
      <c r="G12288" s="13"/>
      <c r="M12288" s="14"/>
      <c r="O12288" s="13"/>
      <c r="P12288" s="6"/>
      <c r="Q12288" s="7"/>
    </row>
    <row r="12289" spans="3:17" x14ac:dyDescent="0.2">
      <c r="C12289" s="1"/>
      <c r="D12289" s="1"/>
      <c r="F12289" s="6"/>
      <c r="G12289" s="13"/>
      <c r="M12289" s="14"/>
      <c r="O12289" s="13"/>
      <c r="P12289" s="6"/>
      <c r="Q12289" s="7"/>
    </row>
    <row r="12290" spans="3:17" x14ac:dyDescent="0.2">
      <c r="C12290" s="1"/>
      <c r="D12290" s="1"/>
      <c r="F12290" s="6"/>
      <c r="G12290" s="13"/>
      <c r="M12290" s="14"/>
      <c r="O12290" s="13"/>
      <c r="P12290" s="6"/>
      <c r="Q12290" s="7"/>
    </row>
    <row r="12291" spans="3:17" x14ac:dyDescent="0.2">
      <c r="C12291" s="1"/>
      <c r="D12291" s="1"/>
      <c r="F12291" s="6"/>
      <c r="G12291" s="13"/>
      <c r="M12291" s="14"/>
      <c r="O12291" s="13"/>
      <c r="P12291" s="6"/>
      <c r="Q12291" s="7"/>
    </row>
    <row r="12292" spans="3:17" x14ac:dyDescent="0.2">
      <c r="C12292" s="1"/>
      <c r="D12292" s="1"/>
      <c r="F12292" s="6"/>
      <c r="G12292" s="13"/>
      <c r="M12292" s="14"/>
      <c r="O12292" s="13"/>
      <c r="P12292" s="6"/>
      <c r="Q12292" s="7"/>
    </row>
    <row r="12293" spans="3:17" x14ac:dyDescent="0.2">
      <c r="C12293" s="1"/>
      <c r="D12293" s="1"/>
      <c r="F12293" s="6"/>
      <c r="G12293" s="13"/>
      <c r="M12293" s="14"/>
      <c r="O12293" s="13"/>
      <c r="P12293" s="6"/>
      <c r="Q12293" s="7"/>
    </row>
    <row r="12294" spans="3:17" x14ac:dyDescent="0.2">
      <c r="C12294" s="1"/>
      <c r="D12294" s="1"/>
      <c r="F12294" s="6"/>
      <c r="G12294" s="13"/>
      <c r="M12294" s="14"/>
      <c r="O12294" s="13"/>
      <c r="P12294" s="6"/>
      <c r="Q12294" s="7"/>
    </row>
    <row r="12295" spans="3:17" x14ac:dyDescent="0.2">
      <c r="C12295" s="1"/>
      <c r="D12295" s="1"/>
      <c r="F12295" s="6"/>
      <c r="G12295" s="13"/>
      <c r="M12295" s="14"/>
      <c r="O12295" s="13"/>
      <c r="P12295" s="6"/>
      <c r="Q12295" s="7"/>
    </row>
    <row r="12296" spans="3:17" x14ac:dyDescent="0.2">
      <c r="C12296" s="1"/>
      <c r="D12296" s="1"/>
      <c r="F12296" s="6"/>
      <c r="G12296" s="13"/>
      <c r="M12296" s="14"/>
      <c r="O12296" s="13"/>
      <c r="P12296" s="6"/>
      <c r="Q12296" s="7"/>
    </row>
    <row r="12297" spans="3:17" x14ac:dyDescent="0.2">
      <c r="C12297" s="1"/>
      <c r="D12297" s="1"/>
      <c r="F12297" s="6"/>
      <c r="G12297" s="13"/>
      <c r="M12297" s="14"/>
      <c r="O12297" s="13"/>
      <c r="P12297" s="6"/>
      <c r="Q12297" s="7"/>
    </row>
    <row r="12298" spans="3:17" x14ac:dyDescent="0.2">
      <c r="C12298" s="1"/>
      <c r="D12298" s="1"/>
      <c r="F12298" s="6"/>
      <c r="G12298" s="13"/>
      <c r="M12298" s="14"/>
      <c r="O12298" s="13"/>
      <c r="P12298" s="6"/>
      <c r="Q12298" s="7"/>
    </row>
    <row r="12299" spans="3:17" x14ac:dyDescent="0.2">
      <c r="C12299" s="1"/>
      <c r="D12299" s="1"/>
      <c r="F12299" s="6"/>
      <c r="G12299" s="13"/>
      <c r="M12299" s="14"/>
      <c r="O12299" s="13"/>
      <c r="P12299" s="6"/>
      <c r="Q12299" s="7"/>
    </row>
    <row r="12300" spans="3:17" x14ac:dyDescent="0.2">
      <c r="C12300" s="1"/>
      <c r="D12300" s="1"/>
      <c r="F12300" s="6"/>
      <c r="G12300" s="13"/>
      <c r="M12300" s="14"/>
      <c r="O12300" s="13"/>
      <c r="P12300" s="6"/>
      <c r="Q12300" s="7"/>
    </row>
    <row r="12301" spans="3:17" x14ac:dyDescent="0.2">
      <c r="C12301" s="1"/>
      <c r="D12301" s="1"/>
      <c r="F12301" s="6"/>
      <c r="G12301" s="13"/>
      <c r="M12301" s="14"/>
      <c r="O12301" s="13"/>
      <c r="P12301" s="6"/>
      <c r="Q12301" s="7"/>
    </row>
    <row r="12302" spans="3:17" x14ac:dyDescent="0.2">
      <c r="C12302" s="1"/>
      <c r="D12302" s="1"/>
      <c r="F12302" s="6"/>
      <c r="G12302" s="13"/>
      <c r="M12302" s="14"/>
      <c r="O12302" s="13"/>
      <c r="P12302" s="6"/>
      <c r="Q12302" s="7"/>
    </row>
    <row r="12303" spans="3:17" x14ac:dyDescent="0.2">
      <c r="C12303" s="1"/>
      <c r="D12303" s="1"/>
      <c r="F12303" s="6"/>
      <c r="G12303" s="13"/>
      <c r="M12303" s="14"/>
      <c r="O12303" s="13"/>
      <c r="P12303" s="6"/>
      <c r="Q12303" s="7"/>
    </row>
    <row r="12304" spans="3:17" x14ac:dyDescent="0.2">
      <c r="C12304" s="1"/>
      <c r="D12304" s="1"/>
      <c r="F12304" s="6"/>
      <c r="G12304" s="13"/>
      <c r="M12304" s="14"/>
      <c r="O12304" s="13"/>
      <c r="P12304" s="6"/>
      <c r="Q12304" s="7"/>
    </row>
    <row r="12305" spans="3:17" x14ac:dyDescent="0.2">
      <c r="C12305" s="1"/>
      <c r="D12305" s="1"/>
      <c r="F12305" s="6"/>
      <c r="G12305" s="13"/>
      <c r="M12305" s="14"/>
      <c r="O12305" s="13"/>
      <c r="P12305" s="6"/>
      <c r="Q12305" s="7"/>
    </row>
    <row r="12306" spans="3:17" x14ac:dyDescent="0.2">
      <c r="C12306" s="1"/>
      <c r="D12306" s="1"/>
      <c r="F12306" s="6"/>
      <c r="G12306" s="13"/>
      <c r="M12306" s="14"/>
      <c r="O12306" s="13"/>
      <c r="P12306" s="6"/>
      <c r="Q12306" s="7"/>
    </row>
    <row r="12307" spans="3:17" x14ac:dyDescent="0.2">
      <c r="C12307" s="1"/>
      <c r="D12307" s="1"/>
      <c r="F12307" s="6"/>
      <c r="G12307" s="13"/>
      <c r="M12307" s="14"/>
      <c r="O12307" s="13"/>
      <c r="P12307" s="6"/>
      <c r="Q12307" s="7"/>
    </row>
    <row r="12308" spans="3:17" x14ac:dyDescent="0.2">
      <c r="C12308" s="1"/>
      <c r="D12308" s="1"/>
      <c r="F12308" s="6"/>
      <c r="G12308" s="13"/>
      <c r="M12308" s="14"/>
      <c r="O12308" s="13"/>
      <c r="P12308" s="6"/>
      <c r="Q12308" s="7"/>
    </row>
    <row r="12309" spans="3:17" x14ac:dyDescent="0.2">
      <c r="C12309" s="1"/>
      <c r="D12309" s="1"/>
      <c r="F12309" s="6"/>
      <c r="G12309" s="13"/>
      <c r="M12309" s="14"/>
      <c r="O12309" s="13"/>
      <c r="P12309" s="6"/>
      <c r="Q12309" s="7"/>
    </row>
    <row r="12310" spans="3:17" x14ac:dyDescent="0.2">
      <c r="C12310" s="1"/>
      <c r="D12310" s="1"/>
      <c r="F12310" s="6"/>
      <c r="G12310" s="13"/>
      <c r="M12310" s="14"/>
      <c r="O12310" s="13"/>
      <c r="P12310" s="6"/>
      <c r="Q12310" s="7"/>
    </row>
    <row r="12311" spans="3:17" x14ac:dyDescent="0.2">
      <c r="C12311" s="1"/>
      <c r="D12311" s="1"/>
      <c r="F12311" s="6"/>
      <c r="G12311" s="13"/>
      <c r="M12311" s="14"/>
      <c r="O12311" s="13"/>
      <c r="P12311" s="6"/>
      <c r="Q12311" s="7"/>
    </row>
    <row r="12312" spans="3:17" x14ac:dyDescent="0.2">
      <c r="C12312" s="1"/>
      <c r="D12312" s="1"/>
      <c r="F12312" s="6"/>
      <c r="G12312" s="13"/>
      <c r="M12312" s="14"/>
      <c r="O12312" s="13"/>
      <c r="P12312" s="6"/>
      <c r="Q12312" s="7"/>
    </row>
    <row r="12313" spans="3:17" x14ac:dyDescent="0.2">
      <c r="C12313" s="1"/>
      <c r="D12313" s="1"/>
      <c r="F12313" s="6"/>
      <c r="G12313" s="13"/>
      <c r="M12313" s="14"/>
      <c r="O12313" s="13"/>
      <c r="P12313" s="6"/>
      <c r="Q12313" s="7"/>
    </row>
    <row r="12314" spans="3:17" x14ac:dyDescent="0.2">
      <c r="C12314" s="1"/>
      <c r="D12314" s="1"/>
      <c r="F12314" s="6"/>
      <c r="G12314" s="13"/>
      <c r="M12314" s="14"/>
      <c r="O12314" s="13"/>
      <c r="P12314" s="6"/>
      <c r="Q12314" s="7"/>
    </row>
    <row r="12315" spans="3:17" x14ac:dyDescent="0.2">
      <c r="C12315" s="1"/>
      <c r="D12315" s="1"/>
      <c r="F12315" s="6"/>
      <c r="G12315" s="13"/>
      <c r="M12315" s="14"/>
      <c r="O12315" s="13"/>
      <c r="P12315" s="6"/>
      <c r="Q12315" s="7"/>
    </row>
    <row r="12316" spans="3:17" x14ac:dyDescent="0.2">
      <c r="C12316" s="1"/>
      <c r="D12316" s="1"/>
      <c r="F12316" s="6"/>
      <c r="G12316" s="13"/>
      <c r="M12316" s="14"/>
      <c r="O12316" s="13"/>
      <c r="P12316" s="6"/>
      <c r="Q12316" s="7"/>
    </row>
    <row r="12317" spans="3:17" x14ac:dyDescent="0.2">
      <c r="C12317" s="1"/>
      <c r="D12317" s="1"/>
      <c r="F12317" s="6"/>
      <c r="G12317" s="13"/>
      <c r="M12317" s="14"/>
      <c r="O12317" s="13"/>
      <c r="P12317" s="6"/>
      <c r="Q12317" s="7"/>
    </row>
    <row r="12318" spans="3:17" x14ac:dyDescent="0.2">
      <c r="C12318" s="1"/>
      <c r="D12318" s="1"/>
      <c r="F12318" s="6"/>
      <c r="G12318" s="13"/>
      <c r="M12318" s="14"/>
      <c r="O12318" s="13"/>
      <c r="P12318" s="6"/>
      <c r="Q12318" s="7"/>
    </row>
    <row r="12319" spans="3:17" x14ac:dyDescent="0.2">
      <c r="C12319" s="1"/>
      <c r="D12319" s="1"/>
      <c r="F12319" s="6"/>
      <c r="G12319" s="13"/>
      <c r="M12319" s="14"/>
      <c r="O12319" s="13"/>
      <c r="P12319" s="6"/>
      <c r="Q12319" s="7"/>
    </row>
    <row r="12320" spans="3:17" x14ac:dyDescent="0.2">
      <c r="C12320" s="1"/>
      <c r="D12320" s="1"/>
      <c r="F12320" s="6"/>
      <c r="G12320" s="13"/>
      <c r="M12320" s="14"/>
      <c r="O12320" s="13"/>
      <c r="P12320" s="6"/>
      <c r="Q12320" s="7"/>
    </row>
    <row r="12321" spans="3:17" x14ac:dyDescent="0.2">
      <c r="C12321" s="1"/>
      <c r="D12321" s="1"/>
      <c r="F12321" s="6"/>
      <c r="G12321" s="13"/>
      <c r="M12321" s="14"/>
      <c r="O12321" s="13"/>
      <c r="P12321" s="6"/>
      <c r="Q12321" s="7"/>
    </row>
    <row r="12322" spans="3:17" x14ac:dyDescent="0.2">
      <c r="C12322" s="1"/>
      <c r="D12322" s="1"/>
      <c r="F12322" s="6"/>
      <c r="G12322" s="13"/>
      <c r="M12322" s="14"/>
      <c r="O12322" s="13"/>
      <c r="P12322" s="6"/>
      <c r="Q12322" s="7"/>
    </row>
    <row r="12323" spans="3:17" x14ac:dyDescent="0.2">
      <c r="C12323" s="1"/>
      <c r="D12323" s="1"/>
      <c r="F12323" s="6"/>
      <c r="G12323" s="13"/>
      <c r="M12323" s="14"/>
      <c r="O12323" s="13"/>
      <c r="P12323" s="6"/>
      <c r="Q12323" s="7"/>
    </row>
    <row r="12324" spans="3:17" x14ac:dyDescent="0.2">
      <c r="C12324" s="1"/>
      <c r="D12324" s="1"/>
      <c r="F12324" s="6"/>
      <c r="G12324" s="13"/>
      <c r="M12324" s="14"/>
      <c r="O12324" s="13"/>
      <c r="P12324" s="6"/>
      <c r="Q12324" s="7"/>
    </row>
    <row r="12325" spans="3:17" x14ac:dyDescent="0.2">
      <c r="C12325" s="1"/>
      <c r="D12325" s="1"/>
      <c r="F12325" s="6"/>
      <c r="G12325" s="13"/>
      <c r="M12325" s="14"/>
      <c r="O12325" s="13"/>
      <c r="P12325" s="6"/>
      <c r="Q12325" s="7"/>
    </row>
    <row r="12326" spans="3:17" x14ac:dyDescent="0.2">
      <c r="C12326" s="1"/>
      <c r="D12326" s="1"/>
      <c r="F12326" s="6"/>
      <c r="G12326" s="13"/>
      <c r="M12326" s="14"/>
      <c r="O12326" s="13"/>
      <c r="P12326" s="6"/>
      <c r="Q12326" s="7"/>
    </row>
    <row r="12327" spans="3:17" x14ac:dyDescent="0.2">
      <c r="C12327" s="1"/>
      <c r="D12327" s="1"/>
      <c r="F12327" s="6"/>
      <c r="G12327" s="13"/>
      <c r="M12327" s="14"/>
      <c r="O12327" s="13"/>
      <c r="P12327" s="6"/>
      <c r="Q12327" s="7"/>
    </row>
    <row r="12328" spans="3:17" x14ac:dyDescent="0.2">
      <c r="C12328" s="1"/>
      <c r="D12328" s="1"/>
      <c r="F12328" s="6"/>
      <c r="G12328" s="13"/>
      <c r="M12328" s="14"/>
      <c r="O12328" s="13"/>
      <c r="P12328" s="6"/>
      <c r="Q12328" s="7"/>
    </row>
    <row r="12329" spans="3:17" x14ac:dyDescent="0.2">
      <c r="C12329" s="1"/>
      <c r="D12329" s="1"/>
      <c r="F12329" s="6"/>
      <c r="G12329" s="13"/>
      <c r="M12329" s="14"/>
      <c r="O12329" s="13"/>
      <c r="P12329" s="6"/>
      <c r="Q12329" s="7"/>
    </row>
    <row r="12330" spans="3:17" x14ac:dyDescent="0.2">
      <c r="C12330" s="1"/>
      <c r="D12330" s="1"/>
      <c r="F12330" s="6"/>
      <c r="G12330" s="13"/>
      <c r="M12330" s="14"/>
      <c r="O12330" s="13"/>
      <c r="P12330" s="6"/>
      <c r="Q12330" s="7"/>
    </row>
    <row r="12331" spans="3:17" x14ac:dyDescent="0.2">
      <c r="C12331" s="1"/>
      <c r="D12331" s="1"/>
      <c r="F12331" s="6"/>
      <c r="G12331" s="13"/>
      <c r="M12331" s="14"/>
      <c r="O12331" s="13"/>
      <c r="P12331" s="6"/>
      <c r="Q12331" s="7"/>
    </row>
    <row r="12332" spans="3:17" x14ac:dyDescent="0.2">
      <c r="C12332" s="1"/>
      <c r="D12332" s="1"/>
      <c r="F12332" s="6"/>
      <c r="G12332" s="13"/>
      <c r="M12332" s="14"/>
      <c r="O12332" s="13"/>
      <c r="P12332" s="6"/>
      <c r="Q12332" s="7"/>
    </row>
    <row r="12333" spans="3:17" x14ac:dyDescent="0.2">
      <c r="C12333" s="1"/>
      <c r="D12333" s="1"/>
      <c r="F12333" s="6"/>
      <c r="G12333" s="13"/>
      <c r="M12333" s="14"/>
      <c r="O12333" s="13"/>
      <c r="P12333" s="6"/>
      <c r="Q12333" s="7"/>
    </row>
    <row r="12334" spans="3:17" x14ac:dyDescent="0.2">
      <c r="C12334" s="1"/>
      <c r="D12334" s="1"/>
      <c r="F12334" s="6"/>
      <c r="G12334" s="13"/>
      <c r="M12334" s="14"/>
      <c r="O12334" s="13"/>
      <c r="P12334" s="6"/>
      <c r="Q12334" s="7"/>
    </row>
    <row r="12335" spans="3:17" x14ac:dyDescent="0.2">
      <c r="C12335" s="1"/>
      <c r="D12335" s="1"/>
      <c r="F12335" s="6"/>
      <c r="G12335" s="13"/>
      <c r="M12335" s="14"/>
      <c r="O12335" s="13"/>
      <c r="P12335" s="6"/>
      <c r="Q12335" s="7"/>
    </row>
    <row r="12336" spans="3:17" x14ac:dyDescent="0.2">
      <c r="C12336" s="1"/>
      <c r="D12336" s="1"/>
      <c r="F12336" s="6"/>
      <c r="G12336" s="13"/>
      <c r="M12336" s="14"/>
      <c r="O12336" s="13"/>
      <c r="P12336" s="6"/>
      <c r="Q12336" s="7"/>
    </row>
    <row r="12337" spans="3:17" x14ac:dyDescent="0.2">
      <c r="C12337" s="1"/>
      <c r="D12337" s="1"/>
      <c r="F12337" s="6"/>
      <c r="G12337" s="13"/>
      <c r="M12337" s="14"/>
      <c r="O12337" s="13"/>
      <c r="P12337" s="6"/>
      <c r="Q12337" s="7"/>
    </row>
    <row r="12338" spans="3:17" x14ac:dyDescent="0.2">
      <c r="C12338" s="1"/>
      <c r="D12338" s="1"/>
      <c r="F12338" s="6"/>
      <c r="G12338" s="13"/>
      <c r="M12338" s="14"/>
      <c r="O12338" s="13"/>
      <c r="P12338" s="6"/>
      <c r="Q12338" s="7"/>
    </row>
    <row r="12339" spans="3:17" x14ac:dyDescent="0.2">
      <c r="C12339" s="1"/>
      <c r="D12339" s="1"/>
      <c r="F12339" s="6"/>
      <c r="G12339" s="13"/>
      <c r="M12339" s="14"/>
      <c r="O12339" s="13"/>
      <c r="P12339" s="6"/>
      <c r="Q12339" s="7"/>
    </row>
    <row r="12340" spans="3:17" x14ac:dyDescent="0.2">
      <c r="C12340" s="1"/>
      <c r="D12340" s="1"/>
      <c r="F12340" s="6"/>
      <c r="G12340" s="13"/>
      <c r="M12340" s="14"/>
      <c r="O12340" s="13"/>
      <c r="P12340" s="6"/>
      <c r="Q12340" s="7"/>
    </row>
    <row r="12341" spans="3:17" x14ac:dyDescent="0.2">
      <c r="C12341" s="1"/>
      <c r="D12341" s="1"/>
      <c r="F12341" s="6"/>
      <c r="G12341" s="13"/>
      <c r="M12341" s="14"/>
      <c r="O12341" s="13"/>
      <c r="P12341" s="6"/>
      <c r="Q12341" s="7"/>
    </row>
    <row r="12342" spans="3:17" x14ac:dyDescent="0.2">
      <c r="C12342" s="1"/>
      <c r="D12342" s="1"/>
      <c r="F12342" s="6"/>
      <c r="G12342" s="13"/>
      <c r="M12342" s="14"/>
      <c r="O12342" s="13"/>
      <c r="P12342" s="6"/>
      <c r="Q12342" s="7"/>
    </row>
    <row r="12343" spans="3:17" x14ac:dyDescent="0.2">
      <c r="C12343" s="1"/>
      <c r="D12343" s="1"/>
      <c r="F12343" s="6"/>
      <c r="G12343" s="13"/>
      <c r="M12343" s="14"/>
      <c r="O12343" s="13"/>
      <c r="P12343" s="6"/>
      <c r="Q12343" s="7"/>
    </row>
    <row r="12344" spans="3:17" x14ac:dyDescent="0.2">
      <c r="C12344" s="1"/>
      <c r="D12344" s="1"/>
      <c r="F12344" s="6"/>
      <c r="G12344" s="13"/>
      <c r="M12344" s="14"/>
      <c r="O12344" s="13"/>
      <c r="P12344" s="6"/>
      <c r="Q12344" s="7"/>
    </row>
    <row r="12345" spans="3:17" x14ac:dyDescent="0.2">
      <c r="C12345" s="1"/>
      <c r="D12345" s="1"/>
      <c r="F12345" s="6"/>
      <c r="G12345" s="13"/>
      <c r="M12345" s="14"/>
      <c r="O12345" s="13"/>
      <c r="P12345" s="6"/>
      <c r="Q12345" s="7"/>
    </row>
    <row r="12346" spans="3:17" x14ac:dyDescent="0.2">
      <c r="C12346" s="1"/>
      <c r="D12346" s="1"/>
      <c r="F12346" s="6"/>
      <c r="G12346" s="13"/>
      <c r="M12346" s="14"/>
      <c r="O12346" s="13"/>
      <c r="P12346" s="6"/>
      <c r="Q12346" s="7"/>
    </row>
    <row r="12347" spans="3:17" x14ac:dyDescent="0.2">
      <c r="C12347" s="1"/>
      <c r="D12347" s="1"/>
      <c r="F12347" s="6"/>
      <c r="G12347" s="13"/>
      <c r="M12347" s="14"/>
      <c r="O12347" s="13"/>
      <c r="P12347" s="6"/>
      <c r="Q12347" s="7"/>
    </row>
    <row r="12348" spans="3:17" x14ac:dyDescent="0.2">
      <c r="C12348" s="1"/>
      <c r="D12348" s="1"/>
      <c r="F12348" s="6"/>
      <c r="G12348" s="13"/>
      <c r="M12348" s="14"/>
      <c r="O12348" s="13"/>
      <c r="P12348" s="6"/>
      <c r="Q12348" s="7"/>
    </row>
    <row r="12349" spans="3:17" x14ac:dyDescent="0.2">
      <c r="C12349" s="1"/>
      <c r="D12349" s="1"/>
      <c r="F12349" s="6"/>
      <c r="G12349" s="13"/>
      <c r="M12349" s="14"/>
      <c r="O12349" s="13"/>
      <c r="P12349" s="6"/>
      <c r="Q12349" s="7"/>
    </row>
    <row r="12350" spans="3:17" x14ac:dyDescent="0.2">
      <c r="C12350" s="1"/>
      <c r="D12350" s="1"/>
      <c r="F12350" s="6"/>
      <c r="G12350" s="13"/>
      <c r="M12350" s="14"/>
      <c r="O12350" s="13"/>
      <c r="P12350" s="6"/>
      <c r="Q12350" s="7"/>
    </row>
    <row r="12351" spans="3:17" x14ac:dyDescent="0.2">
      <c r="C12351" s="1"/>
      <c r="D12351" s="1"/>
      <c r="F12351" s="6"/>
      <c r="G12351" s="13"/>
      <c r="M12351" s="14"/>
      <c r="O12351" s="13"/>
      <c r="P12351" s="6"/>
      <c r="Q12351" s="7"/>
    </row>
    <row r="12352" spans="3:17" x14ac:dyDescent="0.2">
      <c r="C12352" s="1"/>
      <c r="D12352" s="1"/>
      <c r="F12352" s="6"/>
      <c r="G12352" s="13"/>
      <c r="M12352" s="14"/>
      <c r="O12352" s="13"/>
      <c r="P12352" s="6"/>
      <c r="Q12352" s="7"/>
    </row>
    <row r="12353" spans="3:17" x14ac:dyDescent="0.2">
      <c r="C12353" s="1"/>
      <c r="D12353" s="1"/>
      <c r="F12353" s="6"/>
      <c r="G12353" s="13"/>
      <c r="M12353" s="14"/>
      <c r="O12353" s="13"/>
      <c r="P12353" s="6"/>
      <c r="Q12353" s="7"/>
    </row>
    <row r="12354" spans="3:17" x14ac:dyDescent="0.2">
      <c r="C12354" s="1"/>
      <c r="D12354" s="1"/>
      <c r="F12354" s="6"/>
      <c r="G12354" s="13"/>
      <c r="M12354" s="14"/>
      <c r="O12354" s="13"/>
      <c r="P12354" s="6"/>
      <c r="Q12354" s="7"/>
    </row>
    <row r="12355" spans="3:17" x14ac:dyDescent="0.2">
      <c r="C12355" s="1"/>
      <c r="D12355" s="1"/>
      <c r="F12355" s="6"/>
      <c r="G12355" s="13"/>
      <c r="M12355" s="14"/>
      <c r="O12355" s="13"/>
      <c r="P12355" s="6"/>
      <c r="Q12355" s="7"/>
    </row>
    <row r="12356" spans="3:17" x14ac:dyDescent="0.2">
      <c r="C12356" s="1"/>
      <c r="D12356" s="1"/>
      <c r="F12356" s="6"/>
      <c r="G12356" s="13"/>
      <c r="M12356" s="14"/>
      <c r="O12356" s="13"/>
      <c r="P12356" s="6"/>
      <c r="Q12356" s="7"/>
    </row>
    <row r="12357" spans="3:17" x14ac:dyDescent="0.2">
      <c r="C12357" s="1"/>
      <c r="D12357" s="1"/>
      <c r="F12357" s="6"/>
      <c r="G12357" s="13"/>
      <c r="M12357" s="14"/>
      <c r="O12357" s="13"/>
      <c r="P12357" s="6"/>
      <c r="Q12357" s="7"/>
    </row>
    <row r="12358" spans="3:17" x14ac:dyDescent="0.2">
      <c r="C12358" s="1"/>
      <c r="D12358" s="1"/>
      <c r="F12358" s="6"/>
      <c r="G12358" s="13"/>
      <c r="M12358" s="14"/>
      <c r="O12358" s="13"/>
      <c r="P12358" s="6"/>
      <c r="Q12358" s="7"/>
    </row>
    <row r="12359" spans="3:17" x14ac:dyDescent="0.2">
      <c r="C12359" s="1"/>
      <c r="D12359" s="1"/>
      <c r="F12359" s="6"/>
      <c r="G12359" s="13"/>
      <c r="M12359" s="14"/>
      <c r="O12359" s="13"/>
      <c r="P12359" s="6"/>
      <c r="Q12359" s="7"/>
    </row>
    <row r="12360" spans="3:17" x14ac:dyDescent="0.2">
      <c r="C12360" s="1"/>
      <c r="D12360" s="1"/>
      <c r="F12360" s="6"/>
      <c r="G12360" s="13"/>
      <c r="M12360" s="14"/>
      <c r="O12360" s="13"/>
      <c r="P12360" s="6"/>
      <c r="Q12360" s="7"/>
    </row>
    <row r="12361" spans="3:17" x14ac:dyDescent="0.2">
      <c r="C12361" s="1"/>
      <c r="D12361" s="1"/>
      <c r="F12361" s="6"/>
      <c r="G12361" s="13"/>
      <c r="M12361" s="14"/>
      <c r="O12361" s="13"/>
      <c r="P12361" s="6"/>
      <c r="Q12361" s="7"/>
    </row>
    <row r="12362" spans="3:17" x14ac:dyDescent="0.2">
      <c r="C12362" s="1"/>
      <c r="D12362" s="1"/>
      <c r="F12362" s="6"/>
      <c r="G12362" s="13"/>
      <c r="M12362" s="14"/>
      <c r="O12362" s="13"/>
      <c r="P12362" s="6"/>
      <c r="Q12362" s="7"/>
    </row>
    <row r="12363" spans="3:17" x14ac:dyDescent="0.2">
      <c r="C12363" s="1"/>
      <c r="D12363" s="1"/>
      <c r="F12363" s="6"/>
      <c r="G12363" s="13"/>
      <c r="M12363" s="14"/>
      <c r="O12363" s="13"/>
      <c r="P12363" s="6"/>
      <c r="Q12363" s="7"/>
    </row>
    <row r="12364" spans="3:17" x14ac:dyDescent="0.2">
      <c r="C12364" s="1"/>
      <c r="D12364" s="1"/>
      <c r="F12364" s="6"/>
      <c r="G12364" s="13"/>
      <c r="M12364" s="14"/>
      <c r="O12364" s="13"/>
      <c r="P12364" s="6"/>
      <c r="Q12364" s="7"/>
    </row>
    <row r="12365" spans="3:17" x14ac:dyDescent="0.2">
      <c r="C12365" s="1"/>
      <c r="D12365" s="1"/>
      <c r="F12365" s="6"/>
      <c r="G12365" s="13"/>
      <c r="M12365" s="14"/>
      <c r="O12365" s="13"/>
      <c r="P12365" s="6"/>
      <c r="Q12365" s="7"/>
    </row>
    <row r="12366" spans="3:17" x14ac:dyDescent="0.2">
      <c r="C12366" s="1"/>
      <c r="D12366" s="1"/>
      <c r="F12366" s="6"/>
      <c r="G12366" s="13"/>
      <c r="M12366" s="14"/>
      <c r="O12366" s="13"/>
      <c r="P12366" s="6"/>
      <c r="Q12366" s="7"/>
    </row>
    <row r="12367" spans="3:17" x14ac:dyDescent="0.2">
      <c r="C12367" s="1"/>
      <c r="D12367" s="1"/>
      <c r="F12367" s="6"/>
      <c r="G12367" s="13"/>
      <c r="M12367" s="14"/>
      <c r="O12367" s="13"/>
      <c r="P12367" s="6"/>
      <c r="Q12367" s="7"/>
    </row>
    <row r="12368" spans="3:17" x14ac:dyDescent="0.2">
      <c r="C12368" s="1"/>
      <c r="D12368" s="1"/>
      <c r="F12368" s="6"/>
      <c r="G12368" s="13"/>
      <c r="M12368" s="14"/>
      <c r="O12368" s="13"/>
      <c r="P12368" s="6"/>
      <c r="Q12368" s="7"/>
    </row>
    <row r="12369" spans="3:17" x14ac:dyDescent="0.2">
      <c r="C12369" s="1"/>
      <c r="D12369" s="1"/>
      <c r="F12369" s="6"/>
      <c r="G12369" s="13"/>
      <c r="M12369" s="14"/>
      <c r="O12369" s="13"/>
      <c r="P12369" s="6"/>
      <c r="Q12369" s="7"/>
    </row>
    <row r="12370" spans="3:17" x14ac:dyDescent="0.2">
      <c r="C12370" s="1"/>
      <c r="D12370" s="1"/>
      <c r="F12370" s="6"/>
      <c r="G12370" s="13"/>
      <c r="M12370" s="14"/>
      <c r="O12370" s="13"/>
      <c r="P12370" s="6"/>
      <c r="Q12370" s="7"/>
    </row>
    <row r="12371" spans="3:17" x14ac:dyDescent="0.2">
      <c r="C12371" s="1"/>
      <c r="D12371" s="1"/>
      <c r="F12371" s="6"/>
      <c r="G12371" s="13"/>
      <c r="M12371" s="14"/>
      <c r="O12371" s="13"/>
      <c r="P12371" s="6"/>
      <c r="Q12371" s="7"/>
    </row>
    <row r="12372" spans="3:17" x14ac:dyDescent="0.2">
      <c r="C12372" s="1"/>
      <c r="D12372" s="1"/>
      <c r="F12372" s="6"/>
      <c r="G12372" s="13"/>
      <c r="M12372" s="14"/>
      <c r="O12372" s="13"/>
      <c r="P12372" s="6"/>
      <c r="Q12372" s="7"/>
    </row>
    <row r="12373" spans="3:17" x14ac:dyDescent="0.2">
      <c r="C12373" s="1"/>
      <c r="D12373" s="1"/>
      <c r="F12373" s="6"/>
      <c r="G12373" s="13"/>
      <c r="M12373" s="14"/>
      <c r="O12373" s="13"/>
      <c r="P12373" s="6"/>
      <c r="Q12373" s="7"/>
    </row>
    <row r="12374" spans="3:17" x14ac:dyDescent="0.2">
      <c r="C12374" s="1"/>
      <c r="D12374" s="1"/>
      <c r="F12374" s="6"/>
      <c r="G12374" s="13"/>
      <c r="M12374" s="14"/>
      <c r="O12374" s="13"/>
      <c r="P12374" s="6"/>
      <c r="Q12374" s="7"/>
    </row>
    <row r="12375" spans="3:17" x14ac:dyDescent="0.2">
      <c r="C12375" s="1"/>
      <c r="D12375" s="1"/>
      <c r="F12375" s="6"/>
      <c r="G12375" s="13"/>
      <c r="M12375" s="14"/>
      <c r="O12375" s="13"/>
      <c r="P12375" s="6"/>
      <c r="Q12375" s="7"/>
    </row>
    <row r="12376" spans="3:17" x14ac:dyDescent="0.2">
      <c r="C12376" s="1"/>
      <c r="D12376" s="1"/>
      <c r="F12376" s="6"/>
      <c r="G12376" s="13"/>
      <c r="M12376" s="14"/>
      <c r="O12376" s="13"/>
      <c r="P12376" s="6"/>
      <c r="Q12376" s="7"/>
    </row>
    <row r="12377" spans="3:17" x14ac:dyDescent="0.2">
      <c r="C12377" s="1"/>
      <c r="D12377" s="1"/>
      <c r="F12377" s="6"/>
      <c r="G12377" s="13"/>
      <c r="M12377" s="14"/>
      <c r="O12377" s="13"/>
      <c r="P12377" s="6"/>
      <c r="Q12377" s="7"/>
    </row>
    <row r="12378" spans="3:17" x14ac:dyDescent="0.2">
      <c r="C12378" s="1"/>
      <c r="D12378" s="1"/>
      <c r="F12378" s="6"/>
      <c r="G12378" s="13"/>
      <c r="M12378" s="14"/>
      <c r="O12378" s="13"/>
      <c r="P12378" s="6"/>
      <c r="Q12378" s="7"/>
    </row>
    <row r="12379" spans="3:17" x14ac:dyDescent="0.2">
      <c r="C12379" s="1"/>
      <c r="D12379" s="1"/>
      <c r="F12379" s="6"/>
      <c r="G12379" s="13"/>
      <c r="M12379" s="14"/>
      <c r="O12379" s="13"/>
      <c r="P12379" s="6"/>
      <c r="Q12379" s="7"/>
    </row>
    <row r="12380" spans="3:17" x14ac:dyDescent="0.2">
      <c r="C12380" s="1"/>
      <c r="D12380" s="1"/>
      <c r="F12380" s="6"/>
      <c r="G12380" s="13"/>
      <c r="M12380" s="14"/>
      <c r="O12380" s="13"/>
      <c r="P12380" s="6"/>
      <c r="Q12380" s="7"/>
    </row>
    <row r="12381" spans="3:17" x14ac:dyDescent="0.2">
      <c r="C12381" s="1"/>
      <c r="D12381" s="1"/>
      <c r="F12381" s="6"/>
      <c r="G12381" s="13"/>
      <c r="M12381" s="14"/>
      <c r="O12381" s="13"/>
      <c r="P12381" s="6"/>
      <c r="Q12381" s="7"/>
    </row>
    <row r="12382" spans="3:17" x14ac:dyDescent="0.2">
      <c r="C12382" s="1"/>
      <c r="D12382" s="1"/>
      <c r="F12382" s="6"/>
      <c r="G12382" s="13"/>
      <c r="M12382" s="14"/>
      <c r="O12382" s="13"/>
      <c r="P12382" s="6"/>
      <c r="Q12382" s="7"/>
    </row>
    <row r="12383" spans="3:17" x14ac:dyDescent="0.2">
      <c r="C12383" s="1"/>
      <c r="D12383" s="1"/>
      <c r="F12383" s="6"/>
      <c r="G12383" s="13"/>
      <c r="M12383" s="14"/>
      <c r="O12383" s="13"/>
      <c r="P12383" s="6"/>
      <c r="Q12383" s="7"/>
    </row>
    <row r="12384" spans="3:17" x14ac:dyDescent="0.2">
      <c r="C12384" s="1"/>
      <c r="D12384" s="1"/>
      <c r="F12384" s="6"/>
      <c r="G12384" s="13"/>
      <c r="M12384" s="14"/>
      <c r="O12384" s="13"/>
      <c r="P12384" s="6"/>
      <c r="Q12384" s="7"/>
    </row>
    <row r="12385" spans="3:17" x14ac:dyDescent="0.2">
      <c r="C12385" s="1"/>
      <c r="D12385" s="1"/>
      <c r="F12385" s="6"/>
      <c r="G12385" s="13"/>
      <c r="M12385" s="14"/>
      <c r="O12385" s="13"/>
      <c r="P12385" s="6"/>
      <c r="Q12385" s="7"/>
    </row>
    <row r="12386" spans="3:17" x14ac:dyDescent="0.2">
      <c r="C12386" s="1"/>
      <c r="D12386" s="1"/>
      <c r="F12386" s="6"/>
      <c r="G12386" s="13"/>
      <c r="M12386" s="14"/>
      <c r="O12386" s="13"/>
      <c r="P12386" s="6"/>
      <c r="Q12386" s="7"/>
    </row>
    <row r="12387" spans="3:17" x14ac:dyDescent="0.2">
      <c r="C12387" s="1"/>
      <c r="D12387" s="1"/>
      <c r="F12387" s="6"/>
      <c r="G12387" s="13"/>
      <c r="M12387" s="14"/>
      <c r="O12387" s="13"/>
      <c r="P12387" s="6"/>
      <c r="Q12387" s="7"/>
    </row>
    <row r="12388" spans="3:17" x14ac:dyDescent="0.2">
      <c r="C12388" s="1"/>
      <c r="D12388" s="1"/>
      <c r="F12388" s="6"/>
      <c r="G12388" s="13"/>
      <c r="M12388" s="14"/>
      <c r="O12388" s="13"/>
      <c r="P12388" s="6"/>
      <c r="Q12388" s="7"/>
    </row>
    <row r="12389" spans="3:17" x14ac:dyDescent="0.2">
      <c r="C12389" s="1"/>
      <c r="D12389" s="1"/>
      <c r="F12389" s="6"/>
      <c r="G12389" s="13"/>
      <c r="M12389" s="14"/>
      <c r="O12389" s="13"/>
      <c r="P12389" s="6"/>
      <c r="Q12389" s="7"/>
    </row>
    <row r="12390" spans="3:17" x14ac:dyDescent="0.2">
      <c r="C12390" s="1"/>
      <c r="D12390" s="1"/>
      <c r="F12390" s="6"/>
      <c r="G12390" s="13"/>
      <c r="M12390" s="14"/>
      <c r="O12390" s="13"/>
      <c r="P12390" s="6"/>
      <c r="Q12390" s="7"/>
    </row>
    <row r="12391" spans="3:17" x14ac:dyDescent="0.2">
      <c r="C12391" s="1"/>
      <c r="D12391" s="1"/>
      <c r="F12391" s="6"/>
      <c r="G12391" s="13"/>
      <c r="M12391" s="14"/>
      <c r="O12391" s="13"/>
      <c r="P12391" s="6"/>
      <c r="Q12391" s="7"/>
    </row>
    <row r="12392" spans="3:17" x14ac:dyDescent="0.2">
      <c r="C12392" s="1"/>
      <c r="D12392" s="1"/>
      <c r="F12392" s="6"/>
      <c r="G12392" s="13"/>
      <c r="M12392" s="14"/>
      <c r="O12392" s="13"/>
      <c r="P12392" s="6"/>
      <c r="Q12392" s="7"/>
    </row>
    <row r="12393" spans="3:17" x14ac:dyDescent="0.2">
      <c r="C12393" s="1"/>
      <c r="D12393" s="1"/>
      <c r="F12393" s="6"/>
      <c r="G12393" s="13"/>
      <c r="M12393" s="14"/>
      <c r="O12393" s="13"/>
      <c r="P12393" s="6"/>
      <c r="Q12393" s="7"/>
    </row>
    <row r="12394" spans="3:17" x14ac:dyDescent="0.2">
      <c r="C12394" s="1"/>
      <c r="D12394" s="1"/>
      <c r="F12394" s="6"/>
      <c r="G12394" s="13"/>
      <c r="M12394" s="14"/>
      <c r="O12394" s="13"/>
      <c r="P12394" s="6"/>
      <c r="Q12394" s="7"/>
    </row>
    <row r="12395" spans="3:17" x14ac:dyDescent="0.2">
      <c r="C12395" s="1"/>
      <c r="D12395" s="1"/>
      <c r="F12395" s="6"/>
      <c r="G12395" s="13"/>
      <c r="M12395" s="14"/>
      <c r="O12395" s="13"/>
      <c r="P12395" s="6"/>
      <c r="Q12395" s="7"/>
    </row>
    <row r="12396" spans="3:17" x14ac:dyDescent="0.2">
      <c r="C12396" s="1"/>
      <c r="D12396" s="1"/>
      <c r="F12396" s="6"/>
      <c r="G12396" s="13"/>
      <c r="M12396" s="14"/>
      <c r="O12396" s="13"/>
      <c r="P12396" s="6"/>
      <c r="Q12396" s="7"/>
    </row>
    <row r="12397" spans="3:17" x14ac:dyDescent="0.2">
      <c r="C12397" s="1"/>
      <c r="D12397" s="1"/>
      <c r="F12397" s="6"/>
      <c r="G12397" s="13"/>
      <c r="M12397" s="14"/>
      <c r="O12397" s="13"/>
      <c r="P12397" s="6"/>
      <c r="Q12397" s="7"/>
    </row>
    <row r="12398" spans="3:17" x14ac:dyDescent="0.2">
      <c r="C12398" s="1"/>
      <c r="D12398" s="1"/>
      <c r="F12398" s="6"/>
      <c r="G12398" s="13"/>
      <c r="M12398" s="14"/>
      <c r="O12398" s="13"/>
      <c r="P12398" s="6"/>
      <c r="Q12398" s="7"/>
    </row>
    <row r="12399" spans="3:17" x14ac:dyDescent="0.2">
      <c r="C12399" s="1"/>
      <c r="D12399" s="1"/>
      <c r="F12399" s="6"/>
      <c r="G12399" s="13"/>
      <c r="M12399" s="14"/>
      <c r="O12399" s="13"/>
      <c r="P12399" s="6"/>
      <c r="Q12399" s="7"/>
    </row>
    <row r="12400" spans="3:17" x14ac:dyDescent="0.2">
      <c r="C12400" s="1"/>
      <c r="D12400" s="1"/>
      <c r="F12400" s="6"/>
      <c r="G12400" s="13"/>
      <c r="M12400" s="14"/>
      <c r="O12400" s="13"/>
      <c r="P12400" s="6"/>
      <c r="Q12400" s="7"/>
    </row>
    <row r="12401" spans="3:17" x14ac:dyDescent="0.2">
      <c r="C12401" s="1"/>
      <c r="D12401" s="1"/>
      <c r="F12401" s="6"/>
      <c r="G12401" s="13"/>
      <c r="M12401" s="14"/>
      <c r="O12401" s="13"/>
      <c r="P12401" s="6"/>
      <c r="Q12401" s="7"/>
    </row>
    <row r="12402" spans="3:17" x14ac:dyDescent="0.2">
      <c r="C12402" s="1"/>
      <c r="D12402" s="1"/>
      <c r="F12402" s="6"/>
      <c r="G12402" s="13"/>
      <c r="M12402" s="14"/>
      <c r="O12402" s="13"/>
      <c r="P12402" s="6"/>
      <c r="Q12402" s="7"/>
    </row>
    <row r="12403" spans="3:17" x14ac:dyDescent="0.2">
      <c r="C12403" s="1"/>
      <c r="D12403" s="1"/>
      <c r="F12403" s="6"/>
      <c r="G12403" s="13"/>
      <c r="M12403" s="14"/>
      <c r="O12403" s="13"/>
      <c r="P12403" s="6"/>
      <c r="Q12403" s="7"/>
    </row>
    <row r="12404" spans="3:17" x14ac:dyDescent="0.2">
      <c r="C12404" s="1"/>
      <c r="D12404" s="1"/>
      <c r="F12404" s="6"/>
      <c r="G12404" s="13"/>
      <c r="M12404" s="14"/>
      <c r="O12404" s="13"/>
      <c r="P12404" s="6"/>
      <c r="Q12404" s="7"/>
    </row>
    <row r="12405" spans="3:17" x14ac:dyDescent="0.2">
      <c r="C12405" s="1"/>
      <c r="D12405" s="1"/>
      <c r="F12405" s="6"/>
      <c r="G12405" s="13"/>
      <c r="M12405" s="14"/>
      <c r="O12405" s="13"/>
      <c r="P12405" s="6"/>
      <c r="Q12405" s="7"/>
    </row>
    <row r="12406" spans="3:17" x14ac:dyDescent="0.2">
      <c r="C12406" s="1"/>
      <c r="D12406" s="1"/>
      <c r="F12406" s="6"/>
      <c r="G12406" s="13"/>
      <c r="M12406" s="14"/>
      <c r="O12406" s="13"/>
      <c r="P12406" s="6"/>
      <c r="Q12406" s="7"/>
    </row>
    <row r="12407" spans="3:17" x14ac:dyDescent="0.2">
      <c r="C12407" s="1"/>
      <c r="D12407" s="1"/>
      <c r="F12407" s="6"/>
      <c r="G12407" s="13"/>
      <c r="M12407" s="14"/>
      <c r="O12407" s="13"/>
      <c r="P12407" s="6"/>
      <c r="Q12407" s="7"/>
    </row>
    <row r="12408" spans="3:17" x14ac:dyDescent="0.2">
      <c r="C12408" s="1"/>
      <c r="D12408" s="1"/>
      <c r="F12408" s="6"/>
      <c r="G12408" s="13"/>
      <c r="M12408" s="14"/>
      <c r="O12408" s="13"/>
      <c r="P12408" s="6"/>
      <c r="Q12408" s="7"/>
    </row>
    <row r="12409" spans="3:17" x14ac:dyDescent="0.2">
      <c r="C12409" s="1"/>
      <c r="D12409" s="1"/>
      <c r="F12409" s="6"/>
      <c r="G12409" s="13"/>
      <c r="M12409" s="14"/>
      <c r="O12409" s="13"/>
      <c r="P12409" s="6"/>
      <c r="Q12409" s="7"/>
    </row>
    <row r="12410" spans="3:17" x14ac:dyDescent="0.2">
      <c r="C12410" s="1"/>
      <c r="D12410" s="1"/>
      <c r="F12410" s="6"/>
      <c r="G12410" s="13"/>
      <c r="M12410" s="14"/>
      <c r="O12410" s="13"/>
      <c r="P12410" s="6"/>
      <c r="Q12410" s="7"/>
    </row>
    <row r="12411" spans="3:17" x14ac:dyDescent="0.2">
      <c r="C12411" s="1"/>
      <c r="D12411" s="1"/>
      <c r="F12411" s="6"/>
      <c r="G12411" s="13"/>
      <c r="M12411" s="14"/>
      <c r="O12411" s="13"/>
      <c r="P12411" s="6"/>
      <c r="Q12411" s="7"/>
    </row>
    <row r="12412" spans="3:17" x14ac:dyDescent="0.2">
      <c r="C12412" s="1"/>
      <c r="D12412" s="1"/>
      <c r="F12412" s="6"/>
      <c r="G12412" s="13"/>
      <c r="M12412" s="14"/>
      <c r="O12412" s="13"/>
      <c r="P12412" s="6"/>
      <c r="Q12412" s="7"/>
    </row>
    <row r="12413" spans="3:17" x14ac:dyDescent="0.2">
      <c r="C12413" s="1"/>
      <c r="D12413" s="1"/>
      <c r="F12413" s="6"/>
      <c r="G12413" s="13"/>
      <c r="M12413" s="14"/>
      <c r="O12413" s="13"/>
      <c r="P12413" s="6"/>
      <c r="Q12413" s="7"/>
    </row>
    <row r="12414" spans="3:17" x14ac:dyDescent="0.2">
      <c r="C12414" s="1"/>
      <c r="D12414" s="1"/>
      <c r="F12414" s="6"/>
      <c r="G12414" s="13"/>
      <c r="M12414" s="14"/>
      <c r="O12414" s="13"/>
      <c r="P12414" s="6"/>
      <c r="Q12414" s="7"/>
    </row>
    <row r="12415" spans="3:17" x14ac:dyDescent="0.2">
      <c r="C12415" s="1"/>
      <c r="D12415" s="1"/>
      <c r="F12415" s="6"/>
      <c r="G12415" s="13"/>
      <c r="M12415" s="14"/>
      <c r="O12415" s="13"/>
      <c r="P12415" s="6"/>
      <c r="Q12415" s="7"/>
    </row>
    <row r="12416" spans="3:17" x14ac:dyDescent="0.2">
      <c r="C12416" s="1"/>
      <c r="D12416" s="1"/>
      <c r="F12416" s="6"/>
      <c r="G12416" s="13"/>
      <c r="M12416" s="14"/>
      <c r="O12416" s="13"/>
      <c r="P12416" s="6"/>
      <c r="Q12416" s="7"/>
    </row>
    <row r="12417" spans="3:17" x14ac:dyDescent="0.2">
      <c r="C12417" s="1"/>
      <c r="D12417" s="1"/>
      <c r="F12417" s="6"/>
      <c r="G12417" s="13"/>
      <c r="M12417" s="14"/>
      <c r="O12417" s="13"/>
      <c r="P12417" s="6"/>
      <c r="Q12417" s="7"/>
    </row>
    <row r="12418" spans="3:17" x14ac:dyDescent="0.2">
      <c r="C12418" s="1"/>
      <c r="D12418" s="1"/>
      <c r="F12418" s="6"/>
      <c r="G12418" s="13"/>
      <c r="M12418" s="14"/>
      <c r="O12418" s="13"/>
      <c r="P12418" s="6"/>
      <c r="Q12418" s="7"/>
    </row>
    <row r="12419" spans="3:17" x14ac:dyDescent="0.2">
      <c r="C12419" s="1"/>
      <c r="D12419" s="1"/>
      <c r="F12419" s="6"/>
      <c r="G12419" s="13"/>
      <c r="M12419" s="14"/>
      <c r="O12419" s="13"/>
      <c r="P12419" s="6"/>
      <c r="Q12419" s="7"/>
    </row>
    <row r="12420" spans="3:17" x14ac:dyDescent="0.2">
      <c r="C12420" s="1"/>
      <c r="D12420" s="1"/>
      <c r="F12420" s="6"/>
      <c r="G12420" s="13"/>
      <c r="M12420" s="14"/>
      <c r="O12420" s="13"/>
      <c r="P12420" s="6"/>
      <c r="Q12420" s="7"/>
    </row>
    <row r="12421" spans="3:17" x14ac:dyDescent="0.2">
      <c r="C12421" s="1"/>
      <c r="D12421" s="1"/>
      <c r="F12421" s="6"/>
      <c r="G12421" s="13"/>
      <c r="M12421" s="14"/>
      <c r="O12421" s="13"/>
      <c r="P12421" s="6"/>
      <c r="Q12421" s="7"/>
    </row>
    <row r="12422" spans="3:17" x14ac:dyDescent="0.2">
      <c r="C12422" s="1"/>
      <c r="D12422" s="1"/>
      <c r="F12422" s="6"/>
      <c r="G12422" s="13"/>
      <c r="M12422" s="14"/>
      <c r="O12422" s="13"/>
      <c r="P12422" s="6"/>
      <c r="Q12422" s="7"/>
    </row>
    <row r="12423" spans="3:17" x14ac:dyDescent="0.2">
      <c r="C12423" s="1"/>
      <c r="D12423" s="1"/>
      <c r="F12423" s="6"/>
      <c r="G12423" s="13"/>
      <c r="M12423" s="14"/>
      <c r="O12423" s="13"/>
      <c r="P12423" s="6"/>
      <c r="Q12423" s="7"/>
    </row>
    <row r="12424" spans="3:17" x14ac:dyDescent="0.2">
      <c r="C12424" s="1"/>
      <c r="D12424" s="1"/>
      <c r="F12424" s="6"/>
      <c r="G12424" s="13"/>
      <c r="M12424" s="14"/>
      <c r="O12424" s="13"/>
      <c r="P12424" s="6"/>
      <c r="Q12424" s="7"/>
    </row>
    <row r="12425" spans="3:17" x14ac:dyDescent="0.2">
      <c r="C12425" s="1"/>
      <c r="D12425" s="1"/>
      <c r="F12425" s="6"/>
      <c r="G12425" s="13"/>
      <c r="M12425" s="14"/>
      <c r="O12425" s="13"/>
      <c r="P12425" s="6"/>
      <c r="Q12425" s="7"/>
    </row>
    <row r="12426" spans="3:17" x14ac:dyDescent="0.2">
      <c r="C12426" s="1"/>
      <c r="D12426" s="1"/>
      <c r="F12426" s="6"/>
      <c r="G12426" s="13"/>
      <c r="M12426" s="14"/>
      <c r="O12426" s="13"/>
      <c r="P12426" s="6"/>
      <c r="Q12426" s="7"/>
    </row>
    <row r="12427" spans="3:17" x14ac:dyDescent="0.2">
      <c r="C12427" s="1"/>
      <c r="D12427" s="1"/>
      <c r="F12427" s="6"/>
      <c r="G12427" s="13"/>
      <c r="M12427" s="14"/>
      <c r="O12427" s="13"/>
      <c r="P12427" s="6"/>
      <c r="Q12427" s="7"/>
    </row>
    <row r="12428" spans="3:17" x14ac:dyDescent="0.2">
      <c r="C12428" s="1"/>
      <c r="D12428" s="1"/>
      <c r="F12428" s="6"/>
      <c r="G12428" s="13"/>
      <c r="M12428" s="14"/>
      <c r="O12428" s="13"/>
      <c r="P12428" s="6"/>
      <c r="Q12428" s="7"/>
    </row>
    <row r="12429" spans="3:17" x14ac:dyDescent="0.2">
      <c r="C12429" s="1"/>
      <c r="D12429" s="1"/>
      <c r="F12429" s="6"/>
      <c r="G12429" s="13"/>
      <c r="M12429" s="14"/>
      <c r="O12429" s="13"/>
      <c r="P12429" s="6"/>
      <c r="Q12429" s="7"/>
    </row>
    <row r="12430" spans="3:17" x14ac:dyDescent="0.2">
      <c r="C12430" s="1"/>
      <c r="D12430" s="1"/>
      <c r="F12430" s="6"/>
      <c r="G12430" s="13"/>
      <c r="M12430" s="14"/>
      <c r="O12430" s="13"/>
      <c r="P12430" s="6"/>
      <c r="Q12430" s="7"/>
    </row>
    <row r="12431" spans="3:17" x14ac:dyDescent="0.2">
      <c r="C12431" s="1"/>
      <c r="D12431" s="1"/>
      <c r="F12431" s="6"/>
      <c r="G12431" s="13"/>
      <c r="M12431" s="14"/>
      <c r="O12431" s="13"/>
      <c r="P12431" s="6"/>
      <c r="Q12431" s="7"/>
    </row>
    <row r="12432" spans="3:17" x14ac:dyDescent="0.2">
      <c r="C12432" s="1"/>
      <c r="D12432" s="1"/>
      <c r="F12432" s="6"/>
      <c r="G12432" s="13"/>
      <c r="M12432" s="14"/>
      <c r="O12432" s="13"/>
      <c r="P12432" s="6"/>
      <c r="Q12432" s="7"/>
    </row>
    <row r="12433" spans="3:17" x14ac:dyDescent="0.2">
      <c r="C12433" s="1"/>
      <c r="D12433" s="1"/>
      <c r="F12433" s="6"/>
      <c r="G12433" s="13"/>
      <c r="M12433" s="14"/>
      <c r="O12433" s="13"/>
      <c r="P12433" s="6"/>
      <c r="Q12433" s="7"/>
    </row>
    <row r="12434" spans="3:17" x14ac:dyDescent="0.2">
      <c r="C12434" s="1"/>
      <c r="D12434" s="1"/>
      <c r="F12434" s="6"/>
      <c r="G12434" s="13"/>
      <c r="M12434" s="14"/>
      <c r="O12434" s="13"/>
      <c r="P12434" s="6"/>
      <c r="Q12434" s="7"/>
    </row>
    <row r="12435" spans="3:17" x14ac:dyDescent="0.2">
      <c r="C12435" s="1"/>
      <c r="D12435" s="1"/>
      <c r="F12435" s="6"/>
      <c r="G12435" s="13"/>
      <c r="M12435" s="14"/>
      <c r="O12435" s="13"/>
      <c r="P12435" s="6"/>
      <c r="Q12435" s="7"/>
    </row>
    <row r="12436" spans="3:17" x14ac:dyDescent="0.2">
      <c r="C12436" s="1"/>
      <c r="D12436" s="1"/>
      <c r="F12436" s="6"/>
      <c r="G12436" s="13"/>
      <c r="M12436" s="14"/>
      <c r="O12436" s="13"/>
      <c r="P12436" s="6"/>
      <c r="Q12436" s="7"/>
    </row>
    <row r="12437" spans="3:17" x14ac:dyDescent="0.2">
      <c r="C12437" s="1"/>
      <c r="D12437" s="1"/>
      <c r="F12437" s="6"/>
      <c r="G12437" s="13"/>
      <c r="M12437" s="14"/>
      <c r="O12437" s="13"/>
      <c r="P12437" s="6"/>
      <c r="Q12437" s="7"/>
    </row>
    <row r="12438" spans="3:17" x14ac:dyDescent="0.2">
      <c r="C12438" s="1"/>
      <c r="D12438" s="1"/>
      <c r="F12438" s="6"/>
      <c r="G12438" s="13"/>
      <c r="M12438" s="14"/>
      <c r="O12438" s="13"/>
      <c r="P12438" s="6"/>
      <c r="Q12438" s="7"/>
    </row>
    <row r="12439" spans="3:17" x14ac:dyDescent="0.2">
      <c r="C12439" s="1"/>
      <c r="D12439" s="1"/>
      <c r="F12439" s="6"/>
      <c r="G12439" s="13"/>
      <c r="M12439" s="14"/>
      <c r="O12439" s="13"/>
      <c r="P12439" s="6"/>
      <c r="Q12439" s="7"/>
    </row>
    <row r="12440" spans="3:17" x14ac:dyDescent="0.2">
      <c r="C12440" s="1"/>
      <c r="D12440" s="1"/>
      <c r="F12440" s="6"/>
      <c r="G12440" s="13"/>
      <c r="M12440" s="14"/>
      <c r="O12440" s="13"/>
      <c r="P12440" s="6"/>
      <c r="Q12440" s="7"/>
    </row>
    <row r="12441" spans="3:17" x14ac:dyDescent="0.2">
      <c r="C12441" s="1"/>
      <c r="D12441" s="1"/>
      <c r="F12441" s="6"/>
      <c r="G12441" s="13"/>
      <c r="M12441" s="14"/>
      <c r="O12441" s="13"/>
      <c r="P12441" s="6"/>
      <c r="Q12441" s="7"/>
    </row>
    <row r="12442" spans="3:17" x14ac:dyDescent="0.2">
      <c r="C12442" s="1"/>
      <c r="D12442" s="1"/>
      <c r="F12442" s="6"/>
      <c r="G12442" s="13"/>
      <c r="M12442" s="14"/>
      <c r="O12442" s="13"/>
      <c r="P12442" s="6"/>
      <c r="Q12442" s="7"/>
    </row>
    <row r="12443" spans="3:17" x14ac:dyDescent="0.2">
      <c r="C12443" s="1"/>
      <c r="D12443" s="1"/>
      <c r="F12443" s="6"/>
      <c r="G12443" s="13"/>
      <c r="M12443" s="14"/>
      <c r="O12443" s="13"/>
      <c r="P12443" s="6"/>
      <c r="Q12443" s="7"/>
    </row>
    <row r="12444" spans="3:17" x14ac:dyDescent="0.2">
      <c r="C12444" s="1"/>
      <c r="D12444" s="1"/>
      <c r="F12444" s="6"/>
      <c r="G12444" s="13"/>
      <c r="M12444" s="14"/>
      <c r="O12444" s="13"/>
      <c r="P12444" s="6"/>
      <c r="Q12444" s="7"/>
    </row>
    <row r="12445" spans="3:17" x14ac:dyDescent="0.2">
      <c r="C12445" s="1"/>
      <c r="D12445" s="1"/>
      <c r="F12445" s="6"/>
      <c r="G12445" s="13"/>
      <c r="M12445" s="14"/>
      <c r="O12445" s="13"/>
      <c r="P12445" s="6"/>
      <c r="Q12445" s="7"/>
    </row>
    <row r="12446" spans="3:17" x14ac:dyDescent="0.2">
      <c r="C12446" s="1"/>
      <c r="D12446" s="1"/>
      <c r="F12446" s="6"/>
      <c r="G12446" s="13"/>
      <c r="M12446" s="14"/>
      <c r="O12446" s="13"/>
      <c r="P12446" s="6"/>
      <c r="Q12446" s="7"/>
    </row>
    <row r="12447" spans="3:17" x14ac:dyDescent="0.2">
      <c r="C12447" s="1"/>
      <c r="D12447" s="1"/>
      <c r="F12447" s="6"/>
      <c r="G12447" s="13"/>
      <c r="M12447" s="14"/>
      <c r="O12447" s="13"/>
      <c r="P12447" s="6"/>
      <c r="Q12447" s="7"/>
    </row>
    <row r="12448" spans="3:17" x14ac:dyDescent="0.2">
      <c r="C12448" s="1"/>
      <c r="D12448" s="1"/>
      <c r="F12448" s="6"/>
      <c r="G12448" s="13"/>
      <c r="M12448" s="14"/>
      <c r="O12448" s="13"/>
      <c r="P12448" s="6"/>
      <c r="Q12448" s="7"/>
    </row>
    <row r="12449" spans="3:17" x14ac:dyDescent="0.2">
      <c r="C12449" s="1"/>
      <c r="D12449" s="1"/>
      <c r="F12449" s="6"/>
      <c r="G12449" s="13"/>
      <c r="M12449" s="14"/>
      <c r="O12449" s="13"/>
      <c r="P12449" s="6"/>
      <c r="Q12449" s="7"/>
    </row>
    <row r="12450" spans="3:17" x14ac:dyDescent="0.2">
      <c r="C12450" s="1"/>
      <c r="D12450" s="1"/>
      <c r="F12450" s="6"/>
      <c r="G12450" s="13"/>
      <c r="M12450" s="14"/>
      <c r="O12450" s="13"/>
      <c r="P12450" s="6"/>
      <c r="Q12450" s="7"/>
    </row>
    <row r="12451" spans="3:17" x14ac:dyDescent="0.2">
      <c r="C12451" s="1"/>
      <c r="D12451" s="1"/>
      <c r="F12451" s="6"/>
      <c r="G12451" s="13"/>
      <c r="M12451" s="14"/>
      <c r="O12451" s="13"/>
      <c r="P12451" s="6"/>
      <c r="Q12451" s="7"/>
    </row>
    <row r="12452" spans="3:17" x14ac:dyDescent="0.2">
      <c r="C12452" s="1"/>
      <c r="D12452" s="1"/>
      <c r="F12452" s="6"/>
      <c r="G12452" s="13"/>
      <c r="M12452" s="14"/>
      <c r="O12452" s="13"/>
      <c r="P12452" s="6"/>
      <c r="Q12452" s="7"/>
    </row>
    <row r="12453" spans="3:17" x14ac:dyDescent="0.2">
      <c r="C12453" s="1"/>
      <c r="D12453" s="1"/>
      <c r="F12453" s="6"/>
      <c r="G12453" s="13"/>
      <c r="M12453" s="14"/>
      <c r="O12453" s="13"/>
      <c r="P12453" s="6"/>
      <c r="Q12453" s="7"/>
    </row>
    <row r="12454" spans="3:17" x14ac:dyDescent="0.2">
      <c r="C12454" s="1"/>
      <c r="D12454" s="1"/>
      <c r="F12454" s="6"/>
      <c r="G12454" s="13"/>
      <c r="M12454" s="14"/>
      <c r="O12454" s="13"/>
      <c r="P12454" s="6"/>
      <c r="Q12454" s="7"/>
    </row>
    <row r="12455" spans="3:17" x14ac:dyDescent="0.2">
      <c r="C12455" s="1"/>
      <c r="D12455" s="1"/>
      <c r="F12455" s="6"/>
      <c r="G12455" s="13"/>
      <c r="M12455" s="14"/>
      <c r="O12455" s="13"/>
      <c r="P12455" s="6"/>
      <c r="Q12455" s="7"/>
    </row>
    <row r="12456" spans="3:17" x14ac:dyDescent="0.2">
      <c r="C12456" s="1"/>
      <c r="D12456" s="1"/>
      <c r="F12456" s="6"/>
      <c r="G12456" s="13"/>
      <c r="M12456" s="14"/>
      <c r="O12456" s="13"/>
      <c r="P12456" s="6"/>
      <c r="Q12456" s="7"/>
    </row>
    <row r="12457" spans="3:17" x14ac:dyDescent="0.2">
      <c r="C12457" s="1"/>
      <c r="D12457" s="1"/>
      <c r="F12457" s="6"/>
      <c r="G12457" s="13"/>
      <c r="M12457" s="14"/>
      <c r="O12457" s="13"/>
      <c r="P12457" s="6"/>
      <c r="Q12457" s="7"/>
    </row>
    <row r="12458" spans="3:17" x14ac:dyDescent="0.2">
      <c r="C12458" s="1"/>
      <c r="D12458" s="1"/>
      <c r="F12458" s="6"/>
      <c r="G12458" s="13"/>
      <c r="M12458" s="14"/>
      <c r="O12458" s="13"/>
      <c r="P12458" s="6"/>
      <c r="Q12458" s="7"/>
    </row>
    <row r="12459" spans="3:17" x14ac:dyDescent="0.2">
      <c r="C12459" s="1"/>
      <c r="D12459" s="1"/>
      <c r="F12459" s="6"/>
      <c r="G12459" s="13"/>
      <c r="M12459" s="14"/>
      <c r="O12459" s="13"/>
      <c r="P12459" s="6"/>
      <c r="Q12459" s="7"/>
    </row>
    <row r="12460" spans="3:17" x14ac:dyDescent="0.2">
      <c r="C12460" s="1"/>
      <c r="D12460" s="1"/>
      <c r="F12460" s="6"/>
      <c r="G12460" s="13"/>
      <c r="M12460" s="14"/>
      <c r="O12460" s="13"/>
      <c r="P12460" s="6"/>
      <c r="Q12460" s="7"/>
    </row>
    <row r="12461" spans="3:17" x14ac:dyDescent="0.2">
      <c r="C12461" s="1"/>
      <c r="D12461" s="1"/>
      <c r="F12461" s="6"/>
      <c r="G12461" s="13"/>
      <c r="M12461" s="14"/>
      <c r="O12461" s="13"/>
      <c r="P12461" s="6"/>
      <c r="Q12461" s="7"/>
    </row>
    <row r="12462" spans="3:17" x14ac:dyDescent="0.2">
      <c r="C12462" s="1"/>
      <c r="D12462" s="1"/>
      <c r="F12462" s="6"/>
      <c r="G12462" s="13"/>
      <c r="M12462" s="14"/>
      <c r="O12462" s="13"/>
      <c r="P12462" s="6"/>
      <c r="Q12462" s="7"/>
    </row>
    <row r="12463" spans="3:17" x14ac:dyDescent="0.2">
      <c r="C12463" s="1"/>
      <c r="D12463" s="1"/>
      <c r="F12463" s="6"/>
      <c r="G12463" s="13"/>
      <c r="M12463" s="14"/>
      <c r="O12463" s="13"/>
      <c r="P12463" s="6"/>
      <c r="Q12463" s="7"/>
    </row>
    <row r="12464" spans="3:17" x14ac:dyDescent="0.2">
      <c r="C12464" s="1"/>
      <c r="D12464" s="1"/>
      <c r="F12464" s="6"/>
      <c r="G12464" s="13"/>
      <c r="M12464" s="14"/>
      <c r="O12464" s="13"/>
      <c r="P12464" s="6"/>
      <c r="Q12464" s="7"/>
    </row>
    <row r="12465" spans="3:17" x14ac:dyDescent="0.2">
      <c r="C12465" s="1"/>
      <c r="D12465" s="1"/>
      <c r="F12465" s="6"/>
      <c r="G12465" s="13"/>
      <c r="M12465" s="14"/>
      <c r="O12465" s="13"/>
      <c r="P12465" s="6"/>
      <c r="Q12465" s="7"/>
    </row>
    <row r="12466" spans="3:17" x14ac:dyDescent="0.2">
      <c r="C12466" s="1"/>
      <c r="D12466" s="1"/>
      <c r="F12466" s="6"/>
      <c r="G12466" s="13"/>
      <c r="M12466" s="14"/>
      <c r="O12466" s="13"/>
      <c r="P12466" s="6"/>
      <c r="Q12466" s="7"/>
    </row>
    <row r="12467" spans="3:17" x14ac:dyDescent="0.2">
      <c r="C12467" s="1"/>
      <c r="D12467" s="1"/>
      <c r="F12467" s="6"/>
      <c r="G12467" s="13"/>
      <c r="M12467" s="14"/>
      <c r="O12467" s="13"/>
      <c r="P12467" s="6"/>
      <c r="Q12467" s="7"/>
    </row>
    <row r="12468" spans="3:17" x14ac:dyDescent="0.2">
      <c r="C12468" s="1"/>
      <c r="D12468" s="1"/>
      <c r="F12468" s="6"/>
      <c r="G12468" s="13"/>
      <c r="M12468" s="14"/>
      <c r="O12468" s="13"/>
      <c r="P12468" s="6"/>
      <c r="Q12468" s="7"/>
    </row>
    <row r="12469" spans="3:17" x14ac:dyDescent="0.2">
      <c r="C12469" s="1"/>
      <c r="D12469" s="1"/>
      <c r="F12469" s="6"/>
      <c r="G12469" s="13"/>
      <c r="M12469" s="14"/>
      <c r="O12469" s="13"/>
      <c r="P12469" s="6"/>
      <c r="Q12469" s="7"/>
    </row>
    <row r="12470" spans="3:17" x14ac:dyDescent="0.2">
      <c r="C12470" s="1"/>
      <c r="D12470" s="1"/>
      <c r="F12470" s="6"/>
      <c r="G12470" s="13"/>
      <c r="M12470" s="14"/>
      <c r="O12470" s="13"/>
      <c r="P12470" s="6"/>
      <c r="Q12470" s="7"/>
    </row>
    <row r="12471" spans="3:17" x14ac:dyDescent="0.2">
      <c r="C12471" s="1"/>
      <c r="D12471" s="1"/>
      <c r="F12471" s="6"/>
      <c r="G12471" s="13"/>
      <c r="M12471" s="14"/>
      <c r="O12471" s="13"/>
      <c r="P12471" s="6"/>
      <c r="Q12471" s="7"/>
    </row>
    <row r="12472" spans="3:17" x14ac:dyDescent="0.2">
      <c r="C12472" s="1"/>
      <c r="D12472" s="1"/>
      <c r="F12472" s="6"/>
      <c r="G12472" s="13"/>
      <c r="M12472" s="14"/>
      <c r="O12472" s="13"/>
      <c r="P12472" s="6"/>
      <c r="Q12472" s="7"/>
    </row>
    <row r="12473" spans="3:17" x14ac:dyDescent="0.2">
      <c r="C12473" s="1"/>
      <c r="D12473" s="1"/>
      <c r="F12473" s="6"/>
      <c r="G12473" s="13"/>
      <c r="M12473" s="14"/>
      <c r="O12473" s="13"/>
      <c r="P12473" s="6"/>
      <c r="Q12473" s="7"/>
    </row>
    <row r="12474" spans="3:17" x14ac:dyDescent="0.2">
      <c r="C12474" s="1"/>
      <c r="D12474" s="1"/>
      <c r="F12474" s="6"/>
      <c r="G12474" s="13"/>
      <c r="M12474" s="14"/>
      <c r="O12474" s="13"/>
      <c r="P12474" s="6"/>
      <c r="Q12474" s="7"/>
    </row>
    <row r="12475" spans="3:17" x14ac:dyDescent="0.2">
      <c r="C12475" s="1"/>
      <c r="D12475" s="1"/>
      <c r="F12475" s="6"/>
      <c r="G12475" s="13"/>
      <c r="M12475" s="14"/>
      <c r="O12475" s="13"/>
      <c r="P12475" s="6"/>
      <c r="Q12475" s="7"/>
    </row>
    <row r="12476" spans="3:17" x14ac:dyDescent="0.2">
      <c r="C12476" s="1"/>
      <c r="D12476" s="1"/>
      <c r="F12476" s="6"/>
      <c r="G12476" s="13"/>
      <c r="M12476" s="14"/>
      <c r="O12476" s="13"/>
      <c r="P12476" s="6"/>
      <c r="Q12476" s="7"/>
    </row>
    <row r="12477" spans="3:17" x14ac:dyDescent="0.2">
      <c r="C12477" s="1"/>
      <c r="D12477" s="1"/>
      <c r="F12477" s="6"/>
      <c r="G12477" s="13"/>
      <c r="M12477" s="14"/>
      <c r="O12477" s="13"/>
      <c r="P12477" s="6"/>
      <c r="Q12477" s="7"/>
    </row>
    <row r="12478" spans="3:17" x14ac:dyDescent="0.2">
      <c r="C12478" s="1"/>
      <c r="D12478" s="1"/>
      <c r="F12478" s="6"/>
      <c r="G12478" s="13"/>
      <c r="M12478" s="14"/>
      <c r="O12478" s="13"/>
      <c r="P12478" s="6"/>
      <c r="Q12478" s="7"/>
    </row>
    <row r="12479" spans="3:17" x14ac:dyDescent="0.2">
      <c r="C12479" s="1"/>
      <c r="D12479" s="1"/>
      <c r="F12479" s="6"/>
      <c r="G12479" s="13"/>
      <c r="M12479" s="14"/>
      <c r="O12479" s="13"/>
      <c r="P12479" s="6"/>
      <c r="Q12479" s="7"/>
    </row>
    <row r="12480" spans="3:17" x14ac:dyDescent="0.2">
      <c r="C12480" s="1"/>
      <c r="D12480" s="1"/>
      <c r="F12480" s="6"/>
      <c r="G12480" s="13"/>
      <c r="M12480" s="14"/>
      <c r="O12480" s="13"/>
      <c r="P12480" s="6"/>
      <c r="Q12480" s="7"/>
    </row>
    <row r="12481" spans="3:17" x14ac:dyDescent="0.2">
      <c r="C12481" s="1"/>
      <c r="D12481" s="1"/>
      <c r="F12481" s="6"/>
      <c r="G12481" s="13"/>
      <c r="M12481" s="14"/>
      <c r="O12481" s="13"/>
      <c r="P12481" s="6"/>
      <c r="Q12481" s="7"/>
    </row>
    <row r="12482" spans="3:17" x14ac:dyDescent="0.2">
      <c r="C12482" s="1"/>
      <c r="D12482" s="1"/>
      <c r="F12482" s="6"/>
      <c r="G12482" s="13"/>
      <c r="M12482" s="14"/>
      <c r="O12482" s="13"/>
      <c r="P12482" s="6"/>
      <c r="Q12482" s="7"/>
    </row>
    <row r="12483" spans="3:17" x14ac:dyDescent="0.2">
      <c r="C12483" s="1"/>
      <c r="D12483" s="1"/>
      <c r="F12483" s="6"/>
      <c r="G12483" s="13"/>
      <c r="M12483" s="14"/>
      <c r="O12483" s="13"/>
      <c r="P12483" s="6"/>
      <c r="Q12483" s="7"/>
    </row>
    <row r="12484" spans="3:17" x14ac:dyDescent="0.2">
      <c r="C12484" s="1"/>
      <c r="D12484" s="1"/>
      <c r="F12484" s="6"/>
      <c r="G12484" s="13"/>
      <c r="M12484" s="14"/>
      <c r="O12484" s="13"/>
      <c r="P12484" s="6"/>
      <c r="Q12484" s="7"/>
    </row>
    <row r="12485" spans="3:17" x14ac:dyDescent="0.2">
      <c r="C12485" s="1"/>
      <c r="D12485" s="1"/>
      <c r="F12485" s="6"/>
      <c r="G12485" s="13"/>
      <c r="M12485" s="14"/>
      <c r="O12485" s="13"/>
      <c r="P12485" s="6"/>
      <c r="Q12485" s="7"/>
    </row>
    <row r="12486" spans="3:17" x14ac:dyDescent="0.2">
      <c r="C12486" s="1"/>
      <c r="D12486" s="1"/>
      <c r="F12486" s="6"/>
      <c r="G12486" s="13"/>
      <c r="M12486" s="14"/>
      <c r="O12486" s="13"/>
      <c r="P12486" s="6"/>
      <c r="Q12486" s="7"/>
    </row>
    <row r="12487" spans="3:17" x14ac:dyDescent="0.2">
      <c r="C12487" s="1"/>
      <c r="D12487" s="1"/>
      <c r="F12487" s="6"/>
      <c r="G12487" s="13"/>
      <c r="M12487" s="14"/>
      <c r="O12487" s="13"/>
      <c r="P12487" s="6"/>
      <c r="Q12487" s="7"/>
    </row>
    <row r="12488" spans="3:17" x14ac:dyDescent="0.2">
      <c r="C12488" s="1"/>
      <c r="D12488" s="1"/>
      <c r="F12488" s="6"/>
      <c r="G12488" s="13"/>
      <c r="M12488" s="14"/>
      <c r="O12488" s="13"/>
      <c r="P12488" s="6"/>
      <c r="Q12488" s="7"/>
    </row>
    <row r="12489" spans="3:17" x14ac:dyDescent="0.2">
      <c r="C12489" s="1"/>
      <c r="D12489" s="1"/>
      <c r="F12489" s="6"/>
      <c r="G12489" s="13"/>
      <c r="M12489" s="14"/>
      <c r="O12489" s="13"/>
      <c r="P12489" s="6"/>
      <c r="Q12489" s="7"/>
    </row>
    <row r="12490" spans="3:17" x14ac:dyDescent="0.2">
      <c r="C12490" s="1"/>
      <c r="D12490" s="1"/>
      <c r="F12490" s="6"/>
      <c r="G12490" s="13"/>
      <c r="M12490" s="14"/>
      <c r="O12490" s="13"/>
      <c r="P12490" s="6"/>
      <c r="Q12490" s="7"/>
    </row>
    <row r="12491" spans="3:17" x14ac:dyDescent="0.2">
      <c r="C12491" s="1"/>
      <c r="D12491" s="1"/>
      <c r="F12491" s="6"/>
      <c r="G12491" s="13"/>
      <c r="M12491" s="14"/>
      <c r="O12491" s="13"/>
      <c r="P12491" s="6"/>
      <c r="Q12491" s="7"/>
    </row>
    <row r="12492" spans="3:17" x14ac:dyDescent="0.2">
      <c r="C12492" s="1"/>
      <c r="D12492" s="1"/>
      <c r="F12492" s="6"/>
      <c r="G12492" s="13"/>
      <c r="M12492" s="14"/>
      <c r="O12492" s="13"/>
      <c r="P12492" s="6"/>
      <c r="Q12492" s="7"/>
    </row>
    <row r="12493" spans="3:17" x14ac:dyDescent="0.2">
      <c r="C12493" s="1"/>
      <c r="D12493" s="1"/>
      <c r="F12493" s="6"/>
      <c r="G12493" s="13"/>
      <c r="M12493" s="14"/>
      <c r="O12493" s="13"/>
      <c r="P12493" s="6"/>
      <c r="Q12493" s="7"/>
    </row>
    <row r="12494" spans="3:17" x14ac:dyDescent="0.2">
      <c r="C12494" s="1"/>
      <c r="D12494" s="1"/>
      <c r="F12494" s="6"/>
      <c r="G12494" s="13"/>
      <c r="M12494" s="14"/>
      <c r="O12494" s="13"/>
      <c r="P12494" s="6"/>
      <c r="Q12494" s="7"/>
    </row>
    <row r="12495" spans="3:17" x14ac:dyDescent="0.2">
      <c r="C12495" s="1"/>
      <c r="D12495" s="1"/>
      <c r="F12495" s="6"/>
      <c r="G12495" s="13"/>
      <c r="M12495" s="14"/>
      <c r="O12495" s="13"/>
      <c r="P12495" s="6"/>
      <c r="Q12495" s="7"/>
    </row>
    <row r="12496" spans="3:17" x14ac:dyDescent="0.2">
      <c r="C12496" s="1"/>
      <c r="D12496" s="1"/>
      <c r="F12496" s="6"/>
      <c r="G12496" s="13"/>
      <c r="M12496" s="14"/>
      <c r="O12496" s="13"/>
      <c r="P12496" s="6"/>
      <c r="Q12496" s="7"/>
    </row>
    <row r="12497" spans="3:17" x14ac:dyDescent="0.2">
      <c r="C12497" s="1"/>
      <c r="D12497" s="1"/>
      <c r="F12497" s="6"/>
      <c r="G12497" s="13"/>
      <c r="M12497" s="14"/>
      <c r="O12497" s="13"/>
      <c r="P12497" s="6"/>
      <c r="Q12497" s="7"/>
    </row>
    <row r="12498" spans="3:17" x14ac:dyDescent="0.2">
      <c r="C12498" s="1"/>
      <c r="D12498" s="1"/>
      <c r="F12498" s="6"/>
      <c r="G12498" s="13"/>
      <c r="M12498" s="14"/>
      <c r="O12498" s="13"/>
      <c r="P12498" s="6"/>
      <c r="Q12498" s="7"/>
    </row>
    <row r="12499" spans="3:17" x14ac:dyDescent="0.2">
      <c r="C12499" s="1"/>
      <c r="D12499" s="1"/>
      <c r="F12499" s="6"/>
      <c r="G12499" s="13"/>
      <c r="M12499" s="14"/>
      <c r="O12499" s="13"/>
      <c r="P12499" s="6"/>
      <c r="Q12499" s="7"/>
    </row>
    <row r="12500" spans="3:17" x14ac:dyDescent="0.2">
      <c r="C12500" s="1"/>
      <c r="D12500" s="1"/>
      <c r="F12500" s="6"/>
      <c r="G12500" s="13"/>
      <c r="M12500" s="14"/>
      <c r="O12500" s="13"/>
      <c r="P12500" s="6"/>
      <c r="Q12500" s="7"/>
    </row>
    <row r="12501" spans="3:17" x14ac:dyDescent="0.2">
      <c r="C12501" s="1"/>
      <c r="D12501" s="1"/>
      <c r="F12501" s="6"/>
      <c r="G12501" s="13"/>
      <c r="M12501" s="14"/>
      <c r="O12501" s="13"/>
      <c r="P12501" s="6"/>
      <c r="Q12501" s="7"/>
    </row>
    <row r="12502" spans="3:17" x14ac:dyDescent="0.2">
      <c r="C12502" s="1"/>
      <c r="D12502" s="1"/>
      <c r="F12502" s="6"/>
      <c r="G12502" s="13"/>
      <c r="M12502" s="14"/>
      <c r="O12502" s="13"/>
      <c r="P12502" s="6"/>
      <c r="Q12502" s="7"/>
    </row>
    <row r="12503" spans="3:17" x14ac:dyDescent="0.2">
      <c r="C12503" s="1"/>
      <c r="D12503" s="1"/>
      <c r="F12503" s="6"/>
      <c r="G12503" s="13"/>
      <c r="M12503" s="14"/>
      <c r="O12503" s="13"/>
      <c r="P12503" s="6"/>
      <c r="Q12503" s="7"/>
    </row>
    <row r="12504" spans="3:17" x14ac:dyDescent="0.2">
      <c r="C12504" s="1"/>
      <c r="D12504" s="1"/>
      <c r="F12504" s="6"/>
      <c r="G12504" s="13"/>
      <c r="M12504" s="14"/>
      <c r="O12504" s="13"/>
      <c r="P12504" s="6"/>
      <c r="Q12504" s="7"/>
    </row>
    <row r="12505" spans="3:17" x14ac:dyDescent="0.2">
      <c r="C12505" s="1"/>
      <c r="D12505" s="1"/>
      <c r="F12505" s="6"/>
      <c r="G12505" s="13"/>
      <c r="M12505" s="14"/>
      <c r="O12505" s="13"/>
      <c r="P12505" s="6"/>
      <c r="Q12505" s="7"/>
    </row>
    <row r="12506" spans="3:17" x14ac:dyDescent="0.2">
      <c r="C12506" s="1"/>
      <c r="D12506" s="1"/>
      <c r="F12506" s="6"/>
      <c r="G12506" s="13"/>
      <c r="M12506" s="14"/>
      <c r="O12506" s="13"/>
      <c r="P12506" s="6"/>
      <c r="Q12506" s="7"/>
    </row>
    <row r="12507" spans="3:17" x14ac:dyDescent="0.2">
      <c r="C12507" s="1"/>
      <c r="D12507" s="1"/>
      <c r="F12507" s="6"/>
      <c r="G12507" s="13"/>
      <c r="M12507" s="14"/>
      <c r="O12507" s="13"/>
      <c r="P12507" s="6"/>
      <c r="Q12507" s="7"/>
    </row>
    <row r="12508" spans="3:17" x14ac:dyDescent="0.2">
      <c r="C12508" s="1"/>
      <c r="D12508" s="1"/>
      <c r="F12508" s="6"/>
      <c r="G12508" s="13"/>
      <c r="M12508" s="14"/>
      <c r="O12508" s="13"/>
      <c r="P12508" s="6"/>
      <c r="Q12508" s="7"/>
    </row>
    <row r="12509" spans="3:17" x14ac:dyDescent="0.2">
      <c r="C12509" s="1"/>
      <c r="D12509" s="1"/>
      <c r="F12509" s="6"/>
      <c r="G12509" s="13"/>
      <c r="M12509" s="14"/>
      <c r="O12509" s="13"/>
      <c r="P12509" s="6"/>
      <c r="Q12509" s="7"/>
    </row>
    <row r="12510" spans="3:17" x14ac:dyDescent="0.2">
      <c r="C12510" s="1"/>
      <c r="D12510" s="1"/>
      <c r="F12510" s="6"/>
      <c r="G12510" s="13"/>
      <c r="M12510" s="14"/>
      <c r="O12510" s="13"/>
      <c r="P12510" s="6"/>
      <c r="Q12510" s="7"/>
    </row>
    <row r="12511" spans="3:17" x14ac:dyDescent="0.2">
      <c r="C12511" s="1"/>
      <c r="D12511" s="1"/>
      <c r="F12511" s="6"/>
      <c r="G12511" s="13"/>
      <c r="M12511" s="14"/>
      <c r="O12511" s="13"/>
      <c r="P12511" s="6"/>
      <c r="Q12511" s="7"/>
    </row>
    <row r="12512" spans="3:17" x14ac:dyDescent="0.2">
      <c r="C12512" s="1"/>
      <c r="D12512" s="1"/>
      <c r="F12512" s="6"/>
      <c r="G12512" s="13"/>
      <c r="M12512" s="14"/>
      <c r="O12512" s="13"/>
      <c r="P12512" s="6"/>
      <c r="Q12512" s="7"/>
    </row>
    <row r="12513" spans="3:17" x14ac:dyDescent="0.2">
      <c r="C12513" s="1"/>
      <c r="D12513" s="1"/>
      <c r="F12513" s="6"/>
      <c r="G12513" s="13"/>
      <c r="M12513" s="14"/>
      <c r="O12513" s="13"/>
      <c r="P12513" s="6"/>
      <c r="Q12513" s="7"/>
    </row>
    <row r="12514" spans="3:17" x14ac:dyDescent="0.2">
      <c r="C12514" s="1"/>
      <c r="D12514" s="1"/>
      <c r="F12514" s="6"/>
      <c r="G12514" s="13"/>
      <c r="M12514" s="14"/>
      <c r="O12514" s="13"/>
      <c r="P12514" s="6"/>
      <c r="Q12514" s="7"/>
    </row>
    <row r="12515" spans="3:17" x14ac:dyDescent="0.2">
      <c r="C12515" s="1"/>
      <c r="D12515" s="1"/>
      <c r="F12515" s="6"/>
      <c r="G12515" s="13"/>
      <c r="M12515" s="14"/>
      <c r="O12515" s="13"/>
      <c r="P12515" s="6"/>
      <c r="Q12515" s="7"/>
    </row>
    <row r="12516" spans="3:17" x14ac:dyDescent="0.2">
      <c r="C12516" s="1"/>
      <c r="D12516" s="1"/>
      <c r="F12516" s="6"/>
      <c r="G12516" s="13"/>
      <c r="M12516" s="14"/>
      <c r="O12516" s="13"/>
      <c r="P12516" s="6"/>
      <c r="Q12516" s="7"/>
    </row>
    <row r="12517" spans="3:17" x14ac:dyDescent="0.2">
      <c r="C12517" s="1"/>
      <c r="D12517" s="1"/>
      <c r="F12517" s="6"/>
      <c r="G12517" s="13"/>
      <c r="M12517" s="14"/>
      <c r="O12517" s="13"/>
      <c r="P12517" s="6"/>
      <c r="Q12517" s="7"/>
    </row>
    <row r="12518" spans="3:17" x14ac:dyDescent="0.2">
      <c r="C12518" s="1"/>
      <c r="D12518" s="1"/>
      <c r="F12518" s="6"/>
      <c r="G12518" s="13"/>
      <c r="M12518" s="14"/>
      <c r="O12518" s="13"/>
      <c r="P12518" s="6"/>
      <c r="Q12518" s="7"/>
    </row>
    <row r="12519" spans="3:17" x14ac:dyDescent="0.2">
      <c r="C12519" s="1"/>
      <c r="D12519" s="1"/>
      <c r="F12519" s="6"/>
      <c r="G12519" s="13"/>
      <c r="M12519" s="14"/>
      <c r="O12519" s="13"/>
      <c r="P12519" s="6"/>
      <c r="Q12519" s="7"/>
    </row>
    <row r="12520" spans="3:17" x14ac:dyDescent="0.2">
      <c r="C12520" s="1"/>
      <c r="D12520" s="1"/>
      <c r="F12520" s="6"/>
      <c r="G12520" s="13"/>
      <c r="M12520" s="14"/>
      <c r="O12520" s="13"/>
      <c r="P12520" s="6"/>
      <c r="Q12520" s="7"/>
    </row>
    <row r="12521" spans="3:17" x14ac:dyDescent="0.2">
      <c r="C12521" s="1"/>
      <c r="D12521" s="1"/>
      <c r="F12521" s="6"/>
      <c r="G12521" s="13"/>
      <c r="M12521" s="14"/>
      <c r="O12521" s="13"/>
      <c r="P12521" s="6"/>
      <c r="Q12521" s="7"/>
    </row>
    <row r="12522" spans="3:17" x14ac:dyDescent="0.2">
      <c r="C12522" s="1"/>
      <c r="D12522" s="1"/>
      <c r="F12522" s="6"/>
      <c r="G12522" s="13"/>
      <c r="M12522" s="14"/>
      <c r="O12522" s="13"/>
      <c r="P12522" s="6"/>
      <c r="Q12522" s="7"/>
    </row>
    <row r="12523" spans="3:17" x14ac:dyDescent="0.2">
      <c r="C12523" s="1"/>
      <c r="D12523" s="1"/>
      <c r="F12523" s="6"/>
      <c r="G12523" s="13"/>
      <c r="M12523" s="14"/>
      <c r="O12523" s="13"/>
      <c r="P12523" s="6"/>
      <c r="Q12523" s="7"/>
    </row>
    <row r="12524" spans="3:17" x14ac:dyDescent="0.2">
      <c r="C12524" s="1"/>
      <c r="D12524" s="1"/>
      <c r="F12524" s="6"/>
      <c r="G12524" s="13"/>
      <c r="M12524" s="14"/>
      <c r="O12524" s="13"/>
      <c r="P12524" s="6"/>
      <c r="Q12524" s="7"/>
    </row>
    <row r="12525" spans="3:17" x14ac:dyDescent="0.2">
      <c r="C12525" s="1"/>
      <c r="D12525" s="1"/>
      <c r="F12525" s="6"/>
      <c r="G12525" s="13"/>
      <c r="M12525" s="14"/>
      <c r="O12525" s="13"/>
      <c r="P12525" s="6"/>
      <c r="Q12525" s="7"/>
    </row>
    <row r="12526" spans="3:17" x14ac:dyDescent="0.2">
      <c r="C12526" s="1"/>
      <c r="D12526" s="1"/>
      <c r="F12526" s="6"/>
      <c r="G12526" s="13"/>
      <c r="M12526" s="14"/>
      <c r="O12526" s="13"/>
      <c r="P12526" s="6"/>
      <c r="Q12526" s="7"/>
    </row>
    <row r="12527" spans="3:17" x14ac:dyDescent="0.2">
      <c r="C12527" s="1"/>
      <c r="D12527" s="1"/>
      <c r="F12527" s="6"/>
      <c r="G12527" s="13"/>
      <c r="M12527" s="14"/>
      <c r="O12527" s="13"/>
      <c r="P12527" s="6"/>
      <c r="Q12527" s="7"/>
    </row>
    <row r="12528" spans="3:17" x14ac:dyDescent="0.2">
      <c r="C12528" s="1"/>
      <c r="D12528" s="1"/>
      <c r="F12528" s="6"/>
      <c r="G12528" s="13"/>
      <c r="M12528" s="14"/>
      <c r="O12528" s="13"/>
      <c r="P12528" s="6"/>
      <c r="Q12528" s="7"/>
    </row>
    <row r="12529" spans="3:17" x14ac:dyDescent="0.2">
      <c r="C12529" s="1"/>
      <c r="D12529" s="1"/>
      <c r="F12529" s="6"/>
      <c r="G12529" s="13"/>
      <c r="M12529" s="14"/>
      <c r="O12529" s="13"/>
      <c r="P12529" s="6"/>
      <c r="Q12529" s="7"/>
    </row>
    <row r="12530" spans="3:17" x14ac:dyDescent="0.2">
      <c r="C12530" s="1"/>
      <c r="D12530" s="1"/>
      <c r="F12530" s="6"/>
      <c r="G12530" s="13"/>
      <c r="M12530" s="14"/>
      <c r="O12530" s="13"/>
      <c r="P12530" s="6"/>
      <c r="Q12530" s="7"/>
    </row>
    <row r="12531" spans="3:17" x14ac:dyDescent="0.2">
      <c r="C12531" s="1"/>
      <c r="D12531" s="1"/>
      <c r="F12531" s="6"/>
      <c r="G12531" s="13"/>
      <c r="M12531" s="14"/>
      <c r="O12531" s="13"/>
      <c r="P12531" s="6"/>
      <c r="Q12531" s="7"/>
    </row>
    <row r="12532" spans="3:17" x14ac:dyDescent="0.2">
      <c r="C12532" s="1"/>
      <c r="D12532" s="1"/>
      <c r="F12532" s="6"/>
      <c r="G12532" s="13"/>
      <c r="M12532" s="14"/>
      <c r="O12532" s="13"/>
      <c r="P12532" s="6"/>
      <c r="Q12532" s="7"/>
    </row>
    <row r="12533" spans="3:17" x14ac:dyDescent="0.2">
      <c r="C12533" s="1"/>
      <c r="D12533" s="1"/>
      <c r="F12533" s="6"/>
      <c r="G12533" s="13"/>
      <c r="M12533" s="14"/>
      <c r="O12533" s="13"/>
      <c r="P12533" s="6"/>
      <c r="Q12533" s="7"/>
    </row>
    <row r="12534" spans="3:17" x14ac:dyDescent="0.2">
      <c r="C12534" s="1"/>
      <c r="D12534" s="1"/>
      <c r="F12534" s="6"/>
      <c r="G12534" s="13"/>
      <c r="M12534" s="14"/>
      <c r="O12534" s="13"/>
      <c r="P12534" s="6"/>
      <c r="Q12534" s="7"/>
    </row>
    <row r="12535" spans="3:17" x14ac:dyDescent="0.2">
      <c r="C12535" s="1"/>
      <c r="D12535" s="1"/>
      <c r="F12535" s="6"/>
      <c r="G12535" s="13"/>
      <c r="M12535" s="14"/>
      <c r="O12535" s="13"/>
      <c r="P12535" s="6"/>
      <c r="Q12535" s="7"/>
    </row>
    <row r="12536" spans="3:17" x14ac:dyDescent="0.2">
      <c r="C12536" s="1"/>
      <c r="D12536" s="1"/>
      <c r="F12536" s="6"/>
      <c r="G12536" s="13"/>
      <c r="M12536" s="14"/>
      <c r="O12536" s="13"/>
      <c r="P12536" s="6"/>
      <c r="Q12536" s="7"/>
    </row>
    <row r="12537" spans="3:17" x14ac:dyDescent="0.2">
      <c r="C12537" s="1"/>
      <c r="D12537" s="1"/>
      <c r="F12537" s="6"/>
      <c r="G12537" s="13"/>
      <c r="M12537" s="14"/>
      <c r="O12537" s="13"/>
      <c r="P12537" s="6"/>
      <c r="Q12537" s="7"/>
    </row>
    <row r="12538" spans="3:17" x14ac:dyDescent="0.2">
      <c r="C12538" s="1"/>
      <c r="D12538" s="1"/>
      <c r="F12538" s="6"/>
      <c r="G12538" s="13"/>
      <c r="M12538" s="14"/>
      <c r="O12538" s="13"/>
      <c r="P12538" s="6"/>
      <c r="Q12538" s="7"/>
    </row>
    <row r="12539" spans="3:17" x14ac:dyDescent="0.2">
      <c r="C12539" s="1"/>
      <c r="D12539" s="1"/>
      <c r="F12539" s="6"/>
      <c r="G12539" s="13"/>
      <c r="M12539" s="14"/>
      <c r="O12539" s="13"/>
      <c r="P12539" s="6"/>
      <c r="Q12539" s="7"/>
    </row>
    <row r="12540" spans="3:17" x14ac:dyDescent="0.2">
      <c r="C12540" s="1"/>
      <c r="D12540" s="1"/>
      <c r="F12540" s="6"/>
      <c r="G12540" s="13"/>
      <c r="M12540" s="14"/>
      <c r="O12540" s="13"/>
      <c r="P12540" s="6"/>
      <c r="Q12540" s="7"/>
    </row>
    <row r="12541" spans="3:17" x14ac:dyDescent="0.2">
      <c r="C12541" s="1"/>
      <c r="D12541" s="1"/>
      <c r="F12541" s="6"/>
      <c r="G12541" s="13"/>
      <c r="M12541" s="14"/>
      <c r="O12541" s="13"/>
      <c r="P12541" s="6"/>
      <c r="Q12541" s="7"/>
    </row>
    <row r="12542" spans="3:17" x14ac:dyDescent="0.2">
      <c r="C12542" s="1"/>
      <c r="D12542" s="1"/>
      <c r="F12542" s="6"/>
      <c r="G12542" s="13"/>
      <c r="M12542" s="14"/>
      <c r="O12542" s="13"/>
      <c r="P12542" s="6"/>
      <c r="Q12542" s="7"/>
    </row>
    <row r="12543" spans="3:17" x14ac:dyDescent="0.2">
      <c r="C12543" s="1"/>
      <c r="D12543" s="1"/>
      <c r="F12543" s="6"/>
      <c r="G12543" s="13"/>
      <c r="M12543" s="14"/>
      <c r="O12543" s="13"/>
      <c r="P12543" s="6"/>
      <c r="Q12543" s="7"/>
    </row>
    <row r="12544" spans="3:17" x14ac:dyDescent="0.2">
      <c r="C12544" s="1"/>
      <c r="D12544" s="1"/>
      <c r="F12544" s="6"/>
      <c r="G12544" s="13"/>
      <c r="M12544" s="14"/>
      <c r="O12544" s="13"/>
      <c r="P12544" s="6"/>
      <c r="Q12544" s="7"/>
    </row>
    <row r="12545" spans="3:17" x14ac:dyDescent="0.2">
      <c r="C12545" s="1"/>
      <c r="D12545" s="1"/>
      <c r="F12545" s="6"/>
      <c r="G12545" s="13"/>
      <c r="M12545" s="14"/>
      <c r="O12545" s="13"/>
      <c r="P12545" s="6"/>
      <c r="Q12545" s="7"/>
    </row>
    <row r="12546" spans="3:17" x14ac:dyDescent="0.2">
      <c r="C12546" s="1"/>
      <c r="D12546" s="1"/>
      <c r="F12546" s="6"/>
      <c r="G12546" s="13"/>
      <c r="M12546" s="14"/>
      <c r="O12546" s="13"/>
      <c r="P12546" s="6"/>
      <c r="Q12546" s="7"/>
    </row>
    <row r="12547" spans="3:17" x14ac:dyDescent="0.2">
      <c r="C12547" s="1"/>
      <c r="D12547" s="1"/>
      <c r="F12547" s="6"/>
      <c r="G12547" s="13"/>
      <c r="M12547" s="14"/>
      <c r="O12547" s="13"/>
      <c r="P12547" s="6"/>
      <c r="Q12547" s="7"/>
    </row>
    <row r="12548" spans="3:17" x14ac:dyDescent="0.2">
      <c r="C12548" s="1"/>
      <c r="D12548" s="1"/>
      <c r="F12548" s="6"/>
      <c r="G12548" s="13"/>
      <c r="M12548" s="14"/>
      <c r="O12548" s="13"/>
      <c r="P12548" s="6"/>
      <c r="Q12548" s="7"/>
    </row>
    <row r="12549" spans="3:17" x14ac:dyDescent="0.2">
      <c r="C12549" s="1"/>
      <c r="D12549" s="1"/>
      <c r="F12549" s="6"/>
      <c r="G12549" s="13"/>
      <c r="M12549" s="14"/>
      <c r="O12549" s="13"/>
      <c r="P12549" s="6"/>
      <c r="Q12549" s="7"/>
    </row>
    <row r="12550" spans="3:17" x14ac:dyDescent="0.2">
      <c r="C12550" s="1"/>
      <c r="D12550" s="1"/>
      <c r="F12550" s="6"/>
      <c r="G12550" s="13"/>
      <c r="M12550" s="14"/>
      <c r="O12550" s="13"/>
      <c r="P12550" s="6"/>
      <c r="Q12550" s="7"/>
    </row>
    <row r="12551" spans="3:17" x14ac:dyDescent="0.2">
      <c r="C12551" s="1"/>
      <c r="D12551" s="1"/>
      <c r="F12551" s="6"/>
      <c r="G12551" s="13"/>
      <c r="M12551" s="14"/>
      <c r="O12551" s="13"/>
      <c r="P12551" s="6"/>
      <c r="Q12551" s="7"/>
    </row>
    <row r="12552" spans="3:17" x14ac:dyDescent="0.2">
      <c r="C12552" s="1"/>
      <c r="D12552" s="1"/>
      <c r="F12552" s="6"/>
      <c r="G12552" s="13"/>
      <c r="M12552" s="14"/>
      <c r="O12552" s="13"/>
      <c r="P12552" s="6"/>
      <c r="Q12552" s="7"/>
    </row>
    <row r="12553" spans="3:17" x14ac:dyDescent="0.2">
      <c r="C12553" s="1"/>
      <c r="D12553" s="1"/>
      <c r="F12553" s="6"/>
      <c r="G12553" s="13"/>
      <c r="M12553" s="14"/>
      <c r="O12553" s="13"/>
      <c r="P12553" s="6"/>
      <c r="Q12553" s="7"/>
    </row>
    <row r="12554" spans="3:17" x14ac:dyDescent="0.2">
      <c r="C12554" s="1"/>
      <c r="D12554" s="1"/>
      <c r="F12554" s="6"/>
      <c r="G12554" s="13"/>
      <c r="M12554" s="14"/>
      <c r="O12554" s="13"/>
      <c r="P12554" s="6"/>
      <c r="Q12554" s="7"/>
    </row>
    <row r="12555" spans="3:17" x14ac:dyDescent="0.2">
      <c r="C12555" s="1"/>
      <c r="D12555" s="1"/>
      <c r="F12555" s="6"/>
      <c r="G12555" s="13"/>
      <c r="M12555" s="14"/>
      <c r="O12555" s="13"/>
      <c r="P12555" s="6"/>
      <c r="Q12555" s="7"/>
    </row>
    <row r="12556" spans="3:17" x14ac:dyDescent="0.2">
      <c r="C12556" s="1"/>
      <c r="D12556" s="1"/>
      <c r="F12556" s="6"/>
      <c r="G12556" s="13"/>
      <c r="M12556" s="14"/>
      <c r="O12556" s="13"/>
      <c r="P12556" s="6"/>
      <c r="Q12556" s="7"/>
    </row>
    <row r="12557" spans="3:17" x14ac:dyDescent="0.2">
      <c r="C12557" s="1"/>
      <c r="D12557" s="1"/>
      <c r="F12557" s="6"/>
      <c r="G12557" s="13"/>
      <c r="M12557" s="14"/>
      <c r="O12557" s="13"/>
      <c r="P12557" s="6"/>
      <c r="Q12557" s="7"/>
    </row>
    <row r="12558" spans="3:17" x14ac:dyDescent="0.2">
      <c r="C12558" s="1"/>
      <c r="D12558" s="1"/>
      <c r="F12558" s="6"/>
      <c r="G12558" s="13"/>
      <c r="M12558" s="14"/>
      <c r="O12558" s="13"/>
      <c r="P12558" s="6"/>
      <c r="Q12558" s="7"/>
    </row>
    <row r="12559" spans="3:17" x14ac:dyDescent="0.2">
      <c r="C12559" s="1"/>
      <c r="D12559" s="1"/>
      <c r="F12559" s="6"/>
      <c r="G12559" s="13"/>
      <c r="M12559" s="14"/>
      <c r="O12559" s="13"/>
      <c r="P12559" s="6"/>
      <c r="Q12559" s="7"/>
    </row>
    <row r="12560" spans="3:17" x14ac:dyDescent="0.2">
      <c r="C12560" s="1"/>
      <c r="D12560" s="1"/>
      <c r="F12560" s="6"/>
      <c r="G12560" s="13"/>
      <c r="M12560" s="14"/>
      <c r="O12560" s="13"/>
      <c r="P12560" s="6"/>
      <c r="Q12560" s="7"/>
    </row>
    <row r="12561" spans="3:17" x14ac:dyDescent="0.2">
      <c r="C12561" s="1"/>
      <c r="D12561" s="1"/>
      <c r="F12561" s="6"/>
      <c r="G12561" s="13"/>
      <c r="M12561" s="14"/>
      <c r="O12561" s="13"/>
      <c r="P12561" s="6"/>
      <c r="Q12561" s="7"/>
    </row>
    <row r="12562" spans="3:17" x14ac:dyDescent="0.2">
      <c r="C12562" s="1"/>
      <c r="D12562" s="1"/>
      <c r="F12562" s="6"/>
      <c r="G12562" s="13"/>
      <c r="M12562" s="14"/>
      <c r="O12562" s="13"/>
      <c r="P12562" s="6"/>
      <c r="Q12562" s="7"/>
    </row>
    <row r="12563" spans="3:17" x14ac:dyDescent="0.2">
      <c r="C12563" s="1"/>
      <c r="D12563" s="1"/>
      <c r="F12563" s="6"/>
      <c r="G12563" s="13"/>
      <c r="M12563" s="14"/>
      <c r="O12563" s="13"/>
      <c r="P12563" s="6"/>
      <c r="Q12563" s="7"/>
    </row>
    <row r="12564" spans="3:17" x14ac:dyDescent="0.2">
      <c r="C12564" s="1"/>
      <c r="D12564" s="1"/>
      <c r="F12564" s="6"/>
      <c r="G12564" s="13"/>
      <c r="M12564" s="14"/>
      <c r="O12564" s="13"/>
      <c r="P12564" s="6"/>
      <c r="Q12564" s="7"/>
    </row>
    <row r="12565" spans="3:17" x14ac:dyDescent="0.2">
      <c r="C12565" s="1"/>
      <c r="D12565" s="1"/>
      <c r="F12565" s="6"/>
      <c r="G12565" s="13"/>
      <c r="M12565" s="14"/>
      <c r="O12565" s="13"/>
      <c r="P12565" s="6"/>
      <c r="Q12565" s="7"/>
    </row>
    <row r="12566" spans="3:17" x14ac:dyDescent="0.2">
      <c r="C12566" s="1"/>
      <c r="D12566" s="1"/>
      <c r="F12566" s="6"/>
      <c r="G12566" s="13"/>
      <c r="M12566" s="14"/>
      <c r="O12566" s="13"/>
      <c r="P12566" s="6"/>
      <c r="Q12566" s="7"/>
    </row>
    <row r="12567" spans="3:17" x14ac:dyDescent="0.2">
      <c r="C12567" s="1"/>
      <c r="D12567" s="1"/>
      <c r="F12567" s="6"/>
      <c r="G12567" s="13"/>
      <c r="M12567" s="14"/>
      <c r="O12567" s="13"/>
      <c r="P12567" s="6"/>
      <c r="Q12567" s="7"/>
    </row>
    <row r="12568" spans="3:17" x14ac:dyDescent="0.2">
      <c r="C12568" s="1"/>
      <c r="D12568" s="1"/>
      <c r="F12568" s="6"/>
      <c r="G12568" s="13"/>
      <c r="M12568" s="14"/>
      <c r="O12568" s="13"/>
      <c r="P12568" s="6"/>
      <c r="Q12568" s="7"/>
    </row>
    <row r="12569" spans="3:17" x14ac:dyDescent="0.2">
      <c r="C12569" s="1"/>
      <c r="D12569" s="1"/>
      <c r="F12569" s="6"/>
      <c r="G12569" s="13"/>
      <c r="M12569" s="14"/>
      <c r="O12569" s="13"/>
      <c r="P12569" s="6"/>
      <c r="Q12569" s="7"/>
    </row>
    <row r="12570" spans="3:17" x14ac:dyDescent="0.2">
      <c r="C12570" s="1"/>
      <c r="D12570" s="1"/>
      <c r="F12570" s="6"/>
      <c r="G12570" s="13"/>
      <c r="M12570" s="14"/>
      <c r="O12570" s="13"/>
      <c r="P12570" s="6"/>
      <c r="Q12570" s="7"/>
    </row>
    <row r="12571" spans="3:17" x14ac:dyDescent="0.2">
      <c r="C12571" s="1"/>
      <c r="D12571" s="1"/>
      <c r="F12571" s="6"/>
      <c r="G12571" s="13"/>
      <c r="M12571" s="14"/>
      <c r="O12571" s="13"/>
      <c r="P12571" s="6"/>
      <c r="Q12571" s="7"/>
    </row>
    <row r="12572" spans="3:17" x14ac:dyDescent="0.2">
      <c r="C12572" s="1"/>
      <c r="D12572" s="1"/>
      <c r="F12572" s="6"/>
      <c r="G12572" s="13"/>
      <c r="M12572" s="14"/>
      <c r="O12572" s="13"/>
      <c r="P12572" s="6"/>
      <c r="Q12572" s="7"/>
    </row>
    <row r="12573" spans="3:17" x14ac:dyDescent="0.2">
      <c r="C12573" s="1"/>
      <c r="D12573" s="1"/>
      <c r="F12573" s="6"/>
      <c r="G12573" s="13"/>
      <c r="M12573" s="14"/>
      <c r="O12573" s="13"/>
      <c r="P12573" s="6"/>
      <c r="Q12573" s="7"/>
    </row>
    <row r="12574" spans="3:17" x14ac:dyDescent="0.2">
      <c r="C12574" s="1"/>
      <c r="D12574" s="1"/>
      <c r="F12574" s="6"/>
      <c r="G12574" s="13"/>
      <c r="M12574" s="14"/>
      <c r="O12574" s="13"/>
      <c r="P12574" s="6"/>
      <c r="Q12574" s="7"/>
    </row>
    <row r="12575" spans="3:17" x14ac:dyDescent="0.2">
      <c r="C12575" s="1"/>
      <c r="D12575" s="1"/>
      <c r="F12575" s="6"/>
      <c r="G12575" s="13"/>
      <c r="M12575" s="14"/>
      <c r="O12575" s="13"/>
      <c r="P12575" s="6"/>
      <c r="Q12575" s="7"/>
    </row>
    <row r="12576" spans="3:17" x14ac:dyDescent="0.2">
      <c r="C12576" s="1"/>
      <c r="D12576" s="1"/>
      <c r="F12576" s="6"/>
      <c r="G12576" s="13"/>
      <c r="M12576" s="14"/>
      <c r="O12576" s="13"/>
      <c r="P12576" s="6"/>
      <c r="Q12576" s="7"/>
    </row>
    <row r="12577" spans="3:17" x14ac:dyDescent="0.2">
      <c r="C12577" s="1"/>
      <c r="D12577" s="1"/>
      <c r="F12577" s="6"/>
      <c r="G12577" s="13"/>
      <c r="M12577" s="14"/>
      <c r="O12577" s="13"/>
      <c r="P12577" s="6"/>
      <c r="Q12577" s="7"/>
    </row>
    <row r="12578" spans="3:17" x14ac:dyDescent="0.2">
      <c r="C12578" s="1"/>
      <c r="D12578" s="1"/>
      <c r="F12578" s="6"/>
      <c r="G12578" s="13"/>
      <c r="M12578" s="14"/>
      <c r="O12578" s="13"/>
      <c r="P12578" s="6"/>
      <c r="Q12578" s="7"/>
    </row>
    <row r="12579" spans="3:17" x14ac:dyDescent="0.2">
      <c r="C12579" s="1"/>
      <c r="D12579" s="1"/>
      <c r="F12579" s="6"/>
      <c r="G12579" s="13"/>
      <c r="M12579" s="14"/>
      <c r="O12579" s="13"/>
      <c r="P12579" s="6"/>
      <c r="Q12579" s="7"/>
    </row>
    <row r="12580" spans="3:17" x14ac:dyDescent="0.2">
      <c r="C12580" s="1"/>
      <c r="D12580" s="1"/>
      <c r="F12580" s="6"/>
      <c r="G12580" s="13"/>
      <c r="M12580" s="14"/>
      <c r="O12580" s="13"/>
      <c r="P12580" s="6"/>
      <c r="Q12580" s="7"/>
    </row>
    <row r="12581" spans="3:17" x14ac:dyDescent="0.2">
      <c r="C12581" s="1"/>
      <c r="D12581" s="1"/>
      <c r="F12581" s="6"/>
      <c r="G12581" s="13"/>
      <c r="M12581" s="14"/>
      <c r="O12581" s="13"/>
      <c r="P12581" s="6"/>
      <c r="Q12581" s="7"/>
    </row>
    <row r="12582" spans="3:17" x14ac:dyDescent="0.2">
      <c r="C12582" s="1"/>
      <c r="D12582" s="1"/>
      <c r="F12582" s="6"/>
      <c r="G12582" s="13"/>
      <c r="M12582" s="14"/>
      <c r="O12582" s="13"/>
      <c r="P12582" s="6"/>
      <c r="Q12582" s="7"/>
    </row>
    <row r="12583" spans="3:17" x14ac:dyDescent="0.2">
      <c r="C12583" s="1"/>
      <c r="D12583" s="1"/>
      <c r="F12583" s="6"/>
      <c r="G12583" s="13"/>
      <c r="M12583" s="14"/>
      <c r="O12583" s="13"/>
      <c r="P12583" s="6"/>
      <c r="Q12583" s="7"/>
    </row>
    <row r="12584" spans="3:17" x14ac:dyDescent="0.2">
      <c r="C12584" s="1"/>
      <c r="D12584" s="1"/>
      <c r="F12584" s="6"/>
      <c r="G12584" s="13"/>
      <c r="M12584" s="14"/>
      <c r="O12584" s="13"/>
      <c r="P12584" s="6"/>
      <c r="Q12584" s="7"/>
    </row>
    <row r="12585" spans="3:17" x14ac:dyDescent="0.2">
      <c r="C12585" s="1"/>
      <c r="D12585" s="1"/>
      <c r="F12585" s="6"/>
      <c r="G12585" s="13"/>
      <c r="M12585" s="14"/>
      <c r="O12585" s="13"/>
      <c r="P12585" s="6"/>
      <c r="Q12585" s="7"/>
    </row>
    <row r="12586" spans="3:17" x14ac:dyDescent="0.2">
      <c r="C12586" s="1"/>
      <c r="D12586" s="1"/>
      <c r="F12586" s="6"/>
      <c r="G12586" s="13"/>
      <c r="M12586" s="14"/>
      <c r="O12586" s="13"/>
      <c r="P12586" s="6"/>
      <c r="Q12586" s="7"/>
    </row>
    <row r="12587" spans="3:17" x14ac:dyDescent="0.2">
      <c r="C12587" s="1"/>
      <c r="D12587" s="1"/>
      <c r="F12587" s="6"/>
      <c r="G12587" s="13"/>
      <c r="M12587" s="14"/>
      <c r="O12587" s="13"/>
      <c r="P12587" s="6"/>
      <c r="Q12587" s="7"/>
    </row>
    <row r="12588" spans="3:17" x14ac:dyDescent="0.2">
      <c r="C12588" s="1"/>
      <c r="D12588" s="1"/>
      <c r="F12588" s="6"/>
      <c r="G12588" s="13"/>
      <c r="M12588" s="14"/>
      <c r="O12588" s="13"/>
      <c r="P12588" s="6"/>
      <c r="Q12588" s="7"/>
    </row>
    <row r="12589" spans="3:17" x14ac:dyDescent="0.2">
      <c r="C12589" s="1"/>
      <c r="D12589" s="1"/>
      <c r="F12589" s="6"/>
      <c r="G12589" s="13"/>
      <c r="M12589" s="14"/>
      <c r="O12589" s="13"/>
      <c r="P12589" s="6"/>
      <c r="Q12589" s="7"/>
    </row>
    <row r="12590" spans="3:17" x14ac:dyDescent="0.2">
      <c r="C12590" s="1"/>
      <c r="D12590" s="1"/>
      <c r="F12590" s="6"/>
      <c r="G12590" s="13"/>
      <c r="M12590" s="14"/>
      <c r="O12590" s="13"/>
      <c r="P12590" s="6"/>
      <c r="Q12590" s="7"/>
    </row>
    <row r="12591" spans="3:17" x14ac:dyDescent="0.2">
      <c r="C12591" s="1"/>
      <c r="D12591" s="1"/>
      <c r="F12591" s="6"/>
      <c r="G12591" s="13"/>
      <c r="M12591" s="14"/>
      <c r="O12591" s="13"/>
      <c r="P12591" s="6"/>
      <c r="Q12591" s="7"/>
    </row>
    <row r="12592" spans="3:17" x14ac:dyDescent="0.2">
      <c r="C12592" s="1"/>
      <c r="D12592" s="1"/>
      <c r="F12592" s="6"/>
      <c r="G12592" s="13"/>
      <c r="M12592" s="14"/>
      <c r="O12592" s="13"/>
      <c r="P12592" s="6"/>
      <c r="Q12592" s="7"/>
    </row>
    <row r="12593" spans="3:17" x14ac:dyDescent="0.2">
      <c r="C12593" s="1"/>
      <c r="D12593" s="1"/>
      <c r="F12593" s="6"/>
      <c r="G12593" s="13"/>
      <c r="M12593" s="14"/>
      <c r="O12593" s="13"/>
      <c r="P12593" s="6"/>
      <c r="Q12593" s="7"/>
    </row>
    <row r="12594" spans="3:17" x14ac:dyDescent="0.2">
      <c r="C12594" s="1"/>
      <c r="D12594" s="1"/>
      <c r="F12594" s="6"/>
      <c r="G12594" s="13"/>
      <c r="M12594" s="14"/>
      <c r="O12594" s="13"/>
      <c r="P12594" s="6"/>
      <c r="Q12594" s="7"/>
    </row>
    <row r="12595" spans="3:17" x14ac:dyDescent="0.2">
      <c r="C12595" s="1"/>
      <c r="D12595" s="1"/>
      <c r="F12595" s="6"/>
      <c r="G12595" s="13"/>
      <c r="M12595" s="14"/>
      <c r="O12595" s="13"/>
      <c r="P12595" s="6"/>
      <c r="Q12595" s="7"/>
    </row>
    <row r="12596" spans="3:17" x14ac:dyDescent="0.2">
      <c r="C12596" s="1"/>
      <c r="D12596" s="1"/>
      <c r="F12596" s="6"/>
      <c r="G12596" s="13"/>
      <c r="M12596" s="14"/>
      <c r="O12596" s="13"/>
      <c r="P12596" s="6"/>
      <c r="Q12596" s="7"/>
    </row>
    <row r="12597" spans="3:17" x14ac:dyDescent="0.2">
      <c r="C12597" s="1"/>
      <c r="D12597" s="1"/>
      <c r="F12597" s="6"/>
      <c r="G12597" s="13"/>
      <c r="M12597" s="14"/>
      <c r="O12597" s="13"/>
      <c r="P12597" s="6"/>
      <c r="Q12597" s="7"/>
    </row>
    <row r="12598" spans="3:17" x14ac:dyDescent="0.2">
      <c r="C12598" s="1"/>
      <c r="D12598" s="1"/>
      <c r="F12598" s="6"/>
      <c r="G12598" s="13"/>
      <c r="M12598" s="14"/>
      <c r="O12598" s="13"/>
      <c r="P12598" s="6"/>
      <c r="Q12598" s="7"/>
    </row>
    <row r="12599" spans="3:17" x14ac:dyDescent="0.2">
      <c r="C12599" s="1"/>
      <c r="D12599" s="1"/>
      <c r="F12599" s="6"/>
      <c r="G12599" s="13"/>
      <c r="M12599" s="14"/>
      <c r="O12599" s="13"/>
      <c r="P12599" s="6"/>
      <c r="Q12599" s="7"/>
    </row>
    <row r="12600" spans="3:17" x14ac:dyDescent="0.2">
      <c r="C12600" s="1"/>
      <c r="D12600" s="1"/>
      <c r="F12600" s="6"/>
      <c r="G12600" s="13"/>
      <c r="M12600" s="14"/>
      <c r="O12600" s="13"/>
      <c r="P12600" s="6"/>
      <c r="Q12600" s="7"/>
    </row>
    <row r="12601" spans="3:17" x14ac:dyDescent="0.2">
      <c r="C12601" s="1"/>
      <c r="D12601" s="1"/>
      <c r="F12601" s="6"/>
      <c r="G12601" s="13"/>
      <c r="M12601" s="14"/>
      <c r="O12601" s="13"/>
      <c r="P12601" s="6"/>
      <c r="Q12601" s="7"/>
    </row>
    <row r="12602" spans="3:17" x14ac:dyDescent="0.2">
      <c r="C12602" s="1"/>
      <c r="D12602" s="1"/>
      <c r="F12602" s="6"/>
      <c r="G12602" s="13"/>
      <c r="M12602" s="14"/>
      <c r="O12602" s="13"/>
      <c r="P12602" s="6"/>
      <c r="Q12602" s="7"/>
    </row>
    <row r="12603" spans="3:17" x14ac:dyDescent="0.2">
      <c r="C12603" s="1"/>
      <c r="D12603" s="1"/>
      <c r="F12603" s="6"/>
      <c r="G12603" s="13"/>
      <c r="M12603" s="14"/>
      <c r="O12603" s="13"/>
      <c r="P12603" s="6"/>
      <c r="Q12603" s="7"/>
    </row>
    <row r="12604" spans="3:17" x14ac:dyDescent="0.2">
      <c r="C12604" s="1"/>
      <c r="D12604" s="1"/>
      <c r="F12604" s="6"/>
      <c r="G12604" s="13"/>
      <c r="M12604" s="14"/>
      <c r="O12604" s="13"/>
      <c r="P12604" s="6"/>
      <c r="Q12604" s="7"/>
    </row>
    <row r="12605" spans="3:17" x14ac:dyDescent="0.2">
      <c r="C12605" s="1"/>
      <c r="D12605" s="1"/>
      <c r="F12605" s="6"/>
      <c r="G12605" s="13"/>
      <c r="M12605" s="14"/>
      <c r="O12605" s="13"/>
      <c r="P12605" s="6"/>
      <c r="Q12605" s="7"/>
    </row>
    <row r="12606" spans="3:17" x14ac:dyDescent="0.2">
      <c r="C12606" s="1"/>
      <c r="D12606" s="1"/>
      <c r="F12606" s="6"/>
      <c r="G12606" s="13"/>
      <c r="M12606" s="14"/>
      <c r="O12606" s="13"/>
      <c r="P12606" s="6"/>
      <c r="Q12606" s="7"/>
    </row>
    <row r="12607" spans="3:17" x14ac:dyDescent="0.2">
      <c r="C12607" s="1"/>
      <c r="D12607" s="1"/>
      <c r="F12607" s="6"/>
      <c r="G12607" s="13"/>
      <c r="M12607" s="14"/>
      <c r="O12607" s="13"/>
      <c r="P12607" s="6"/>
      <c r="Q12607" s="7"/>
    </row>
    <row r="12608" spans="3:17" x14ac:dyDescent="0.2">
      <c r="C12608" s="1"/>
      <c r="D12608" s="1"/>
      <c r="F12608" s="6"/>
      <c r="G12608" s="13"/>
      <c r="M12608" s="14"/>
      <c r="O12608" s="13"/>
      <c r="P12608" s="6"/>
      <c r="Q12608" s="7"/>
    </row>
    <row r="12609" spans="3:17" x14ac:dyDescent="0.2">
      <c r="C12609" s="1"/>
      <c r="D12609" s="1"/>
      <c r="F12609" s="6"/>
      <c r="G12609" s="13"/>
      <c r="M12609" s="14"/>
      <c r="O12609" s="13"/>
      <c r="P12609" s="6"/>
      <c r="Q12609" s="7"/>
    </row>
    <row r="12610" spans="3:17" x14ac:dyDescent="0.2">
      <c r="C12610" s="1"/>
      <c r="D12610" s="1"/>
      <c r="F12610" s="6"/>
      <c r="G12610" s="13"/>
      <c r="M12610" s="14"/>
      <c r="O12610" s="13"/>
      <c r="P12610" s="6"/>
      <c r="Q12610" s="7"/>
    </row>
    <row r="12611" spans="3:17" x14ac:dyDescent="0.2">
      <c r="C12611" s="1"/>
      <c r="D12611" s="1"/>
      <c r="F12611" s="6"/>
      <c r="G12611" s="13"/>
      <c r="M12611" s="14"/>
      <c r="O12611" s="13"/>
      <c r="P12611" s="6"/>
      <c r="Q12611" s="7"/>
    </row>
    <row r="12612" spans="3:17" x14ac:dyDescent="0.2">
      <c r="C12612" s="1"/>
      <c r="D12612" s="1"/>
      <c r="F12612" s="6"/>
      <c r="G12612" s="13"/>
      <c r="M12612" s="14"/>
      <c r="O12612" s="13"/>
      <c r="P12612" s="6"/>
      <c r="Q12612" s="7"/>
    </row>
    <row r="12613" spans="3:17" x14ac:dyDescent="0.2">
      <c r="C12613" s="1"/>
      <c r="D12613" s="1"/>
      <c r="F12613" s="6"/>
      <c r="G12613" s="13"/>
      <c r="M12613" s="14"/>
      <c r="O12613" s="13"/>
      <c r="P12613" s="6"/>
      <c r="Q12613" s="7"/>
    </row>
    <row r="12614" spans="3:17" x14ac:dyDescent="0.2">
      <c r="C12614" s="1"/>
      <c r="D12614" s="1"/>
      <c r="F12614" s="6"/>
      <c r="G12614" s="13"/>
      <c r="M12614" s="14"/>
      <c r="O12614" s="13"/>
      <c r="P12614" s="6"/>
      <c r="Q12614" s="7"/>
    </row>
    <row r="12615" spans="3:17" x14ac:dyDescent="0.2">
      <c r="C12615" s="1"/>
      <c r="D12615" s="1"/>
      <c r="F12615" s="6"/>
      <c r="G12615" s="13"/>
      <c r="M12615" s="14"/>
      <c r="O12615" s="13"/>
      <c r="P12615" s="6"/>
      <c r="Q12615" s="7"/>
    </row>
    <row r="12616" spans="3:17" x14ac:dyDescent="0.2">
      <c r="C12616" s="1"/>
      <c r="D12616" s="1"/>
      <c r="F12616" s="6"/>
      <c r="G12616" s="13"/>
      <c r="M12616" s="14"/>
      <c r="O12616" s="13"/>
      <c r="P12616" s="6"/>
      <c r="Q12616" s="7"/>
    </row>
    <row r="12617" spans="3:17" x14ac:dyDescent="0.2">
      <c r="C12617" s="1"/>
      <c r="D12617" s="1"/>
      <c r="F12617" s="6"/>
      <c r="G12617" s="13"/>
      <c r="M12617" s="14"/>
      <c r="O12617" s="13"/>
      <c r="P12617" s="6"/>
      <c r="Q12617" s="7"/>
    </row>
    <row r="12618" spans="3:17" x14ac:dyDescent="0.2">
      <c r="C12618" s="1"/>
      <c r="D12618" s="1"/>
      <c r="F12618" s="6"/>
      <c r="G12618" s="13"/>
      <c r="M12618" s="14"/>
      <c r="O12618" s="13"/>
      <c r="P12618" s="6"/>
      <c r="Q12618" s="7"/>
    </row>
    <row r="12619" spans="3:17" x14ac:dyDescent="0.2">
      <c r="C12619" s="1"/>
      <c r="D12619" s="1"/>
      <c r="F12619" s="6"/>
      <c r="G12619" s="13"/>
      <c r="M12619" s="14"/>
      <c r="O12619" s="13"/>
      <c r="P12619" s="6"/>
      <c r="Q12619" s="7"/>
    </row>
    <row r="12620" spans="3:17" x14ac:dyDescent="0.2">
      <c r="C12620" s="1"/>
      <c r="D12620" s="1"/>
      <c r="F12620" s="6"/>
      <c r="G12620" s="13"/>
      <c r="M12620" s="14"/>
      <c r="O12620" s="13"/>
      <c r="P12620" s="6"/>
      <c r="Q12620" s="7"/>
    </row>
    <row r="12621" spans="3:17" x14ac:dyDescent="0.2">
      <c r="C12621" s="1"/>
      <c r="D12621" s="1"/>
      <c r="F12621" s="6"/>
      <c r="G12621" s="13"/>
      <c r="M12621" s="14"/>
      <c r="O12621" s="13"/>
      <c r="P12621" s="6"/>
      <c r="Q12621" s="7"/>
    </row>
    <row r="12622" spans="3:17" x14ac:dyDescent="0.2">
      <c r="C12622" s="1"/>
      <c r="D12622" s="1"/>
      <c r="F12622" s="6"/>
      <c r="G12622" s="13"/>
      <c r="M12622" s="14"/>
      <c r="O12622" s="13"/>
      <c r="P12622" s="6"/>
      <c r="Q12622" s="7"/>
    </row>
    <row r="12623" spans="3:17" x14ac:dyDescent="0.2">
      <c r="C12623" s="1"/>
      <c r="D12623" s="1"/>
      <c r="F12623" s="6"/>
      <c r="G12623" s="13"/>
      <c r="M12623" s="14"/>
      <c r="O12623" s="13"/>
      <c r="P12623" s="6"/>
      <c r="Q12623" s="7"/>
    </row>
    <row r="12624" spans="3:17" x14ac:dyDescent="0.2">
      <c r="C12624" s="1"/>
      <c r="D12624" s="1"/>
      <c r="F12624" s="6"/>
      <c r="G12624" s="13"/>
      <c r="M12624" s="14"/>
      <c r="O12624" s="13"/>
      <c r="P12624" s="6"/>
      <c r="Q12624" s="7"/>
    </row>
    <row r="12625" spans="3:17" x14ac:dyDescent="0.2">
      <c r="C12625" s="1"/>
      <c r="D12625" s="1"/>
      <c r="F12625" s="6"/>
      <c r="G12625" s="13"/>
      <c r="M12625" s="14"/>
      <c r="O12625" s="13"/>
      <c r="P12625" s="6"/>
      <c r="Q12625" s="7"/>
    </row>
    <row r="12626" spans="3:17" x14ac:dyDescent="0.2">
      <c r="C12626" s="1"/>
      <c r="D12626" s="1"/>
      <c r="F12626" s="6"/>
      <c r="G12626" s="13"/>
      <c r="M12626" s="14"/>
      <c r="O12626" s="13"/>
      <c r="P12626" s="6"/>
      <c r="Q12626" s="7"/>
    </row>
    <row r="12627" spans="3:17" x14ac:dyDescent="0.2">
      <c r="C12627" s="1"/>
      <c r="D12627" s="1"/>
      <c r="F12627" s="6"/>
      <c r="G12627" s="13"/>
      <c r="M12627" s="14"/>
      <c r="O12627" s="13"/>
      <c r="P12627" s="6"/>
      <c r="Q12627" s="7"/>
    </row>
    <row r="12628" spans="3:17" x14ac:dyDescent="0.2">
      <c r="C12628" s="1"/>
      <c r="D12628" s="1"/>
      <c r="F12628" s="6"/>
      <c r="G12628" s="13"/>
      <c r="M12628" s="14"/>
      <c r="O12628" s="13"/>
      <c r="P12628" s="6"/>
      <c r="Q12628" s="7"/>
    </row>
    <row r="12629" spans="3:17" x14ac:dyDescent="0.2">
      <c r="C12629" s="1"/>
      <c r="D12629" s="1"/>
      <c r="F12629" s="6"/>
      <c r="G12629" s="13"/>
      <c r="M12629" s="14"/>
      <c r="O12629" s="13"/>
      <c r="P12629" s="6"/>
      <c r="Q12629" s="7"/>
    </row>
    <row r="12630" spans="3:17" x14ac:dyDescent="0.2">
      <c r="C12630" s="1"/>
      <c r="D12630" s="1"/>
      <c r="F12630" s="6"/>
      <c r="G12630" s="13"/>
      <c r="M12630" s="14"/>
      <c r="O12630" s="13"/>
      <c r="P12630" s="6"/>
      <c r="Q12630" s="7"/>
    </row>
    <row r="12631" spans="3:17" x14ac:dyDescent="0.2">
      <c r="C12631" s="1"/>
      <c r="D12631" s="1"/>
      <c r="F12631" s="6"/>
      <c r="G12631" s="13"/>
      <c r="M12631" s="14"/>
      <c r="O12631" s="13"/>
      <c r="P12631" s="6"/>
      <c r="Q12631" s="7"/>
    </row>
    <row r="12632" spans="3:17" x14ac:dyDescent="0.2">
      <c r="C12632" s="1"/>
      <c r="D12632" s="1"/>
      <c r="F12632" s="6"/>
      <c r="G12632" s="13"/>
      <c r="M12632" s="14"/>
      <c r="O12632" s="13"/>
      <c r="P12632" s="6"/>
      <c r="Q12632" s="7"/>
    </row>
    <row r="12633" spans="3:17" x14ac:dyDescent="0.2">
      <c r="C12633" s="1"/>
      <c r="D12633" s="1"/>
      <c r="F12633" s="6"/>
      <c r="G12633" s="13"/>
      <c r="M12633" s="14"/>
      <c r="O12633" s="13"/>
      <c r="P12633" s="6"/>
      <c r="Q12633" s="7"/>
    </row>
    <row r="12634" spans="3:17" x14ac:dyDescent="0.2">
      <c r="C12634" s="1"/>
      <c r="D12634" s="1"/>
      <c r="F12634" s="6"/>
      <c r="G12634" s="13"/>
      <c r="M12634" s="14"/>
      <c r="O12634" s="13"/>
      <c r="P12634" s="6"/>
      <c r="Q12634" s="7"/>
    </row>
    <row r="12635" spans="3:17" x14ac:dyDescent="0.2">
      <c r="C12635" s="1"/>
      <c r="D12635" s="1"/>
      <c r="F12635" s="6"/>
      <c r="G12635" s="13"/>
      <c r="M12635" s="14"/>
      <c r="O12635" s="13"/>
      <c r="P12635" s="6"/>
      <c r="Q12635" s="7"/>
    </row>
    <row r="12636" spans="3:17" x14ac:dyDescent="0.2">
      <c r="C12636" s="1"/>
      <c r="D12636" s="1"/>
      <c r="F12636" s="6"/>
      <c r="G12636" s="13"/>
      <c r="M12636" s="14"/>
      <c r="O12636" s="13"/>
      <c r="P12636" s="6"/>
      <c r="Q12636" s="7"/>
    </row>
    <row r="12637" spans="3:17" x14ac:dyDescent="0.2">
      <c r="C12637" s="1"/>
      <c r="D12637" s="1"/>
      <c r="F12637" s="6"/>
      <c r="G12637" s="13"/>
      <c r="M12637" s="14"/>
      <c r="O12637" s="13"/>
      <c r="P12637" s="6"/>
      <c r="Q12637" s="7"/>
    </row>
    <row r="12638" spans="3:17" x14ac:dyDescent="0.2">
      <c r="C12638" s="1"/>
      <c r="D12638" s="1"/>
      <c r="F12638" s="6"/>
      <c r="G12638" s="13"/>
      <c r="M12638" s="14"/>
      <c r="O12638" s="13"/>
      <c r="P12638" s="6"/>
      <c r="Q12638" s="7"/>
    </row>
    <row r="12639" spans="3:17" x14ac:dyDescent="0.2">
      <c r="C12639" s="1"/>
      <c r="D12639" s="1"/>
      <c r="F12639" s="6"/>
      <c r="G12639" s="13"/>
      <c r="M12639" s="14"/>
      <c r="O12639" s="13"/>
      <c r="P12639" s="6"/>
      <c r="Q12639" s="7"/>
    </row>
    <row r="12640" spans="3:17" x14ac:dyDescent="0.2">
      <c r="C12640" s="1"/>
      <c r="D12640" s="1"/>
      <c r="F12640" s="6"/>
      <c r="G12640" s="13"/>
      <c r="M12640" s="14"/>
      <c r="O12640" s="13"/>
      <c r="P12640" s="6"/>
      <c r="Q12640" s="7"/>
    </row>
    <row r="12641" spans="3:17" x14ac:dyDescent="0.2">
      <c r="C12641" s="1"/>
      <c r="D12641" s="1"/>
      <c r="F12641" s="6"/>
      <c r="G12641" s="13"/>
      <c r="M12641" s="14"/>
      <c r="O12641" s="13"/>
      <c r="P12641" s="6"/>
      <c r="Q12641" s="7"/>
    </row>
    <row r="12642" spans="3:17" x14ac:dyDescent="0.2">
      <c r="C12642" s="1"/>
      <c r="D12642" s="1"/>
      <c r="F12642" s="6"/>
      <c r="G12642" s="13"/>
      <c r="M12642" s="14"/>
      <c r="O12642" s="13"/>
      <c r="P12642" s="6"/>
      <c r="Q12642" s="7"/>
    </row>
    <row r="12643" spans="3:17" x14ac:dyDescent="0.2">
      <c r="C12643" s="1"/>
      <c r="D12643" s="1"/>
      <c r="F12643" s="6"/>
      <c r="G12643" s="13"/>
      <c r="M12643" s="14"/>
      <c r="O12643" s="13"/>
      <c r="P12643" s="6"/>
      <c r="Q12643" s="7"/>
    </row>
    <row r="12644" spans="3:17" x14ac:dyDescent="0.2">
      <c r="C12644" s="1"/>
      <c r="D12644" s="1"/>
      <c r="F12644" s="6"/>
      <c r="G12644" s="13"/>
      <c r="M12644" s="14"/>
      <c r="O12644" s="13"/>
      <c r="P12644" s="6"/>
      <c r="Q12644" s="7"/>
    </row>
    <row r="12645" spans="3:17" x14ac:dyDescent="0.2">
      <c r="C12645" s="1"/>
      <c r="D12645" s="1"/>
      <c r="F12645" s="6"/>
      <c r="G12645" s="13"/>
      <c r="M12645" s="14"/>
      <c r="O12645" s="13"/>
      <c r="P12645" s="6"/>
      <c r="Q12645" s="7"/>
    </row>
    <row r="12646" spans="3:17" x14ac:dyDescent="0.2">
      <c r="C12646" s="1"/>
      <c r="D12646" s="1"/>
      <c r="F12646" s="6"/>
      <c r="G12646" s="13"/>
      <c r="M12646" s="14"/>
      <c r="O12646" s="13"/>
      <c r="P12646" s="6"/>
      <c r="Q12646" s="7"/>
    </row>
    <row r="12647" spans="3:17" x14ac:dyDescent="0.2">
      <c r="C12647" s="1"/>
      <c r="D12647" s="1"/>
      <c r="F12647" s="6"/>
      <c r="G12647" s="13"/>
      <c r="M12647" s="14"/>
      <c r="O12647" s="13"/>
      <c r="P12647" s="6"/>
      <c r="Q12647" s="7"/>
    </row>
    <row r="12648" spans="3:17" x14ac:dyDescent="0.2">
      <c r="C12648" s="1"/>
      <c r="D12648" s="1"/>
      <c r="F12648" s="6"/>
      <c r="G12648" s="13"/>
      <c r="M12648" s="14"/>
      <c r="O12648" s="13"/>
      <c r="P12648" s="6"/>
      <c r="Q12648" s="7"/>
    </row>
    <row r="12649" spans="3:17" x14ac:dyDescent="0.2">
      <c r="C12649" s="1"/>
      <c r="D12649" s="1"/>
      <c r="F12649" s="6"/>
      <c r="G12649" s="13"/>
      <c r="M12649" s="14"/>
      <c r="O12649" s="13"/>
      <c r="P12649" s="6"/>
      <c r="Q12649" s="7"/>
    </row>
    <row r="12650" spans="3:17" x14ac:dyDescent="0.2">
      <c r="C12650" s="1"/>
      <c r="D12650" s="1"/>
      <c r="F12650" s="6"/>
      <c r="G12650" s="13"/>
      <c r="M12650" s="14"/>
      <c r="O12650" s="13"/>
      <c r="P12650" s="6"/>
      <c r="Q12650" s="7"/>
    </row>
    <row r="12651" spans="3:17" x14ac:dyDescent="0.2">
      <c r="C12651" s="1"/>
      <c r="D12651" s="1"/>
      <c r="F12651" s="6"/>
      <c r="G12651" s="13"/>
      <c r="M12651" s="14"/>
      <c r="O12651" s="13"/>
      <c r="P12651" s="6"/>
      <c r="Q12651" s="7"/>
    </row>
    <row r="12652" spans="3:17" x14ac:dyDescent="0.2">
      <c r="C12652" s="1"/>
      <c r="D12652" s="1"/>
      <c r="F12652" s="6"/>
      <c r="G12652" s="13"/>
      <c r="M12652" s="14"/>
      <c r="O12652" s="13"/>
      <c r="P12652" s="6"/>
      <c r="Q12652" s="7"/>
    </row>
    <row r="12653" spans="3:17" x14ac:dyDescent="0.2">
      <c r="C12653" s="1"/>
      <c r="D12653" s="1"/>
      <c r="F12653" s="6"/>
      <c r="G12653" s="13"/>
      <c r="M12653" s="14"/>
      <c r="O12653" s="13"/>
      <c r="P12653" s="6"/>
      <c r="Q12653" s="7"/>
    </row>
    <row r="12654" spans="3:17" x14ac:dyDescent="0.2">
      <c r="C12654" s="1"/>
      <c r="D12654" s="1"/>
      <c r="F12654" s="6"/>
      <c r="G12654" s="13"/>
      <c r="M12654" s="14"/>
      <c r="O12654" s="13"/>
      <c r="P12654" s="6"/>
      <c r="Q12654" s="7"/>
    </row>
    <row r="12655" spans="3:17" x14ac:dyDescent="0.2">
      <c r="C12655" s="1"/>
      <c r="D12655" s="1"/>
      <c r="F12655" s="6"/>
      <c r="G12655" s="13"/>
      <c r="M12655" s="14"/>
      <c r="O12655" s="13"/>
      <c r="P12655" s="6"/>
      <c r="Q12655" s="7"/>
    </row>
    <row r="12656" spans="3:17" x14ac:dyDescent="0.2">
      <c r="C12656" s="1"/>
      <c r="D12656" s="1"/>
      <c r="F12656" s="6"/>
      <c r="G12656" s="13"/>
      <c r="M12656" s="14"/>
      <c r="O12656" s="13"/>
      <c r="P12656" s="6"/>
      <c r="Q12656" s="7"/>
    </row>
    <row r="12657" spans="3:17" x14ac:dyDescent="0.2">
      <c r="C12657" s="1"/>
      <c r="D12657" s="1"/>
      <c r="F12657" s="6"/>
      <c r="G12657" s="13"/>
      <c r="M12657" s="14"/>
      <c r="O12657" s="13"/>
      <c r="P12657" s="6"/>
      <c r="Q12657" s="7"/>
    </row>
    <row r="12658" spans="3:17" x14ac:dyDescent="0.2">
      <c r="C12658" s="1"/>
      <c r="D12658" s="1"/>
      <c r="F12658" s="6"/>
      <c r="G12658" s="13"/>
      <c r="M12658" s="14"/>
      <c r="O12658" s="13"/>
      <c r="P12658" s="6"/>
      <c r="Q12658" s="7"/>
    </row>
    <row r="12659" spans="3:17" x14ac:dyDescent="0.2">
      <c r="C12659" s="1"/>
      <c r="D12659" s="1"/>
      <c r="F12659" s="6"/>
      <c r="G12659" s="13"/>
      <c r="M12659" s="14"/>
      <c r="O12659" s="13"/>
      <c r="P12659" s="6"/>
      <c r="Q12659" s="7"/>
    </row>
    <row r="12660" spans="3:17" x14ac:dyDescent="0.2">
      <c r="C12660" s="1"/>
      <c r="D12660" s="1"/>
      <c r="F12660" s="6"/>
      <c r="G12660" s="13"/>
      <c r="M12660" s="14"/>
      <c r="O12660" s="13"/>
      <c r="P12660" s="6"/>
      <c r="Q12660" s="7"/>
    </row>
    <row r="12661" spans="3:17" x14ac:dyDescent="0.2">
      <c r="C12661" s="1"/>
      <c r="D12661" s="1"/>
      <c r="F12661" s="6"/>
      <c r="G12661" s="13"/>
      <c r="M12661" s="14"/>
      <c r="O12661" s="13"/>
      <c r="P12661" s="6"/>
      <c r="Q12661" s="7"/>
    </row>
    <row r="12662" spans="3:17" x14ac:dyDescent="0.2">
      <c r="C12662" s="1"/>
      <c r="D12662" s="1"/>
      <c r="F12662" s="6"/>
      <c r="G12662" s="13"/>
      <c r="M12662" s="14"/>
      <c r="O12662" s="13"/>
      <c r="P12662" s="6"/>
      <c r="Q12662" s="7"/>
    </row>
    <row r="12663" spans="3:17" x14ac:dyDescent="0.2">
      <c r="C12663" s="1"/>
      <c r="D12663" s="1"/>
      <c r="F12663" s="6"/>
      <c r="G12663" s="13"/>
      <c r="M12663" s="14"/>
      <c r="O12663" s="13"/>
      <c r="P12663" s="6"/>
      <c r="Q12663" s="7"/>
    </row>
    <row r="12664" spans="3:17" x14ac:dyDescent="0.2">
      <c r="C12664" s="1"/>
      <c r="D12664" s="1"/>
      <c r="F12664" s="6"/>
      <c r="G12664" s="13"/>
      <c r="M12664" s="14"/>
      <c r="O12664" s="13"/>
      <c r="P12664" s="6"/>
      <c r="Q12664" s="7"/>
    </row>
    <row r="12665" spans="3:17" x14ac:dyDescent="0.2">
      <c r="C12665" s="1"/>
      <c r="D12665" s="1"/>
      <c r="F12665" s="6"/>
      <c r="G12665" s="13"/>
      <c r="M12665" s="14"/>
      <c r="O12665" s="13"/>
      <c r="P12665" s="6"/>
      <c r="Q12665" s="7"/>
    </row>
    <row r="12666" spans="3:17" x14ac:dyDescent="0.2">
      <c r="C12666" s="1"/>
      <c r="D12666" s="1"/>
      <c r="F12666" s="6"/>
      <c r="G12666" s="13"/>
      <c r="M12666" s="14"/>
      <c r="O12666" s="13"/>
      <c r="P12666" s="6"/>
      <c r="Q12666" s="7"/>
    </row>
    <row r="12667" spans="3:17" x14ac:dyDescent="0.2">
      <c r="C12667" s="1"/>
      <c r="D12667" s="1"/>
      <c r="F12667" s="6"/>
      <c r="G12667" s="13"/>
      <c r="M12667" s="14"/>
      <c r="O12667" s="13"/>
      <c r="P12667" s="6"/>
      <c r="Q12667" s="7"/>
    </row>
    <row r="12668" spans="3:17" x14ac:dyDescent="0.2">
      <c r="C12668" s="1"/>
      <c r="D12668" s="1"/>
      <c r="F12668" s="6"/>
      <c r="G12668" s="13"/>
      <c r="M12668" s="14"/>
      <c r="O12668" s="13"/>
      <c r="P12668" s="6"/>
      <c r="Q12668" s="7"/>
    </row>
    <row r="12669" spans="3:17" x14ac:dyDescent="0.2">
      <c r="C12669" s="1"/>
      <c r="D12669" s="1"/>
      <c r="F12669" s="6"/>
      <c r="G12669" s="13"/>
      <c r="M12669" s="14"/>
      <c r="O12669" s="13"/>
      <c r="P12669" s="6"/>
      <c r="Q12669" s="7"/>
    </row>
    <row r="12670" spans="3:17" x14ac:dyDescent="0.2">
      <c r="C12670" s="1"/>
      <c r="D12670" s="1"/>
      <c r="F12670" s="6"/>
      <c r="G12670" s="13"/>
      <c r="M12670" s="14"/>
      <c r="O12670" s="13"/>
      <c r="P12670" s="6"/>
      <c r="Q12670" s="7"/>
    </row>
    <row r="12671" spans="3:17" x14ac:dyDescent="0.2">
      <c r="C12671" s="1"/>
      <c r="D12671" s="1"/>
      <c r="F12671" s="6"/>
      <c r="G12671" s="13"/>
      <c r="M12671" s="14"/>
      <c r="O12671" s="13"/>
      <c r="P12671" s="6"/>
      <c r="Q12671" s="7"/>
    </row>
    <row r="12672" spans="3:17" x14ac:dyDescent="0.2">
      <c r="C12672" s="1"/>
      <c r="D12672" s="1"/>
      <c r="F12672" s="6"/>
      <c r="G12672" s="13"/>
      <c r="M12672" s="14"/>
      <c r="O12672" s="13"/>
      <c r="P12672" s="6"/>
      <c r="Q12672" s="7"/>
    </row>
    <row r="12673" spans="3:17" x14ac:dyDescent="0.2">
      <c r="C12673" s="1"/>
      <c r="D12673" s="1"/>
      <c r="F12673" s="6"/>
      <c r="G12673" s="13"/>
      <c r="M12673" s="14"/>
      <c r="O12673" s="13"/>
      <c r="P12673" s="6"/>
      <c r="Q12673" s="7"/>
    </row>
    <row r="12674" spans="3:17" x14ac:dyDescent="0.2">
      <c r="C12674" s="1"/>
      <c r="D12674" s="1"/>
      <c r="F12674" s="6"/>
      <c r="G12674" s="13"/>
      <c r="M12674" s="14"/>
      <c r="O12674" s="13"/>
      <c r="P12674" s="6"/>
      <c r="Q12674" s="7"/>
    </row>
    <row r="12675" spans="3:17" x14ac:dyDescent="0.2">
      <c r="C12675" s="1"/>
      <c r="D12675" s="1"/>
      <c r="F12675" s="6"/>
      <c r="G12675" s="13"/>
      <c r="M12675" s="14"/>
      <c r="O12675" s="13"/>
      <c r="P12675" s="6"/>
      <c r="Q12675" s="7"/>
    </row>
    <row r="12676" spans="3:17" x14ac:dyDescent="0.2">
      <c r="C12676" s="1"/>
      <c r="D12676" s="1"/>
      <c r="F12676" s="6"/>
      <c r="G12676" s="13"/>
      <c r="M12676" s="14"/>
      <c r="O12676" s="13"/>
      <c r="P12676" s="6"/>
      <c r="Q12676" s="7"/>
    </row>
    <row r="12677" spans="3:17" x14ac:dyDescent="0.2">
      <c r="C12677" s="1"/>
      <c r="D12677" s="1"/>
      <c r="F12677" s="6"/>
      <c r="G12677" s="13"/>
      <c r="M12677" s="14"/>
      <c r="O12677" s="13"/>
      <c r="P12677" s="6"/>
      <c r="Q12677" s="7"/>
    </row>
    <row r="12678" spans="3:17" x14ac:dyDescent="0.2">
      <c r="C12678" s="1"/>
      <c r="D12678" s="1"/>
      <c r="F12678" s="6"/>
      <c r="G12678" s="13"/>
      <c r="M12678" s="14"/>
      <c r="O12678" s="13"/>
      <c r="P12678" s="6"/>
      <c r="Q12678" s="7"/>
    </row>
    <row r="12679" spans="3:17" x14ac:dyDescent="0.2">
      <c r="C12679" s="1"/>
      <c r="D12679" s="1"/>
      <c r="F12679" s="6"/>
      <c r="G12679" s="13"/>
      <c r="M12679" s="14"/>
      <c r="O12679" s="13"/>
      <c r="P12679" s="6"/>
      <c r="Q12679" s="7"/>
    </row>
    <row r="12680" spans="3:17" x14ac:dyDescent="0.2">
      <c r="C12680" s="1"/>
      <c r="D12680" s="1"/>
      <c r="F12680" s="6"/>
      <c r="G12680" s="13"/>
      <c r="M12680" s="14"/>
      <c r="O12680" s="13"/>
      <c r="P12680" s="6"/>
      <c r="Q12680" s="7"/>
    </row>
    <row r="12681" spans="3:17" x14ac:dyDescent="0.2">
      <c r="C12681" s="1"/>
      <c r="D12681" s="1"/>
      <c r="F12681" s="6"/>
      <c r="G12681" s="13"/>
      <c r="M12681" s="14"/>
      <c r="O12681" s="13"/>
      <c r="P12681" s="6"/>
      <c r="Q12681" s="7"/>
    </row>
    <row r="12682" spans="3:17" x14ac:dyDescent="0.2">
      <c r="C12682" s="1"/>
      <c r="D12682" s="1"/>
      <c r="F12682" s="6"/>
      <c r="G12682" s="13"/>
      <c r="M12682" s="14"/>
      <c r="O12682" s="13"/>
      <c r="P12682" s="6"/>
      <c r="Q12682" s="7"/>
    </row>
    <row r="12683" spans="3:17" x14ac:dyDescent="0.2">
      <c r="C12683" s="1"/>
      <c r="D12683" s="1"/>
      <c r="F12683" s="6"/>
      <c r="G12683" s="13"/>
      <c r="M12683" s="14"/>
      <c r="O12683" s="13"/>
      <c r="P12683" s="6"/>
      <c r="Q12683" s="7"/>
    </row>
    <row r="12684" spans="3:17" x14ac:dyDescent="0.2">
      <c r="C12684" s="1"/>
      <c r="D12684" s="1"/>
      <c r="F12684" s="6"/>
      <c r="G12684" s="13"/>
      <c r="M12684" s="14"/>
      <c r="O12684" s="13"/>
      <c r="P12684" s="6"/>
      <c r="Q12684" s="7"/>
    </row>
    <row r="12685" spans="3:17" x14ac:dyDescent="0.2">
      <c r="C12685" s="1"/>
      <c r="D12685" s="1"/>
      <c r="F12685" s="6"/>
      <c r="G12685" s="13"/>
      <c r="M12685" s="14"/>
      <c r="O12685" s="13"/>
      <c r="P12685" s="6"/>
      <c r="Q12685" s="7"/>
    </row>
    <row r="12686" spans="3:17" x14ac:dyDescent="0.2">
      <c r="C12686" s="1"/>
      <c r="D12686" s="1"/>
      <c r="F12686" s="6"/>
      <c r="G12686" s="13"/>
      <c r="M12686" s="14"/>
      <c r="O12686" s="13"/>
      <c r="P12686" s="6"/>
      <c r="Q12686" s="7"/>
    </row>
    <row r="12687" spans="3:17" x14ac:dyDescent="0.2">
      <c r="C12687" s="1"/>
      <c r="D12687" s="1"/>
      <c r="F12687" s="6"/>
      <c r="G12687" s="13"/>
      <c r="M12687" s="14"/>
      <c r="O12687" s="13"/>
      <c r="P12687" s="6"/>
      <c r="Q12687" s="7"/>
    </row>
    <row r="12688" spans="3:17" x14ac:dyDescent="0.2">
      <c r="C12688" s="1"/>
      <c r="D12688" s="1"/>
      <c r="F12688" s="6"/>
      <c r="G12688" s="13"/>
      <c r="M12688" s="14"/>
      <c r="O12688" s="13"/>
      <c r="P12688" s="6"/>
      <c r="Q12688" s="7"/>
    </row>
    <row r="12689" spans="3:17" x14ac:dyDescent="0.2">
      <c r="C12689" s="1"/>
      <c r="D12689" s="1"/>
      <c r="F12689" s="6"/>
      <c r="G12689" s="13"/>
      <c r="M12689" s="14"/>
      <c r="O12689" s="13"/>
      <c r="P12689" s="6"/>
      <c r="Q12689" s="7"/>
    </row>
    <row r="12690" spans="3:17" x14ac:dyDescent="0.2">
      <c r="C12690" s="1"/>
      <c r="D12690" s="1"/>
      <c r="F12690" s="6"/>
      <c r="G12690" s="13"/>
      <c r="M12690" s="14"/>
      <c r="O12690" s="13"/>
      <c r="P12690" s="6"/>
      <c r="Q12690" s="7"/>
    </row>
    <row r="12691" spans="3:17" x14ac:dyDescent="0.2">
      <c r="C12691" s="1"/>
      <c r="D12691" s="1"/>
      <c r="F12691" s="6"/>
      <c r="G12691" s="13"/>
      <c r="M12691" s="14"/>
      <c r="O12691" s="13"/>
      <c r="P12691" s="6"/>
      <c r="Q12691" s="7"/>
    </row>
    <row r="12692" spans="3:17" x14ac:dyDescent="0.2">
      <c r="C12692" s="1"/>
      <c r="D12692" s="1"/>
      <c r="F12692" s="6"/>
      <c r="G12692" s="13"/>
      <c r="M12692" s="14"/>
      <c r="O12692" s="13"/>
      <c r="P12692" s="6"/>
      <c r="Q12692" s="7"/>
    </row>
    <row r="12693" spans="3:17" x14ac:dyDescent="0.2">
      <c r="C12693" s="1"/>
      <c r="D12693" s="1"/>
      <c r="F12693" s="6"/>
      <c r="G12693" s="13"/>
      <c r="M12693" s="14"/>
      <c r="O12693" s="13"/>
      <c r="P12693" s="6"/>
      <c r="Q12693" s="7"/>
    </row>
    <row r="12694" spans="3:17" x14ac:dyDescent="0.2">
      <c r="C12694" s="1"/>
      <c r="D12694" s="1"/>
      <c r="F12694" s="6"/>
      <c r="G12694" s="13"/>
      <c r="M12694" s="14"/>
      <c r="O12694" s="13"/>
      <c r="P12694" s="6"/>
      <c r="Q12694" s="7"/>
    </row>
    <row r="12695" spans="3:17" x14ac:dyDescent="0.2">
      <c r="C12695" s="1"/>
      <c r="D12695" s="1"/>
      <c r="F12695" s="6"/>
      <c r="G12695" s="13"/>
      <c r="M12695" s="14"/>
      <c r="O12695" s="13"/>
      <c r="P12695" s="6"/>
      <c r="Q12695" s="7"/>
    </row>
    <row r="12696" spans="3:17" x14ac:dyDescent="0.2">
      <c r="C12696" s="1"/>
      <c r="D12696" s="1"/>
      <c r="F12696" s="6"/>
      <c r="G12696" s="13"/>
      <c r="M12696" s="14"/>
      <c r="O12696" s="13"/>
      <c r="P12696" s="6"/>
      <c r="Q12696" s="7"/>
    </row>
    <row r="12697" spans="3:17" x14ac:dyDescent="0.2">
      <c r="C12697" s="1"/>
      <c r="D12697" s="1"/>
      <c r="F12697" s="6"/>
      <c r="G12697" s="13"/>
      <c r="M12697" s="14"/>
      <c r="O12697" s="13"/>
      <c r="P12697" s="6"/>
      <c r="Q12697" s="7"/>
    </row>
    <row r="12698" spans="3:17" x14ac:dyDescent="0.2">
      <c r="C12698" s="1"/>
      <c r="D12698" s="1"/>
      <c r="F12698" s="6"/>
      <c r="G12698" s="13"/>
      <c r="M12698" s="14"/>
      <c r="O12698" s="13"/>
      <c r="P12698" s="6"/>
      <c r="Q12698" s="7"/>
    </row>
    <row r="12699" spans="3:17" x14ac:dyDescent="0.2">
      <c r="C12699" s="1"/>
      <c r="D12699" s="1"/>
      <c r="F12699" s="6"/>
      <c r="G12699" s="13"/>
      <c r="M12699" s="14"/>
      <c r="O12699" s="13"/>
      <c r="P12699" s="6"/>
      <c r="Q12699" s="7"/>
    </row>
    <row r="12700" spans="3:17" x14ac:dyDescent="0.2">
      <c r="C12700" s="1"/>
      <c r="D12700" s="1"/>
      <c r="F12700" s="6"/>
      <c r="G12700" s="13"/>
      <c r="M12700" s="14"/>
      <c r="O12700" s="13"/>
      <c r="P12700" s="6"/>
      <c r="Q12700" s="7"/>
    </row>
    <row r="12701" spans="3:17" x14ac:dyDescent="0.2">
      <c r="C12701" s="1"/>
      <c r="D12701" s="1"/>
      <c r="F12701" s="6"/>
      <c r="G12701" s="13"/>
      <c r="M12701" s="14"/>
      <c r="O12701" s="13"/>
      <c r="P12701" s="6"/>
      <c r="Q12701" s="7"/>
    </row>
    <row r="12702" spans="3:17" x14ac:dyDescent="0.2">
      <c r="C12702" s="1"/>
      <c r="D12702" s="1"/>
      <c r="F12702" s="6"/>
      <c r="G12702" s="13"/>
      <c r="M12702" s="14"/>
      <c r="O12702" s="13"/>
      <c r="P12702" s="6"/>
      <c r="Q12702" s="7"/>
    </row>
    <row r="12703" spans="3:17" x14ac:dyDescent="0.2">
      <c r="C12703" s="1"/>
      <c r="D12703" s="1"/>
      <c r="F12703" s="6"/>
      <c r="G12703" s="13"/>
      <c r="M12703" s="14"/>
      <c r="O12703" s="13"/>
      <c r="P12703" s="6"/>
      <c r="Q12703" s="7"/>
    </row>
    <row r="12704" spans="3:17" x14ac:dyDescent="0.2">
      <c r="C12704" s="1"/>
      <c r="D12704" s="1"/>
      <c r="F12704" s="6"/>
      <c r="G12704" s="13"/>
      <c r="M12704" s="14"/>
      <c r="O12704" s="13"/>
      <c r="P12704" s="6"/>
      <c r="Q12704" s="7"/>
    </row>
    <row r="12705" spans="3:17" x14ac:dyDescent="0.2">
      <c r="C12705" s="1"/>
      <c r="D12705" s="1"/>
      <c r="F12705" s="6"/>
      <c r="G12705" s="13"/>
      <c r="M12705" s="14"/>
      <c r="O12705" s="13"/>
      <c r="P12705" s="6"/>
      <c r="Q12705" s="7"/>
    </row>
    <row r="12706" spans="3:17" x14ac:dyDescent="0.2">
      <c r="C12706" s="1"/>
      <c r="D12706" s="1"/>
      <c r="F12706" s="6"/>
      <c r="G12706" s="13"/>
      <c r="M12706" s="14"/>
      <c r="O12706" s="13"/>
      <c r="P12706" s="6"/>
      <c r="Q12706" s="7"/>
    </row>
    <row r="12707" spans="3:17" x14ac:dyDescent="0.2">
      <c r="C12707" s="1"/>
      <c r="D12707" s="1"/>
      <c r="F12707" s="6"/>
      <c r="G12707" s="13"/>
      <c r="M12707" s="14"/>
      <c r="O12707" s="13"/>
      <c r="P12707" s="6"/>
      <c r="Q12707" s="7"/>
    </row>
    <row r="12708" spans="3:17" x14ac:dyDescent="0.2">
      <c r="C12708" s="1"/>
      <c r="D12708" s="1"/>
      <c r="F12708" s="6"/>
      <c r="G12708" s="13"/>
      <c r="M12708" s="14"/>
      <c r="O12708" s="13"/>
      <c r="P12708" s="6"/>
      <c r="Q12708" s="7"/>
    </row>
    <row r="12709" spans="3:17" x14ac:dyDescent="0.2">
      <c r="C12709" s="1"/>
      <c r="D12709" s="1"/>
      <c r="F12709" s="6"/>
      <c r="G12709" s="13"/>
      <c r="M12709" s="14"/>
      <c r="O12709" s="13"/>
      <c r="P12709" s="6"/>
      <c r="Q12709" s="7"/>
    </row>
    <row r="12710" spans="3:17" x14ac:dyDescent="0.2">
      <c r="C12710" s="1"/>
      <c r="D12710" s="1"/>
      <c r="F12710" s="6"/>
      <c r="G12710" s="13"/>
      <c r="M12710" s="14"/>
      <c r="O12710" s="13"/>
      <c r="P12710" s="6"/>
      <c r="Q12710" s="7"/>
    </row>
    <row r="12711" spans="3:17" x14ac:dyDescent="0.2">
      <c r="C12711" s="1"/>
      <c r="D12711" s="1"/>
      <c r="F12711" s="6"/>
      <c r="G12711" s="13"/>
      <c r="M12711" s="14"/>
      <c r="O12711" s="13"/>
      <c r="P12711" s="6"/>
      <c r="Q12711" s="7"/>
    </row>
    <row r="12712" spans="3:17" x14ac:dyDescent="0.2">
      <c r="C12712" s="1"/>
      <c r="D12712" s="1"/>
      <c r="F12712" s="6"/>
      <c r="G12712" s="13"/>
      <c r="M12712" s="14"/>
      <c r="O12712" s="13"/>
      <c r="P12712" s="6"/>
      <c r="Q12712" s="7"/>
    </row>
    <row r="12713" spans="3:17" x14ac:dyDescent="0.2">
      <c r="C12713" s="1"/>
      <c r="D12713" s="1"/>
      <c r="F12713" s="6"/>
      <c r="G12713" s="13"/>
      <c r="M12713" s="14"/>
      <c r="O12713" s="13"/>
      <c r="P12713" s="6"/>
      <c r="Q12713" s="7"/>
    </row>
    <row r="12714" spans="3:17" x14ac:dyDescent="0.2">
      <c r="C12714" s="1"/>
      <c r="D12714" s="1"/>
      <c r="F12714" s="6"/>
      <c r="G12714" s="13"/>
      <c r="M12714" s="14"/>
      <c r="O12714" s="13"/>
      <c r="P12714" s="6"/>
      <c r="Q12714" s="7"/>
    </row>
    <row r="12715" spans="3:17" x14ac:dyDescent="0.2">
      <c r="C12715" s="1"/>
      <c r="D12715" s="1"/>
      <c r="F12715" s="6"/>
      <c r="G12715" s="13"/>
      <c r="M12715" s="14"/>
      <c r="O12715" s="13"/>
      <c r="P12715" s="6"/>
      <c r="Q12715" s="7"/>
    </row>
    <row r="12716" spans="3:17" x14ac:dyDescent="0.2">
      <c r="C12716" s="1"/>
      <c r="D12716" s="1"/>
      <c r="F12716" s="6"/>
      <c r="G12716" s="13"/>
      <c r="M12716" s="14"/>
      <c r="O12716" s="13"/>
      <c r="P12716" s="6"/>
      <c r="Q12716" s="7"/>
    </row>
    <row r="12717" spans="3:17" x14ac:dyDescent="0.2">
      <c r="C12717" s="1"/>
      <c r="D12717" s="1"/>
      <c r="F12717" s="6"/>
      <c r="G12717" s="13"/>
      <c r="M12717" s="14"/>
      <c r="O12717" s="13"/>
      <c r="P12717" s="6"/>
      <c r="Q12717" s="7"/>
    </row>
    <row r="12718" spans="3:17" x14ac:dyDescent="0.2">
      <c r="C12718" s="1"/>
      <c r="D12718" s="1"/>
      <c r="F12718" s="6"/>
      <c r="G12718" s="13"/>
      <c r="M12718" s="14"/>
      <c r="O12718" s="13"/>
      <c r="P12718" s="6"/>
      <c r="Q12718" s="7"/>
    </row>
    <row r="12719" spans="3:17" x14ac:dyDescent="0.2">
      <c r="C12719" s="1"/>
      <c r="D12719" s="1"/>
      <c r="F12719" s="6"/>
      <c r="G12719" s="13"/>
      <c r="M12719" s="14"/>
      <c r="O12719" s="13"/>
      <c r="P12719" s="6"/>
      <c r="Q12719" s="7"/>
    </row>
    <row r="12720" spans="3:17" x14ac:dyDescent="0.2">
      <c r="C12720" s="1"/>
      <c r="D12720" s="1"/>
      <c r="F12720" s="6"/>
      <c r="G12720" s="13"/>
      <c r="M12720" s="14"/>
      <c r="O12720" s="13"/>
      <c r="P12720" s="6"/>
      <c r="Q12720" s="7"/>
    </row>
    <row r="12721" spans="3:17" x14ac:dyDescent="0.2">
      <c r="C12721" s="1"/>
      <c r="D12721" s="1"/>
      <c r="F12721" s="6"/>
      <c r="G12721" s="13"/>
      <c r="M12721" s="14"/>
      <c r="O12721" s="13"/>
      <c r="P12721" s="6"/>
      <c r="Q12721" s="7"/>
    </row>
    <row r="12722" spans="3:17" x14ac:dyDescent="0.2">
      <c r="C12722" s="1"/>
      <c r="D12722" s="1"/>
      <c r="F12722" s="6"/>
      <c r="G12722" s="13"/>
      <c r="M12722" s="14"/>
      <c r="O12722" s="13"/>
      <c r="P12722" s="6"/>
      <c r="Q12722" s="7"/>
    </row>
    <row r="12723" spans="3:17" x14ac:dyDescent="0.2">
      <c r="C12723" s="1"/>
      <c r="D12723" s="1"/>
      <c r="F12723" s="6"/>
      <c r="G12723" s="13"/>
      <c r="M12723" s="14"/>
      <c r="O12723" s="13"/>
      <c r="P12723" s="6"/>
      <c r="Q12723" s="7"/>
    </row>
    <row r="12724" spans="3:17" x14ac:dyDescent="0.2">
      <c r="C12724" s="1"/>
      <c r="D12724" s="1"/>
      <c r="F12724" s="6"/>
      <c r="G12724" s="13"/>
      <c r="M12724" s="14"/>
      <c r="O12724" s="13"/>
      <c r="P12724" s="6"/>
      <c r="Q12724" s="7"/>
    </row>
    <row r="12725" spans="3:17" x14ac:dyDescent="0.2">
      <c r="C12725" s="1"/>
      <c r="D12725" s="1"/>
      <c r="F12725" s="6"/>
      <c r="G12725" s="13"/>
      <c r="M12725" s="14"/>
      <c r="O12725" s="13"/>
      <c r="P12725" s="6"/>
      <c r="Q12725" s="7"/>
    </row>
    <row r="12726" spans="3:17" x14ac:dyDescent="0.2">
      <c r="C12726" s="1"/>
      <c r="D12726" s="1"/>
      <c r="F12726" s="6"/>
      <c r="G12726" s="13"/>
      <c r="M12726" s="14"/>
      <c r="O12726" s="13"/>
      <c r="P12726" s="6"/>
      <c r="Q12726" s="7"/>
    </row>
    <row r="12727" spans="3:17" x14ac:dyDescent="0.2">
      <c r="C12727" s="1"/>
      <c r="D12727" s="1"/>
      <c r="F12727" s="6"/>
      <c r="G12727" s="13"/>
      <c r="M12727" s="14"/>
      <c r="O12727" s="13"/>
      <c r="P12727" s="6"/>
      <c r="Q12727" s="7"/>
    </row>
    <row r="12728" spans="3:17" x14ac:dyDescent="0.2">
      <c r="C12728" s="1"/>
      <c r="D12728" s="1"/>
      <c r="F12728" s="6"/>
      <c r="G12728" s="13"/>
      <c r="M12728" s="14"/>
      <c r="O12728" s="13"/>
      <c r="P12728" s="6"/>
      <c r="Q12728" s="7"/>
    </row>
    <row r="12729" spans="3:17" x14ac:dyDescent="0.2">
      <c r="C12729" s="1"/>
      <c r="D12729" s="1"/>
      <c r="F12729" s="6"/>
      <c r="G12729" s="13"/>
      <c r="M12729" s="14"/>
      <c r="O12729" s="13"/>
      <c r="P12729" s="6"/>
      <c r="Q12729" s="7"/>
    </row>
    <row r="12730" spans="3:17" x14ac:dyDescent="0.2">
      <c r="C12730" s="1"/>
      <c r="D12730" s="1"/>
      <c r="F12730" s="6"/>
      <c r="G12730" s="13"/>
      <c r="M12730" s="14"/>
      <c r="O12730" s="13"/>
      <c r="P12730" s="6"/>
      <c r="Q12730" s="7"/>
    </row>
    <row r="12731" spans="3:17" x14ac:dyDescent="0.2">
      <c r="C12731" s="1"/>
      <c r="D12731" s="1"/>
      <c r="F12731" s="6"/>
      <c r="G12731" s="13"/>
      <c r="M12731" s="14"/>
      <c r="O12731" s="13"/>
      <c r="P12731" s="6"/>
      <c r="Q12731" s="7"/>
    </row>
    <row r="12732" spans="3:17" x14ac:dyDescent="0.2">
      <c r="C12732" s="1"/>
      <c r="D12732" s="1"/>
      <c r="F12732" s="6"/>
      <c r="G12732" s="13"/>
      <c r="M12732" s="14"/>
      <c r="O12732" s="13"/>
      <c r="P12732" s="6"/>
      <c r="Q12732" s="7"/>
    </row>
    <row r="12733" spans="3:17" x14ac:dyDescent="0.2">
      <c r="C12733" s="1"/>
      <c r="D12733" s="1"/>
      <c r="F12733" s="6"/>
      <c r="G12733" s="13"/>
      <c r="M12733" s="14"/>
      <c r="O12733" s="13"/>
      <c r="P12733" s="6"/>
      <c r="Q12733" s="7"/>
    </row>
    <row r="12734" spans="3:17" x14ac:dyDescent="0.2">
      <c r="C12734" s="1"/>
      <c r="D12734" s="1"/>
      <c r="F12734" s="6"/>
      <c r="G12734" s="13"/>
      <c r="M12734" s="14"/>
      <c r="O12734" s="13"/>
      <c r="P12734" s="6"/>
      <c r="Q12734" s="7"/>
    </row>
    <row r="12735" spans="3:17" x14ac:dyDescent="0.2">
      <c r="C12735" s="1"/>
      <c r="D12735" s="1"/>
      <c r="F12735" s="6"/>
      <c r="G12735" s="13"/>
      <c r="M12735" s="14"/>
      <c r="O12735" s="13"/>
      <c r="P12735" s="6"/>
      <c r="Q12735" s="7"/>
    </row>
    <row r="12736" spans="3:17" x14ac:dyDescent="0.2">
      <c r="C12736" s="1"/>
      <c r="D12736" s="1"/>
      <c r="F12736" s="6"/>
      <c r="G12736" s="13"/>
      <c r="M12736" s="14"/>
      <c r="O12736" s="13"/>
      <c r="P12736" s="6"/>
      <c r="Q12736" s="7"/>
    </row>
    <row r="12737" spans="3:17" x14ac:dyDescent="0.2">
      <c r="C12737" s="1"/>
      <c r="D12737" s="1"/>
      <c r="F12737" s="6"/>
      <c r="G12737" s="13"/>
      <c r="M12737" s="14"/>
      <c r="O12737" s="13"/>
      <c r="P12737" s="6"/>
      <c r="Q12737" s="7"/>
    </row>
    <row r="12738" spans="3:17" x14ac:dyDescent="0.2">
      <c r="C12738" s="1"/>
      <c r="D12738" s="1"/>
      <c r="F12738" s="6"/>
      <c r="G12738" s="13"/>
      <c r="M12738" s="14"/>
      <c r="O12738" s="13"/>
      <c r="P12738" s="6"/>
      <c r="Q12738" s="7"/>
    </row>
    <row r="12739" spans="3:17" x14ac:dyDescent="0.2">
      <c r="C12739" s="1"/>
      <c r="D12739" s="1"/>
      <c r="F12739" s="6"/>
      <c r="G12739" s="13"/>
      <c r="M12739" s="14"/>
      <c r="O12739" s="13"/>
      <c r="P12739" s="6"/>
      <c r="Q12739" s="7"/>
    </row>
    <row r="12740" spans="3:17" x14ac:dyDescent="0.2">
      <c r="C12740" s="1"/>
      <c r="D12740" s="1"/>
      <c r="F12740" s="6"/>
      <c r="G12740" s="13"/>
      <c r="M12740" s="14"/>
      <c r="O12740" s="13"/>
      <c r="P12740" s="6"/>
      <c r="Q12740" s="7"/>
    </row>
    <row r="12741" spans="3:17" x14ac:dyDescent="0.2">
      <c r="C12741" s="1"/>
      <c r="D12741" s="1"/>
      <c r="F12741" s="6"/>
      <c r="G12741" s="13"/>
      <c r="M12741" s="14"/>
      <c r="O12741" s="13"/>
      <c r="P12741" s="6"/>
      <c r="Q12741" s="7"/>
    </row>
    <row r="12742" spans="3:17" x14ac:dyDescent="0.2">
      <c r="C12742" s="1"/>
      <c r="D12742" s="1"/>
      <c r="F12742" s="6"/>
      <c r="G12742" s="13"/>
      <c r="M12742" s="14"/>
      <c r="O12742" s="13"/>
      <c r="P12742" s="6"/>
      <c r="Q12742" s="7"/>
    </row>
    <row r="12743" spans="3:17" x14ac:dyDescent="0.2">
      <c r="C12743" s="1"/>
      <c r="D12743" s="1"/>
      <c r="F12743" s="6"/>
      <c r="G12743" s="13"/>
      <c r="M12743" s="14"/>
      <c r="O12743" s="13"/>
      <c r="P12743" s="6"/>
      <c r="Q12743" s="7"/>
    </row>
    <row r="12744" spans="3:17" x14ac:dyDescent="0.2">
      <c r="C12744" s="1"/>
      <c r="D12744" s="1"/>
      <c r="F12744" s="6"/>
      <c r="G12744" s="13"/>
      <c r="M12744" s="14"/>
      <c r="O12744" s="13"/>
      <c r="P12744" s="6"/>
      <c r="Q12744" s="7"/>
    </row>
    <row r="12745" spans="3:17" x14ac:dyDescent="0.2">
      <c r="C12745" s="1"/>
      <c r="D12745" s="1"/>
      <c r="F12745" s="6"/>
      <c r="G12745" s="13"/>
      <c r="M12745" s="14"/>
      <c r="O12745" s="13"/>
      <c r="P12745" s="6"/>
      <c r="Q12745" s="7"/>
    </row>
    <row r="12746" spans="3:17" x14ac:dyDescent="0.2">
      <c r="C12746" s="1"/>
      <c r="D12746" s="1"/>
      <c r="F12746" s="6"/>
      <c r="G12746" s="13"/>
      <c r="M12746" s="14"/>
      <c r="O12746" s="13"/>
      <c r="P12746" s="6"/>
      <c r="Q12746" s="7"/>
    </row>
    <row r="12747" spans="3:17" x14ac:dyDescent="0.2">
      <c r="C12747" s="1"/>
      <c r="D12747" s="1"/>
      <c r="F12747" s="6"/>
      <c r="G12747" s="13"/>
      <c r="M12747" s="14"/>
      <c r="O12747" s="13"/>
      <c r="P12747" s="6"/>
      <c r="Q12747" s="7"/>
    </row>
    <row r="12748" spans="3:17" x14ac:dyDescent="0.2">
      <c r="C12748" s="1"/>
      <c r="D12748" s="1"/>
      <c r="F12748" s="6"/>
      <c r="G12748" s="13"/>
      <c r="M12748" s="14"/>
      <c r="O12748" s="13"/>
      <c r="P12748" s="6"/>
      <c r="Q12748" s="7"/>
    </row>
    <row r="12749" spans="3:17" x14ac:dyDescent="0.2">
      <c r="C12749" s="1"/>
      <c r="D12749" s="1"/>
      <c r="F12749" s="6"/>
      <c r="G12749" s="13"/>
      <c r="M12749" s="14"/>
      <c r="O12749" s="13"/>
      <c r="P12749" s="6"/>
      <c r="Q12749" s="7"/>
    </row>
    <row r="12750" spans="3:17" x14ac:dyDescent="0.2">
      <c r="C12750" s="1"/>
      <c r="D12750" s="1"/>
      <c r="F12750" s="6"/>
      <c r="G12750" s="13"/>
      <c r="M12750" s="14"/>
      <c r="O12750" s="13"/>
      <c r="P12750" s="6"/>
      <c r="Q12750" s="7"/>
    </row>
    <row r="12751" spans="3:17" x14ac:dyDescent="0.2">
      <c r="C12751" s="1"/>
      <c r="D12751" s="1"/>
      <c r="F12751" s="6"/>
      <c r="G12751" s="13"/>
      <c r="M12751" s="14"/>
      <c r="O12751" s="13"/>
      <c r="P12751" s="6"/>
      <c r="Q12751" s="7"/>
    </row>
    <row r="12752" spans="3:17" x14ac:dyDescent="0.2">
      <c r="C12752" s="1"/>
      <c r="D12752" s="1"/>
      <c r="F12752" s="6"/>
      <c r="G12752" s="13"/>
      <c r="M12752" s="14"/>
      <c r="O12752" s="13"/>
      <c r="P12752" s="6"/>
      <c r="Q12752" s="7"/>
    </row>
    <row r="12753" spans="3:17" x14ac:dyDescent="0.2">
      <c r="C12753" s="1"/>
      <c r="D12753" s="1"/>
      <c r="F12753" s="6"/>
      <c r="G12753" s="13"/>
      <c r="M12753" s="14"/>
      <c r="O12753" s="13"/>
      <c r="P12753" s="6"/>
      <c r="Q12753" s="7"/>
    </row>
    <row r="12754" spans="3:17" x14ac:dyDescent="0.2">
      <c r="C12754" s="1"/>
      <c r="D12754" s="1"/>
      <c r="F12754" s="6"/>
      <c r="G12754" s="13"/>
      <c r="M12754" s="14"/>
      <c r="O12754" s="13"/>
      <c r="P12754" s="6"/>
      <c r="Q12754" s="7"/>
    </row>
    <row r="12755" spans="3:17" x14ac:dyDescent="0.2">
      <c r="C12755" s="1"/>
      <c r="D12755" s="1"/>
      <c r="F12755" s="6"/>
      <c r="G12755" s="13"/>
      <c r="M12755" s="14"/>
      <c r="O12755" s="13"/>
      <c r="P12755" s="6"/>
      <c r="Q12755" s="7"/>
    </row>
    <row r="12756" spans="3:17" x14ac:dyDescent="0.2">
      <c r="C12756" s="1"/>
      <c r="D12756" s="1"/>
      <c r="F12756" s="6"/>
      <c r="G12756" s="13"/>
      <c r="M12756" s="14"/>
      <c r="O12756" s="13"/>
      <c r="P12756" s="6"/>
      <c r="Q12756" s="7"/>
    </row>
    <row r="12757" spans="3:17" x14ac:dyDescent="0.2">
      <c r="C12757" s="1"/>
      <c r="D12757" s="1"/>
      <c r="F12757" s="6"/>
      <c r="G12757" s="13"/>
      <c r="M12757" s="14"/>
      <c r="O12757" s="13"/>
      <c r="P12757" s="6"/>
      <c r="Q12757" s="7"/>
    </row>
    <row r="12758" spans="3:17" x14ac:dyDescent="0.2">
      <c r="C12758" s="1"/>
      <c r="D12758" s="1"/>
      <c r="F12758" s="6"/>
      <c r="G12758" s="13"/>
      <c r="M12758" s="14"/>
      <c r="O12758" s="13"/>
      <c r="P12758" s="6"/>
      <c r="Q12758" s="7"/>
    </row>
    <row r="12759" spans="3:17" x14ac:dyDescent="0.2">
      <c r="C12759" s="1"/>
      <c r="D12759" s="1"/>
      <c r="F12759" s="6"/>
      <c r="G12759" s="13"/>
      <c r="M12759" s="14"/>
      <c r="O12759" s="13"/>
      <c r="P12759" s="6"/>
      <c r="Q12759" s="7"/>
    </row>
    <row r="12760" spans="3:17" x14ac:dyDescent="0.2">
      <c r="C12760" s="1"/>
      <c r="D12760" s="1"/>
      <c r="F12760" s="6"/>
      <c r="G12760" s="13"/>
      <c r="M12760" s="14"/>
      <c r="O12760" s="13"/>
      <c r="P12760" s="6"/>
      <c r="Q12760" s="7"/>
    </row>
    <row r="12761" spans="3:17" x14ac:dyDescent="0.2">
      <c r="C12761" s="1"/>
      <c r="D12761" s="1"/>
      <c r="F12761" s="6"/>
      <c r="G12761" s="13"/>
      <c r="M12761" s="14"/>
      <c r="O12761" s="13"/>
      <c r="P12761" s="6"/>
      <c r="Q12761" s="7"/>
    </row>
    <row r="12762" spans="3:17" x14ac:dyDescent="0.2">
      <c r="C12762" s="1"/>
      <c r="D12762" s="1"/>
      <c r="F12762" s="6"/>
      <c r="G12762" s="13"/>
      <c r="M12762" s="14"/>
      <c r="O12762" s="13"/>
      <c r="P12762" s="6"/>
      <c r="Q12762" s="7"/>
    </row>
    <row r="12763" spans="3:17" x14ac:dyDescent="0.2">
      <c r="C12763" s="1"/>
      <c r="D12763" s="1"/>
      <c r="F12763" s="6"/>
      <c r="G12763" s="13"/>
      <c r="M12763" s="14"/>
      <c r="O12763" s="13"/>
      <c r="P12763" s="6"/>
      <c r="Q12763" s="7"/>
    </row>
    <row r="12764" spans="3:17" x14ac:dyDescent="0.2">
      <c r="C12764" s="1"/>
      <c r="D12764" s="1"/>
      <c r="F12764" s="6"/>
      <c r="G12764" s="13"/>
      <c r="M12764" s="14"/>
      <c r="O12764" s="13"/>
      <c r="P12764" s="6"/>
      <c r="Q12764" s="7"/>
    </row>
    <row r="12765" spans="3:17" x14ac:dyDescent="0.2">
      <c r="C12765" s="1"/>
      <c r="D12765" s="1"/>
      <c r="F12765" s="6"/>
      <c r="G12765" s="13"/>
      <c r="M12765" s="14"/>
      <c r="O12765" s="13"/>
      <c r="P12765" s="6"/>
      <c r="Q12765" s="7"/>
    </row>
    <row r="12766" spans="3:17" x14ac:dyDescent="0.2">
      <c r="C12766" s="1"/>
      <c r="D12766" s="1"/>
      <c r="F12766" s="6"/>
      <c r="G12766" s="13"/>
      <c r="M12766" s="14"/>
      <c r="O12766" s="13"/>
      <c r="P12766" s="6"/>
      <c r="Q12766" s="7"/>
    </row>
    <row r="12767" spans="3:17" x14ac:dyDescent="0.2">
      <c r="C12767" s="1"/>
      <c r="D12767" s="1"/>
      <c r="F12767" s="6"/>
      <c r="G12767" s="13"/>
      <c r="M12767" s="14"/>
      <c r="O12767" s="13"/>
      <c r="P12767" s="6"/>
      <c r="Q12767" s="7"/>
    </row>
    <row r="12768" spans="3:17" x14ac:dyDescent="0.2">
      <c r="C12768" s="1"/>
      <c r="D12768" s="1"/>
      <c r="F12768" s="6"/>
      <c r="G12768" s="13"/>
      <c r="M12768" s="14"/>
      <c r="O12768" s="13"/>
      <c r="P12768" s="6"/>
      <c r="Q12768" s="7"/>
    </row>
    <row r="12769" spans="3:17" x14ac:dyDescent="0.2">
      <c r="C12769" s="1"/>
      <c r="D12769" s="1"/>
      <c r="F12769" s="6"/>
      <c r="G12769" s="13"/>
      <c r="M12769" s="14"/>
      <c r="O12769" s="13"/>
      <c r="P12769" s="6"/>
      <c r="Q12769" s="7"/>
    </row>
    <row r="12770" spans="3:17" x14ac:dyDescent="0.2">
      <c r="C12770" s="1"/>
      <c r="D12770" s="1"/>
      <c r="F12770" s="6"/>
      <c r="G12770" s="13"/>
      <c r="M12770" s="14"/>
      <c r="O12770" s="13"/>
      <c r="P12770" s="6"/>
      <c r="Q12770" s="7"/>
    </row>
    <row r="12771" spans="3:17" x14ac:dyDescent="0.2">
      <c r="C12771" s="1"/>
      <c r="D12771" s="1"/>
      <c r="F12771" s="6"/>
      <c r="G12771" s="13"/>
      <c r="M12771" s="14"/>
      <c r="O12771" s="13"/>
      <c r="P12771" s="6"/>
      <c r="Q12771" s="7"/>
    </row>
    <row r="12772" spans="3:17" x14ac:dyDescent="0.2">
      <c r="C12772" s="1"/>
      <c r="D12772" s="1"/>
      <c r="F12772" s="6"/>
      <c r="G12772" s="13"/>
      <c r="M12772" s="14"/>
      <c r="O12772" s="13"/>
      <c r="P12772" s="6"/>
      <c r="Q12772" s="7"/>
    </row>
    <row r="12773" spans="3:17" x14ac:dyDescent="0.2">
      <c r="C12773" s="1"/>
      <c r="D12773" s="1"/>
      <c r="F12773" s="6"/>
      <c r="G12773" s="13"/>
      <c r="M12773" s="14"/>
      <c r="O12773" s="13"/>
      <c r="P12773" s="6"/>
      <c r="Q12773" s="7"/>
    </row>
    <row r="12774" spans="3:17" x14ac:dyDescent="0.2">
      <c r="C12774" s="1"/>
      <c r="D12774" s="1"/>
      <c r="F12774" s="6"/>
      <c r="G12774" s="13"/>
      <c r="M12774" s="14"/>
      <c r="O12774" s="13"/>
      <c r="P12774" s="6"/>
      <c r="Q12774" s="7"/>
    </row>
    <row r="12775" spans="3:17" x14ac:dyDescent="0.2">
      <c r="C12775" s="1"/>
      <c r="D12775" s="1"/>
      <c r="F12775" s="6"/>
      <c r="G12775" s="13"/>
      <c r="M12775" s="14"/>
      <c r="O12775" s="13"/>
      <c r="P12775" s="6"/>
      <c r="Q12775" s="7"/>
    </row>
    <row r="12776" spans="3:17" x14ac:dyDescent="0.2">
      <c r="C12776" s="1"/>
      <c r="D12776" s="1"/>
      <c r="F12776" s="6"/>
      <c r="G12776" s="13"/>
      <c r="M12776" s="14"/>
      <c r="O12776" s="13"/>
      <c r="P12776" s="6"/>
      <c r="Q12776" s="7"/>
    </row>
    <row r="12777" spans="3:17" x14ac:dyDescent="0.2">
      <c r="C12777" s="1"/>
      <c r="D12777" s="1"/>
      <c r="F12777" s="6"/>
      <c r="G12777" s="13"/>
      <c r="M12777" s="14"/>
      <c r="O12777" s="13"/>
      <c r="P12777" s="6"/>
      <c r="Q12777" s="7"/>
    </row>
    <row r="12778" spans="3:17" x14ac:dyDescent="0.2">
      <c r="C12778" s="1"/>
      <c r="D12778" s="1"/>
      <c r="F12778" s="6"/>
      <c r="G12778" s="13"/>
      <c r="M12778" s="14"/>
      <c r="O12778" s="13"/>
      <c r="P12778" s="6"/>
      <c r="Q12778" s="7"/>
    </row>
    <row r="12779" spans="3:17" x14ac:dyDescent="0.2">
      <c r="C12779" s="1"/>
      <c r="D12779" s="1"/>
      <c r="F12779" s="6"/>
      <c r="G12779" s="13"/>
      <c r="M12779" s="14"/>
      <c r="O12779" s="13"/>
      <c r="P12779" s="6"/>
      <c r="Q12779" s="7"/>
    </row>
    <row r="12780" spans="3:17" x14ac:dyDescent="0.2">
      <c r="C12780" s="1"/>
      <c r="D12780" s="1"/>
      <c r="F12780" s="6"/>
      <c r="G12780" s="13"/>
      <c r="M12780" s="14"/>
      <c r="O12780" s="13"/>
      <c r="P12780" s="6"/>
      <c r="Q12780" s="7"/>
    </row>
    <row r="12781" spans="3:17" x14ac:dyDescent="0.2">
      <c r="C12781" s="1"/>
      <c r="D12781" s="1"/>
      <c r="F12781" s="6"/>
      <c r="G12781" s="13"/>
      <c r="M12781" s="14"/>
      <c r="O12781" s="13"/>
      <c r="P12781" s="6"/>
      <c r="Q12781" s="7"/>
    </row>
    <row r="12782" spans="3:17" x14ac:dyDescent="0.2">
      <c r="C12782" s="1"/>
      <c r="D12782" s="1"/>
      <c r="F12782" s="6"/>
      <c r="G12782" s="13"/>
      <c r="M12782" s="14"/>
      <c r="O12782" s="13"/>
      <c r="P12782" s="6"/>
      <c r="Q12782" s="7"/>
    </row>
    <row r="12783" spans="3:17" x14ac:dyDescent="0.2">
      <c r="C12783" s="1"/>
      <c r="D12783" s="1"/>
      <c r="F12783" s="6"/>
      <c r="G12783" s="13"/>
      <c r="M12783" s="14"/>
      <c r="O12783" s="13"/>
      <c r="P12783" s="6"/>
      <c r="Q12783" s="7"/>
    </row>
    <row r="12784" spans="3:17" x14ac:dyDescent="0.2">
      <c r="C12784" s="1"/>
      <c r="D12784" s="1"/>
      <c r="F12784" s="6"/>
      <c r="G12784" s="13"/>
      <c r="M12784" s="14"/>
      <c r="O12784" s="13"/>
      <c r="P12784" s="6"/>
      <c r="Q12784" s="7"/>
    </row>
    <row r="12785" spans="3:17" x14ac:dyDescent="0.2">
      <c r="C12785" s="1"/>
      <c r="D12785" s="1"/>
      <c r="F12785" s="6"/>
      <c r="G12785" s="13"/>
      <c r="M12785" s="14"/>
      <c r="O12785" s="13"/>
      <c r="P12785" s="6"/>
      <c r="Q12785" s="7"/>
    </row>
    <row r="12786" spans="3:17" x14ac:dyDescent="0.2">
      <c r="C12786" s="1"/>
      <c r="D12786" s="1"/>
      <c r="F12786" s="6"/>
      <c r="G12786" s="13"/>
      <c r="M12786" s="14"/>
      <c r="O12786" s="13"/>
      <c r="P12786" s="6"/>
      <c r="Q12786" s="7"/>
    </row>
    <row r="12787" spans="3:17" x14ac:dyDescent="0.2">
      <c r="C12787" s="1"/>
      <c r="D12787" s="1"/>
      <c r="F12787" s="6"/>
      <c r="G12787" s="13"/>
      <c r="M12787" s="14"/>
      <c r="O12787" s="13"/>
      <c r="P12787" s="6"/>
      <c r="Q12787" s="7"/>
    </row>
    <row r="12788" spans="3:17" x14ac:dyDescent="0.2">
      <c r="C12788" s="1"/>
      <c r="D12788" s="1"/>
      <c r="F12788" s="6"/>
      <c r="G12788" s="13"/>
      <c r="M12788" s="14"/>
      <c r="O12788" s="13"/>
      <c r="P12788" s="6"/>
      <c r="Q12788" s="7"/>
    </row>
    <row r="12789" spans="3:17" x14ac:dyDescent="0.2">
      <c r="C12789" s="1"/>
      <c r="D12789" s="1"/>
      <c r="F12789" s="6"/>
      <c r="G12789" s="13"/>
      <c r="M12789" s="14"/>
      <c r="O12789" s="13"/>
      <c r="P12789" s="6"/>
      <c r="Q12789" s="7"/>
    </row>
    <row r="12790" spans="3:17" x14ac:dyDescent="0.2">
      <c r="C12790" s="1"/>
      <c r="D12790" s="1"/>
      <c r="F12790" s="6"/>
      <c r="G12790" s="13"/>
      <c r="M12790" s="14"/>
      <c r="O12790" s="13"/>
      <c r="P12790" s="6"/>
      <c r="Q12790" s="7"/>
    </row>
    <row r="12791" spans="3:17" x14ac:dyDescent="0.2">
      <c r="C12791" s="1"/>
      <c r="D12791" s="1"/>
      <c r="F12791" s="6"/>
      <c r="G12791" s="13"/>
      <c r="M12791" s="14"/>
      <c r="O12791" s="13"/>
      <c r="P12791" s="6"/>
      <c r="Q12791" s="7"/>
    </row>
    <row r="12792" spans="3:17" x14ac:dyDescent="0.2">
      <c r="C12792" s="1"/>
      <c r="D12792" s="1"/>
      <c r="F12792" s="6"/>
      <c r="G12792" s="13"/>
      <c r="M12792" s="14"/>
      <c r="O12792" s="13"/>
      <c r="P12792" s="6"/>
      <c r="Q12792" s="7"/>
    </row>
    <row r="12793" spans="3:17" x14ac:dyDescent="0.2">
      <c r="C12793" s="1"/>
      <c r="D12793" s="1"/>
      <c r="F12793" s="6"/>
      <c r="G12793" s="13"/>
      <c r="M12793" s="14"/>
      <c r="O12793" s="13"/>
      <c r="P12793" s="6"/>
      <c r="Q12793" s="7"/>
    </row>
    <row r="12794" spans="3:17" x14ac:dyDescent="0.2">
      <c r="C12794" s="1"/>
      <c r="D12794" s="1"/>
      <c r="F12794" s="6"/>
      <c r="G12794" s="13"/>
      <c r="M12794" s="14"/>
      <c r="O12794" s="13"/>
      <c r="P12794" s="6"/>
      <c r="Q12794" s="7"/>
    </row>
    <row r="12795" spans="3:17" x14ac:dyDescent="0.2">
      <c r="C12795" s="1"/>
      <c r="D12795" s="1"/>
      <c r="F12795" s="6"/>
      <c r="G12795" s="13"/>
      <c r="M12795" s="14"/>
      <c r="O12795" s="13"/>
      <c r="P12795" s="6"/>
      <c r="Q12795" s="7"/>
    </row>
    <row r="12796" spans="3:17" x14ac:dyDescent="0.2">
      <c r="C12796" s="1"/>
      <c r="D12796" s="1"/>
      <c r="F12796" s="6"/>
      <c r="G12796" s="13"/>
      <c r="M12796" s="14"/>
      <c r="O12796" s="13"/>
      <c r="P12796" s="6"/>
      <c r="Q12796" s="7"/>
    </row>
    <row r="12797" spans="3:17" x14ac:dyDescent="0.2">
      <c r="C12797" s="1"/>
      <c r="D12797" s="1"/>
      <c r="F12797" s="6"/>
      <c r="G12797" s="13"/>
      <c r="M12797" s="14"/>
      <c r="O12797" s="13"/>
      <c r="P12797" s="6"/>
      <c r="Q12797" s="7"/>
    </row>
    <row r="12798" spans="3:17" x14ac:dyDescent="0.2">
      <c r="C12798" s="1"/>
      <c r="D12798" s="1"/>
      <c r="F12798" s="6"/>
      <c r="G12798" s="13"/>
      <c r="M12798" s="14"/>
      <c r="O12798" s="13"/>
      <c r="P12798" s="6"/>
      <c r="Q12798" s="7"/>
    </row>
    <row r="12799" spans="3:17" x14ac:dyDescent="0.2">
      <c r="C12799" s="1"/>
      <c r="D12799" s="1"/>
      <c r="F12799" s="6"/>
      <c r="G12799" s="13"/>
      <c r="M12799" s="14"/>
      <c r="O12799" s="13"/>
      <c r="P12799" s="6"/>
      <c r="Q12799" s="7"/>
    </row>
    <row r="12800" spans="3:17" x14ac:dyDescent="0.2">
      <c r="C12800" s="1"/>
      <c r="D12800" s="1"/>
      <c r="F12800" s="6"/>
      <c r="G12800" s="13"/>
      <c r="M12800" s="14"/>
      <c r="O12800" s="13"/>
      <c r="P12800" s="6"/>
      <c r="Q12800" s="7"/>
    </row>
    <row r="12801" spans="3:17" x14ac:dyDescent="0.2">
      <c r="C12801" s="1"/>
      <c r="D12801" s="1"/>
      <c r="F12801" s="6"/>
      <c r="G12801" s="13"/>
      <c r="M12801" s="14"/>
      <c r="O12801" s="13"/>
      <c r="P12801" s="6"/>
      <c r="Q12801" s="7"/>
    </row>
    <row r="12802" spans="3:17" x14ac:dyDescent="0.2">
      <c r="C12802" s="1"/>
      <c r="D12802" s="1"/>
      <c r="F12802" s="6"/>
      <c r="G12802" s="13"/>
      <c r="M12802" s="14"/>
      <c r="O12802" s="13"/>
      <c r="P12802" s="6"/>
      <c r="Q12802" s="7"/>
    </row>
    <row r="12803" spans="3:17" x14ac:dyDescent="0.2">
      <c r="C12803" s="1"/>
      <c r="D12803" s="1"/>
      <c r="F12803" s="6"/>
      <c r="G12803" s="13"/>
      <c r="M12803" s="14"/>
      <c r="O12803" s="13"/>
      <c r="P12803" s="6"/>
      <c r="Q12803" s="7"/>
    </row>
    <row r="12804" spans="3:17" x14ac:dyDescent="0.2">
      <c r="C12804" s="1"/>
      <c r="D12804" s="1"/>
      <c r="F12804" s="6"/>
      <c r="G12804" s="13"/>
      <c r="M12804" s="14"/>
      <c r="O12804" s="13"/>
      <c r="P12804" s="6"/>
      <c r="Q12804" s="7"/>
    </row>
    <row r="12805" spans="3:17" x14ac:dyDescent="0.2">
      <c r="C12805" s="1"/>
      <c r="D12805" s="1"/>
      <c r="F12805" s="6"/>
      <c r="G12805" s="13"/>
      <c r="M12805" s="14"/>
      <c r="O12805" s="13"/>
      <c r="P12805" s="6"/>
      <c r="Q12805" s="7"/>
    </row>
    <row r="12806" spans="3:17" x14ac:dyDescent="0.2">
      <c r="C12806" s="1"/>
      <c r="D12806" s="1"/>
      <c r="F12806" s="6"/>
      <c r="G12806" s="13"/>
      <c r="M12806" s="14"/>
      <c r="O12806" s="13"/>
      <c r="P12806" s="6"/>
      <c r="Q12806" s="7"/>
    </row>
    <row r="12807" spans="3:17" x14ac:dyDescent="0.2">
      <c r="C12807" s="1"/>
      <c r="D12807" s="1"/>
      <c r="F12807" s="6"/>
      <c r="G12807" s="13"/>
      <c r="M12807" s="14"/>
      <c r="O12807" s="13"/>
      <c r="P12807" s="6"/>
      <c r="Q12807" s="7"/>
    </row>
    <row r="12808" spans="3:17" x14ac:dyDescent="0.2">
      <c r="C12808" s="1"/>
      <c r="D12808" s="1"/>
      <c r="F12808" s="6"/>
      <c r="G12808" s="13"/>
      <c r="M12808" s="14"/>
      <c r="O12808" s="13"/>
      <c r="P12808" s="6"/>
      <c r="Q12808" s="7"/>
    </row>
    <row r="12809" spans="3:17" x14ac:dyDescent="0.2">
      <c r="C12809" s="1"/>
      <c r="D12809" s="1"/>
      <c r="F12809" s="6"/>
      <c r="G12809" s="13"/>
      <c r="M12809" s="14"/>
      <c r="O12809" s="13"/>
      <c r="P12809" s="6"/>
      <c r="Q12809" s="7"/>
    </row>
    <row r="12810" spans="3:17" x14ac:dyDescent="0.2">
      <c r="C12810" s="1"/>
      <c r="D12810" s="1"/>
      <c r="F12810" s="6"/>
      <c r="G12810" s="13"/>
      <c r="M12810" s="14"/>
      <c r="O12810" s="13"/>
      <c r="P12810" s="6"/>
      <c r="Q12810" s="7"/>
    </row>
    <row r="12811" spans="3:17" x14ac:dyDescent="0.2">
      <c r="C12811" s="1"/>
      <c r="D12811" s="1"/>
      <c r="F12811" s="6"/>
      <c r="G12811" s="13"/>
      <c r="M12811" s="14"/>
      <c r="O12811" s="13"/>
      <c r="P12811" s="6"/>
      <c r="Q12811" s="7"/>
    </row>
    <row r="12812" spans="3:17" x14ac:dyDescent="0.2">
      <c r="C12812" s="1"/>
      <c r="D12812" s="1"/>
      <c r="F12812" s="6"/>
      <c r="G12812" s="13"/>
      <c r="M12812" s="14"/>
      <c r="O12812" s="13"/>
      <c r="P12812" s="6"/>
      <c r="Q12812" s="7"/>
    </row>
    <row r="12813" spans="3:17" x14ac:dyDescent="0.2">
      <c r="C12813" s="1"/>
      <c r="D12813" s="1"/>
      <c r="F12813" s="6"/>
      <c r="G12813" s="13"/>
      <c r="M12813" s="14"/>
      <c r="O12813" s="13"/>
      <c r="P12813" s="6"/>
      <c r="Q12813" s="7"/>
    </row>
    <row r="12814" spans="3:17" x14ac:dyDescent="0.2">
      <c r="C12814" s="1"/>
      <c r="D12814" s="1"/>
      <c r="F12814" s="6"/>
      <c r="G12814" s="13"/>
      <c r="M12814" s="14"/>
      <c r="O12814" s="13"/>
      <c r="P12814" s="6"/>
      <c r="Q12814" s="7"/>
    </row>
    <row r="12815" spans="3:17" x14ac:dyDescent="0.2">
      <c r="C12815" s="1"/>
      <c r="D12815" s="1"/>
      <c r="F12815" s="6"/>
      <c r="G12815" s="13"/>
      <c r="M12815" s="14"/>
      <c r="O12815" s="13"/>
      <c r="P12815" s="6"/>
      <c r="Q12815" s="7"/>
    </row>
    <row r="12816" spans="3:17" x14ac:dyDescent="0.2">
      <c r="C12816" s="1"/>
      <c r="D12816" s="1"/>
      <c r="F12816" s="6"/>
      <c r="G12816" s="13"/>
      <c r="M12816" s="14"/>
      <c r="O12816" s="13"/>
      <c r="P12816" s="6"/>
      <c r="Q12816" s="7"/>
    </row>
    <row r="12817" spans="3:17" x14ac:dyDescent="0.2">
      <c r="C12817" s="1"/>
      <c r="D12817" s="1"/>
      <c r="F12817" s="6"/>
      <c r="G12817" s="13"/>
      <c r="M12817" s="14"/>
      <c r="O12817" s="13"/>
      <c r="P12817" s="6"/>
      <c r="Q12817" s="7"/>
    </row>
    <row r="12818" spans="3:17" x14ac:dyDescent="0.2">
      <c r="C12818" s="1"/>
      <c r="D12818" s="1"/>
      <c r="F12818" s="6"/>
      <c r="G12818" s="13"/>
      <c r="M12818" s="14"/>
      <c r="O12818" s="13"/>
      <c r="P12818" s="6"/>
      <c r="Q12818" s="7"/>
    </row>
    <row r="12819" spans="3:17" x14ac:dyDescent="0.2">
      <c r="C12819" s="1"/>
      <c r="D12819" s="1"/>
      <c r="F12819" s="6"/>
      <c r="G12819" s="13"/>
      <c r="M12819" s="14"/>
      <c r="O12819" s="13"/>
      <c r="P12819" s="6"/>
      <c r="Q12819" s="7"/>
    </row>
    <row r="12820" spans="3:17" x14ac:dyDescent="0.2">
      <c r="C12820" s="1"/>
      <c r="D12820" s="1"/>
      <c r="F12820" s="6"/>
      <c r="G12820" s="13"/>
      <c r="M12820" s="14"/>
      <c r="O12820" s="13"/>
      <c r="P12820" s="6"/>
      <c r="Q12820" s="7"/>
    </row>
    <row r="12821" spans="3:17" x14ac:dyDescent="0.2">
      <c r="C12821" s="1"/>
      <c r="D12821" s="1"/>
      <c r="F12821" s="6"/>
      <c r="G12821" s="13"/>
      <c r="M12821" s="14"/>
      <c r="O12821" s="13"/>
      <c r="P12821" s="6"/>
      <c r="Q12821" s="7"/>
    </row>
    <row r="12822" spans="3:17" x14ac:dyDescent="0.2">
      <c r="C12822" s="1"/>
      <c r="D12822" s="1"/>
      <c r="F12822" s="6"/>
      <c r="G12822" s="13"/>
      <c r="M12822" s="14"/>
      <c r="O12822" s="13"/>
      <c r="P12822" s="6"/>
      <c r="Q12822" s="7"/>
    </row>
    <row r="12823" spans="3:17" x14ac:dyDescent="0.2">
      <c r="C12823" s="1"/>
      <c r="D12823" s="1"/>
      <c r="F12823" s="6"/>
      <c r="G12823" s="13"/>
      <c r="M12823" s="14"/>
      <c r="O12823" s="13"/>
      <c r="P12823" s="6"/>
      <c r="Q12823" s="7"/>
    </row>
    <row r="12824" spans="3:17" x14ac:dyDescent="0.2">
      <c r="C12824" s="1"/>
      <c r="D12824" s="1"/>
      <c r="F12824" s="6"/>
      <c r="G12824" s="13"/>
      <c r="M12824" s="14"/>
      <c r="O12824" s="13"/>
      <c r="P12824" s="6"/>
      <c r="Q12824" s="7"/>
    </row>
    <row r="12825" spans="3:17" x14ac:dyDescent="0.2">
      <c r="C12825" s="1"/>
      <c r="D12825" s="1"/>
      <c r="F12825" s="6"/>
      <c r="G12825" s="13"/>
      <c r="M12825" s="14"/>
      <c r="O12825" s="13"/>
      <c r="P12825" s="6"/>
      <c r="Q12825" s="7"/>
    </row>
    <row r="12826" spans="3:17" x14ac:dyDescent="0.2">
      <c r="C12826" s="1"/>
      <c r="D12826" s="1"/>
      <c r="F12826" s="6"/>
      <c r="G12826" s="13"/>
      <c r="M12826" s="14"/>
      <c r="O12826" s="13"/>
      <c r="P12826" s="6"/>
      <c r="Q12826" s="7"/>
    </row>
    <row r="12827" spans="3:17" x14ac:dyDescent="0.2">
      <c r="C12827" s="1"/>
      <c r="D12827" s="1"/>
      <c r="F12827" s="6"/>
      <c r="G12827" s="13"/>
      <c r="M12827" s="14"/>
      <c r="O12827" s="13"/>
      <c r="P12827" s="6"/>
      <c r="Q12827" s="7"/>
    </row>
    <row r="12828" spans="3:17" x14ac:dyDescent="0.2">
      <c r="C12828" s="1"/>
      <c r="D12828" s="1"/>
      <c r="F12828" s="6"/>
      <c r="G12828" s="13"/>
      <c r="M12828" s="14"/>
      <c r="O12828" s="13"/>
      <c r="P12828" s="6"/>
      <c r="Q12828" s="7"/>
    </row>
    <row r="12829" spans="3:17" x14ac:dyDescent="0.2">
      <c r="C12829" s="1"/>
      <c r="D12829" s="1"/>
      <c r="F12829" s="6"/>
      <c r="G12829" s="13"/>
      <c r="M12829" s="14"/>
      <c r="O12829" s="13"/>
      <c r="P12829" s="6"/>
      <c r="Q12829" s="7"/>
    </row>
    <row r="12830" spans="3:17" x14ac:dyDescent="0.2">
      <c r="C12830" s="1"/>
      <c r="D12830" s="1"/>
      <c r="F12830" s="6"/>
      <c r="G12830" s="13"/>
      <c r="M12830" s="14"/>
      <c r="O12830" s="13"/>
      <c r="P12830" s="6"/>
      <c r="Q12830" s="7"/>
    </row>
    <row r="12831" spans="3:17" x14ac:dyDescent="0.2">
      <c r="C12831" s="1"/>
      <c r="D12831" s="1"/>
      <c r="F12831" s="6"/>
      <c r="G12831" s="13"/>
      <c r="M12831" s="14"/>
      <c r="O12831" s="13"/>
      <c r="P12831" s="6"/>
      <c r="Q12831" s="7"/>
    </row>
    <row r="12832" spans="3:17" x14ac:dyDescent="0.2">
      <c r="C12832" s="1"/>
      <c r="D12832" s="1"/>
      <c r="F12832" s="6"/>
      <c r="G12832" s="13"/>
      <c r="M12832" s="14"/>
      <c r="O12832" s="13"/>
      <c r="P12832" s="6"/>
      <c r="Q12832" s="7"/>
    </row>
    <row r="12833" spans="3:17" x14ac:dyDescent="0.2">
      <c r="C12833" s="1"/>
      <c r="D12833" s="1"/>
      <c r="F12833" s="6"/>
      <c r="G12833" s="13"/>
      <c r="M12833" s="14"/>
      <c r="O12833" s="13"/>
      <c r="P12833" s="6"/>
      <c r="Q12833" s="7"/>
    </row>
    <row r="12834" spans="3:17" x14ac:dyDescent="0.2">
      <c r="C12834" s="1"/>
      <c r="D12834" s="1"/>
      <c r="F12834" s="6"/>
      <c r="G12834" s="13"/>
      <c r="M12834" s="14"/>
      <c r="O12834" s="13"/>
      <c r="P12834" s="6"/>
      <c r="Q12834" s="7"/>
    </row>
    <row r="12835" spans="3:17" x14ac:dyDescent="0.2">
      <c r="C12835" s="1"/>
      <c r="D12835" s="1"/>
      <c r="F12835" s="6"/>
      <c r="G12835" s="13"/>
      <c r="M12835" s="14"/>
      <c r="O12835" s="13"/>
      <c r="P12835" s="6"/>
      <c r="Q12835" s="7"/>
    </row>
    <row r="12836" spans="3:17" x14ac:dyDescent="0.2">
      <c r="C12836" s="1"/>
      <c r="D12836" s="1"/>
      <c r="F12836" s="6"/>
      <c r="G12836" s="13"/>
      <c r="M12836" s="14"/>
      <c r="O12836" s="13"/>
      <c r="P12836" s="6"/>
      <c r="Q12836" s="7"/>
    </row>
    <row r="12837" spans="3:17" x14ac:dyDescent="0.2">
      <c r="C12837" s="1"/>
      <c r="D12837" s="1"/>
      <c r="F12837" s="6"/>
      <c r="G12837" s="13"/>
      <c r="M12837" s="14"/>
      <c r="O12837" s="13"/>
      <c r="P12837" s="6"/>
      <c r="Q12837" s="7"/>
    </row>
    <row r="12838" spans="3:17" x14ac:dyDescent="0.2">
      <c r="C12838" s="1"/>
      <c r="D12838" s="1"/>
      <c r="F12838" s="6"/>
      <c r="G12838" s="13"/>
      <c r="M12838" s="14"/>
      <c r="O12838" s="13"/>
      <c r="P12838" s="6"/>
      <c r="Q12838" s="7"/>
    </row>
    <row r="12839" spans="3:17" x14ac:dyDescent="0.2">
      <c r="C12839" s="1"/>
      <c r="D12839" s="1"/>
      <c r="F12839" s="6"/>
      <c r="G12839" s="13"/>
      <c r="M12839" s="14"/>
      <c r="O12839" s="13"/>
      <c r="P12839" s="6"/>
      <c r="Q12839" s="7"/>
    </row>
    <row r="12840" spans="3:17" x14ac:dyDescent="0.2">
      <c r="C12840" s="1"/>
      <c r="D12840" s="1"/>
      <c r="F12840" s="6"/>
      <c r="G12840" s="13"/>
      <c r="M12840" s="14"/>
      <c r="O12840" s="13"/>
      <c r="P12840" s="6"/>
      <c r="Q12840" s="7"/>
    </row>
    <row r="12841" spans="3:17" x14ac:dyDescent="0.2">
      <c r="C12841" s="1"/>
      <c r="D12841" s="1"/>
      <c r="F12841" s="6"/>
      <c r="G12841" s="13"/>
      <c r="M12841" s="14"/>
      <c r="O12841" s="13"/>
      <c r="P12841" s="6"/>
      <c r="Q12841" s="7"/>
    </row>
    <row r="12842" spans="3:17" x14ac:dyDescent="0.2">
      <c r="C12842" s="1"/>
      <c r="D12842" s="1"/>
      <c r="F12842" s="6"/>
      <c r="G12842" s="13"/>
      <c r="M12842" s="14"/>
      <c r="O12842" s="13"/>
      <c r="P12842" s="6"/>
      <c r="Q12842" s="7"/>
    </row>
    <row r="12843" spans="3:17" x14ac:dyDescent="0.2">
      <c r="C12843" s="1"/>
      <c r="D12843" s="1"/>
      <c r="F12843" s="6"/>
      <c r="G12843" s="13"/>
      <c r="M12843" s="14"/>
      <c r="O12843" s="13"/>
      <c r="P12843" s="6"/>
      <c r="Q12843" s="7"/>
    </row>
    <row r="12844" spans="3:17" x14ac:dyDescent="0.2">
      <c r="C12844" s="1"/>
      <c r="D12844" s="1"/>
      <c r="F12844" s="6"/>
      <c r="G12844" s="13"/>
      <c r="M12844" s="14"/>
      <c r="O12844" s="13"/>
      <c r="P12844" s="6"/>
      <c r="Q12844" s="7"/>
    </row>
    <row r="12845" spans="3:17" x14ac:dyDescent="0.2">
      <c r="C12845" s="1"/>
      <c r="D12845" s="1"/>
      <c r="F12845" s="6"/>
      <c r="G12845" s="13"/>
      <c r="M12845" s="14"/>
      <c r="O12845" s="13"/>
      <c r="P12845" s="6"/>
      <c r="Q12845" s="7"/>
    </row>
    <row r="12846" spans="3:17" x14ac:dyDescent="0.2">
      <c r="C12846" s="1"/>
      <c r="D12846" s="1"/>
      <c r="F12846" s="6"/>
      <c r="G12846" s="13"/>
      <c r="M12846" s="14"/>
      <c r="O12846" s="13"/>
      <c r="P12846" s="6"/>
      <c r="Q12846" s="7"/>
    </row>
    <row r="12847" spans="3:17" x14ac:dyDescent="0.2">
      <c r="C12847" s="1"/>
      <c r="D12847" s="1"/>
      <c r="F12847" s="6"/>
      <c r="G12847" s="13"/>
      <c r="M12847" s="14"/>
      <c r="O12847" s="13"/>
      <c r="P12847" s="6"/>
      <c r="Q12847" s="7"/>
    </row>
    <row r="12848" spans="3:17" x14ac:dyDescent="0.2">
      <c r="C12848" s="1"/>
      <c r="D12848" s="1"/>
      <c r="F12848" s="6"/>
      <c r="G12848" s="13"/>
      <c r="M12848" s="14"/>
      <c r="O12848" s="13"/>
      <c r="P12848" s="6"/>
      <c r="Q12848" s="7"/>
    </row>
    <row r="12849" spans="3:17" x14ac:dyDescent="0.2">
      <c r="C12849" s="1"/>
      <c r="D12849" s="1"/>
      <c r="F12849" s="6"/>
      <c r="G12849" s="13"/>
      <c r="M12849" s="14"/>
      <c r="O12849" s="13"/>
      <c r="P12849" s="6"/>
      <c r="Q12849" s="7"/>
    </row>
    <row r="12850" spans="3:17" x14ac:dyDescent="0.2">
      <c r="C12850" s="1"/>
      <c r="D12850" s="1"/>
      <c r="F12850" s="6"/>
      <c r="G12850" s="13"/>
      <c r="M12850" s="14"/>
      <c r="O12850" s="13"/>
      <c r="P12850" s="6"/>
      <c r="Q12850" s="7"/>
    </row>
    <row r="12851" spans="3:17" x14ac:dyDescent="0.2">
      <c r="C12851" s="1"/>
      <c r="D12851" s="1"/>
      <c r="F12851" s="6"/>
      <c r="G12851" s="13"/>
      <c r="M12851" s="14"/>
      <c r="O12851" s="13"/>
      <c r="P12851" s="6"/>
      <c r="Q12851" s="7"/>
    </row>
    <row r="12852" spans="3:17" x14ac:dyDescent="0.2">
      <c r="C12852" s="1"/>
      <c r="D12852" s="1"/>
      <c r="F12852" s="6"/>
      <c r="G12852" s="13"/>
      <c r="M12852" s="14"/>
      <c r="O12852" s="13"/>
      <c r="P12852" s="6"/>
      <c r="Q12852" s="7"/>
    </row>
    <row r="12853" spans="3:17" x14ac:dyDescent="0.2">
      <c r="C12853" s="1"/>
      <c r="D12853" s="1"/>
      <c r="F12853" s="6"/>
      <c r="G12853" s="13"/>
      <c r="M12853" s="14"/>
      <c r="O12853" s="13"/>
      <c r="P12853" s="6"/>
      <c r="Q12853" s="7"/>
    </row>
    <row r="12854" spans="3:17" x14ac:dyDescent="0.2">
      <c r="C12854" s="1"/>
      <c r="D12854" s="1"/>
      <c r="F12854" s="6"/>
      <c r="G12854" s="13"/>
      <c r="M12854" s="14"/>
      <c r="O12854" s="13"/>
      <c r="P12854" s="6"/>
      <c r="Q12854" s="7"/>
    </row>
    <row r="12855" spans="3:17" x14ac:dyDescent="0.2">
      <c r="C12855" s="1"/>
      <c r="D12855" s="1"/>
      <c r="F12855" s="6"/>
      <c r="G12855" s="13"/>
      <c r="M12855" s="14"/>
      <c r="O12855" s="13"/>
      <c r="P12855" s="6"/>
      <c r="Q12855" s="7"/>
    </row>
    <row r="12856" spans="3:17" x14ac:dyDescent="0.2">
      <c r="C12856" s="1"/>
      <c r="D12856" s="1"/>
      <c r="F12856" s="6"/>
      <c r="G12856" s="13"/>
      <c r="M12856" s="14"/>
      <c r="O12856" s="13"/>
      <c r="P12856" s="6"/>
      <c r="Q12856" s="7"/>
    </row>
    <row r="12857" spans="3:17" x14ac:dyDescent="0.2">
      <c r="C12857" s="1"/>
      <c r="D12857" s="1"/>
      <c r="F12857" s="6"/>
      <c r="G12857" s="13"/>
      <c r="M12857" s="14"/>
      <c r="O12857" s="13"/>
      <c r="P12857" s="6"/>
      <c r="Q12857" s="7"/>
    </row>
    <row r="12858" spans="3:17" x14ac:dyDescent="0.2">
      <c r="C12858" s="1"/>
      <c r="D12858" s="1"/>
      <c r="F12858" s="6"/>
      <c r="G12858" s="13"/>
      <c r="M12858" s="14"/>
      <c r="O12858" s="13"/>
      <c r="P12858" s="6"/>
      <c r="Q12858" s="7"/>
    </row>
    <row r="12859" spans="3:17" x14ac:dyDescent="0.2">
      <c r="C12859" s="1"/>
      <c r="D12859" s="1"/>
      <c r="F12859" s="6"/>
      <c r="G12859" s="13"/>
      <c r="M12859" s="14"/>
      <c r="O12859" s="13"/>
      <c r="P12859" s="6"/>
      <c r="Q12859" s="7"/>
    </row>
    <row r="12860" spans="3:17" x14ac:dyDescent="0.2">
      <c r="C12860" s="1"/>
      <c r="D12860" s="1"/>
      <c r="F12860" s="6"/>
      <c r="G12860" s="13"/>
      <c r="M12860" s="14"/>
      <c r="O12860" s="13"/>
      <c r="P12860" s="6"/>
      <c r="Q12860" s="7"/>
    </row>
    <row r="12861" spans="3:17" x14ac:dyDescent="0.2">
      <c r="C12861" s="1"/>
      <c r="D12861" s="1"/>
      <c r="F12861" s="6"/>
      <c r="G12861" s="13"/>
      <c r="M12861" s="14"/>
      <c r="O12861" s="13"/>
      <c r="P12861" s="6"/>
      <c r="Q12861" s="7"/>
    </row>
    <row r="12862" spans="3:17" x14ac:dyDescent="0.2">
      <c r="C12862" s="1"/>
      <c r="D12862" s="1"/>
      <c r="F12862" s="6"/>
      <c r="G12862" s="13"/>
      <c r="M12862" s="14"/>
      <c r="O12862" s="13"/>
      <c r="P12862" s="6"/>
      <c r="Q12862" s="7"/>
    </row>
    <row r="12863" spans="3:17" x14ac:dyDescent="0.2">
      <c r="C12863" s="1"/>
      <c r="D12863" s="1"/>
      <c r="F12863" s="6"/>
      <c r="G12863" s="13"/>
      <c r="M12863" s="14"/>
      <c r="O12863" s="13"/>
      <c r="P12863" s="6"/>
      <c r="Q12863" s="7"/>
    </row>
    <row r="12864" spans="3:17" x14ac:dyDescent="0.2">
      <c r="C12864" s="1"/>
      <c r="D12864" s="1"/>
      <c r="F12864" s="6"/>
      <c r="G12864" s="13"/>
      <c r="M12864" s="14"/>
      <c r="O12864" s="13"/>
      <c r="P12864" s="6"/>
      <c r="Q12864" s="7"/>
    </row>
    <row r="12865" spans="3:17" x14ac:dyDescent="0.2">
      <c r="C12865" s="1"/>
      <c r="D12865" s="1"/>
      <c r="F12865" s="6"/>
      <c r="G12865" s="13"/>
      <c r="M12865" s="14"/>
      <c r="O12865" s="13"/>
      <c r="P12865" s="6"/>
      <c r="Q12865" s="7"/>
    </row>
    <row r="12866" spans="3:17" x14ac:dyDescent="0.2">
      <c r="C12866" s="1"/>
      <c r="D12866" s="1"/>
      <c r="F12866" s="6"/>
      <c r="G12866" s="13"/>
      <c r="M12866" s="14"/>
      <c r="O12866" s="13"/>
      <c r="P12866" s="6"/>
      <c r="Q12866" s="7"/>
    </row>
    <row r="12867" spans="3:17" x14ac:dyDescent="0.2">
      <c r="C12867" s="1"/>
      <c r="D12867" s="1"/>
      <c r="F12867" s="6"/>
      <c r="G12867" s="13"/>
      <c r="M12867" s="14"/>
      <c r="O12867" s="13"/>
      <c r="P12867" s="6"/>
      <c r="Q12867" s="7"/>
    </row>
    <row r="12868" spans="3:17" x14ac:dyDescent="0.2">
      <c r="C12868" s="1"/>
      <c r="D12868" s="1"/>
      <c r="F12868" s="6"/>
      <c r="G12868" s="13"/>
      <c r="M12868" s="14"/>
      <c r="O12868" s="13"/>
      <c r="P12868" s="6"/>
      <c r="Q12868" s="7"/>
    </row>
    <row r="12869" spans="3:17" x14ac:dyDescent="0.2">
      <c r="C12869" s="1"/>
      <c r="D12869" s="1"/>
      <c r="F12869" s="6"/>
      <c r="G12869" s="13"/>
      <c r="M12869" s="14"/>
      <c r="O12869" s="13"/>
      <c r="P12869" s="6"/>
      <c r="Q12869" s="7"/>
    </row>
    <row r="12870" spans="3:17" x14ac:dyDescent="0.2">
      <c r="C12870" s="1"/>
      <c r="D12870" s="1"/>
      <c r="F12870" s="6"/>
      <c r="G12870" s="13"/>
      <c r="M12870" s="14"/>
      <c r="O12870" s="13"/>
      <c r="P12870" s="6"/>
      <c r="Q12870" s="7"/>
    </row>
    <row r="12871" spans="3:17" x14ac:dyDescent="0.2">
      <c r="C12871" s="1"/>
      <c r="D12871" s="1"/>
      <c r="F12871" s="6"/>
      <c r="G12871" s="13"/>
      <c r="M12871" s="14"/>
      <c r="O12871" s="13"/>
      <c r="P12871" s="6"/>
      <c r="Q12871" s="7"/>
    </row>
    <row r="12872" spans="3:17" x14ac:dyDescent="0.2">
      <c r="C12872" s="1"/>
      <c r="D12872" s="1"/>
      <c r="F12872" s="6"/>
      <c r="G12872" s="13"/>
      <c r="M12872" s="14"/>
      <c r="O12872" s="13"/>
      <c r="P12872" s="6"/>
      <c r="Q12872" s="7"/>
    </row>
    <row r="12873" spans="3:17" x14ac:dyDescent="0.2">
      <c r="C12873" s="1"/>
      <c r="D12873" s="1"/>
      <c r="F12873" s="6"/>
      <c r="G12873" s="13"/>
      <c r="M12873" s="14"/>
      <c r="O12873" s="13"/>
      <c r="P12873" s="6"/>
      <c r="Q12873" s="7"/>
    </row>
    <row r="12874" spans="3:17" x14ac:dyDescent="0.2">
      <c r="C12874" s="1"/>
      <c r="D12874" s="1"/>
      <c r="F12874" s="6"/>
      <c r="G12874" s="13"/>
      <c r="M12874" s="14"/>
      <c r="O12874" s="13"/>
      <c r="P12874" s="6"/>
      <c r="Q12874" s="7"/>
    </row>
    <row r="12875" spans="3:17" x14ac:dyDescent="0.2">
      <c r="C12875" s="1"/>
      <c r="D12875" s="1"/>
      <c r="F12875" s="6"/>
      <c r="G12875" s="13"/>
      <c r="M12875" s="14"/>
      <c r="O12875" s="13"/>
      <c r="P12875" s="6"/>
      <c r="Q12875" s="7"/>
    </row>
    <row r="12876" spans="3:17" x14ac:dyDescent="0.2">
      <c r="C12876" s="1"/>
      <c r="D12876" s="1"/>
      <c r="F12876" s="6"/>
      <c r="G12876" s="13"/>
      <c r="M12876" s="14"/>
      <c r="O12876" s="13"/>
      <c r="P12876" s="6"/>
      <c r="Q12876" s="7"/>
    </row>
    <row r="12877" spans="3:17" x14ac:dyDescent="0.2">
      <c r="C12877" s="1"/>
      <c r="D12877" s="1"/>
      <c r="F12877" s="6"/>
      <c r="G12877" s="13"/>
      <c r="M12877" s="14"/>
      <c r="O12877" s="13"/>
      <c r="P12877" s="6"/>
      <c r="Q12877" s="7"/>
    </row>
    <row r="12878" spans="3:17" x14ac:dyDescent="0.2">
      <c r="C12878" s="1"/>
      <c r="D12878" s="1"/>
      <c r="F12878" s="6"/>
      <c r="G12878" s="13"/>
      <c r="M12878" s="14"/>
      <c r="O12878" s="13"/>
      <c r="P12878" s="6"/>
      <c r="Q12878" s="7"/>
    </row>
    <row r="12879" spans="3:17" x14ac:dyDescent="0.2">
      <c r="C12879" s="1"/>
      <c r="D12879" s="1"/>
      <c r="F12879" s="6"/>
      <c r="G12879" s="13"/>
      <c r="M12879" s="14"/>
      <c r="O12879" s="13"/>
      <c r="P12879" s="6"/>
      <c r="Q12879" s="7"/>
    </row>
    <row r="12880" spans="3:17" x14ac:dyDescent="0.2">
      <c r="C12880" s="1"/>
      <c r="D12880" s="1"/>
      <c r="F12880" s="6"/>
      <c r="G12880" s="13"/>
      <c r="M12880" s="14"/>
      <c r="O12880" s="13"/>
      <c r="P12880" s="6"/>
      <c r="Q12880" s="7"/>
    </row>
    <row r="12881" spans="3:17" x14ac:dyDescent="0.2">
      <c r="C12881" s="1"/>
      <c r="D12881" s="1"/>
      <c r="F12881" s="6"/>
      <c r="G12881" s="13"/>
      <c r="M12881" s="14"/>
      <c r="O12881" s="13"/>
      <c r="P12881" s="6"/>
      <c r="Q12881" s="7"/>
    </row>
    <row r="12882" spans="3:17" x14ac:dyDescent="0.2">
      <c r="C12882" s="1"/>
      <c r="D12882" s="1"/>
      <c r="F12882" s="6"/>
      <c r="G12882" s="13"/>
      <c r="M12882" s="14"/>
      <c r="O12882" s="13"/>
      <c r="P12882" s="6"/>
      <c r="Q12882" s="7"/>
    </row>
    <row r="12883" spans="3:17" x14ac:dyDescent="0.2">
      <c r="C12883" s="1"/>
      <c r="D12883" s="1"/>
      <c r="F12883" s="6"/>
      <c r="G12883" s="13"/>
      <c r="M12883" s="14"/>
      <c r="O12883" s="13"/>
      <c r="P12883" s="6"/>
      <c r="Q12883" s="7"/>
    </row>
    <row r="12884" spans="3:17" x14ac:dyDescent="0.2">
      <c r="C12884" s="1"/>
      <c r="D12884" s="1"/>
      <c r="F12884" s="6"/>
      <c r="G12884" s="13"/>
      <c r="M12884" s="14"/>
      <c r="O12884" s="13"/>
      <c r="P12884" s="6"/>
      <c r="Q12884" s="7"/>
    </row>
    <row r="12885" spans="3:17" x14ac:dyDescent="0.2">
      <c r="C12885" s="1"/>
      <c r="D12885" s="1"/>
      <c r="F12885" s="6"/>
      <c r="G12885" s="13"/>
      <c r="M12885" s="14"/>
      <c r="O12885" s="13"/>
      <c r="P12885" s="6"/>
      <c r="Q12885" s="7"/>
    </row>
    <row r="12886" spans="3:17" x14ac:dyDescent="0.2">
      <c r="C12886" s="1"/>
      <c r="D12886" s="1"/>
      <c r="F12886" s="6"/>
      <c r="G12886" s="13"/>
      <c r="M12886" s="14"/>
      <c r="O12886" s="13"/>
      <c r="P12886" s="6"/>
      <c r="Q12886" s="7"/>
    </row>
    <row r="12887" spans="3:17" x14ac:dyDescent="0.2">
      <c r="C12887" s="1"/>
      <c r="D12887" s="1"/>
      <c r="F12887" s="6"/>
      <c r="G12887" s="13"/>
      <c r="M12887" s="14"/>
      <c r="O12887" s="13"/>
      <c r="P12887" s="6"/>
      <c r="Q12887" s="7"/>
    </row>
    <row r="12888" spans="3:17" x14ac:dyDescent="0.2">
      <c r="C12888" s="1"/>
      <c r="D12888" s="1"/>
      <c r="F12888" s="6"/>
      <c r="G12888" s="13"/>
      <c r="M12888" s="14"/>
      <c r="O12888" s="13"/>
      <c r="P12888" s="6"/>
      <c r="Q12888" s="7"/>
    </row>
    <row r="12889" spans="3:17" x14ac:dyDescent="0.2">
      <c r="C12889" s="1"/>
      <c r="D12889" s="1"/>
      <c r="F12889" s="6"/>
      <c r="G12889" s="13"/>
      <c r="M12889" s="14"/>
      <c r="O12889" s="13"/>
      <c r="P12889" s="6"/>
      <c r="Q12889" s="7"/>
    </row>
    <row r="12890" spans="3:17" x14ac:dyDescent="0.2">
      <c r="C12890" s="1"/>
      <c r="D12890" s="1"/>
      <c r="F12890" s="6"/>
      <c r="G12890" s="13"/>
      <c r="M12890" s="14"/>
      <c r="O12890" s="13"/>
      <c r="P12890" s="6"/>
      <c r="Q12890" s="7"/>
    </row>
    <row r="12891" spans="3:17" x14ac:dyDescent="0.2">
      <c r="C12891" s="1"/>
      <c r="D12891" s="1"/>
      <c r="F12891" s="6"/>
      <c r="G12891" s="13"/>
      <c r="M12891" s="14"/>
      <c r="O12891" s="13"/>
      <c r="P12891" s="6"/>
      <c r="Q12891" s="7"/>
    </row>
    <row r="12892" spans="3:17" x14ac:dyDescent="0.2">
      <c r="C12892" s="1"/>
      <c r="D12892" s="1"/>
      <c r="F12892" s="6"/>
      <c r="G12892" s="13"/>
      <c r="M12892" s="14"/>
      <c r="O12892" s="13"/>
      <c r="P12892" s="6"/>
      <c r="Q12892" s="7"/>
    </row>
    <row r="12893" spans="3:17" x14ac:dyDescent="0.2">
      <c r="C12893" s="1"/>
      <c r="D12893" s="1"/>
      <c r="F12893" s="6"/>
      <c r="G12893" s="13"/>
      <c r="M12893" s="14"/>
      <c r="O12893" s="13"/>
      <c r="P12893" s="6"/>
      <c r="Q12893" s="7"/>
    </row>
    <row r="12894" spans="3:17" x14ac:dyDescent="0.2">
      <c r="C12894" s="1"/>
      <c r="D12894" s="1"/>
      <c r="F12894" s="6"/>
      <c r="G12894" s="13"/>
      <c r="M12894" s="14"/>
      <c r="O12894" s="13"/>
      <c r="P12894" s="6"/>
      <c r="Q12894" s="7"/>
    </row>
    <row r="12895" spans="3:17" x14ac:dyDescent="0.2">
      <c r="C12895" s="1"/>
      <c r="D12895" s="1"/>
      <c r="F12895" s="6"/>
      <c r="G12895" s="13"/>
      <c r="M12895" s="14"/>
      <c r="O12895" s="13"/>
      <c r="P12895" s="6"/>
      <c r="Q12895" s="7"/>
    </row>
    <row r="12896" spans="3:17" x14ac:dyDescent="0.2">
      <c r="C12896" s="1"/>
      <c r="D12896" s="1"/>
      <c r="F12896" s="6"/>
      <c r="G12896" s="13"/>
      <c r="M12896" s="14"/>
      <c r="O12896" s="13"/>
      <c r="P12896" s="6"/>
      <c r="Q12896" s="7"/>
    </row>
    <row r="12897" spans="3:17" x14ac:dyDescent="0.2">
      <c r="C12897" s="1"/>
      <c r="D12897" s="1"/>
      <c r="F12897" s="6"/>
      <c r="G12897" s="13"/>
      <c r="M12897" s="14"/>
      <c r="O12897" s="13"/>
      <c r="P12897" s="6"/>
      <c r="Q12897" s="7"/>
    </row>
    <row r="12898" spans="3:17" x14ac:dyDescent="0.2">
      <c r="C12898" s="1"/>
      <c r="D12898" s="1"/>
      <c r="F12898" s="6"/>
      <c r="G12898" s="13"/>
      <c r="M12898" s="14"/>
      <c r="O12898" s="13"/>
      <c r="P12898" s="6"/>
      <c r="Q12898" s="7"/>
    </row>
    <row r="12899" spans="3:17" x14ac:dyDescent="0.2">
      <c r="C12899" s="1"/>
      <c r="D12899" s="1"/>
      <c r="F12899" s="6"/>
      <c r="G12899" s="13"/>
      <c r="M12899" s="14"/>
      <c r="O12899" s="13"/>
      <c r="P12899" s="6"/>
      <c r="Q12899" s="7"/>
    </row>
    <row r="12900" spans="3:17" x14ac:dyDescent="0.2">
      <c r="C12900" s="1"/>
      <c r="D12900" s="1"/>
      <c r="F12900" s="6"/>
      <c r="G12900" s="13"/>
      <c r="M12900" s="14"/>
      <c r="O12900" s="13"/>
      <c r="P12900" s="6"/>
      <c r="Q12900" s="7"/>
    </row>
    <row r="12901" spans="3:17" x14ac:dyDescent="0.2">
      <c r="C12901" s="1"/>
      <c r="D12901" s="1"/>
      <c r="F12901" s="6"/>
      <c r="G12901" s="13"/>
      <c r="M12901" s="14"/>
      <c r="O12901" s="13"/>
      <c r="P12901" s="6"/>
      <c r="Q12901" s="7"/>
    </row>
    <row r="12902" spans="3:17" x14ac:dyDescent="0.2">
      <c r="C12902" s="1"/>
      <c r="D12902" s="1"/>
      <c r="F12902" s="6"/>
      <c r="G12902" s="13"/>
      <c r="M12902" s="14"/>
      <c r="O12902" s="13"/>
      <c r="P12902" s="6"/>
      <c r="Q12902" s="7"/>
    </row>
    <row r="12903" spans="3:17" x14ac:dyDescent="0.2">
      <c r="C12903" s="1"/>
      <c r="D12903" s="1"/>
      <c r="F12903" s="6"/>
      <c r="G12903" s="13"/>
      <c r="M12903" s="14"/>
      <c r="O12903" s="13"/>
      <c r="P12903" s="6"/>
      <c r="Q12903" s="7"/>
    </row>
    <row r="12904" spans="3:17" x14ac:dyDescent="0.2">
      <c r="C12904" s="1"/>
      <c r="D12904" s="1"/>
      <c r="F12904" s="6"/>
      <c r="G12904" s="13"/>
      <c r="M12904" s="14"/>
      <c r="O12904" s="13"/>
      <c r="P12904" s="6"/>
      <c r="Q12904" s="7"/>
    </row>
    <row r="12905" spans="3:17" x14ac:dyDescent="0.2">
      <c r="C12905" s="1"/>
      <c r="D12905" s="1"/>
      <c r="F12905" s="6"/>
      <c r="G12905" s="13"/>
      <c r="M12905" s="14"/>
      <c r="O12905" s="13"/>
      <c r="P12905" s="6"/>
      <c r="Q12905" s="7"/>
    </row>
    <row r="12906" spans="3:17" x14ac:dyDescent="0.2">
      <c r="C12906" s="1"/>
      <c r="D12906" s="1"/>
      <c r="F12906" s="6"/>
      <c r="G12906" s="13"/>
      <c r="M12906" s="14"/>
      <c r="O12906" s="13"/>
      <c r="P12906" s="6"/>
      <c r="Q12906" s="7"/>
    </row>
    <row r="12907" spans="3:17" x14ac:dyDescent="0.2">
      <c r="C12907" s="1"/>
      <c r="D12907" s="1"/>
      <c r="F12907" s="6"/>
      <c r="G12907" s="13"/>
      <c r="M12907" s="14"/>
      <c r="O12907" s="13"/>
      <c r="P12907" s="6"/>
      <c r="Q12907" s="7"/>
    </row>
    <row r="12908" spans="3:17" x14ac:dyDescent="0.2">
      <c r="C12908" s="1"/>
      <c r="D12908" s="1"/>
      <c r="F12908" s="6"/>
      <c r="G12908" s="13"/>
      <c r="M12908" s="14"/>
      <c r="O12908" s="13"/>
      <c r="P12908" s="6"/>
      <c r="Q12908" s="7"/>
    </row>
    <row r="12909" spans="3:17" x14ac:dyDescent="0.2">
      <c r="C12909" s="1"/>
      <c r="D12909" s="1"/>
      <c r="F12909" s="6"/>
      <c r="G12909" s="13"/>
      <c r="M12909" s="14"/>
      <c r="O12909" s="13"/>
      <c r="P12909" s="6"/>
      <c r="Q12909" s="7"/>
    </row>
    <row r="12910" spans="3:17" x14ac:dyDescent="0.2">
      <c r="C12910" s="1"/>
      <c r="D12910" s="1"/>
      <c r="F12910" s="6"/>
      <c r="G12910" s="13"/>
      <c r="M12910" s="14"/>
      <c r="O12910" s="13"/>
      <c r="P12910" s="6"/>
      <c r="Q12910" s="7"/>
    </row>
    <row r="12911" spans="3:17" x14ac:dyDescent="0.2">
      <c r="C12911" s="1"/>
      <c r="D12911" s="1"/>
      <c r="F12911" s="6"/>
      <c r="G12911" s="13"/>
      <c r="M12911" s="14"/>
      <c r="O12911" s="13"/>
      <c r="P12911" s="6"/>
      <c r="Q12911" s="7"/>
    </row>
    <row r="12912" spans="3:17" x14ac:dyDescent="0.2">
      <c r="C12912" s="1"/>
      <c r="D12912" s="1"/>
      <c r="F12912" s="6"/>
      <c r="G12912" s="13"/>
      <c r="M12912" s="14"/>
      <c r="O12912" s="13"/>
      <c r="P12912" s="6"/>
      <c r="Q12912" s="7"/>
    </row>
    <row r="12913" spans="3:17" x14ac:dyDescent="0.2">
      <c r="C12913" s="1"/>
      <c r="D12913" s="1"/>
      <c r="F12913" s="6"/>
      <c r="G12913" s="13"/>
      <c r="M12913" s="14"/>
      <c r="O12913" s="13"/>
      <c r="P12913" s="6"/>
      <c r="Q12913" s="7"/>
    </row>
    <row r="12914" spans="3:17" x14ac:dyDescent="0.2">
      <c r="C12914" s="1"/>
      <c r="D12914" s="1"/>
      <c r="F12914" s="6"/>
      <c r="G12914" s="13"/>
      <c r="M12914" s="14"/>
      <c r="O12914" s="13"/>
      <c r="P12914" s="6"/>
      <c r="Q12914" s="7"/>
    </row>
    <row r="12915" spans="3:17" x14ac:dyDescent="0.2">
      <c r="C12915" s="1"/>
      <c r="D12915" s="1"/>
      <c r="F12915" s="6"/>
      <c r="G12915" s="13"/>
      <c r="M12915" s="14"/>
      <c r="O12915" s="13"/>
      <c r="P12915" s="6"/>
      <c r="Q12915" s="7"/>
    </row>
    <row r="12916" spans="3:17" x14ac:dyDescent="0.2">
      <c r="C12916" s="1"/>
      <c r="D12916" s="1"/>
      <c r="F12916" s="6"/>
      <c r="G12916" s="13"/>
      <c r="M12916" s="14"/>
      <c r="O12916" s="13"/>
      <c r="P12916" s="6"/>
      <c r="Q12916" s="7"/>
    </row>
    <row r="12917" spans="3:17" x14ac:dyDescent="0.2">
      <c r="C12917" s="1"/>
      <c r="D12917" s="1"/>
      <c r="F12917" s="6"/>
      <c r="G12917" s="13"/>
      <c r="M12917" s="14"/>
      <c r="O12917" s="13"/>
      <c r="P12917" s="6"/>
      <c r="Q12917" s="7"/>
    </row>
    <row r="12918" spans="3:17" x14ac:dyDescent="0.2">
      <c r="C12918" s="1"/>
      <c r="D12918" s="1"/>
      <c r="F12918" s="6"/>
      <c r="G12918" s="13"/>
      <c r="M12918" s="14"/>
      <c r="O12918" s="13"/>
      <c r="P12918" s="6"/>
      <c r="Q12918" s="7"/>
    </row>
    <row r="12919" spans="3:17" x14ac:dyDescent="0.2">
      <c r="C12919" s="1"/>
      <c r="D12919" s="1"/>
      <c r="F12919" s="6"/>
      <c r="G12919" s="13"/>
      <c r="M12919" s="14"/>
      <c r="O12919" s="13"/>
      <c r="P12919" s="6"/>
      <c r="Q12919" s="7"/>
    </row>
    <row r="12920" spans="3:17" x14ac:dyDescent="0.2">
      <c r="C12920" s="1"/>
      <c r="D12920" s="1"/>
      <c r="F12920" s="6"/>
      <c r="G12920" s="13"/>
      <c r="M12920" s="14"/>
      <c r="O12920" s="13"/>
      <c r="P12920" s="6"/>
      <c r="Q12920" s="7"/>
    </row>
    <row r="12921" spans="3:17" x14ac:dyDescent="0.2">
      <c r="C12921" s="1"/>
      <c r="D12921" s="1"/>
      <c r="F12921" s="6"/>
      <c r="G12921" s="13"/>
      <c r="M12921" s="14"/>
      <c r="O12921" s="13"/>
      <c r="P12921" s="6"/>
      <c r="Q12921" s="7"/>
    </row>
    <row r="12922" spans="3:17" x14ac:dyDescent="0.2">
      <c r="C12922" s="1"/>
      <c r="D12922" s="1"/>
      <c r="F12922" s="6"/>
      <c r="G12922" s="13"/>
      <c r="M12922" s="14"/>
      <c r="O12922" s="13"/>
      <c r="P12922" s="6"/>
      <c r="Q12922" s="7"/>
    </row>
    <row r="12923" spans="3:17" x14ac:dyDescent="0.2">
      <c r="C12923" s="1"/>
      <c r="D12923" s="1"/>
      <c r="F12923" s="6"/>
      <c r="G12923" s="13"/>
      <c r="M12923" s="14"/>
      <c r="O12923" s="13"/>
      <c r="P12923" s="6"/>
      <c r="Q12923" s="7"/>
    </row>
    <row r="12924" spans="3:17" x14ac:dyDescent="0.2">
      <c r="C12924" s="1"/>
      <c r="D12924" s="1"/>
      <c r="F12924" s="6"/>
      <c r="G12924" s="13"/>
      <c r="M12924" s="14"/>
      <c r="O12924" s="13"/>
      <c r="P12924" s="6"/>
      <c r="Q12924" s="7"/>
    </row>
    <row r="12925" spans="3:17" x14ac:dyDescent="0.2">
      <c r="C12925" s="1"/>
      <c r="D12925" s="1"/>
      <c r="F12925" s="6"/>
      <c r="G12925" s="13"/>
      <c r="M12925" s="14"/>
      <c r="O12925" s="13"/>
      <c r="P12925" s="6"/>
      <c r="Q12925" s="7"/>
    </row>
    <row r="12926" spans="3:17" x14ac:dyDescent="0.2">
      <c r="C12926" s="1"/>
      <c r="D12926" s="1"/>
      <c r="F12926" s="6"/>
      <c r="G12926" s="13"/>
      <c r="M12926" s="14"/>
      <c r="O12926" s="13"/>
      <c r="P12926" s="6"/>
      <c r="Q12926" s="7"/>
    </row>
    <row r="12927" spans="3:17" x14ac:dyDescent="0.2">
      <c r="C12927" s="1"/>
      <c r="D12927" s="1"/>
      <c r="F12927" s="6"/>
      <c r="G12927" s="13"/>
      <c r="M12927" s="14"/>
      <c r="O12927" s="13"/>
      <c r="P12927" s="6"/>
      <c r="Q12927" s="7"/>
    </row>
    <row r="12928" spans="3:17" x14ac:dyDescent="0.2">
      <c r="C12928" s="1"/>
      <c r="D12928" s="1"/>
      <c r="F12928" s="6"/>
      <c r="G12928" s="13"/>
      <c r="M12928" s="14"/>
      <c r="O12928" s="13"/>
      <c r="P12928" s="6"/>
      <c r="Q12928" s="7"/>
    </row>
    <row r="12929" spans="3:17" x14ac:dyDescent="0.2">
      <c r="C12929" s="1"/>
      <c r="D12929" s="1"/>
      <c r="F12929" s="6"/>
      <c r="G12929" s="13"/>
      <c r="M12929" s="14"/>
      <c r="O12929" s="13"/>
      <c r="P12929" s="6"/>
      <c r="Q12929" s="7"/>
    </row>
    <row r="12930" spans="3:17" x14ac:dyDescent="0.2">
      <c r="C12930" s="1"/>
      <c r="D12930" s="1"/>
      <c r="F12930" s="6"/>
      <c r="G12930" s="13"/>
      <c r="M12930" s="14"/>
      <c r="O12930" s="13"/>
      <c r="P12930" s="6"/>
      <c r="Q12930" s="7"/>
    </row>
    <row r="12931" spans="3:17" x14ac:dyDescent="0.2">
      <c r="C12931" s="1"/>
      <c r="D12931" s="1"/>
      <c r="F12931" s="6"/>
      <c r="G12931" s="13"/>
      <c r="M12931" s="14"/>
      <c r="O12931" s="13"/>
      <c r="P12931" s="6"/>
      <c r="Q12931" s="7"/>
    </row>
    <row r="12932" spans="3:17" x14ac:dyDescent="0.2">
      <c r="C12932" s="1"/>
      <c r="D12932" s="1"/>
      <c r="F12932" s="6"/>
      <c r="G12932" s="13"/>
      <c r="M12932" s="14"/>
      <c r="O12932" s="13"/>
      <c r="P12932" s="6"/>
      <c r="Q12932" s="7"/>
    </row>
    <row r="12933" spans="3:17" x14ac:dyDescent="0.2">
      <c r="C12933" s="1"/>
      <c r="D12933" s="1"/>
      <c r="F12933" s="6"/>
      <c r="G12933" s="13"/>
      <c r="M12933" s="14"/>
      <c r="O12933" s="13"/>
      <c r="P12933" s="6"/>
      <c r="Q12933" s="7"/>
    </row>
    <row r="12934" spans="3:17" x14ac:dyDescent="0.2">
      <c r="C12934" s="1"/>
      <c r="D12934" s="1"/>
      <c r="F12934" s="6"/>
      <c r="G12934" s="13"/>
      <c r="M12934" s="14"/>
      <c r="O12934" s="13"/>
      <c r="P12934" s="6"/>
      <c r="Q12934" s="7"/>
    </row>
    <row r="12935" spans="3:17" x14ac:dyDescent="0.2">
      <c r="C12935" s="1"/>
      <c r="D12935" s="1"/>
      <c r="F12935" s="6"/>
      <c r="G12935" s="13"/>
      <c r="M12935" s="14"/>
      <c r="O12935" s="13"/>
      <c r="P12935" s="6"/>
      <c r="Q12935" s="7"/>
    </row>
    <row r="12936" spans="3:17" x14ac:dyDescent="0.2">
      <c r="C12936" s="1"/>
      <c r="D12936" s="1"/>
      <c r="F12936" s="6"/>
      <c r="G12936" s="13"/>
      <c r="M12936" s="14"/>
      <c r="O12936" s="13"/>
      <c r="P12936" s="6"/>
      <c r="Q12936" s="7"/>
    </row>
    <row r="12937" spans="3:17" x14ac:dyDescent="0.2">
      <c r="C12937" s="1"/>
      <c r="D12937" s="1"/>
      <c r="F12937" s="6"/>
      <c r="G12937" s="13"/>
      <c r="M12937" s="14"/>
      <c r="O12937" s="13"/>
      <c r="P12937" s="6"/>
      <c r="Q12937" s="7"/>
    </row>
    <row r="12938" spans="3:17" x14ac:dyDescent="0.2">
      <c r="C12938" s="1"/>
      <c r="D12938" s="1"/>
      <c r="F12938" s="6"/>
      <c r="G12938" s="13"/>
      <c r="M12938" s="14"/>
      <c r="O12938" s="13"/>
      <c r="P12938" s="6"/>
      <c r="Q12938" s="7"/>
    </row>
    <row r="12939" spans="3:17" x14ac:dyDescent="0.2">
      <c r="C12939" s="1"/>
      <c r="D12939" s="1"/>
      <c r="F12939" s="6"/>
      <c r="G12939" s="13"/>
      <c r="M12939" s="14"/>
      <c r="O12939" s="13"/>
      <c r="P12939" s="6"/>
      <c r="Q12939" s="7"/>
    </row>
    <row r="12940" spans="3:17" x14ac:dyDescent="0.2">
      <c r="C12940" s="1"/>
      <c r="D12940" s="1"/>
      <c r="F12940" s="6"/>
      <c r="G12940" s="13"/>
      <c r="M12940" s="14"/>
      <c r="O12940" s="13"/>
      <c r="P12940" s="6"/>
      <c r="Q12940" s="7"/>
    </row>
    <row r="12941" spans="3:17" x14ac:dyDescent="0.2">
      <c r="C12941" s="1"/>
      <c r="D12941" s="1"/>
      <c r="F12941" s="6"/>
      <c r="G12941" s="13"/>
      <c r="M12941" s="14"/>
      <c r="O12941" s="13"/>
      <c r="P12941" s="6"/>
      <c r="Q12941" s="7"/>
    </row>
    <row r="12942" spans="3:17" x14ac:dyDescent="0.2">
      <c r="C12942" s="1"/>
      <c r="D12942" s="1"/>
      <c r="F12942" s="6"/>
      <c r="G12942" s="13"/>
      <c r="M12942" s="14"/>
      <c r="O12942" s="13"/>
      <c r="P12942" s="6"/>
      <c r="Q12942" s="7"/>
    </row>
    <row r="12943" spans="3:17" x14ac:dyDescent="0.2">
      <c r="C12943" s="1"/>
      <c r="D12943" s="1"/>
      <c r="F12943" s="6"/>
      <c r="G12943" s="13"/>
      <c r="M12943" s="14"/>
      <c r="O12943" s="13"/>
      <c r="P12943" s="6"/>
      <c r="Q12943" s="7"/>
    </row>
    <row r="12944" spans="3:17" x14ac:dyDescent="0.2">
      <c r="C12944" s="1"/>
      <c r="D12944" s="1"/>
      <c r="F12944" s="6"/>
      <c r="G12944" s="13"/>
      <c r="M12944" s="14"/>
      <c r="O12944" s="13"/>
      <c r="P12944" s="6"/>
      <c r="Q12944" s="7"/>
    </row>
    <row r="12945" spans="3:17" x14ac:dyDescent="0.2">
      <c r="C12945" s="1"/>
      <c r="D12945" s="1"/>
      <c r="F12945" s="6"/>
      <c r="G12945" s="13"/>
      <c r="M12945" s="14"/>
      <c r="O12945" s="13"/>
      <c r="P12945" s="6"/>
      <c r="Q12945" s="7"/>
    </row>
    <row r="12946" spans="3:17" x14ac:dyDescent="0.2">
      <c r="C12946" s="1"/>
      <c r="D12946" s="1"/>
      <c r="F12946" s="6"/>
      <c r="G12946" s="13"/>
      <c r="M12946" s="14"/>
      <c r="O12946" s="13"/>
      <c r="P12946" s="6"/>
      <c r="Q12946" s="7"/>
    </row>
    <row r="12947" spans="3:17" x14ac:dyDescent="0.2">
      <c r="C12947" s="1"/>
      <c r="D12947" s="1"/>
      <c r="F12947" s="6"/>
      <c r="G12947" s="13"/>
      <c r="M12947" s="14"/>
      <c r="O12947" s="13"/>
      <c r="P12947" s="6"/>
      <c r="Q12947" s="7"/>
    </row>
    <row r="12948" spans="3:17" x14ac:dyDescent="0.2">
      <c r="C12948" s="1"/>
      <c r="D12948" s="1"/>
      <c r="F12948" s="6"/>
      <c r="G12948" s="13"/>
      <c r="M12948" s="14"/>
      <c r="O12948" s="13"/>
      <c r="P12948" s="6"/>
      <c r="Q12948" s="7"/>
    </row>
    <row r="12949" spans="3:17" x14ac:dyDescent="0.2">
      <c r="C12949" s="1"/>
      <c r="D12949" s="1"/>
      <c r="F12949" s="6"/>
      <c r="G12949" s="13"/>
      <c r="M12949" s="14"/>
      <c r="O12949" s="13"/>
      <c r="P12949" s="6"/>
      <c r="Q12949" s="7"/>
    </row>
    <row r="12950" spans="3:17" x14ac:dyDescent="0.2">
      <c r="C12950" s="1"/>
      <c r="D12950" s="1"/>
      <c r="F12950" s="6"/>
      <c r="G12950" s="13"/>
      <c r="M12950" s="14"/>
      <c r="O12950" s="13"/>
      <c r="P12950" s="6"/>
      <c r="Q12950" s="7"/>
    </row>
    <row r="12951" spans="3:17" x14ac:dyDescent="0.2">
      <c r="C12951" s="1"/>
      <c r="D12951" s="1"/>
      <c r="F12951" s="6"/>
      <c r="G12951" s="13"/>
      <c r="M12951" s="14"/>
      <c r="O12951" s="13"/>
      <c r="P12951" s="6"/>
      <c r="Q12951" s="7"/>
    </row>
    <row r="12952" spans="3:17" x14ac:dyDescent="0.2">
      <c r="C12952" s="1"/>
      <c r="D12952" s="1"/>
      <c r="F12952" s="6"/>
      <c r="G12952" s="13"/>
      <c r="M12952" s="14"/>
      <c r="O12952" s="13"/>
      <c r="P12952" s="6"/>
      <c r="Q12952" s="7"/>
    </row>
    <row r="12953" spans="3:17" x14ac:dyDescent="0.2">
      <c r="C12953" s="1"/>
      <c r="D12953" s="1"/>
      <c r="F12953" s="6"/>
      <c r="G12953" s="13"/>
      <c r="M12953" s="14"/>
      <c r="O12953" s="13"/>
      <c r="P12953" s="6"/>
      <c r="Q12953" s="7"/>
    </row>
    <row r="12954" spans="3:17" x14ac:dyDescent="0.2">
      <c r="C12954" s="1"/>
      <c r="D12954" s="1"/>
      <c r="F12954" s="6"/>
      <c r="G12954" s="13"/>
      <c r="M12954" s="14"/>
      <c r="O12954" s="13"/>
      <c r="P12954" s="6"/>
      <c r="Q12954" s="7"/>
    </row>
    <row r="12955" spans="3:17" x14ac:dyDescent="0.2">
      <c r="C12955" s="1"/>
      <c r="D12955" s="1"/>
      <c r="F12955" s="6"/>
      <c r="G12955" s="13"/>
      <c r="M12955" s="14"/>
      <c r="O12955" s="13"/>
      <c r="P12955" s="6"/>
      <c r="Q12955" s="7"/>
    </row>
    <row r="12956" spans="3:17" x14ac:dyDescent="0.2">
      <c r="C12956" s="1"/>
      <c r="D12956" s="1"/>
      <c r="F12956" s="6"/>
      <c r="G12956" s="13"/>
      <c r="M12956" s="14"/>
      <c r="O12956" s="13"/>
      <c r="P12956" s="6"/>
      <c r="Q12956" s="7"/>
    </row>
    <row r="12957" spans="3:17" x14ac:dyDescent="0.2">
      <c r="C12957" s="1"/>
      <c r="D12957" s="1"/>
      <c r="F12957" s="6"/>
      <c r="G12957" s="13"/>
      <c r="M12957" s="14"/>
      <c r="O12957" s="13"/>
      <c r="P12957" s="6"/>
      <c r="Q12957" s="7"/>
    </row>
    <row r="12958" spans="3:17" x14ac:dyDescent="0.2">
      <c r="C12958" s="1"/>
      <c r="D12958" s="1"/>
      <c r="F12958" s="6"/>
      <c r="G12958" s="13"/>
      <c r="M12958" s="14"/>
      <c r="O12958" s="13"/>
      <c r="P12958" s="6"/>
      <c r="Q12958" s="7"/>
    </row>
    <row r="12959" spans="3:17" x14ac:dyDescent="0.2">
      <c r="C12959" s="1"/>
      <c r="D12959" s="1"/>
      <c r="F12959" s="6"/>
      <c r="G12959" s="13"/>
      <c r="M12959" s="14"/>
      <c r="O12959" s="13"/>
      <c r="P12959" s="6"/>
      <c r="Q12959" s="7"/>
    </row>
    <row r="12960" spans="3:17" x14ac:dyDescent="0.2">
      <c r="C12960" s="1"/>
      <c r="D12960" s="1"/>
      <c r="F12960" s="6"/>
      <c r="G12960" s="13"/>
      <c r="M12960" s="14"/>
      <c r="O12960" s="13"/>
      <c r="P12960" s="6"/>
      <c r="Q12960" s="7"/>
    </row>
    <row r="12961" spans="3:17" x14ac:dyDescent="0.2">
      <c r="C12961" s="1"/>
      <c r="D12961" s="1"/>
      <c r="F12961" s="6"/>
      <c r="G12961" s="13"/>
      <c r="M12961" s="14"/>
      <c r="O12961" s="13"/>
      <c r="P12961" s="6"/>
      <c r="Q12961" s="7"/>
    </row>
    <row r="12962" spans="3:17" x14ac:dyDescent="0.2">
      <c r="C12962" s="1"/>
      <c r="D12962" s="1"/>
      <c r="F12962" s="6"/>
      <c r="G12962" s="13"/>
      <c r="M12962" s="14"/>
      <c r="O12962" s="13"/>
      <c r="P12962" s="6"/>
      <c r="Q12962" s="7"/>
    </row>
    <row r="12963" spans="3:17" x14ac:dyDescent="0.2">
      <c r="C12963" s="1"/>
      <c r="D12963" s="1"/>
      <c r="F12963" s="6"/>
      <c r="G12963" s="13"/>
      <c r="M12963" s="14"/>
      <c r="O12963" s="13"/>
      <c r="P12963" s="6"/>
      <c r="Q12963" s="7"/>
    </row>
    <row r="12964" spans="3:17" x14ac:dyDescent="0.2">
      <c r="C12964" s="1"/>
      <c r="D12964" s="1"/>
      <c r="F12964" s="6"/>
      <c r="G12964" s="13"/>
      <c r="M12964" s="14"/>
      <c r="O12964" s="13"/>
      <c r="P12964" s="6"/>
      <c r="Q12964" s="7"/>
    </row>
    <row r="12965" spans="3:17" x14ac:dyDescent="0.2">
      <c r="C12965" s="1"/>
      <c r="D12965" s="1"/>
      <c r="F12965" s="6"/>
      <c r="G12965" s="13"/>
      <c r="M12965" s="14"/>
      <c r="O12965" s="13"/>
      <c r="P12965" s="6"/>
      <c r="Q12965" s="7"/>
    </row>
    <row r="12966" spans="3:17" x14ac:dyDescent="0.2">
      <c r="C12966" s="1"/>
      <c r="D12966" s="1"/>
      <c r="F12966" s="6"/>
      <c r="G12966" s="13"/>
      <c r="M12966" s="14"/>
      <c r="O12966" s="13"/>
      <c r="P12966" s="6"/>
      <c r="Q12966" s="7"/>
    </row>
    <row r="12967" spans="3:17" x14ac:dyDescent="0.2">
      <c r="C12967" s="1"/>
      <c r="D12967" s="1"/>
      <c r="F12967" s="6"/>
      <c r="G12967" s="13"/>
      <c r="M12967" s="14"/>
      <c r="O12967" s="13"/>
      <c r="P12967" s="6"/>
      <c r="Q12967" s="7"/>
    </row>
    <row r="12968" spans="3:17" x14ac:dyDescent="0.2">
      <c r="C12968" s="1"/>
      <c r="D12968" s="1"/>
      <c r="F12968" s="6"/>
      <c r="G12968" s="13"/>
      <c r="M12968" s="14"/>
      <c r="O12968" s="13"/>
      <c r="P12968" s="6"/>
      <c r="Q12968" s="7"/>
    </row>
    <row r="12969" spans="3:17" x14ac:dyDescent="0.2">
      <c r="C12969" s="1"/>
      <c r="D12969" s="1"/>
      <c r="F12969" s="6"/>
      <c r="G12969" s="13"/>
      <c r="M12969" s="14"/>
      <c r="O12969" s="13"/>
      <c r="P12969" s="6"/>
      <c r="Q12969" s="7"/>
    </row>
    <row r="12970" spans="3:17" x14ac:dyDescent="0.2">
      <c r="C12970" s="1"/>
      <c r="D12970" s="1"/>
      <c r="F12970" s="6"/>
      <c r="G12970" s="13"/>
      <c r="M12970" s="14"/>
      <c r="O12970" s="13"/>
      <c r="P12970" s="6"/>
      <c r="Q12970" s="7"/>
    </row>
    <row r="12971" spans="3:17" x14ac:dyDescent="0.2">
      <c r="C12971" s="1"/>
      <c r="D12971" s="1"/>
      <c r="F12971" s="6"/>
      <c r="G12971" s="13"/>
      <c r="M12971" s="14"/>
      <c r="O12971" s="13"/>
      <c r="P12971" s="6"/>
      <c r="Q12971" s="7"/>
    </row>
    <row r="12972" spans="3:17" x14ac:dyDescent="0.2">
      <c r="C12972" s="1"/>
      <c r="D12972" s="1"/>
      <c r="F12972" s="6"/>
      <c r="G12972" s="13"/>
      <c r="M12972" s="14"/>
      <c r="O12972" s="13"/>
      <c r="P12972" s="6"/>
      <c r="Q12972" s="7"/>
    </row>
    <row r="12973" spans="3:17" x14ac:dyDescent="0.2">
      <c r="C12973" s="1"/>
      <c r="D12973" s="1"/>
      <c r="F12973" s="6"/>
      <c r="G12973" s="13"/>
      <c r="M12973" s="14"/>
      <c r="O12973" s="13"/>
      <c r="P12973" s="6"/>
      <c r="Q12973" s="7"/>
    </row>
    <row r="12974" spans="3:17" x14ac:dyDescent="0.2">
      <c r="C12974" s="1"/>
      <c r="D12974" s="1"/>
      <c r="F12974" s="6"/>
      <c r="G12974" s="13"/>
      <c r="M12974" s="14"/>
      <c r="O12974" s="13"/>
      <c r="P12974" s="6"/>
      <c r="Q12974" s="7"/>
    </row>
    <row r="12975" spans="3:17" x14ac:dyDescent="0.2">
      <c r="C12975" s="1"/>
      <c r="D12975" s="1"/>
      <c r="F12975" s="6"/>
      <c r="G12975" s="13"/>
      <c r="M12975" s="14"/>
      <c r="O12975" s="13"/>
      <c r="P12975" s="6"/>
      <c r="Q12975" s="7"/>
    </row>
    <row r="12976" spans="3:17" x14ac:dyDescent="0.2">
      <c r="C12976" s="1"/>
      <c r="D12976" s="1"/>
      <c r="F12976" s="6"/>
      <c r="G12976" s="13"/>
      <c r="M12976" s="14"/>
      <c r="O12976" s="13"/>
      <c r="P12976" s="6"/>
      <c r="Q12976" s="7"/>
    </row>
    <row r="12977" spans="3:17" x14ac:dyDescent="0.2">
      <c r="C12977" s="1"/>
      <c r="D12977" s="1"/>
      <c r="F12977" s="6"/>
      <c r="G12977" s="13"/>
      <c r="M12977" s="14"/>
      <c r="O12977" s="13"/>
      <c r="P12977" s="6"/>
      <c r="Q12977" s="7"/>
    </row>
    <row r="12978" spans="3:17" x14ac:dyDescent="0.2">
      <c r="C12978" s="1"/>
      <c r="D12978" s="1"/>
      <c r="F12978" s="6"/>
      <c r="G12978" s="13"/>
      <c r="M12978" s="14"/>
      <c r="O12978" s="13"/>
      <c r="P12978" s="6"/>
      <c r="Q12978" s="7"/>
    </row>
    <row r="12979" spans="3:17" x14ac:dyDescent="0.2">
      <c r="C12979" s="1"/>
      <c r="D12979" s="1"/>
      <c r="F12979" s="6"/>
      <c r="G12979" s="13"/>
      <c r="M12979" s="14"/>
      <c r="O12979" s="13"/>
      <c r="P12979" s="6"/>
      <c r="Q12979" s="7"/>
    </row>
    <row r="12980" spans="3:17" x14ac:dyDescent="0.2">
      <c r="C12980" s="1"/>
      <c r="D12980" s="1"/>
      <c r="F12980" s="6"/>
      <c r="G12980" s="13"/>
      <c r="M12980" s="14"/>
      <c r="O12980" s="13"/>
      <c r="P12980" s="6"/>
      <c r="Q12980" s="7"/>
    </row>
    <row r="12981" spans="3:17" x14ac:dyDescent="0.2">
      <c r="C12981" s="1"/>
      <c r="D12981" s="1"/>
      <c r="F12981" s="6"/>
      <c r="G12981" s="13"/>
      <c r="M12981" s="14"/>
      <c r="O12981" s="13"/>
      <c r="P12981" s="6"/>
      <c r="Q12981" s="7"/>
    </row>
    <row r="12982" spans="3:17" x14ac:dyDescent="0.2">
      <c r="C12982" s="1"/>
      <c r="D12982" s="1"/>
      <c r="F12982" s="6"/>
      <c r="G12982" s="13"/>
      <c r="M12982" s="14"/>
      <c r="O12982" s="13"/>
      <c r="P12982" s="6"/>
      <c r="Q12982" s="7"/>
    </row>
    <row r="12983" spans="3:17" x14ac:dyDescent="0.2">
      <c r="C12983" s="1"/>
      <c r="D12983" s="1"/>
      <c r="F12983" s="6"/>
      <c r="G12983" s="13"/>
      <c r="M12983" s="14"/>
      <c r="O12983" s="13"/>
      <c r="P12983" s="6"/>
      <c r="Q12983" s="7"/>
    </row>
    <row r="12984" spans="3:17" x14ac:dyDescent="0.2">
      <c r="C12984" s="1"/>
      <c r="D12984" s="1"/>
      <c r="F12984" s="6"/>
      <c r="G12984" s="13"/>
      <c r="M12984" s="14"/>
      <c r="O12984" s="13"/>
      <c r="P12984" s="6"/>
      <c r="Q12984" s="7"/>
    </row>
    <row r="12985" spans="3:17" x14ac:dyDescent="0.2">
      <c r="C12985" s="1"/>
      <c r="D12985" s="1"/>
      <c r="F12985" s="6"/>
      <c r="G12985" s="13"/>
      <c r="M12985" s="14"/>
      <c r="O12985" s="13"/>
      <c r="P12985" s="6"/>
      <c r="Q12985" s="7"/>
    </row>
    <row r="12986" spans="3:17" x14ac:dyDescent="0.2">
      <c r="C12986" s="1"/>
      <c r="D12986" s="1"/>
      <c r="F12986" s="6"/>
      <c r="G12986" s="13"/>
      <c r="M12986" s="14"/>
      <c r="O12986" s="13"/>
      <c r="P12986" s="6"/>
      <c r="Q12986" s="7"/>
    </row>
    <row r="12987" spans="3:17" x14ac:dyDescent="0.2">
      <c r="C12987" s="1"/>
      <c r="D12987" s="1"/>
      <c r="F12987" s="6"/>
      <c r="G12987" s="13"/>
      <c r="M12987" s="14"/>
      <c r="O12987" s="13"/>
      <c r="P12987" s="6"/>
      <c r="Q12987" s="7"/>
    </row>
    <row r="12988" spans="3:17" x14ac:dyDescent="0.2">
      <c r="C12988" s="1"/>
      <c r="D12988" s="1"/>
      <c r="F12988" s="6"/>
      <c r="G12988" s="13"/>
      <c r="M12988" s="14"/>
      <c r="O12988" s="13"/>
      <c r="P12988" s="6"/>
      <c r="Q12988" s="7"/>
    </row>
    <row r="12989" spans="3:17" x14ac:dyDescent="0.2">
      <c r="C12989" s="1"/>
      <c r="D12989" s="1"/>
      <c r="F12989" s="6"/>
      <c r="G12989" s="13"/>
      <c r="M12989" s="14"/>
      <c r="O12989" s="13"/>
      <c r="P12989" s="6"/>
      <c r="Q12989" s="7"/>
    </row>
    <row r="12990" spans="3:17" x14ac:dyDescent="0.2">
      <c r="C12990" s="1"/>
      <c r="D12990" s="1"/>
      <c r="F12990" s="6"/>
      <c r="G12990" s="13"/>
      <c r="M12990" s="14"/>
      <c r="O12990" s="13"/>
      <c r="P12990" s="6"/>
      <c r="Q12990" s="7"/>
    </row>
    <row r="12991" spans="3:17" x14ac:dyDescent="0.2">
      <c r="C12991" s="1"/>
      <c r="D12991" s="1"/>
      <c r="F12991" s="6"/>
      <c r="G12991" s="13"/>
      <c r="M12991" s="14"/>
      <c r="O12991" s="13"/>
      <c r="P12991" s="6"/>
      <c r="Q12991" s="7"/>
    </row>
    <row r="12992" spans="3:17" x14ac:dyDescent="0.2">
      <c r="C12992" s="1"/>
      <c r="D12992" s="1"/>
      <c r="F12992" s="6"/>
      <c r="G12992" s="13"/>
      <c r="M12992" s="14"/>
      <c r="O12992" s="13"/>
      <c r="P12992" s="6"/>
      <c r="Q12992" s="7"/>
    </row>
    <row r="12993" spans="3:17" x14ac:dyDescent="0.2">
      <c r="C12993" s="1"/>
      <c r="D12993" s="1"/>
      <c r="F12993" s="6"/>
      <c r="G12993" s="13"/>
      <c r="M12993" s="14"/>
      <c r="O12993" s="13"/>
      <c r="P12993" s="6"/>
      <c r="Q12993" s="7"/>
    </row>
    <row r="12994" spans="3:17" x14ac:dyDescent="0.2">
      <c r="C12994" s="1"/>
      <c r="D12994" s="1"/>
      <c r="F12994" s="6"/>
      <c r="G12994" s="13"/>
      <c r="M12994" s="14"/>
      <c r="O12994" s="13"/>
      <c r="P12994" s="6"/>
      <c r="Q12994" s="7"/>
    </row>
    <row r="12995" spans="3:17" x14ac:dyDescent="0.2">
      <c r="C12995" s="1"/>
      <c r="D12995" s="1"/>
      <c r="F12995" s="6"/>
      <c r="G12995" s="13"/>
      <c r="M12995" s="14"/>
      <c r="O12995" s="13"/>
      <c r="P12995" s="6"/>
      <c r="Q12995" s="7"/>
    </row>
    <row r="12996" spans="3:17" x14ac:dyDescent="0.2">
      <c r="C12996" s="1"/>
      <c r="D12996" s="1"/>
      <c r="F12996" s="6"/>
      <c r="G12996" s="13"/>
      <c r="M12996" s="14"/>
      <c r="O12996" s="13"/>
      <c r="P12996" s="6"/>
      <c r="Q12996" s="7"/>
    </row>
    <row r="12997" spans="3:17" x14ac:dyDescent="0.2">
      <c r="C12997" s="1"/>
      <c r="D12997" s="1"/>
      <c r="F12997" s="6"/>
      <c r="G12997" s="13"/>
      <c r="M12997" s="14"/>
      <c r="O12997" s="13"/>
      <c r="P12997" s="6"/>
      <c r="Q12997" s="7"/>
    </row>
    <row r="12998" spans="3:17" x14ac:dyDescent="0.2">
      <c r="C12998" s="1"/>
      <c r="D12998" s="1"/>
      <c r="F12998" s="6"/>
      <c r="G12998" s="13"/>
      <c r="M12998" s="14"/>
      <c r="O12998" s="13"/>
      <c r="P12998" s="6"/>
      <c r="Q12998" s="7"/>
    </row>
    <row r="12999" spans="3:17" x14ac:dyDescent="0.2">
      <c r="C12999" s="1"/>
      <c r="D12999" s="1"/>
      <c r="F12999" s="6"/>
      <c r="G12999" s="13"/>
      <c r="M12999" s="14"/>
      <c r="O12999" s="13"/>
      <c r="P12999" s="6"/>
      <c r="Q12999" s="7"/>
    </row>
    <row r="13000" spans="3:17" x14ac:dyDescent="0.2">
      <c r="C13000" s="1"/>
      <c r="D13000" s="1"/>
      <c r="F13000" s="6"/>
      <c r="G13000" s="13"/>
      <c r="M13000" s="14"/>
      <c r="O13000" s="13"/>
      <c r="P13000" s="6"/>
      <c r="Q13000" s="7"/>
    </row>
    <row r="13001" spans="3:17" x14ac:dyDescent="0.2">
      <c r="C13001" s="1"/>
      <c r="D13001" s="1"/>
      <c r="F13001" s="6"/>
      <c r="G13001" s="13"/>
      <c r="M13001" s="14"/>
      <c r="O13001" s="13"/>
      <c r="P13001" s="6"/>
      <c r="Q13001" s="7"/>
    </row>
    <row r="13002" spans="3:17" x14ac:dyDescent="0.2">
      <c r="C13002" s="1"/>
      <c r="D13002" s="1"/>
      <c r="F13002" s="6"/>
      <c r="G13002" s="13"/>
      <c r="M13002" s="14"/>
      <c r="O13002" s="13"/>
      <c r="P13002" s="6"/>
      <c r="Q13002" s="7"/>
    </row>
    <row r="13003" spans="3:17" x14ac:dyDescent="0.2">
      <c r="C13003" s="1"/>
      <c r="D13003" s="1"/>
      <c r="F13003" s="6"/>
      <c r="G13003" s="13"/>
      <c r="M13003" s="14"/>
      <c r="O13003" s="13"/>
      <c r="P13003" s="6"/>
      <c r="Q13003" s="7"/>
    </row>
    <row r="13004" spans="3:17" x14ac:dyDescent="0.2">
      <c r="C13004" s="1"/>
      <c r="D13004" s="1"/>
      <c r="F13004" s="6"/>
      <c r="G13004" s="13"/>
      <c r="M13004" s="14"/>
      <c r="O13004" s="13"/>
      <c r="P13004" s="6"/>
      <c r="Q13004" s="7"/>
    </row>
    <row r="13005" spans="3:17" x14ac:dyDescent="0.2">
      <c r="C13005" s="1"/>
      <c r="D13005" s="1"/>
      <c r="F13005" s="6"/>
      <c r="G13005" s="13"/>
      <c r="M13005" s="14"/>
      <c r="O13005" s="13"/>
      <c r="P13005" s="6"/>
      <c r="Q13005" s="7"/>
    </row>
    <row r="13006" spans="3:17" x14ac:dyDescent="0.2">
      <c r="C13006" s="1"/>
      <c r="D13006" s="1"/>
      <c r="F13006" s="6"/>
      <c r="G13006" s="13"/>
      <c r="M13006" s="14"/>
      <c r="O13006" s="13"/>
      <c r="P13006" s="6"/>
      <c r="Q13006" s="7"/>
    </row>
    <row r="13007" spans="3:17" x14ac:dyDescent="0.2">
      <c r="C13007" s="1"/>
      <c r="D13007" s="1"/>
      <c r="F13007" s="6"/>
      <c r="G13007" s="13"/>
      <c r="M13007" s="14"/>
      <c r="O13007" s="13"/>
      <c r="P13007" s="6"/>
      <c r="Q13007" s="7"/>
    </row>
    <row r="13008" spans="3:17" x14ac:dyDescent="0.2">
      <c r="C13008" s="1"/>
      <c r="D13008" s="1"/>
      <c r="F13008" s="6"/>
      <c r="G13008" s="13"/>
      <c r="M13008" s="14"/>
      <c r="O13008" s="13"/>
      <c r="P13008" s="6"/>
      <c r="Q13008" s="7"/>
    </row>
    <row r="13009" spans="3:17" x14ac:dyDescent="0.2">
      <c r="C13009" s="1"/>
      <c r="D13009" s="1"/>
      <c r="F13009" s="6"/>
      <c r="G13009" s="13"/>
      <c r="M13009" s="14"/>
      <c r="O13009" s="13"/>
      <c r="P13009" s="6"/>
      <c r="Q13009" s="7"/>
    </row>
    <row r="13010" spans="3:17" x14ac:dyDescent="0.2">
      <c r="C13010" s="1"/>
      <c r="D13010" s="1"/>
      <c r="F13010" s="6"/>
      <c r="G13010" s="13"/>
      <c r="M13010" s="14"/>
      <c r="O13010" s="13"/>
      <c r="P13010" s="6"/>
      <c r="Q13010" s="7"/>
    </row>
    <row r="13011" spans="3:17" x14ac:dyDescent="0.2">
      <c r="C13011" s="1"/>
      <c r="D13011" s="1"/>
      <c r="F13011" s="6"/>
      <c r="G13011" s="13"/>
      <c r="M13011" s="14"/>
      <c r="O13011" s="13"/>
      <c r="P13011" s="6"/>
      <c r="Q13011" s="7"/>
    </row>
    <row r="13012" spans="3:17" x14ac:dyDescent="0.2">
      <c r="C13012" s="1"/>
      <c r="D13012" s="1"/>
      <c r="F13012" s="6"/>
      <c r="G13012" s="13"/>
      <c r="M13012" s="14"/>
      <c r="O13012" s="13"/>
      <c r="P13012" s="6"/>
      <c r="Q13012" s="7"/>
    </row>
    <row r="13013" spans="3:17" x14ac:dyDescent="0.2">
      <c r="C13013" s="1"/>
      <c r="D13013" s="1"/>
      <c r="F13013" s="6"/>
      <c r="G13013" s="13"/>
      <c r="M13013" s="14"/>
      <c r="O13013" s="13"/>
      <c r="P13013" s="6"/>
      <c r="Q13013" s="7"/>
    </row>
    <row r="13014" spans="3:17" x14ac:dyDescent="0.2">
      <c r="C13014" s="1"/>
      <c r="D13014" s="1"/>
      <c r="F13014" s="6"/>
      <c r="G13014" s="13"/>
      <c r="M13014" s="14"/>
      <c r="O13014" s="13"/>
      <c r="P13014" s="6"/>
      <c r="Q13014" s="7"/>
    </row>
    <row r="13015" spans="3:17" x14ac:dyDescent="0.2">
      <c r="C13015" s="1"/>
      <c r="D13015" s="1"/>
      <c r="F13015" s="6"/>
      <c r="G13015" s="13"/>
      <c r="M13015" s="14"/>
      <c r="O13015" s="13"/>
      <c r="P13015" s="6"/>
      <c r="Q13015" s="7"/>
    </row>
    <row r="13016" spans="3:17" x14ac:dyDescent="0.2">
      <c r="C13016" s="1"/>
      <c r="D13016" s="1"/>
      <c r="F13016" s="6"/>
      <c r="G13016" s="13"/>
      <c r="M13016" s="14"/>
      <c r="O13016" s="13"/>
      <c r="P13016" s="6"/>
      <c r="Q13016" s="7"/>
    </row>
    <row r="13017" spans="3:17" x14ac:dyDescent="0.2">
      <c r="C13017" s="1"/>
      <c r="D13017" s="1"/>
      <c r="F13017" s="6"/>
      <c r="G13017" s="13"/>
      <c r="M13017" s="14"/>
      <c r="O13017" s="13"/>
      <c r="P13017" s="6"/>
      <c r="Q13017" s="7"/>
    </row>
    <row r="13018" spans="3:17" x14ac:dyDescent="0.2">
      <c r="C13018" s="1"/>
      <c r="D13018" s="1"/>
      <c r="F13018" s="6"/>
      <c r="G13018" s="13"/>
      <c r="M13018" s="14"/>
      <c r="O13018" s="13"/>
      <c r="P13018" s="6"/>
      <c r="Q13018" s="7"/>
    </row>
    <row r="13019" spans="3:17" x14ac:dyDescent="0.2">
      <c r="C13019" s="1"/>
      <c r="D13019" s="1"/>
      <c r="F13019" s="6"/>
      <c r="G13019" s="13"/>
      <c r="M13019" s="14"/>
      <c r="O13019" s="13"/>
      <c r="P13019" s="6"/>
      <c r="Q13019" s="7"/>
    </row>
    <row r="13020" spans="3:17" x14ac:dyDescent="0.2">
      <c r="C13020" s="1"/>
      <c r="D13020" s="1"/>
      <c r="F13020" s="6"/>
      <c r="G13020" s="13"/>
      <c r="M13020" s="14"/>
      <c r="O13020" s="13"/>
      <c r="P13020" s="6"/>
      <c r="Q13020" s="7"/>
    </row>
    <row r="13021" spans="3:17" x14ac:dyDescent="0.2">
      <c r="C13021" s="1"/>
      <c r="D13021" s="1"/>
      <c r="F13021" s="6"/>
      <c r="G13021" s="13"/>
      <c r="M13021" s="14"/>
      <c r="O13021" s="13"/>
      <c r="P13021" s="6"/>
      <c r="Q13021" s="7"/>
    </row>
    <row r="13022" spans="3:17" x14ac:dyDescent="0.2">
      <c r="C13022" s="1"/>
      <c r="D13022" s="1"/>
      <c r="F13022" s="6"/>
      <c r="G13022" s="13"/>
      <c r="M13022" s="14"/>
      <c r="O13022" s="13"/>
      <c r="P13022" s="6"/>
      <c r="Q13022" s="7"/>
    </row>
    <row r="13023" spans="3:17" x14ac:dyDescent="0.2">
      <c r="C13023" s="1"/>
      <c r="D13023" s="1"/>
      <c r="F13023" s="6"/>
      <c r="G13023" s="13"/>
      <c r="M13023" s="14"/>
      <c r="O13023" s="13"/>
      <c r="P13023" s="6"/>
      <c r="Q13023" s="7"/>
    </row>
    <row r="13024" spans="3:17" x14ac:dyDescent="0.2">
      <c r="C13024" s="1"/>
      <c r="D13024" s="1"/>
      <c r="F13024" s="6"/>
      <c r="G13024" s="13"/>
      <c r="M13024" s="14"/>
      <c r="O13024" s="13"/>
      <c r="P13024" s="6"/>
      <c r="Q13024" s="7"/>
    </row>
    <row r="13025" spans="3:17" x14ac:dyDescent="0.2">
      <c r="C13025" s="1"/>
      <c r="D13025" s="1"/>
      <c r="F13025" s="6"/>
      <c r="G13025" s="13"/>
      <c r="M13025" s="14"/>
      <c r="O13025" s="13"/>
      <c r="P13025" s="6"/>
      <c r="Q13025" s="7"/>
    </row>
    <row r="13026" spans="3:17" x14ac:dyDescent="0.2">
      <c r="C13026" s="1"/>
      <c r="D13026" s="1"/>
      <c r="F13026" s="6"/>
      <c r="G13026" s="13"/>
      <c r="M13026" s="14"/>
      <c r="O13026" s="13"/>
      <c r="P13026" s="6"/>
      <c r="Q13026" s="7"/>
    </row>
    <row r="13027" spans="3:17" x14ac:dyDescent="0.2">
      <c r="C13027" s="1"/>
      <c r="D13027" s="1"/>
      <c r="F13027" s="6"/>
      <c r="G13027" s="13"/>
      <c r="M13027" s="14"/>
      <c r="O13027" s="13"/>
      <c r="P13027" s="6"/>
      <c r="Q13027" s="7"/>
    </row>
    <row r="13028" spans="3:17" x14ac:dyDescent="0.2">
      <c r="C13028" s="1"/>
      <c r="D13028" s="1"/>
      <c r="F13028" s="6"/>
      <c r="G13028" s="13"/>
      <c r="M13028" s="14"/>
      <c r="O13028" s="13"/>
      <c r="P13028" s="6"/>
      <c r="Q13028" s="7"/>
    </row>
    <row r="13029" spans="3:17" x14ac:dyDescent="0.2">
      <c r="C13029" s="1"/>
      <c r="D13029" s="1"/>
      <c r="F13029" s="6"/>
      <c r="G13029" s="13"/>
      <c r="M13029" s="14"/>
      <c r="O13029" s="13"/>
      <c r="P13029" s="6"/>
      <c r="Q13029" s="7"/>
    </row>
    <row r="13030" spans="3:17" x14ac:dyDescent="0.2">
      <c r="C13030" s="1"/>
      <c r="D13030" s="1"/>
      <c r="F13030" s="6"/>
      <c r="G13030" s="13"/>
      <c r="M13030" s="14"/>
      <c r="O13030" s="13"/>
      <c r="P13030" s="6"/>
      <c r="Q13030" s="7"/>
    </row>
    <row r="13031" spans="3:17" x14ac:dyDescent="0.2">
      <c r="C13031" s="1"/>
      <c r="D13031" s="1"/>
      <c r="F13031" s="6"/>
      <c r="G13031" s="13"/>
      <c r="M13031" s="14"/>
      <c r="O13031" s="13"/>
      <c r="P13031" s="6"/>
      <c r="Q13031" s="7"/>
    </row>
    <row r="13032" spans="3:17" x14ac:dyDescent="0.2">
      <c r="C13032" s="1"/>
      <c r="D13032" s="1"/>
      <c r="F13032" s="6"/>
      <c r="G13032" s="13"/>
      <c r="M13032" s="14"/>
      <c r="O13032" s="13"/>
      <c r="P13032" s="6"/>
      <c r="Q13032" s="7"/>
    </row>
    <row r="13033" spans="3:17" x14ac:dyDescent="0.2">
      <c r="C13033" s="1"/>
      <c r="D13033" s="1"/>
      <c r="F13033" s="6"/>
      <c r="G13033" s="13"/>
      <c r="M13033" s="14"/>
      <c r="O13033" s="13"/>
      <c r="P13033" s="6"/>
      <c r="Q13033" s="7"/>
    </row>
    <row r="13034" spans="3:17" x14ac:dyDescent="0.2">
      <c r="C13034" s="1"/>
      <c r="D13034" s="1"/>
      <c r="F13034" s="6"/>
      <c r="G13034" s="13"/>
      <c r="M13034" s="14"/>
      <c r="O13034" s="13"/>
      <c r="P13034" s="6"/>
      <c r="Q13034" s="7"/>
    </row>
    <row r="13035" spans="3:17" x14ac:dyDescent="0.2">
      <c r="C13035" s="1"/>
      <c r="D13035" s="1"/>
      <c r="F13035" s="6"/>
      <c r="G13035" s="13"/>
      <c r="M13035" s="14"/>
      <c r="O13035" s="13"/>
      <c r="P13035" s="6"/>
      <c r="Q13035" s="7"/>
    </row>
    <row r="13036" spans="3:17" x14ac:dyDescent="0.2">
      <c r="C13036" s="1"/>
      <c r="D13036" s="1"/>
      <c r="F13036" s="6"/>
      <c r="G13036" s="13"/>
      <c r="M13036" s="14"/>
      <c r="O13036" s="13"/>
      <c r="P13036" s="6"/>
      <c r="Q13036" s="7"/>
    </row>
    <row r="13037" spans="3:17" x14ac:dyDescent="0.2">
      <c r="C13037" s="1"/>
      <c r="D13037" s="1"/>
      <c r="F13037" s="6"/>
      <c r="G13037" s="13"/>
      <c r="M13037" s="14"/>
      <c r="O13037" s="13"/>
      <c r="P13037" s="6"/>
      <c r="Q13037" s="7"/>
    </row>
    <row r="13038" spans="3:17" x14ac:dyDescent="0.2">
      <c r="C13038" s="1"/>
      <c r="D13038" s="1"/>
      <c r="F13038" s="6"/>
      <c r="G13038" s="13"/>
      <c r="M13038" s="14"/>
      <c r="O13038" s="13"/>
      <c r="P13038" s="6"/>
      <c r="Q13038" s="7"/>
    </row>
    <row r="13039" spans="3:17" x14ac:dyDescent="0.2">
      <c r="C13039" s="1"/>
      <c r="D13039" s="1"/>
      <c r="F13039" s="6"/>
      <c r="G13039" s="13"/>
      <c r="M13039" s="14"/>
      <c r="O13039" s="13"/>
      <c r="P13039" s="6"/>
      <c r="Q13039" s="7"/>
    </row>
    <row r="13040" spans="3:17" x14ac:dyDescent="0.2">
      <c r="C13040" s="1"/>
      <c r="D13040" s="1"/>
      <c r="F13040" s="6"/>
      <c r="G13040" s="13"/>
      <c r="M13040" s="14"/>
      <c r="O13040" s="13"/>
      <c r="P13040" s="6"/>
      <c r="Q13040" s="7"/>
    </row>
    <row r="13041" spans="3:17" x14ac:dyDescent="0.2">
      <c r="C13041" s="1"/>
      <c r="D13041" s="1"/>
      <c r="F13041" s="6"/>
      <c r="G13041" s="13"/>
      <c r="M13041" s="14"/>
      <c r="O13041" s="13"/>
      <c r="P13041" s="6"/>
      <c r="Q13041" s="7"/>
    </row>
    <row r="13042" spans="3:17" x14ac:dyDescent="0.2">
      <c r="C13042" s="1"/>
      <c r="D13042" s="1"/>
      <c r="F13042" s="6"/>
      <c r="G13042" s="13"/>
      <c r="M13042" s="14"/>
      <c r="O13042" s="13"/>
      <c r="P13042" s="6"/>
      <c r="Q13042" s="7"/>
    </row>
    <row r="13043" spans="3:17" x14ac:dyDescent="0.2">
      <c r="C13043" s="1"/>
      <c r="D13043" s="1"/>
      <c r="F13043" s="6"/>
      <c r="G13043" s="13"/>
      <c r="M13043" s="14"/>
      <c r="O13043" s="13"/>
      <c r="P13043" s="6"/>
      <c r="Q13043" s="7"/>
    </row>
    <row r="13044" spans="3:17" x14ac:dyDescent="0.2">
      <c r="C13044" s="1"/>
      <c r="D13044" s="1"/>
      <c r="F13044" s="6"/>
      <c r="G13044" s="13"/>
      <c r="M13044" s="14"/>
      <c r="O13044" s="13"/>
      <c r="P13044" s="6"/>
      <c r="Q13044" s="7"/>
    </row>
    <row r="13045" spans="3:17" x14ac:dyDescent="0.2">
      <c r="C13045" s="1"/>
      <c r="D13045" s="1"/>
      <c r="F13045" s="6"/>
      <c r="G13045" s="13"/>
      <c r="M13045" s="14"/>
      <c r="O13045" s="13"/>
      <c r="P13045" s="6"/>
      <c r="Q13045" s="7"/>
    </row>
    <row r="13046" spans="3:17" x14ac:dyDescent="0.2">
      <c r="C13046" s="1"/>
      <c r="D13046" s="1"/>
      <c r="F13046" s="6"/>
      <c r="G13046" s="13"/>
      <c r="M13046" s="14"/>
      <c r="O13046" s="13"/>
      <c r="P13046" s="6"/>
      <c r="Q13046" s="7"/>
    </row>
    <row r="13047" spans="3:17" x14ac:dyDescent="0.2">
      <c r="C13047" s="1"/>
      <c r="D13047" s="1"/>
      <c r="F13047" s="6"/>
      <c r="G13047" s="13"/>
      <c r="M13047" s="14"/>
      <c r="O13047" s="13"/>
      <c r="P13047" s="6"/>
      <c r="Q13047" s="7"/>
    </row>
    <row r="13048" spans="3:17" x14ac:dyDescent="0.2">
      <c r="C13048" s="1"/>
      <c r="D13048" s="1"/>
      <c r="F13048" s="6"/>
      <c r="G13048" s="13"/>
      <c r="M13048" s="14"/>
      <c r="O13048" s="13"/>
      <c r="P13048" s="6"/>
      <c r="Q13048" s="7"/>
    </row>
    <row r="13049" spans="3:17" x14ac:dyDescent="0.2">
      <c r="C13049" s="1"/>
      <c r="D13049" s="1"/>
      <c r="F13049" s="6"/>
      <c r="G13049" s="13"/>
      <c r="M13049" s="14"/>
      <c r="O13049" s="13"/>
      <c r="P13049" s="6"/>
      <c r="Q13049" s="7"/>
    </row>
    <row r="13050" spans="3:17" x14ac:dyDescent="0.2">
      <c r="C13050" s="1"/>
      <c r="D13050" s="1"/>
      <c r="F13050" s="6"/>
      <c r="G13050" s="13"/>
      <c r="M13050" s="14"/>
      <c r="O13050" s="13"/>
      <c r="P13050" s="6"/>
      <c r="Q13050" s="7"/>
    </row>
    <row r="13051" spans="3:17" x14ac:dyDescent="0.2">
      <c r="C13051" s="1"/>
      <c r="D13051" s="1"/>
      <c r="F13051" s="6"/>
      <c r="G13051" s="13"/>
      <c r="M13051" s="14"/>
      <c r="O13051" s="13"/>
      <c r="P13051" s="6"/>
      <c r="Q13051" s="7"/>
    </row>
    <row r="13052" spans="3:17" x14ac:dyDescent="0.2">
      <c r="C13052" s="1"/>
      <c r="D13052" s="1"/>
      <c r="F13052" s="6"/>
      <c r="G13052" s="13"/>
      <c r="M13052" s="14"/>
      <c r="O13052" s="13"/>
      <c r="P13052" s="6"/>
      <c r="Q13052" s="7"/>
    </row>
    <row r="13053" spans="3:17" x14ac:dyDescent="0.2">
      <c r="C13053" s="1"/>
      <c r="D13053" s="1"/>
      <c r="F13053" s="6"/>
      <c r="G13053" s="13"/>
      <c r="M13053" s="14"/>
      <c r="O13053" s="13"/>
      <c r="P13053" s="6"/>
      <c r="Q13053" s="7"/>
    </row>
    <row r="13054" spans="3:17" x14ac:dyDescent="0.2">
      <c r="C13054" s="1"/>
      <c r="D13054" s="1"/>
      <c r="F13054" s="6"/>
      <c r="G13054" s="13"/>
      <c r="M13054" s="14"/>
      <c r="O13054" s="13"/>
      <c r="P13054" s="6"/>
      <c r="Q13054" s="7"/>
    </row>
    <row r="13055" spans="3:17" x14ac:dyDescent="0.2">
      <c r="C13055" s="1"/>
      <c r="D13055" s="1"/>
      <c r="F13055" s="6"/>
      <c r="G13055" s="13"/>
      <c r="M13055" s="14"/>
      <c r="O13055" s="13"/>
      <c r="P13055" s="6"/>
      <c r="Q13055" s="7"/>
    </row>
    <row r="13056" spans="3:17" x14ac:dyDescent="0.2">
      <c r="C13056" s="1"/>
      <c r="D13056" s="1"/>
      <c r="F13056" s="6"/>
      <c r="G13056" s="13"/>
      <c r="M13056" s="14"/>
      <c r="O13056" s="13"/>
      <c r="P13056" s="6"/>
      <c r="Q13056" s="7"/>
    </row>
    <row r="13057" spans="3:17" x14ac:dyDescent="0.2">
      <c r="C13057" s="1"/>
      <c r="D13057" s="1"/>
      <c r="F13057" s="6"/>
      <c r="G13057" s="13"/>
      <c r="M13057" s="14"/>
      <c r="O13057" s="13"/>
      <c r="P13057" s="6"/>
      <c r="Q13057" s="7"/>
    </row>
    <row r="13058" spans="3:17" x14ac:dyDescent="0.2">
      <c r="C13058" s="1"/>
      <c r="D13058" s="1"/>
      <c r="F13058" s="6"/>
      <c r="G13058" s="13"/>
      <c r="M13058" s="14"/>
      <c r="O13058" s="13"/>
      <c r="P13058" s="6"/>
      <c r="Q13058" s="7"/>
    </row>
    <row r="13059" spans="3:17" x14ac:dyDescent="0.2">
      <c r="C13059" s="1"/>
      <c r="D13059" s="1"/>
      <c r="F13059" s="6"/>
      <c r="G13059" s="13"/>
      <c r="M13059" s="14"/>
      <c r="O13059" s="13"/>
      <c r="P13059" s="6"/>
      <c r="Q13059" s="7"/>
    </row>
    <row r="13060" spans="3:17" x14ac:dyDescent="0.2">
      <c r="C13060" s="1"/>
      <c r="D13060" s="1"/>
      <c r="F13060" s="6"/>
      <c r="G13060" s="13"/>
      <c r="M13060" s="14"/>
      <c r="O13060" s="13"/>
      <c r="P13060" s="6"/>
      <c r="Q13060" s="7"/>
    </row>
    <row r="13061" spans="3:17" x14ac:dyDescent="0.2">
      <c r="C13061" s="1"/>
      <c r="D13061" s="1"/>
      <c r="F13061" s="6"/>
      <c r="G13061" s="13"/>
      <c r="M13061" s="14"/>
      <c r="O13061" s="13"/>
      <c r="P13061" s="6"/>
      <c r="Q13061" s="7"/>
    </row>
    <row r="13062" spans="3:17" x14ac:dyDescent="0.2">
      <c r="C13062" s="1"/>
      <c r="D13062" s="1"/>
      <c r="F13062" s="6"/>
      <c r="G13062" s="13"/>
      <c r="M13062" s="14"/>
      <c r="O13062" s="13"/>
      <c r="P13062" s="6"/>
      <c r="Q13062" s="7"/>
    </row>
    <row r="13063" spans="3:17" x14ac:dyDescent="0.2">
      <c r="C13063" s="1"/>
      <c r="D13063" s="1"/>
      <c r="F13063" s="6"/>
      <c r="G13063" s="13"/>
      <c r="M13063" s="14"/>
      <c r="O13063" s="13"/>
      <c r="P13063" s="6"/>
      <c r="Q13063" s="7"/>
    </row>
    <row r="13064" spans="3:17" x14ac:dyDescent="0.2">
      <c r="C13064" s="1"/>
      <c r="D13064" s="1"/>
      <c r="F13064" s="6"/>
      <c r="G13064" s="13"/>
      <c r="M13064" s="14"/>
      <c r="O13064" s="13"/>
      <c r="P13064" s="6"/>
      <c r="Q13064" s="7"/>
    </row>
    <row r="13065" spans="3:17" x14ac:dyDescent="0.2">
      <c r="C13065" s="1"/>
      <c r="D13065" s="1"/>
      <c r="F13065" s="6"/>
      <c r="G13065" s="13"/>
      <c r="M13065" s="14"/>
      <c r="O13065" s="13"/>
      <c r="P13065" s="6"/>
      <c r="Q13065" s="7"/>
    </row>
    <row r="13066" spans="3:17" x14ac:dyDescent="0.2">
      <c r="C13066" s="1"/>
      <c r="D13066" s="1"/>
      <c r="F13066" s="6"/>
      <c r="G13066" s="13"/>
      <c r="M13066" s="14"/>
      <c r="O13066" s="13"/>
      <c r="P13066" s="6"/>
      <c r="Q13066" s="7"/>
    </row>
    <row r="13067" spans="3:17" x14ac:dyDescent="0.2">
      <c r="C13067" s="1"/>
      <c r="D13067" s="1"/>
      <c r="F13067" s="6"/>
      <c r="G13067" s="13"/>
      <c r="M13067" s="14"/>
      <c r="O13067" s="13"/>
      <c r="P13067" s="6"/>
      <c r="Q13067" s="7"/>
    </row>
    <row r="13068" spans="3:17" x14ac:dyDescent="0.2">
      <c r="C13068" s="1"/>
      <c r="D13068" s="1"/>
      <c r="F13068" s="6"/>
      <c r="G13068" s="13"/>
      <c r="M13068" s="14"/>
      <c r="O13068" s="13"/>
      <c r="P13068" s="6"/>
      <c r="Q13068" s="7"/>
    </row>
    <row r="13069" spans="3:17" x14ac:dyDescent="0.2">
      <c r="C13069" s="1"/>
      <c r="D13069" s="1"/>
      <c r="F13069" s="6"/>
      <c r="G13069" s="13"/>
      <c r="M13069" s="14"/>
      <c r="O13069" s="13"/>
      <c r="P13069" s="6"/>
      <c r="Q13069" s="7"/>
    </row>
    <row r="13070" spans="3:17" x14ac:dyDescent="0.2">
      <c r="C13070" s="1"/>
      <c r="D13070" s="1"/>
      <c r="F13070" s="6"/>
      <c r="G13070" s="13"/>
      <c r="M13070" s="14"/>
      <c r="O13070" s="13"/>
      <c r="P13070" s="6"/>
      <c r="Q13070" s="7"/>
    </row>
    <row r="13071" spans="3:17" x14ac:dyDescent="0.2">
      <c r="C13071" s="1"/>
      <c r="D13071" s="1"/>
      <c r="F13071" s="6"/>
      <c r="G13071" s="13"/>
      <c r="M13071" s="14"/>
      <c r="O13071" s="13"/>
      <c r="P13071" s="6"/>
      <c r="Q13071" s="7"/>
    </row>
    <row r="13072" spans="3:17" x14ac:dyDescent="0.2">
      <c r="C13072" s="1"/>
      <c r="D13072" s="1"/>
      <c r="F13072" s="6"/>
      <c r="G13072" s="13"/>
      <c r="M13072" s="14"/>
      <c r="O13072" s="13"/>
      <c r="P13072" s="6"/>
      <c r="Q13072" s="7"/>
    </row>
    <row r="13073" spans="3:17" x14ac:dyDescent="0.2">
      <c r="C13073" s="1"/>
      <c r="D13073" s="1"/>
      <c r="F13073" s="6"/>
      <c r="G13073" s="13"/>
      <c r="M13073" s="14"/>
      <c r="O13073" s="13"/>
      <c r="P13073" s="6"/>
      <c r="Q13073" s="7"/>
    </row>
    <row r="13074" spans="3:17" x14ac:dyDescent="0.2">
      <c r="C13074" s="1"/>
      <c r="D13074" s="1"/>
      <c r="F13074" s="6"/>
      <c r="G13074" s="13"/>
      <c r="M13074" s="14"/>
      <c r="O13074" s="13"/>
      <c r="P13074" s="6"/>
      <c r="Q13074" s="7"/>
    </row>
    <row r="13075" spans="3:17" x14ac:dyDescent="0.2">
      <c r="C13075" s="1"/>
      <c r="D13075" s="1"/>
      <c r="F13075" s="6"/>
      <c r="G13075" s="13"/>
      <c r="M13075" s="14"/>
      <c r="O13075" s="13"/>
      <c r="P13075" s="6"/>
      <c r="Q13075" s="7"/>
    </row>
    <row r="13076" spans="3:17" x14ac:dyDescent="0.2">
      <c r="C13076" s="1"/>
      <c r="D13076" s="1"/>
      <c r="F13076" s="6"/>
      <c r="G13076" s="13"/>
      <c r="M13076" s="14"/>
      <c r="O13076" s="13"/>
      <c r="P13076" s="6"/>
      <c r="Q13076" s="7"/>
    </row>
    <row r="13077" spans="3:17" x14ac:dyDescent="0.2">
      <c r="C13077" s="1"/>
      <c r="D13077" s="1"/>
      <c r="F13077" s="6"/>
      <c r="G13077" s="13"/>
      <c r="M13077" s="14"/>
      <c r="O13077" s="13"/>
      <c r="P13077" s="6"/>
      <c r="Q13077" s="7"/>
    </row>
    <row r="13078" spans="3:17" x14ac:dyDescent="0.2">
      <c r="C13078" s="1"/>
      <c r="D13078" s="1"/>
      <c r="F13078" s="6"/>
      <c r="G13078" s="13"/>
      <c r="M13078" s="14"/>
      <c r="O13078" s="13"/>
      <c r="P13078" s="6"/>
      <c r="Q13078" s="7"/>
    </row>
    <row r="13079" spans="3:17" x14ac:dyDescent="0.2">
      <c r="C13079" s="1"/>
      <c r="D13079" s="1"/>
      <c r="F13079" s="6"/>
      <c r="G13079" s="13"/>
      <c r="M13079" s="14"/>
      <c r="O13079" s="13"/>
      <c r="P13079" s="6"/>
      <c r="Q13079" s="7"/>
    </row>
    <row r="13080" spans="3:17" x14ac:dyDescent="0.2">
      <c r="C13080" s="1"/>
      <c r="D13080" s="1"/>
      <c r="F13080" s="6"/>
      <c r="G13080" s="13"/>
      <c r="M13080" s="14"/>
      <c r="O13080" s="13"/>
      <c r="P13080" s="6"/>
      <c r="Q13080" s="7"/>
    </row>
    <row r="13081" spans="3:17" x14ac:dyDescent="0.2">
      <c r="C13081" s="1"/>
      <c r="D13081" s="1"/>
      <c r="F13081" s="6"/>
      <c r="G13081" s="13"/>
      <c r="M13081" s="14"/>
      <c r="O13081" s="13"/>
      <c r="P13081" s="6"/>
      <c r="Q13081" s="7"/>
    </row>
    <row r="13082" spans="3:17" x14ac:dyDescent="0.2">
      <c r="C13082" s="1"/>
      <c r="D13082" s="1"/>
      <c r="F13082" s="6"/>
      <c r="G13082" s="13"/>
      <c r="M13082" s="14"/>
      <c r="O13082" s="13"/>
      <c r="P13082" s="6"/>
      <c r="Q13082" s="7"/>
    </row>
    <row r="13083" spans="3:17" x14ac:dyDescent="0.2">
      <c r="C13083" s="1"/>
      <c r="D13083" s="1"/>
      <c r="F13083" s="6"/>
      <c r="G13083" s="13"/>
      <c r="M13083" s="14"/>
      <c r="O13083" s="13"/>
      <c r="P13083" s="6"/>
      <c r="Q13083" s="7"/>
    </row>
    <row r="13084" spans="3:17" x14ac:dyDescent="0.2">
      <c r="C13084" s="1"/>
      <c r="D13084" s="1"/>
      <c r="F13084" s="6"/>
      <c r="G13084" s="13"/>
      <c r="M13084" s="14"/>
      <c r="O13084" s="13"/>
      <c r="P13084" s="6"/>
      <c r="Q13084" s="7"/>
    </row>
    <row r="13085" spans="3:17" x14ac:dyDescent="0.2">
      <c r="C13085" s="1"/>
      <c r="D13085" s="1"/>
      <c r="F13085" s="6"/>
      <c r="G13085" s="13"/>
      <c r="M13085" s="14"/>
      <c r="O13085" s="13"/>
      <c r="P13085" s="6"/>
      <c r="Q13085" s="7"/>
    </row>
    <row r="13086" spans="3:17" x14ac:dyDescent="0.2">
      <c r="C13086" s="1"/>
      <c r="D13086" s="1"/>
      <c r="F13086" s="6"/>
      <c r="G13086" s="13"/>
      <c r="M13086" s="14"/>
      <c r="O13086" s="13"/>
      <c r="P13086" s="6"/>
      <c r="Q13086" s="7"/>
    </row>
    <row r="13087" spans="3:17" x14ac:dyDescent="0.2">
      <c r="C13087" s="1"/>
      <c r="D13087" s="1"/>
      <c r="F13087" s="6"/>
      <c r="G13087" s="13"/>
      <c r="M13087" s="14"/>
      <c r="O13087" s="13"/>
      <c r="P13087" s="6"/>
      <c r="Q13087" s="7"/>
    </row>
    <row r="13088" spans="3:17" x14ac:dyDescent="0.2">
      <c r="C13088" s="1"/>
      <c r="D13088" s="1"/>
      <c r="F13088" s="6"/>
      <c r="G13088" s="13"/>
      <c r="M13088" s="14"/>
      <c r="O13088" s="13"/>
      <c r="P13088" s="6"/>
      <c r="Q13088" s="7"/>
    </row>
    <row r="13089" spans="3:17" x14ac:dyDescent="0.2">
      <c r="C13089" s="1"/>
      <c r="D13089" s="1"/>
      <c r="F13089" s="6"/>
      <c r="G13089" s="13"/>
      <c r="M13089" s="14"/>
      <c r="O13089" s="13"/>
      <c r="P13089" s="6"/>
      <c r="Q13089" s="7"/>
    </row>
    <row r="13090" spans="3:17" x14ac:dyDescent="0.2">
      <c r="C13090" s="1"/>
      <c r="D13090" s="1"/>
      <c r="F13090" s="6"/>
      <c r="G13090" s="13"/>
      <c r="M13090" s="14"/>
      <c r="O13090" s="13"/>
      <c r="P13090" s="6"/>
      <c r="Q13090" s="7"/>
    </row>
    <row r="13091" spans="3:17" x14ac:dyDescent="0.2">
      <c r="C13091" s="1"/>
      <c r="D13091" s="1"/>
      <c r="F13091" s="6"/>
      <c r="G13091" s="13"/>
      <c r="M13091" s="14"/>
      <c r="O13091" s="13"/>
      <c r="P13091" s="6"/>
      <c r="Q13091" s="7"/>
    </row>
    <row r="13092" spans="3:17" x14ac:dyDescent="0.2">
      <c r="C13092" s="1"/>
      <c r="D13092" s="1"/>
      <c r="F13092" s="6"/>
      <c r="G13092" s="13"/>
      <c r="M13092" s="14"/>
      <c r="O13092" s="13"/>
      <c r="P13092" s="6"/>
      <c r="Q13092" s="7"/>
    </row>
    <row r="13093" spans="3:17" x14ac:dyDescent="0.2">
      <c r="C13093" s="1"/>
      <c r="D13093" s="1"/>
      <c r="F13093" s="6"/>
      <c r="G13093" s="13"/>
      <c r="M13093" s="14"/>
      <c r="O13093" s="13"/>
      <c r="P13093" s="6"/>
      <c r="Q13093" s="7"/>
    </row>
    <row r="13094" spans="3:17" x14ac:dyDescent="0.2">
      <c r="C13094" s="1"/>
      <c r="D13094" s="1"/>
      <c r="F13094" s="6"/>
      <c r="G13094" s="13"/>
      <c r="M13094" s="14"/>
      <c r="O13094" s="13"/>
      <c r="P13094" s="6"/>
      <c r="Q13094" s="7"/>
    </row>
    <row r="13095" spans="3:17" x14ac:dyDescent="0.2">
      <c r="C13095" s="1"/>
      <c r="D13095" s="1"/>
      <c r="F13095" s="6"/>
      <c r="G13095" s="13"/>
      <c r="M13095" s="14"/>
      <c r="O13095" s="13"/>
      <c r="P13095" s="6"/>
      <c r="Q13095" s="7"/>
    </row>
    <row r="13096" spans="3:17" x14ac:dyDescent="0.2">
      <c r="C13096" s="1"/>
      <c r="D13096" s="1"/>
      <c r="F13096" s="6"/>
      <c r="G13096" s="13"/>
      <c r="M13096" s="14"/>
      <c r="O13096" s="13"/>
      <c r="P13096" s="6"/>
      <c r="Q13096" s="7"/>
    </row>
    <row r="13097" spans="3:17" x14ac:dyDescent="0.2">
      <c r="C13097" s="1"/>
      <c r="D13097" s="1"/>
      <c r="F13097" s="6"/>
      <c r="G13097" s="13"/>
      <c r="M13097" s="14"/>
      <c r="O13097" s="13"/>
      <c r="P13097" s="6"/>
      <c r="Q13097" s="7"/>
    </row>
    <row r="13098" spans="3:17" x14ac:dyDescent="0.2">
      <c r="C13098" s="1"/>
      <c r="D13098" s="1"/>
      <c r="F13098" s="6"/>
      <c r="G13098" s="13"/>
      <c r="M13098" s="14"/>
      <c r="O13098" s="13"/>
      <c r="P13098" s="6"/>
      <c r="Q13098" s="7"/>
    </row>
    <row r="13099" spans="3:17" x14ac:dyDescent="0.2">
      <c r="C13099" s="1"/>
      <c r="D13099" s="1"/>
      <c r="F13099" s="6"/>
      <c r="G13099" s="13"/>
      <c r="M13099" s="14"/>
      <c r="O13099" s="13"/>
      <c r="P13099" s="6"/>
      <c r="Q13099" s="7"/>
    </row>
    <row r="13100" spans="3:17" x14ac:dyDescent="0.2">
      <c r="C13100" s="1"/>
      <c r="D13100" s="1"/>
      <c r="F13100" s="6"/>
      <c r="G13100" s="13"/>
      <c r="M13100" s="14"/>
      <c r="O13100" s="13"/>
      <c r="P13100" s="6"/>
      <c r="Q13100" s="7"/>
    </row>
    <row r="13101" spans="3:17" x14ac:dyDescent="0.2">
      <c r="C13101" s="1"/>
      <c r="D13101" s="1"/>
      <c r="F13101" s="6"/>
      <c r="G13101" s="13"/>
      <c r="M13101" s="14"/>
      <c r="O13101" s="13"/>
      <c r="P13101" s="6"/>
      <c r="Q13101" s="7"/>
    </row>
    <row r="13102" spans="3:17" x14ac:dyDescent="0.2">
      <c r="C13102" s="1"/>
      <c r="D13102" s="1"/>
      <c r="F13102" s="6"/>
      <c r="G13102" s="13"/>
      <c r="M13102" s="14"/>
      <c r="O13102" s="13"/>
      <c r="P13102" s="6"/>
      <c r="Q13102" s="7"/>
    </row>
    <row r="13103" spans="3:17" x14ac:dyDescent="0.2">
      <c r="C13103" s="1"/>
      <c r="D13103" s="1"/>
      <c r="F13103" s="6"/>
      <c r="G13103" s="13"/>
      <c r="M13103" s="14"/>
      <c r="O13103" s="13"/>
      <c r="P13103" s="6"/>
      <c r="Q13103" s="7"/>
    </row>
    <row r="13104" spans="3:17" x14ac:dyDescent="0.2">
      <c r="C13104" s="1"/>
      <c r="D13104" s="1"/>
      <c r="F13104" s="6"/>
      <c r="G13104" s="13"/>
      <c r="M13104" s="14"/>
      <c r="O13104" s="13"/>
      <c r="P13104" s="6"/>
      <c r="Q13104" s="7"/>
    </row>
    <row r="13105" spans="3:17" x14ac:dyDescent="0.2">
      <c r="C13105" s="1"/>
      <c r="D13105" s="1"/>
      <c r="F13105" s="6"/>
      <c r="G13105" s="13"/>
      <c r="M13105" s="14"/>
      <c r="O13105" s="13"/>
      <c r="P13105" s="6"/>
      <c r="Q13105" s="7"/>
    </row>
    <row r="13106" spans="3:17" x14ac:dyDescent="0.2">
      <c r="C13106" s="1"/>
      <c r="D13106" s="1"/>
      <c r="F13106" s="6"/>
      <c r="G13106" s="13"/>
      <c r="M13106" s="14"/>
      <c r="O13106" s="13"/>
      <c r="P13106" s="6"/>
      <c r="Q13106" s="7"/>
    </row>
    <row r="13107" spans="3:17" x14ac:dyDescent="0.2">
      <c r="C13107" s="1"/>
      <c r="D13107" s="1"/>
      <c r="F13107" s="6"/>
      <c r="G13107" s="13"/>
      <c r="M13107" s="14"/>
      <c r="O13107" s="13"/>
      <c r="P13107" s="6"/>
      <c r="Q13107" s="7"/>
    </row>
    <row r="13108" spans="3:17" x14ac:dyDescent="0.2">
      <c r="C13108" s="1"/>
      <c r="D13108" s="1"/>
      <c r="F13108" s="6"/>
      <c r="G13108" s="13"/>
      <c r="M13108" s="14"/>
      <c r="O13108" s="13"/>
      <c r="P13108" s="6"/>
      <c r="Q13108" s="7"/>
    </row>
    <row r="13109" spans="3:17" x14ac:dyDescent="0.2">
      <c r="C13109" s="1"/>
      <c r="D13109" s="1"/>
      <c r="F13109" s="6"/>
      <c r="G13109" s="13"/>
      <c r="M13109" s="14"/>
      <c r="O13109" s="13"/>
      <c r="P13109" s="6"/>
      <c r="Q13109" s="7"/>
    </row>
    <row r="13110" spans="3:17" x14ac:dyDescent="0.2">
      <c r="C13110" s="1"/>
      <c r="D13110" s="1"/>
      <c r="F13110" s="6"/>
      <c r="G13110" s="13"/>
      <c r="M13110" s="14"/>
      <c r="O13110" s="13"/>
      <c r="P13110" s="6"/>
      <c r="Q13110" s="7"/>
    </row>
    <row r="13111" spans="3:17" x14ac:dyDescent="0.2">
      <c r="C13111" s="1"/>
      <c r="D13111" s="1"/>
      <c r="F13111" s="6"/>
      <c r="G13111" s="13"/>
      <c r="M13111" s="14"/>
      <c r="O13111" s="13"/>
      <c r="P13111" s="6"/>
      <c r="Q13111" s="7"/>
    </row>
    <row r="13112" spans="3:17" x14ac:dyDescent="0.2">
      <c r="C13112" s="1"/>
      <c r="D13112" s="1"/>
      <c r="F13112" s="6"/>
      <c r="G13112" s="13"/>
      <c r="M13112" s="14"/>
      <c r="O13112" s="13"/>
      <c r="P13112" s="6"/>
      <c r="Q13112" s="7"/>
    </row>
    <row r="13113" spans="3:17" x14ac:dyDescent="0.2">
      <c r="C13113" s="1"/>
      <c r="D13113" s="1"/>
      <c r="F13113" s="6"/>
      <c r="G13113" s="13"/>
      <c r="M13113" s="14"/>
      <c r="O13113" s="13"/>
      <c r="P13113" s="6"/>
      <c r="Q13113" s="7"/>
    </row>
    <row r="13114" spans="3:17" x14ac:dyDescent="0.2">
      <c r="C13114" s="1"/>
      <c r="D13114" s="1"/>
      <c r="F13114" s="6"/>
      <c r="G13114" s="13"/>
      <c r="M13114" s="14"/>
      <c r="O13114" s="13"/>
      <c r="P13114" s="6"/>
      <c r="Q13114" s="7"/>
    </row>
    <row r="13115" spans="3:17" x14ac:dyDescent="0.2">
      <c r="C13115" s="1"/>
      <c r="D13115" s="1"/>
      <c r="F13115" s="6"/>
      <c r="G13115" s="13"/>
      <c r="M13115" s="14"/>
      <c r="O13115" s="13"/>
      <c r="P13115" s="6"/>
      <c r="Q13115" s="7"/>
    </row>
    <row r="13116" spans="3:17" x14ac:dyDescent="0.2">
      <c r="C13116" s="1"/>
      <c r="D13116" s="1"/>
      <c r="F13116" s="6"/>
      <c r="G13116" s="13"/>
      <c r="M13116" s="14"/>
      <c r="O13116" s="13"/>
      <c r="P13116" s="6"/>
      <c r="Q13116" s="7"/>
    </row>
    <row r="13117" spans="3:17" x14ac:dyDescent="0.2">
      <c r="C13117" s="1"/>
      <c r="D13117" s="1"/>
      <c r="F13117" s="6"/>
      <c r="G13117" s="13"/>
      <c r="M13117" s="14"/>
      <c r="O13117" s="13"/>
      <c r="P13117" s="6"/>
      <c r="Q13117" s="7"/>
    </row>
    <row r="13118" spans="3:17" x14ac:dyDescent="0.2">
      <c r="C13118" s="1"/>
      <c r="D13118" s="1"/>
      <c r="F13118" s="6"/>
      <c r="G13118" s="13"/>
      <c r="M13118" s="14"/>
      <c r="O13118" s="13"/>
      <c r="P13118" s="6"/>
      <c r="Q13118" s="7"/>
    </row>
    <row r="13119" spans="3:17" x14ac:dyDescent="0.2">
      <c r="C13119" s="1"/>
      <c r="D13119" s="1"/>
      <c r="F13119" s="6"/>
      <c r="G13119" s="13"/>
      <c r="M13119" s="14"/>
      <c r="O13119" s="13"/>
      <c r="P13119" s="6"/>
      <c r="Q13119" s="7"/>
    </row>
    <row r="13120" spans="3:17" x14ac:dyDescent="0.2">
      <c r="C13120" s="1"/>
      <c r="D13120" s="1"/>
      <c r="F13120" s="6"/>
      <c r="G13120" s="13"/>
      <c r="M13120" s="14"/>
      <c r="O13120" s="13"/>
      <c r="P13120" s="6"/>
      <c r="Q13120" s="7"/>
    </row>
    <row r="13121" spans="3:17" x14ac:dyDescent="0.2">
      <c r="C13121" s="1"/>
      <c r="D13121" s="1"/>
      <c r="F13121" s="6"/>
      <c r="G13121" s="13"/>
      <c r="M13121" s="14"/>
      <c r="O13121" s="13"/>
      <c r="P13121" s="6"/>
      <c r="Q13121" s="7"/>
    </row>
    <row r="13122" spans="3:17" x14ac:dyDescent="0.2">
      <c r="C13122" s="1"/>
      <c r="D13122" s="1"/>
      <c r="F13122" s="6"/>
      <c r="G13122" s="13"/>
      <c r="M13122" s="14"/>
      <c r="O13122" s="13"/>
      <c r="P13122" s="6"/>
      <c r="Q13122" s="7"/>
    </row>
    <row r="13123" spans="3:17" x14ac:dyDescent="0.2">
      <c r="C13123" s="1"/>
      <c r="D13123" s="1"/>
      <c r="F13123" s="6"/>
      <c r="G13123" s="13"/>
      <c r="M13123" s="14"/>
      <c r="O13123" s="13"/>
      <c r="P13123" s="6"/>
      <c r="Q13123" s="7"/>
    </row>
    <row r="13124" spans="3:17" x14ac:dyDescent="0.2">
      <c r="C13124" s="1"/>
      <c r="D13124" s="1"/>
      <c r="F13124" s="6"/>
      <c r="G13124" s="13"/>
      <c r="M13124" s="14"/>
      <c r="O13124" s="13"/>
      <c r="P13124" s="6"/>
      <c r="Q13124" s="7"/>
    </row>
    <row r="13125" spans="3:17" x14ac:dyDescent="0.2">
      <c r="C13125" s="1"/>
      <c r="D13125" s="1"/>
      <c r="F13125" s="6"/>
      <c r="G13125" s="13"/>
      <c r="M13125" s="14"/>
      <c r="O13125" s="13"/>
      <c r="P13125" s="6"/>
      <c r="Q13125" s="7"/>
    </row>
    <row r="13126" spans="3:17" x14ac:dyDescent="0.2">
      <c r="C13126" s="1"/>
      <c r="D13126" s="1"/>
      <c r="F13126" s="6"/>
      <c r="G13126" s="13"/>
      <c r="M13126" s="14"/>
      <c r="O13126" s="13"/>
      <c r="P13126" s="6"/>
      <c r="Q13126" s="7"/>
    </row>
    <row r="13127" spans="3:17" x14ac:dyDescent="0.2">
      <c r="C13127" s="1"/>
      <c r="D13127" s="1"/>
      <c r="F13127" s="6"/>
      <c r="G13127" s="13"/>
      <c r="M13127" s="14"/>
      <c r="O13127" s="13"/>
      <c r="P13127" s="6"/>
      <c r="Q13127" s="7"/>
    </row>
    <row r="13128" spans="3:17" x14ac:dyDescent="0.2">
      <c r="C13128" s="1"/>
      <c r="D13128" s="1"/>
      <c r="F13128" s="6"/>
      <c r="G13128" s="13"/>
      <c r="M13128" s="14"/>
      <c r="O13128" s="13"/>
      <c r="P13128" s="6"/>
      <c r="Q13128" s="7"/>
    </row>
    <row r="13129" spans="3:17" x14ac:dyDescent="0.2">
      <c r="C13129" s="1"/>
      <c r="D13129" s="1"/>
      <c r="F13129" s="6"/>
      <c r="G13129" s="13"/>
      <c r="M13129" s="14"/>
      <c r="O13129" s="13"/>
      <c r="P13129" s="6"/>
      <c r="Q13129" s="7"/>
    </row>
    <row r="13130" spans="3:17" x14ac:dyDescent="0.2">
      <c r="C13130" s="1"/>
      <c r="D13130" s="1"/>
      <c r="F13130" s="6"/>
      <c r="G13130" s="13"/>
      <c r="M13130" s="14"/>
      <c r="O13130" s="13"/>
      <c r="P13130" s="6"/>
      <c r="Q13130" s="7"/>
    </row>
    <row r="13131" spans="3:17" x14ac:dyDescent="0.2">
      <c r="C13131" s="1"/>
      <c r="D13131" s="1"/>
      <c r="F13131" s="6"/>
      <c r="G13131" s="13"/>
      <c r="M13131" s="14"/>
      <c r="O13131" s="13"/>
      <c r="P13131" s="6"/>
      <c r="Q13131" s="7"/>
    </row>
    <row r="13132" spans="3:17" x14ac:dyDescent="0.2">
      <c r="C13132" s="1"/>
      <c r="D13132" s="1"/>
      <c r="F13132" s="6"/>
      <c r="G13132" s="13"/>
      <c r="M13132" s="14"/>
      <c r="O13132" s="13"/>
      <c r="P13132" s="6"/>
      <c r="Q13132" s="7"/>
    </row>
    <row r="13133" spans="3:17" x14ac:dyDescent="0.2">
      <c r="C13133" s="1"/>
      <c r="D13133" s="1"/>
      <c r="F13133" s="6"/>
      <c r="G13133" s="13"/>
      <c r="M13133" s="14"/>
      <c r="O13133" s="13"/>
      <c r="P13133" s="6"/>
      <c r="Q13133" s="7"/>
    </row>
    <row r="13134" spans="3:17" x14ac:dyDescent="0.2">
      <c r="C13134" s="1"/>
      <c r="D13134" s="1"/>
      <c r="F13134" s="6"/>
      <c r="G13134" s="13"/>
      <c r="M13134" s="14"/>
      <c r="O13134" s="13"/>
      <c r="P13134" s="6"/>
      <c r="Q13134" s="7"/>
    </row>
    <row r="13135" spans="3:17" x14ac:dyDescent="0.2">
      <c r="C13135" s="1"/>
      <c r="D13135" s="1"/>
      <c r="F13135" s="6"/>
      <c r="G13135" s="13"/>
      <c r="M13135" s="14"/>
      <c r="O13135" s="13"/>
      <c r="P13135" s="6"/>
      <c r="Q13135" s="7"/>
    </row>
    <row r="13136" spans="3:17" x14ac:dyDescent="0.2">
      <c r="C13136" s="1"/>
      <c r="D13136" s="1"/>
      <c r="F13136" s="6"/>
      <c r="G13136" s="13"/>
      <c r="M13136" s="14"/>
      <c r="O13136" s="13"/>
      <c r="P13136" s="6"/>
      <c r="Q13136" s="7"/>
    </row>
    <row r="13137" spans="3:17" x14ac:dyDescent="0.2">
      <c r="C13137" s="1"/>
      <c r="D13137" s="1"/>
      <c r="F13137" s="6"/>
      <c r="G13137" s="13"/>
      <c r="M13137" s="14"/>
      <c r="O13137" s="13"/>
      <c r="P13137" s="6"/>
      <c r="Q13137" s="7"/>
    </row>
    <row r="13138" spans="3:17" x14ac:dyDescent="0.2">
      <c r="C13138" s="1"/>
      <c r="D13138" s="1"/>
      <c r="F13138" s="6"/>
      <c r="G13138" s="13"/>
      <c r="M13138" s="14"/>
      <c r="O13138" s="13"/>
      <c r="P13138" s="6"/>
      <c r="Q13138" s="7"/>
    </row>
    <row r="13139" spans="3:17" x14ac:dyDescent="0.2">
      <c r="C13139" s="1"/>
      <c r="D13139" s="1"/>
      <c r="F13139" s="6"/>
      <c r="G13139" s="13"/>
      <c r="M13139" s="14"/>
      <c r="O13139" s="13"/>
      <c r="P13139" s="6"/>
      <c r="Q13139" s="7"/>
    </row>
    <row r="13140" spans="3:17" x14ac:dyDescent="0.2">
      <c r="C13140" s="1"/>
      <c r="D13140" s="1"/>
      <c r="F13140" s="6"/>
      <c r="G13140" s="13"/>
      <c r="M13140" s="14"/>
      <c r="O13140" s="13"/>
      <c r="P13140" s="6"/>
      <c r="Q13140" s="7"/>
    </row>
    <row r="13141" spans="3:17" x14ac:dyDescent="0.2">
      <c r="C13141" s="1"/>
      <c r="D13141" s="1"/>
      <c r="F13141" s="6"/>
      <c r="G13141" s="13"/>
      <c r="M13141" s="14"/>
      <c r="O13141" s="13"/>
      <c r="P13141" s="6"/>
      <c r="Q13141" s="7"/>
    </row>
    <row r="13142" spans="3:17" x14ac:dyDescent="0.2">
      <c r="C13142" s="1"/>
      <c r="D13142" s="1"/>
      <c r="F13142" s="6"/>
      <c r="G13142" s="13"/>
      <c r="M13142" s="14"/>
      <c r="O13142" s="13"/>
      <c r="P13142" s="6"/>
      <c r="Q13142" s="7"/>
    </row>
    <row r="13143" spans="3:17" x14ac:dyDescent="0.2">
      <c r="C13143" s="1"/>
      <c r="D13143" s="1"/>
      <c r="F13143" s="6"/>
      <c r="G13143" s="13"/>
      <c r="M13143" s="14"/>
      <c r="O13143" s="13"/>
      <c r="P13143" s="6"/>
      <c r="Q13143" s="7"/>
    </row>
    <row r="13144" spans="3:17" x14ac:dyDescent="0.2">
      <c r="C13144" s="1"/>
      <c r="D13144" s="1"/>
      <c r="F13144" s="6"/>
      <c r="G13144" s="13"/>
      <c r="M13144" s="14"/>
      <c r="O13144" s="13"/>
      <c r="P13144" s="6"/>
      <c r="Q13144" s="7"/>
    </row>
    <row r="13145" spans="3:17" x14ac:dyDescent="0.2">
      <c r="C13145" s="1"/>
      <c r="D13145" s="1"/>
      <c r="F13145" s="6"/>
      <c r="G13145" s="13"/>
      <c r="M13145" s="14"/>
      <c r="O13145" s="13"/>
      <c r="P13145" s="6"/>
      <c r="Q13145" s="7"/>
    </row>
    <row r="13146" spans="3:17" x14ac:dyDescent="0.2">
      <c r="C13146" s="1"/>
      <c r="D13146" s="1"/>
      <c r="F13146" s="6"/>
      <c r="G13146" s="13"/>
      <c r="M13146" s="14"/>
      <c r="O13146" s="13"/>
      <c r="P13146" s="6"/>
      <c r="Q13146" s="7"/>
    </row>
    <row r="13147" spans="3:17" x14ac:dyDescent="0.2">
      <c r="C13147" s="1"/>
      <c r="D13147" s="1"/>
      <c r="F13147" s="6"/>
      <c r="G13147" s="13"/>
      <c r="M13147" s="14"/>
      <c r="O13147" s="13"/>
      <c r="P13147" s="6"/>
      <c r="Q13147" s="7"/>
    </row>
    <row r="13148" spans="3:17" x14ac:dyDescent="0.2">
      <c r="C13148" s="1"/>
      <c r="D13148" s="1"/>
      <c r="F13148" s="6"/>
      <c r="G13148" s="13"/>
      <c r="M13148" s="14"/>
      <c r="O13148" s="13"/>
      <c r="P13148" s="6"/>
      <c r="Q13148" s="7"/>
    </row>
    <row r="13149" spans="3:17" x14ac:dyDescent="0.2">
      <c r="C13149" s="1"/>
      <c r="D13149" s="1"/>
      <c r="F13149" s="6"/>
      <c r="G13149" s="13"/>
      <c r="M13149" s="14"/>
      <c r="O13149" s="13"/>
      <c r="P13149" s="6"/>
      <c r="Q13149" s="7"/>
    </row>
    <row r="13150" spans="3:17" x14ac:dyDescent="0.2">
      <c r="C13150" s="1"/>
      <c r="D13150" s="1"/>
      <c r="F13150" s="6"/>
      <c r="G13150" s="13"/>
      <c r="M13150" s="14"/>
      <c r="O13150" s="13"/>
      <c r="P13150" s="6"/>
      <c r="Q13150" s="7"/>
    </row>
    <row r="13151" spans="3:17" x14ac:dyDescent="0.2">
      <c r="C13151" s="1"/>
      <c r="D13151" s="1"/>
      <c r="F13151" s="6"/>
      <c r="G13151" s="13"/>
      <c r="M13151" s="14"/>
      <c r="O13151" s="13"/>
      <c r="P13151" s="6"/>
      <c r="Q13151" s="7"/>
    </row>
    <row r="13152" spans="3:17" x14ac:dyDescent="0.2">
      <c r="C13152" s="1"/>
      <c r="D13152" s="1"/>
      <c r="F13152" s="6"/>
      <c r="G13152" s="13"/>
      <c r="M13152" s="14"/>
      <c r="O13152" s="13"/>
      <c r="P13152" s="6"/>
      <c r="Q13152" s="7"/>
    </row>
    <row r="13153" spans="3:17" x14ac:dyDescent="0.2">
      <c r="C13153" s="1"/>
      <c r="D13153" s="1"/>
      <c r="F13153" s="6"/>
      <c r="G13153" s="13"/>
      <c r="M13153" s="14"/>
      <c r="O13153" s="13"/>
      <c r="P13153" s="6"/>
      <c r="Q13153" s="7"/>
    </row>
    <row r="13154" spans="3:17" x14ac:dyDescent="0.2">
      <c r="C13154" s="1"/>
      <c r="D13154" s="1"/>
      <c r="F13154" s="6"/>
      <c r="G13154" s="13"/>
      <c r="M13154" s="14"/>
      <c r="O13154" s="13"/>
      <c r="P13154" s="6"/>
      <c r="Q13154" s="7"/>
    </row>
    <row r="13155" spans="3:17" x14ac:dyDescent="0.2">
      <c r="C13155" s="1"/>
      <c r="D13155" s="1"/>
      <c r="F13155" s="6"/>
      <c r="G13155" s="13"/>
      <c r="M13155" s="14"/>
      <c r="O13155" s="13"/>
      <c r="P13155" s="6"/>
      <c r="Q13155" s="7"/>
    </row>
    <row r="13156" spans="3:17" x14ac:dyDescent="0.2">
      <c r="C13156" s="1"/>
      <c r="D13156" s="1"/>
      <c r="F13156" s="6"/>
      <c r="G13156" s="13"/>
      <c r="M13156" s="14"/>
      <c r="O13156" s="13"/>
      <c r="P13156" s="6"/>
      <c r="Q13156" s="7"/>
    </row>
    <row r="13157" spans="3:17" x14ac:dyDescent="0.2">
      <c r="C13157" s="1"/>
      <c r="D13157" s="1"/>
      <c r="F13157" s="6"/>
      <c r="G13157" s="13"/>
      <c r="M13157" s="14"/>
      <c r="O13157" s="13"/>
      <c r="P13157" s="6"/>
      <c r="Q13157" s="7"/>
    </row>
    <row r="13158" spans="3:17" x14ac:dyDescent="0.2">
      <c r="C13158" s="1"/>
      <c r="D13158" s="1"/>
      <c r="F13158" s="6"/>
      <c r="G13158" s="13"/>
      <c r="M13158" s="14"/>
      <c r="O13158" s="13"/>
      <c r="P13158" s="6"/>
      <c r="Q13158" s="7"/>
    </row>
    <row r="13159" spans="3:17" x14ac:dyDescent="0.2">
      <c r="C13159" s="1"/>
      <c r="D13159" s="1"/>
      <c r="F13159" s="6"/>
      <c r="G13159" s="13"/>
      <c r="M13159" s="14"/>
      <c r="O13159" s="13"/>
      <c r="P13159" s="6"/>
      <c r="Q13159" s="7"/>
    </row>
    <row r="13160" spans="3:17" x14ac:dyDescent="0.2">
      <c r="C13160" s="1"/>
      <c r="D13160" s="1"/>
      <c r="F13160" s="6"/>
      <c r="G13160" s="13"/>
      <c r="M13160" s="14"/>
      <c r="O13160" s="13"/>
      <c r="P13160" s="6"/>
      <c r="Q13160" s="7"/>
    </row>
    <row r="13161" spans="3:17" x14ac:dyDescent="0.2">
      <c r="C13161" s="1"/>
      <c r="D13161" s="1"/>
      <c r="F13161" s="6"/>
      <c r="G13161" s="13"/>
      <c r="M13161" s="14"/>
      <c r="O13161" s="13"/>
      <c r="P13161" s="6"/>
      <c r="Q13161" s="7"/>
    </row>
    <row r="13162" spans="3:17" x14ac:dyDescent="0.2">
      <c r="C13162" s="1"/>
      <c r="D13162" s="1"/>
      <c r="F13162" s="6"/>
      <c r="G13162" s="13"/>
      <c r="M13162" s="14"/>
      <c r="O13162" s="13"/>
      <c r="P13162" s="6"/>
      <c r="Q13162" s="7"/>
    </row>
    <row r="13163" spans="3:17" x14ac:dyDescent="0.2">
      <c r="C13163" s="1"/>
      <c r="D13163" s="1"/>
      <c r="F13163" s="6"/>
      <c r="G13163" s="13"/>
      <c r="M13163" s="14"/>
      <c r="O13163" s="13"/>
      <c r="P13163" s="6"/>
      <c r="Q13163" s="7"/>
    </row>
    <row r="13164" spans="3:17" x14ac:dyDescent="0.2">
      <c r="C13164" s="1"/>
      <c r="D13164" s="1"/>
      <c r="F13164" s="6"/>
      <c r="G13164" s="13"/>
      <c r="M13164" s="14"/>
      <c r="O13164" s="13"/>
      <c r="P13164" s="6"/>
      <c r="Q13164" s="7"/>
    </row>
    <row r="13165" spans="3:17" x14ac:dyDescent="0.2">
      <c r="C13165" s="1"/>
      <c r="D13165" s="1"/>
      <c r="F13165" s="6"/>
      <c r="G13165" s="13"/>
      <c r="M13165" s="14"/>
      <c r="O13165" s="13"/>
      <c r="P13165" s="6"/>
      <c r="Q13165" s="7"/>
    </row>
    <row r="13166" spans="3:17" x14ac:dyDescent="0.2">
      <c r="C13166" s="1"/>
      <c r="D13166" s="1"/>
      <c r="F13166" s="6"/>
      <c r="G13166" s="13"/>
      <c r="M13166" s="14"/>
      <c r="O13166" s="13"/>
      <c r="P13166" s="6"/>
      <c r="Q13166" s="7"/>
    </row>
    <row r="13167" spans="3:17" x14ac:dyDescent="0.2">
      <c r="C13167" s="1"/>
      <c r="D13167" s="1"/>
      <c r="F13167" s="6"/>
      <c r="G13167" s="13"/>
      <c r="M13167" s="14"/>
      <c r="O13167" s="13"/>
      <c r="P13167" s="6"/>
      <c r="Q13167" s="7"/>
    </row>
    <row r="13168" spans="3:17" x14ac:dyDescent="0.2">
      <c r="C13168" s="1"/>
      <c r="D13168" s="1"/>
      <c r="F13168" s="6"/>
      <c r="G13168" s="13"/>
      <c r="M13168" s="14"/>
      <c r="O13168" s="13"/>
      <c r="P13168" s="6"/>
      <c r="Q13168" s="7"/>
    </row>
    <row r="13169" spans="3:17" x14ac:dyDescent="0.2">
      <c r="C13169" s="1"/>
      <c r="D13169" s="1"/>
      <c r="F13169" s="6"/>
      <c r="G13169" s="13"/>
      <c r="M13169" s="14"/>
      <c r="O13169" s="13"/>
      <c r="P13169" s="6"/>
      <c r="Q13169" s="7"/>
    </row>
    <row r="13170" spans="3:17" x14ac:dyDescent="0.2">
      <c r="C13170" s="1"/>
      <c r="D13170" s="1"/>
      <c r="F13170" s="6"/>
      <c r="G13170" s="13"/>
      <c r="M13170" s="14"/>
      <c r="O13170" s="13"/>
      <c r="P13170" s="6"/>
      <c r="Q13170" s="7"/>
    </row>
    <row r="13171" spans="3:17" x14ac:dyDescent="0.2">
      <c r="C13171" s="1"/>
      <c r="D13171" s="1"/>
      <c r="F13171" s="6"/>
      <c r="G13171" s="13"/>
      <c r="M13171" s="14"/>
      <c r="O13171" s="13"/>
      <c r="P13171" s="6"/>
      <c r="Q13171" s="7"/>
    </row>
    <row r="13172" spans="3:17" x14ac:dyDescent="0.2">
      <c r="C13172" s="1"/>
      <c r="D13172" s="1"/>
      <c r="F13172" s="6"/>
      <c r="G13172" s="13"/>
      <c r="M13172" s="14"/>
      <c r="O13172" s="13"/>
      <c r="P13172" s="6"/>
      <c r="Q13172" s="7"/>
    </row>
    <row r="13173" spans="3:17" x14ac:dyDescent="0.2">
      <c r="C13173" s="1"/>
      <c r="D13173" s="1"/>
      <c r="F13173" s="6"/>
      <c r="G13173" s="13"/>
      <c r="M13173" s="14"/>
      <c r="O13173" s="13"/>
      <c r="P13173" s="6"/>
      <c r="Q13173" s="7"/>
    </row>
    <row r="13174" spans="3:17" x14ac:dyDescent="0.2">
      <c r="C13174" s="1"/>
      <c r="D13174" s="1"/>
      <c r="F13174" s="6"/>
      <c r="G13174" s="13"/>
      <c r="M13174" s="14"/>
      <c r="O13174" s="13"/>
      <c r="P13174" s="6"/>
      <c r="Q13174" s="7"/>
    </row>
    <row r="13175" spans="3:17" x14ac:dyDescent="0.2">
      <c r="C13175" s="1"/>
      <c r="D13175" s="1"/>
      <c r="F13175" s="6"/>
      <c r="G13175" s="13"/>
      <c r="M13175" s="14"/>
      <c r="O13175" s="13"/>
      <c r="P13175" s="6"/>
      <c r="Q13175" s="7"/>
    </row>
    <row r="13176" spans="3:17" x14ac:dyDescent="0.2">
      <c r="C13176" s="1"/>
      <c r="D13176" s="1"/>
      <c r="F13176" s="6"/>
      <c r="G13176" s="13"/>
      <c r="M13176" s="14"/>
      <c r="O13176" s="13"/>
      <c r="P13176" s="6"/>
      <c r="Q13176" s="7"/>
    </row>
    <row r="13177" spans="3:17" x14ac:dyDescent="0.2">
      <c r="C13177" s="1"/>
      <c r="D13177" s="1"/>
      <c r="F13177" s="6"/>
      <c r="G13177" s="13"/>
      <c r="M13177" s="14"/>
      <c r="O13177" s="13"/>
      <c r="P13177" s="6"/>
      <c r="Q13177" s="7"/>
    </row>
    <row r="13178" spans="3:17" x14ac:dyDescent="0.2">
      <c r="C13178" s="1"/>
      <c r="D13178" s="1"/>
      <c r="F13178" s="6"/>
      <c r="G13178" s="13"/>
      <c r="M13178" s="14"/>
      <c r="O13178" s="13"/>
      <c r="P13178" s="6"/>
      <c r="Q13178" s="7"/>
    </row>
    <row r="13179" spans="3:17" x14ac:dyDescent="0.2">
      <c r="C13179" s="1"/>
      <c r="D13179" s="1"/>
      <c r="F13179" s="6"/>
      <c r="G13179" s="13"/>
      <c r="M13179" s="14"/>
      <c r="O13179" s="13"/>
      <c r="P13179" s="6"/>
      <c r="Q13179" s="7"/>
    </row>
    <row r="13180" spans="3:17" x14ac:dyDescent="0.2">
      <c r="C13180" s="1"/>
      <c r="D13180" s="1"/>
      <c r="F13180" s="6"/>
      <c r="G13180" s="13"/>
      <c r="M13180" s="14"/>
      <c r="O13180" s="13"/>
      <c r="P13180" s="6"/>
      <c r="Q13180" s="7"/>
    </row>
    <row r="13181" spans="3:17" x14ac:dyDescent="0.2">
      <c r="C13181" s="1"/>
      <c r="D13181" s="1"/>
      <c r="F13181" s="6"/>
      <c r="G13181" s="13"/>
      <c r="M13181" s="14"/>
      <c r="O13181" s="13"/>
      <c r="P13181" s="6"/>
      <c r="Q13181" s="7"/>
    </row>
    <row r="13182" spans="3:17" x14ac:dyDescent="0.2">
      <c r="C13182" s="1"/>
      <c r="D13182" s="1"/>
      <c r="F13182" s="6"/>
      <c r="G13182" s="13"/>
      <c r="M13182" s="14"/>
      <c r="O13182" s="13"/>
      <c r="P13182" s="6"/>
      <c r="Q13182" s="7"/>
    </row>
    <row r="13183" spans="3:17" x14ac:dyDescent="0.2">
      <c r="C13183" s="1"/>
      <c r="D13183" s="1"/>
      <c r="F13183" s="6"/>
      <c r="G13183" s="13"/>
      <c r="M13183" s="14"/>
      <c r="O13183" s="13"/>
      <c r="P13183" s="6"/>
      <c r="Q13183" s="7"/>
    </row>
    <row r="13184" spans="3:17" x14ac:dyDescent="0.2">
      <c r="C13184" s="1"/>
      <c r="D13184" s="1"/>
      <c r="F13184" s="6"/>
      <c r="G13184" s="13"/>
      <c r="M13184" s="14"/>
      <c r="O13184" s="13"/>
      <c r="P13184" s="6"/>
      <c r="Q13184" s="7"/>
    </row>
    <row r="13185" spans="3:17" x14ac:dyDescent="0.2">
      <c r="C13185" s="1"/>
      <c r="D13185" s="1"/>
      <c r="F13185" s="6"/>
      <c r="G13185" s="13"/>
      <c r="M13185" s="14"/>
      <c r="O13185" s="13"/>
      <c r="P13185" s="6"/>
      <c r="Q13185" s="7"/>
    </row>
    <row r="13186" spans="3:17" x14ac:dyDescent="0.2">
      <c r="C13186" s="1"/>
      <c r="D13186" s="1"/>
      <c r="F13186" s="6"/>
      <c r="G13186" s="13"/>
      <c r="M13186" s="14"/>
      <c r="O13186" s="13"/>
      <c r="P13186" s="6"/>
      <c r="Q13186" s="7"/>
    </row>
    <row r="13187" spans="3:17" x14ac:dyDescent="0.2">
      <c r="C13187" s="1"/>
      <c r="D13187" s="1"/>
      <c r="F13187" s="6"/>
      <c r="G13187" s="13"/>
      <c r="M13187" s="14"/>
      <c r="O13187" s="13"/>
      <c r="P13187" s="6"/>
      <c r="Q13187" s="7"/>
    </row>
    <row r="13188" spans="3:17" x14ac:dyDescent="0.2">
      <c r="C13188" s="1"/>
      <c r="D13188" s="1"/>
      <c r="F13188" s="6"/>
      <c r="G13188" s="13"/>
      <c r="M13188" s="14"/>
      <c r="O13188" s="13"/>
      <c r="P13188" s="6"/>
      <c r="Q13188" s="7"/>
    </row>
    <row r="13189" spans="3:17" x14ac:dyDescent="0.2">
      <c r="C13189" s="1"/>
      <c r="D13189" s="1"/>
      <c r="F13189" s="6"/>
      <c r="G13189" s="13"/>
      <c r="M13189" s="14"/>
      <c r="O13189" s="13"/>
      <c r="P13189" s="6"/>
      <c r="Q13189" s="7"/>
    </row>
    <row r="13190" spans="3:17" x14ac:dyDescent="0.2">
      <c r="C13190" s="1"/>
      <c r="D13190" s="1"/>
      <c r="F13190" s="6"/>
      <c r="G13190" s="13"/>
      <c r="M13190" s="14"/>
      <c r="O13190" s="13"/>
      <c r="P13190" s="6"/>
      <c r="Q13190" s="7"/>
    </row>
    <row r="13191" spans="3:17" x14ac:dyDescent="0.2">
      <c r="C13191" s="1"/>
      <c r="D13191" s="1"/>
      <c r="F13191" s="6"/>
      <c r="G13191" s="13"/>
      <c r="M13191" s="14"/>
      <c r="O13191" s="13"/>
      <c r="P13191" s="6"/>
      <c r="Q13191" s="7"/>
    </row>
    <row r="13192" spans="3:17" x14ac:dyDescent="0.2">
      <c r="C13192" s="1"/>
      <c r="D13192" s="1"/>
      <c r="F13192" s="6"/>
      <c r="G13192" s="13"/>
      <c r="M13192" s="14"/>
      <c r="O13192" s="13"/>
      <c r="P13192" s="6"/>
      <c r="Q13192" s="7"/>
    </row>
    <row r="13193" spans="3:17" x14ac:dyDescent="0.2">
      <c r="C13193" s="1"/>
      <c r="D13193" s="1"/>
      <c r="F13193" s="6"/>
      <c r="G13193" s="13"/>
      <c r="M13193" s="14"/>
      <c r="O13193" s="13"/>
      <c r="P13193" s="6"/>
      <c r="Q13193" s="7"/>
    </row>
    <row r="13194" spans="3:17" x14ac:dyDescent="0.2">
      <c r="C13194" s="1"/>
      <c r="D13194" s="1"/>
      <c r="F13194" s="6"/>
      <c r="G13194" s="13"/>
      <c r="M13194" s="14"/>
      <c r="O13194" s="13"/>
      <c r="P13194" s="6"/>
      <c r="Q13194" s="7"/>
    </row>
    <row r="13195" spans="3:17" x14ac:dyDescent="0.2">
      <c r="C13195" s="1"/>
      <c r="D13195" s="1"/>
      <c r="F13195" s="6"/>
      <c r="G13195" s="13"/>
      <c r="M13195" s="14"/>
      <c r="O13195" s="13"/>
      <c r="P13195" s="6"/>
      <c r="Q13195" s="7"/>
    </row>
    <row r="13196" spans="3:17" x14ac:dyDescent="0.2">
      <c r="C13196" s="1"/>
      <c r="D13196" s="1"/>
      <c r="F13196" s="6"/>
      <c r="G13196" s="13"/>
      <c r="M13196" s="14"/>
      <c r="O13196" s="13"/>
      <c r="P13196" s="6"/>
      <c r="Q13196" s="7"/>
    </row>
    <row r="13197" spans="3:17" x14ac:dyDescent="0.2">
      <c r="C13197" s="1"/>
      <c r="D13197" s="1"/>
      <c r="F13197" s="6"/>
      <c r="G13197" s="13"/>
      <c r="M13197" s="14"/>
      <c r="O13197" s="13"/>
      <c r="P13197" s="6"/>
      <c r="Q13197" s="7"/>
    </row>
    <row r="13198" spans="3:17" x14ac:dyDescent="0.2">
      <c r="C13198" s="1"/>
      <c r="D13198" s="1"/>
      <c r="F13198" s="6"/>
      <c r="G13198" s="13"/>
      <c r="M13198" s="14"/>
      <c r="O13198" s="13"/>
      <c r="P13198" s="6"/>
      <c r="Q13198" s="7"/>
    </row>
    <row r="13199" spans="3:17" x14ac:dyDescent="0.2">
      <c r="C13199" s="1"/>
      <c r="D13199" s="1"/>
      <c r="F13199" s="6"/>
      <c r="G13199" s="13"/>
      <c r="M13199" s="14"/>
      <c r="O13199" s="13"/>
      <c r="P13199" s="6"/>
      <c r="Q13199" s="7"/>
    </row>
    <row r="13200" spans="3:17" x14ac:dyDescent="0.2">
      <c r="C13200" s="1"/>
      <c r="D13200" s="1"/>
      <c r="F13200" s="6"/>
      <c r="G13200" s="13"/>
      <c r="M13200" s="14"/>
      <c r="O13200" s="13"/>
      <c r="P13200" s="6"/>
      <c r="Q13200" s="7"/>
    </row>
    <row r="13201" spans="3:17" x14ac:dyDescent="0.2">
      <c r="C13201" s="1"/>
      <c r="D13201" s="1"/>
      <c r="F13201" s="6"/>
      <c r="G13201" s="13"/>
      <c r="M13201" s="14"/>
      <c r="O13201" s="13"/>
      <c r="P13201" s="6"/>
      <c r="Q13201" s="7"/>
    </row>
    <row r="13202" spans="3:17" x14ac:dyDescent="0.2">
      <c r="C13202" s="1"/>
      <c r="D13202" s="1"/>
      <c r="F13202" s="6"/>
      <c r="G13202" s="13"/>
      <c r="M13202" s="14"/>
      <c r="O13202" s="13"/>
      <c r="P13202" s="6"/>
      <c r="Q13202" s="7"/>
    </row>
    <row r="13203" spans="3:17" x14ac:dyDescent="0.2">
      <c r="C13203" s="1"/>
      <c r="D13203" s="1"/>
      <c r="F13203" s="6"/>
      <c r="G13203" s="13"/>
      <c r="M13203" s="14"/>
      <c r="O13203" s="13"/>
      <c r="P13203" s="6"/>
      <c r="Q13203" s="7"/>
    </row>
    <row r="13204" spans="3:17" x14ac:dyDescent="0.2">
      <c r="C13204" s="1"/>
      <c r="D13204" s="1"/>
      <c r="F13204" s="6"/>
      <c r="G13204" s="13"/>
      <c r="M13204" s="14"/>
      <c r="O13204" s="13"/>
      <c r="P13204" s="6"/>
      <c r="Q13204" s="7"/>
    </row>
    <row r="13205" spans="3:17" x14ac:dyDescent="0.2">
      <c r="C13205" s="1"/>
      <c r="D13205" s="1"/>
      <c r="F13205" s="6"/>
      <c r="G13205" s="13"/>
      <c r="M13205" s="14"/>
      <c r="O13205" s="13"/>
      <c r="P13205" s="6"/>
      <c r="Q13205" s="7"/>
    </row>
    <row r="13206" spans="3:17" x14ac:dyDescent="0.2">
      <c r="C13206" s="1"/>
      <c r="D13206" s="1"/>
      <c r="F13206" s="6"/>
      <c r="G13206" s="13"/>
      <c r="M13206" s="14"/>
      <c r="O13206" s="13"/>
      <c r="P13206" s="6"/>
      <c r="Q13206" s="7"/>
    </row>
    <row r="13207" spans="3:17" x14ac:dyDescent="0.2">
      <c r="C13207" s="1"/>
      <c r="D13207" s="1"/>
      <c r="F13207" s="6"/>
      <c r="G13207" s="13"/>
      <c r="M13207" s="14"/>
      <c r="O13207" s="13"/>
      <c r="P13207" s="6"/>
      <c r="Q13207" s="7"/>
    </row>
    <row r="13208" spans="3:17" x14ac:dyDescent="0.2">
      <c r="C13208" s="1"/>
      <c r="D13208" s="1"/>
      <c r="F13208" s="6"/>
      <c r="G13208" s="13"/>
      <c r="M13208" s="14"/>
      <c r="O13208" s="13"/>
      <c r="P13208" s="6"/>
      <c r="Q13208" s="7"/>
    </row>
    <row r="13209" spans="3:17" x14ac:dyDescent="0.2">
      <c r="C13209" s="1"/>
      <c r="D13209" s="1"/>
      <c r="F13209" s="6"/>
      <c r="G13209" s="13"/>
      <c r="M13209" s="14"/>
      <c r="O13209" s="13"/>
      <c r="P13209" s="6"/>
      <c r="Q13209" s="7"/>
    </row>
    <row r="13210" spans="3:17" x14ac:dyDescent="0.2">
      <c r="C13210" s="1"/>
      <c r="D13210" s="1"/>
      <c r="F13210" s="6"/>
      <c r="G13210" s="13"/>
      <c r="M13210" s="14"/>
      <c r="O13210" s="13"/>
      <c r="P13210" s="6"/>
      <c r="Q13210" s="7"/>
    </row>
    <row r="13211" spans="3:17" x14ac:dyDescent="0.2">
      <c r="C13211" s="1"/>
      <c r="D13211" s="1"/>
      <c r="F13211" s="6"/>
      <c r="G13211" s="13"/>
      <c r="M13211" s="14"/>
      <c r="O13211" s="13"/>
      <c r="P13211" s="6"/>
      <c r="Q13211" s="7"/>
    </row>
    <row r="13212" spans="3:17" x14ac:dyDescent="0.2">
      <c r="C13212" s="1"/>
      <c r="D13212" s="1"/>
      <c r="F13212" s="6"/>
      <c r="G13212" s="13"/>
      <c r="M13212" s="14"/>
      <c r="O13212" s="13"/>
      <c r="P13212" s="6"/>
      <c r="Q13212" s="7"/>
    </row>
    <row r="13213" spans="3:17" x14ac:dyDescent="0.2">
      <c r="C13213" s="1"/>
      <c r="D13213" s="1"/>
      <c r="F13213" s="6"/>
      <c r="G13213" s="13"/>
      <c r="M13213" s="14"/>
      <c r="O13213" s="13"/>
      <c r="P13213" s="6"/>
      <c r="Q13213" s="7"/>
    </row>
    <row r="13214" spans="3:17" x14ac:dyDescent="0.2">
      <c r="C13214" s="1"/>
      <c r="D13214" s="1"/>
      <c r="F13214" s="6"/>
      <c r="G13214" s="13"/>
      <c r="M13214" s="14"/>
      <c r="O13214" s="13"/>
      <c r="P13214" s="6"/>
      <c r="Q13214" s="7"/>
    </row>
    <row r="13215" spans="3:17" x14ac:dyDescent="0.2">
      <c r="C13215" s="1"/>
      <c r="D13215" s="1"/>
      <c r="F13215" s="6"/>
      <c r="G13215" s="13"/>
      <c r="M13215" s="14"/>
      <c r="O13215" s="13"/>
      <c r="P13215" s="6"/>
      <c r="Q13215" s="7"/>
    </row>
    <row r="13216" spans="3:17" x14ac:dyDescent="0.2">
      <c r="C13216" s="1"/>
      <c r="D13216" s="1"/>
      <c r="F13216" s="6"/>
      <c r="G13216" s="13"/>
      <c r="M13216" s="14"/>
      <c r="O13216" s="13"/>
      <c r="P13216" s="6"/>
      <c r="Q13216" s="7"/>
    </row>
    <row r="13217" spans="3:17" x14ac:dyDescent="0.2">
      <c r="C13217" s="1"/>
      <c r="D13217" s="1"/>
      <c r="F13217" s="6"/>
      <c r="G13217" s="13"/>
      <c r="M13217" s="14"/>
      <c r="O13217" s="13"/>
      <c r="P13217" s="6"/>
      <c r="Q13217" s="7"/>
    </row>
    <row r="13218" spans="3:17" x14ac:dyDescent="0.2">
      <c r="C13218" s="1"/>
      <c r="D13218" s="1"/>
      <c r="F13218" s="6"/>
      <c r="G13218" s="13"/>
      <c r="M13218" s="14"/>
      <c r="O13218" s="13"/>
      <c r="P13218" s="6"/>
      <c r="Q13218" s="7"/>
    </row>
    <row r="13219" spans="3:17" x14ac:dyDescent="0.2">
      <c r="C13219" s="1"/>
      <c r="D13219" s="1"/>
      <c r="F13219" s="6"/>
      <c r="G13219" s="13"/>
      <c r="M13219" s="14"/>
      <c r="O13219" s="13"/>
      <c r="P13219" s="6"/>
      <c r="Q13219" s="7"/>
    </row>
    <row r="13220" spans="3:17" x14ac:dyDescent="0.2">
      <c r="C13220" s="1"/>
      <c r="D13220" s="1"/>
      <c r="F13220" s="6"/>
      <c r="G13220" s="13"/>
      <c r="M13220" s="14"/>
      <c r="O13220" s="13"/>
      <c r="P13220" s="6"/>
      <c r="Q13220" s="7"/>
    </row>
    <row r="13221" spans="3:17" x14ac:dyDescent="0.2">
      <c r="C13221" s="1"/>
      <c r="D13221" s="1"/>
      <c r="F13221" s="6"/>
      <c r="G13221" s="13"/>
      <c r="M13221" s="14"/>
      <c r="O13221" s="13"/>
      <c r="P13221" s="6"/>
      <c r="Q13221" s="7"/>
    </row>
    <row r="13222" spans="3:17" x14ac:dyDescent="0.2">
      <c r="C13222" s="1"/>
      <c r="D13222" s="1"/>
      <c r="F13222" s="6"/>
      <c r="G13222" s="13"/>
      <c r="M13222" s="14"/>
      <c r="O13222" s="13"/>
      <c r="P13222" s="6"/>
      <c r="Q13222" s="7"/>
    </row>
    <row r="13223" spans="3:17" x14ac:dyDescent="0.2">
      <c r="C13223" s="1"/>
      <c r="D13223" s="1"/>
      <c r="F13223" s="6"/>
      <c r="G13223" s="13"/>
      <c r="M13223" s="14"/>
      <c r="O13223" s="13"/>
      <c r="P13223" s="6"/>
      <c r="Q13223" s="7"/>
    </row>
    <row r="13224" spans="3:17" x14ac:dyDescent="0.2">
      <c r="C13224" s="1"/>
      <c r="D13224" s="1"/>
      <c r="F13224" s="6"/>
      <c r="G13224" s="13"/>
      <c r="M13224" s="14"/>
      <c r="O13224" s="13"/>
      <c r="P13224" s="6"/>
      <c r="Q13224" s="7"/>
    </row>
    <row r="13225" spans="3:17" x14ac:dyDescent="0.2">
      <c r="C13225" s="1"/>
      <c r="D13225" s="1"/>
      <c r="F13225" s="6"/>
      <c r="G13225" s="13"/>
      <c r="M13225" s="14"/>
      <c r="O13225" s="13"/>
      <c r="P13225" s="6"/>
      <c r="Q13225" s="7"/>
    </row>
    <row r="13226" spans="3:17" x14ac:dyDescent="0.2">
      <c r="C13226" s="1"/>
      <c r="D13226" s="1"/>
      <c r="F13226" s="6"/>
      <c r="G13226" s="13"/>
      <c r="M13226" s="14"/>
      <c r="O13226" s="13"/>
      <c r="P13226" s="6"/>
      <c r="Q13226" s="7"/>
    </row>
    <row r="13227" spans="3:17" x14ac:dyDescent="0.2">
      <c r="C13227" s="1"/>
      <c r="D13227" s="1"/>
      <c r="F13227" s="6"/>
      <c r="G13227" s="13"/>
      <c r="M13227" s="14"/>
      <c r="O13227" s="13"/>
      <c r="P13227" s="6"/>
      <c r="Q13227" s="7"/>
    </row>
    <row r="13228" spans="3:17" x14ac:dyDescent="0.2">
      <c r="C13228" s="1"/>
      <c r="D13228" s="1"/>
      <c r="F13228" s="6"/>
      <c r="G13228" s="13"/>
      <c r="M13228" s="14"/>
      <c r="O13228" s="13"/>
      <c r="P13228" s="6"/>
      <c r="Q13228" s="7"/>
    </row>
    <row r="13229" spans="3:17" x14ac:dyDescent="0.2">
      <c r="C13229" s="1"/>
      <c r="D13229" s="1"/>
      <c r="F13229" s="6"/>
      <c r="G13229" s="13"/>
      <c r="M13229" s="14"/>
      <c r="O13229" s="13"/>
      <c r="P13229" s="6"/>
      <c r="Q13229" s="7"/>
    </row>
    <row r="13230" spans="3:17" x14ac:dyDescent="0.2">
      <c r="C13230" s="1"/>
      <c r="D13230" s="1"/>
      <c r="F13230" s="6"/>
      <c r="G13230" s="13"/>
      <c r="M13230" s="14"/>
      <c r="O13230" s="13"/>
      <c r="P13230" s="6"/>
      <c r="Q13230" s="7"/>
    </row>
    <row r="13231" spans="3:17" x14ac:dyDescent="0.2">
      <c r="C13231" s="1"/>
      <c r="D13231" s="1"/>
      <c r="F13231" s="6"/>
      <c r="G13231" s="13"/>
      <c r="M13231" s="14"/>
      <c r="O13231" s="13"/>
      <c r="P13231" s="6"/>
      <c r="Q13231" s="7"/>
    </row>
    <row r="13232" spans="3:17" x14ac:dyDescent="0.2">
      <c r="C13232" s="1"/>
      <c r="D13232" s="1"/>
      <c r="F13232" s="6"/>
      <c r="G13232" s="13"/>
      <c r="M13232" s="14"/>
      <c r="O13232" s="13"/>
      <c r="P13232" s="6"/>
      <c r="Q13232" s="7"/>
    </row>
    <row r="13233" spans="3:17" x14ac:dyDescent="0.2">
      <c r="C13233" s="1"/>
      <c r="D13233" s="1"/>
      <c r="F13233" s="6"/>
      <c r="G13233" s="13"/>
      <c r="M13233" s="14"/>
      <c r="O13233" s="13"/>
      <c r="P13233" s="6"/>
      <c r="Q13233" s="7"/>
    </row>
    <row r="13234" spans="3:17" x14ac:dyDescent="0.2">
      <c r="C13234" s="1"/>
      <c r="D13234" s="1"/>
      <c r="F13234" s="6"/>
      <c r="G13234" s="13"/>
      <c r="M13234" s="14"/>
      <c r="O13234" s="13"/>
      <c r="P13234" s="6"/>
      <c r="Q13234" s="7"/>
    </row>
    <row r="13235" spans="3:17" x14ac:dyDescent="0.2">
      <c r="C13235" s="1"/>
      <c r="D13235" s="1"/>
      <c r="F13235" s="6"/>
      <c r="G13235" s="13"/>
      <c r="M13235" s="14"/>
      <c r="O13235" s="13"/>
      <c r="P13235" s="6"/>
      <c r="Q13235" s="7"/>
    </row>
    <row r="13236" spans="3:17" x14ac:dyDescent="0.2">
      <c r="C13236" s="1"/>
      <c r="D13236" s="1"/>
      <c r="F13236" s="6"/>
      <c r="G13236" s="13"/>
      <c r="M13236" s="14"/>
      <c r="O13236" s="13"/>
      <c r="P13236" s="6"/>
      <c r="Q13236" s="7"/>
    </row>
    <row r="13237" spans="3:17" x14ac:dyDescent="0.2">
      <c r="C13237" s="1"/>
      <c r="D13237" s="1"/>
      <c r="F13237" s="6"/>
      <c r="G13237" s="13"/>
      <c r="M13237" s="14"/>
      <c r="O13237" s="13"/>
      <c r="P13237" s="6"/>
      <c r="Q13237" s="7"/>
    </row>
    <row r="13238" spans="3:17" x14ac:dyDescent="0.2">
      <c r="C13238" s="1"/>
      <c r="D13238" s="1"/>
      <c r="F13238" s="6"/>
      <c r="G13238" s="13"/>
      <c r="M13238" s="14"/>
      <c r="O13238" s="13"/>
      <c r="P13238" s="6"/>
      <c r="Q13238" s="7"/>
    </row>
    <row r="13239" spans="3:17" x14ac:dyDescent="0.2">
      <c r="C13239" s="1"/>
      <c r="D13239" s="1"/>
      <c r="F13239" s="6"/>
      <c r="G13239" s="13"/>
      <c r="M13239" s="14"/>
      <c r="O13239" s="13"/>
      <c r="P13239" s="6"/>
      <c r="Q13239" s="7"/>
    </row>
    <row r="13240" spans="3:17" x14ac:dyDescent="0.2">
      <c r="C13240" s="1"/>
      <c r="D13240" s="1"/>
      <c r="F13240" s="6"/>
      <c r="G13240" s="13"/>
      <c r="M13240" s="14"/>
      <c r="O13240" s="13"/>
      <c r="P13240" s="6"/>
      <c r="Q13240" s="7"/>
    </row>
    <row r="13241" spans="3:17" x14ac:dyDescent="0.2">
      <c r="C13241" s="1"/>
      <c r="D13241" s="1"/>
      <c r="F13241" s="6"/>
      <c r="G13241" s="13"/>
      <c r="M13241" s="14"/>
      <c r="O13241" s="13"/>
      <c r="P13241" s="6"/>
      <c r="Q13241" s="7"/>
    </row>
    <row r="13242" spans="3:17" x14ac:dyDescent="0.2">
      <c r="C13242" s="1"/>
      <c r="D13242" s="1"/>
      <c r="F13242" s="6"/>
      <c r="G13242" s="13"/>
      <c r="M13242" s="14"/>
      <c r="O13242" s="13"/>
      <c r="P13242" s="6"/>
      <c r="Q13242" s="7"/>
    </row>
    <row r="13243" spans="3:17" x14ac:dyDescent="0.2">
      <c r="C13243" s="1"/>
      <c r="D13243" s="1"/>
      <c r="F13243" s="6"/>
      <c r="G13243" s="13"/>
      <c r="M13243" s="14"/>
      <c r="O13243" s="13"/>
      <c r="P13243" s="6"/>
      <c r="Q13243" s="7"/>
    </row>
    <row r="13244" spans="3:17" x14ac:dyDescent="0.2">
      <c r="C13244" s="1"/>
      <c r="D13244" s="1"/>
      <c r="F13244" s="6"/>
      <c r="G13244" s="13"/>
      <c r="M13244" s="14"/>
      <c r="O13244" s="13"/>
      <c r="P13244" s="6"/>
      <c r="Q13244" s="7"/>
    </row>
    <row r="13245" spans="3:17" x14ac:dyDescent="0.2">
      <c r="C13245" s="1"/>
      <c r="D13245" s="1"/>
      <c r="F13245" s="6"/>
      <c r="G13245" s="13"/>
      <c r="M13245" s="14"/>
      <c r="O13245" s="13"/>
      <c r="P13245" s="6"/>
      <c r="Q13245" s="7"/>
    </row>
    <row r="13246" spans="3:17" x14ac:dyDescent="0.2">
      <c r="C13246" s="1"/>
      <c r="D13246" s="1"/>
      <c r="F13246" s="6"/>
      <c r="G13246" s="13"/>
      <c r="M13246" s="14"/>
      <c r="O13246" s="13"/>
      <c r="P13246" s="6"/>
      <c r="Q13246" s="7"/>
    </row>
    <row r="13247" spans="3:17" x14ac:dyDescent="0.2">
      <c r="C13247" s="1"/>
      <c r="D13247" s="1"/>
      <c r="F13247" s="6"/>
      <c r="G13247" s="13"/>
      <c r="M13247" s="14"/>
      <c r="O13247" s="13"/>
      <c r="P13247" s="6"/>
      <c r="Q13247" s="7"/>
    </row>
    <row r="13248" spans="3:17" x14ac:dyDescent="0.2">
      <c r="C13248" s="1"/>
      <c r="D13248" s="1"/>
      <c r="F13248" s="6"/>
      <c r="G13248" s="13"/>
      <c r="M13248" s="14"/>
      <c r="O13248" s="13"/>
      <c r="P13248" s="6"/>
      <c r="Q13248" s="7"/>
    </row>
    <row r="13249" spans="3:17" x14ac:dyDescent="0.2">
      <c r="C13249" s="1"/>
      <c r="D13249" s="1"/>
      <c r="F13249" s="6"/>
      <c r="G13249" s="13"/>
      <c r="M13249" s="14"/>
      <c r="O13249" s="13"/>
      <c r="P13249" s="6"/>
      <c r="Q13249" s="7"/>
    </row>
    <row r="13250" spans="3:17" x14ac:dyDescent="0.2">
      <c r="C13250" s="1"/>
      <c r="D13250" s="1"/>
      <c r="F13250" s="6"/>
      <c r="G13250" s="13"/>
      <c r="M13250" s="14"/>
      <c r="O13250" s="13"/>
      <c r="P13250" s="6"/>
      <c r="Q13250" s="7"/>
    </row>
    <row r="13251" spans="3:17" x14ac:dyDescent="0.2">
      <c r="C13251" s="1"/>
      <c r="D13251" s="1"/>
      <c r="F13251" s="6"/>
      <c r="G13251" s="13"/>
      <c r="M13251" s="14"/>
      <c r="O13251" s="13"/>
      <c r="P13251" s="6"/>
      <c r="Q13251" s="7"/>
    </row>
    <row r="13252" spans="3:17" x14ac:dyDescent="0.2">
      <c r="C13252" s="1"/>
      <c r="D13252" s="1"/>
      <c r="F13252" s="6"/>
      <c r="G13252" s="13"/>
      <c r="M13252" s="14"/>
      <c r="O13252" s="13"/>
      <c r="P13252" s="6"/>
      <c r="Q13252" s="7"/>
    </row>
    <row r="13253" spans="3:17" x14ac:dyDescent="0.2">
      <c r="C13253" s="1"/>
      <c r="D13253" s="1"/>
      <c r="F13253" s="6"/>
      <c r="G13253" s="13"/>
      <c r="M13253" s="14"/>
      <c r="O13253" s="13"/>
      <c r="P13253" s="6"/>
      <c r="Q13253" s="7"/>
    </row>
    <row r="13254" spans="3:17" x14ac:dyDescent="0.2">
      <c r="C13254" s="1"/>
      <c r="D13254" s="1"/>
      <c r="F13254" s="6"/>
      <c r="G13254" s="13"/>
      <c r="M13254" s="14"/>
      <c r="O13254" s="13"/>
      <c r="P13254" s="6"/>
      <c r="Q13254" s="7"/>
    </row>
    <row r="13255" spans="3:17" x14ac:dyDescent="0.2">
      <c r="C13255" s="1"/>
      <c r="D13255" s="1"/>
      <c r="F13255" s="6"/>
      <c r="G13255" s="13"/>
      <c r="M13255" s="14"/>
      <c r="O13255" s="13"/>
      <c r="P13255" s="6"/>
      <c r="Q13255" s="7"/>
    </row>
    <row r="13256" spans="3:17" x14ac:dyDescent="0.2">
      <c r="C13256" s="1"/>
      <c r="D13256" s="1"/>
      <c r="F13256" s="6"/>
      <c r="G13256" s="13"/>
      <c r="M13256" s="14"/>
      <c r="O13256" s="13"/>
      <c r="P13256" s="6"/>
      <c r="Q13256" s="7"/>
    </row>
    <row r="13257" spans="3:17" x14ac:dyDescent="0.2">
      <c r="C13257" s="1"/>
      <c r="D13257" s="1"/>
      <c r="F13257" s="6"/>
      <c r="G13257" s="13"/>
      <c r="M13257" s="14"/>
      <c r="O13257" s="13"/>
      <c r="P13257" s="6"/>
      <c r="Q13257" s="7"/>
    </row>
    <row r="13258" spans="3:17" x14ac:dyDescent="0.2">
      <c r="C13258" s="1"/>
      <c r="D13258" s="1"/>
      <c r="F13258" s="6"/>
      <c r="G13258" s="13"/>
      <c r="M13258" s="14"/>
      <c r="O13258" s="13"/>
      <c r="P13258" s="6"/>
      <c r="Q13258" s="7"/>
    </row>
    <row r="13259" spans="3:17" x14ac:dyDescent="0.2">
      <c r="C13259" s="1"/>
      <c r="D13259" s="1"/>
      <c r="F13259" s="6"/>
      <c r="G13259" s="13"/>
      <c r="M13259" s="14"/>
      <c r="O13259" s="13"/>
      <c r="P13259" s="6"/>
      <c r="Q13259" s="7"/>
    </row>
    <row r="13260" spans="3:17" x14ac:dyDescent="0.2">
      <c r="C13260" s="1"/>
      <c r="D13260" s="1"/>
      <c r="F13260" s="6"/>
      <c r="G13260" s="13"/>
      <c r="M13260" s="14"/>
      <c r="O13260" s="13"/>
      <c r="P13260" s="6"/>
      <c r="Q13260" s="7"/>
    </row>
    <row r="13261" spans="3:17" x14ac:dyDescent="0.2">
      <c r="C13261" s="1"/>
      <c r="D13261" s="1"/>
      <c r="F13261" s="6"/>
      <c r="G13261" s="13"/>
      <c r="M13261" s="14"/>
      <c r="O13261" s="13"/>
      <c r="P13261" s="6"/>
      <c r="Q13261" s="7"/>
    </row>
    <row r="13262" spans="3:17" x14ac:dyDescent="0.2">
      <c r="C13262" s="1"/>
      <c r="D13262" s="1"/>
      <c r="F13262" s="6"/>
      <c r="G13262" s="13"/>
      <c r="M13262" s="14"/>
      <c r="O13262" s="13"/>
      <c r="P13262" s="6"/>
      <c r="Q13262" s="7"/>
    </row>
    <row r="13263" spans="3:17" x14ac:dyDescent="0.2">
      <c r="C13263" s="1"/>
      <c r="D13263" s="1"/>
      <c r="F13263" s="6"/>
      <c r="G13263" s="13"/>
      <c r="M13263" s="14"/>
      <c r="O13263" s="13"/>
      <c r="P13263" s="6"/>
      <c r="Q13263" s="7"/>
    </row>
    <row r="13264" spans="3:17" x14ac:dyDescent="0.2">
      <c r="C13264" s="1"/>
      <c r="D13264" s="1"/>
      <c r="F13264" s="6"/>
      <c r="G13264" s="13"/>
      <c r="M13264" s="14"/>
      <c r="O13264" s="13"/>
      <c r="P13264" s="6"/>
      <c r="Q13264" s="7"/>
    </row>
    <row r="13265" spans="3:17" x14ac:dyDescent="0.2">
      <c r="C13265" s="1"/>
      <c r="D13265" s="1"/>
      <c r="F13265" s="6"/>
      <c r="G13265" s="13"/>
      <c r="M13265" s="14"/>
      <c r="O13265" s="13"/>
      <c r="P13265" s="6"/>
      <c r="Q13265" s="7"/>
    </row>
    <row r="13266" spans="3:17" x14ac:dyDescent="0.2">
      <c r="C13266" s="1"/>
      <c r="D13266" s="1"/>
      <c r="F13266" s="6"/>
      <c r="G13266" s="13"/>
      <c r="M13266" s="14"/>
      <c r="O13266" s="13"/>
      <c r="P13266" s="6"/>
      <c r="Q13266" s="7"/>
    </row>
    <row r="13267" spans="3:17" x14ac:dyDescent="0.2">
      <c r="C13267" s="1"/>
      <c r="D13267" s="1"/>
      <c r="F13267" s="6"/>
      <c r="G13267" s="13"/>
      <c r="M13267" s="14"/>
      <c r="O13267" s="13"/>
      <c r="P13267" s="6"/>
      <c r="Q13267" s="7"/>
    </row>
    <row r="13268" spans="3:17" x14ac:dyDescent="0.2">
      <c r="C13268" s="1"/>
      <c r="D13268" s="1"/>
      <c r="F13268" s="6"/>
      <c r="G13268" s="13"/>
      <c r="M13268" s="14"/>
      <c r="O13268" s="13"/>
      <c r="P13268" s="6"/>
      <c r="Q13268" s="7"/>
    </row>
    <row r="13269" spans="3:17" x14ac:dyDescent="0.2">
      <c r="C13269" s="1"/>
      <c r="D13269" s="1"/>
      <c r="F13269" s="6"/>
      <c r="G13269" s="13"/>
      <c r="M13269" s="14"/>
      <c r="O13269" s="13"/>
      <c r="P13269" s="6"/>
      <c r="Q13269" s="7"/>
    </row>
    <row r="13270" spans="3:17" x14ac:dyDescent="0.2">
      <c r="C13270" s="1"/>
      <c r="D13270" s="1"/>
      <c r="F13270" s="6"/>
      <c r="G13270" s="13"/>
      <c r="M13270" s="14"/>
      <c r="O13270" s="13"/>
      <c r="P13270" s="6"/>
      <c r="Q13270" s="7"/>
    </row>
    <row r="13271" spans="3:17" x14ac:dyDescent="0.2">
      <c r="C13271" s="1"/>
      <c r="D13271" s="1"/>
      <c r="F13271" s="6"/>
      <c r="G13271" s="13"/>
      <c r="M13271" s="14"/>
      <c r="O13271" s="13"/>
      <c r="P13271" s="6"/>
      <c r="Q13271" s="7"/>
    </row>
    <row r="13272" spans="3:17" x14ac:dyDescent="0.2">
      <c r="C13272" s="1"/>
      <c r="D13272" s="1"/>
      <c r="F13272" s="6"/>
      <c r="G13272" s="13"/>
      <c r="M13272" s="14"/>
      <c r="O13272" s="13"/>
      <c r="P13272" s="6"/>
      <c r="Q13272" s="7"/>
    </row>
    <row r="13273" spans="3:17" x14ac:dyDescent="0.2">
      <c r="C13273" s="1"/>
      <c r="D13273" s="1"/>
      <c r="F13273" s="6"/>
      <c r="G13273" s="13"/>
      <c r="M13273" s="14"/>
      <c r="O13273" s="13"/>
      <c r="P13273" s="6"/>
      <c r="Q13273" s="7"/>
    </row>
    <row r="13274" spans="3:17" x14ac:dyDescent="0.2">
      <c r="C13274" s="1"/>
      <c r="D13274" s="1"/>
      <c r="F13274" s="6"/>
      <c r="G13274" s="13"/>
      <c r="M13274" s="14"/>
      <c r="O13274" s="13"/>
      <c r="P13274" s="6"/>
      <c r="Q13274" s="7"/>
    </row>
    <row r="13275" spans="3:17" x14ac:dyDescent="0.2">
      <c r="C13275" s="1"/>
      <c r="D13275" s="1"/>
      <c r="F13275" s="6"/>
      <c r="G13275" s="13"/>
      <c r="M13275" s="14"/>
      <c r="O13275" s="13"/>
      <c r="P13275" s="6"/>
      <c r="Q13275" s="7"/>
    </row>
    <row r="13276" spans="3:17" x14ac:dyDescent="0.2">
      <c r="C13276" s="1"/>
      <c r="D13276" s="1"/>
      <c r="F13276" s="6"/>
      <c r="G13276" s="13"/>
      <c r="M13276" s="14"/>
      <c r="O13276" s="13"/>
      <c r="P13276" s="6"/>
      <c r="Q13276" s="7"/>
    </row>
    <row r="13277" spans="3:17" x14ac:dyDescent="0.2">
      <c r="C13277" s="1"/>
      <c r="D13277" s="1"/>
      <c r="F13277" s="6"/>
      <c r="G13277" s="13"/>
      <c r="M13277" s="14"/>
      <c r="O13277" s="13"/>
      <c r="P13277" s="6"/>
      <c r="Q13277" s="7"/>
    </row>
    <row r="13278" spans="3:17" x14ac:dyDescent="0.2">
      <c r="C13278" s="1"/>
      <c r="D13278" s="1"/>
      <c r="F13278" s="6"/>
      <c r="G13278" s="13"/>
      <c r="M13278" s="14"/>
      <c r="O13278" s="13"/>
      <c r="P13278" s="6"/>
      <c r="Q13278" s="7"/>
    </row>
    <row r="13279" spans="3:17" x14ac:dyDescent="0.2">
      <c r="C13279" s="1"/>
      <c r="D13279" s="1"/>
      <c r="F13279" s="6"/>
      <c r="G13279" s="13"/>
      <c r="M13279" s="14"/>
      <c r="O13279" s="13"/>
      <c r="P13279" s="6"/>
      <c r="Q13279" s="7"/>
    </row>
    <row r="13280" spans="3:17" x14ac:dyDescent="0.2">
      <c r="C13280" s="1"/>
      <c r="D13280" s="1"/>
      <c r="F13280" s="6"/>
      <c r="G13280" s="13"/>
      <c r="M13280" s="14"/>
      <c r="O13280" s="13"/>
      <c r="P13280" s="6"/>
      <c r="Q13280" s="7"/>
    </row>
    <row r="13281" spans="3:17" x14ac:dyDescent="0.2">
      <c r="C13281" s="1"/>
      <c r="D13281" s="1"/>
      <c r="F13281" s="6"/>
      <c r="G13281" s="13"/>
      <c r="M13281" s="14"/>
      <c r="O13281" s="13"/>
      <c r="P13281" s="6"/>
      <c r="Q13281" s="7"/>
    </row>
    <row r="13282" spans="3:17" x14ac:dyDescent="0.2">
      <c r="C13282" s="1"/>
      <c r="D13282" s="1"/>
      <c r="F13282" s="6"/>
      <c r="G13282" s="13"/>
      <c r="M13282" s="14"/>
      <c r="O13282" s="13"/>
      <c r="P13282" s="6"/>
      <c r="Q13282" s="7"/>
    </row>
    <row r="13283" spans="3:17" x14ac:dyDescent="0.2">
      <c r="C13283" s="1"/>
      <c r="D13283" s="1"/>
      <c r="F13283" s="6"/>
      <c r="G13283" s="13"/>
      <c r="M13283" s="14"/>
      <c r="O13283" s="13"/>
      <c r="P13283" s="6"/>
      <c r="Q13283" s="7"/>
    </row>
    <row r="13284" spans="3:17" x14ac:dyDescent="0.2">
      <c r="C13284" s="1"/>
      <c r="D13284" s="1"/>
      <c r="F13284" s="6"/>
      <c r="G13284" s="13"/>
      <c r="M13284" s="14"/>
      <c r="O13284" s="13"/>
      <c r="P13284" s="6"/>
      <c r="Q13284" s="7"/>
    </row>
    <row r="13285" spans="3:17" x14ac:dyDescent="0.2">
      <c r="C13285" s="1"/>
      <c r="D13285" s="1"/>
      <c r="F13285" s="6"/>
      <c r="G13285" s="13"/>
      <c r="M13285" s="14"/>
      <c r="O13285" s="13"/>
      <c r="P13285" s="6"/>
      <c r="Q13285" s="7"/>
    </row>
    <row r="13286" spans="3:17" x14ac:dyDescent="0.2">
      <c r="C13286" s="1"/>
      <c r="D13286" s="1"/>
      <c r="F13286" s="6"/>
      <c r="G13286" s="13"/>
      <c r="M13286" s="14"/>
      <c r="O13286" s="13"/>
      <c r="P13286" s="6"/>
      <c r="Q13286" s="7"/>
    </row>
    <row r="13287" spans="3:17" x14ac:dyDescent="0.2">
      <c r="C13287" s="1"/>
      <c r="D13287" s="1"/>
      <c r="F13287" s="6"/>
      <c r="G13287" s="13"/>
      <c r="M13287" s="14"/>
      <c r="O13287" s="13"/>
      <c r="P13287" s="6"/>
      <c r="Q13287" s="7"/>
    </row>
    <row r="13288" spans="3:17" x14ac:dyDescent="0.2">
      <c r="C13288" s="1"/>
      <c r="D13288" s="1"/>
      <c r="F13288" s="6"/>
      <c r="G13288" s="13"/>
      <c r="M13288" s="14"/>
      <c r="O13288" s="13"/>
      <c r="P13288" s="6"/>
      <c r="Q13288" s="7"/>
    </row>
    <row r="13289" spans="3:17" x14ac:dyDescent="0.2">
      <c r="C13289" s="1"/>
      <c r="D13289" s="1"/>
      <c r="F13289" s="6"/>
      <c r="G13289" s="13"/>
      <c r="M13289" s="14"/>
      <c r="O13289" s="13"/>
      <c r="P13289" s="6"/>
      <c r="Q13289" s="7"/>
    </row>
    <row r="13290" spans="3:17" x14ac:dyDescent="0.2">
      <c r="C13290" s="1"/>
      <c r="D13290" s="1"/>
      <c r="F13290" s="6"/>
      <c r="G13290" s="13"/>
      <c r="M13290" s="14"/>
      <c r="O13290" s="13"/>
      <c r="P13290" s="6"/>
      <c r="Q13290" s="7"/>
    </row>
    <row r="13291" spans="3:17" x14ac:dyDescent="0.2">
      <c r="C13291" s="1"/>
      <c r="D13291" s="1"/>
      <c r="F13291" s="6"/>
      <c r="G13291" s="13"/>
      <c r="M13291" s="14"/>
      <c r="O13291" s="13"/>
      <c r="P13291" s="6"/>
      <c r="Q13291" s="7"/>
    </row>
    <row r="13292" spans="3:17" x14ac:dyDescent="0.2">
      <c r="C13292" s="1"/>
      <c r="D13292" s="1"/>
      <c r="F13292" s="6"/>
      <c r="G13292" s="13"/>
      <c r="M13292" s="14"/>
      <c r="O13292" s="13"/>
      <c r="P13292" s="6"/>
      <c r="Q13292" s="7"/>
    </row>
    <row r="13293" spans="3:17" x14ac:dyDescent="0.2">
      <c r="C13293" s="1"/>
      <c r="D13293" s="1"/>
      <c r="F13293" s="6"/>
      <c r="G13293" s="13"/>
      <c r="M13293" s="14"/>
      <c r="O13293" s="13"/>
      <c r="P13293" s="6"/>
      <c r="Q13293" s="7"/>
    </row>
    <row r="13294" spans="3:17" x14ac:dyDescent="0.2">
      <c r="C13294" s="1"/>
      <c r="D13294" s="1"/>
      <c r="F13294" s="6"/>
      <c r="G13294" s="13"/>
      <c r="M13294" s="14"/>
      <c r="O13294" s="13"/>
      <c r="P13294" s="6"/>
      <c r="Q13294" s="7"/>
    </row>
    <row r="13295" spans="3:17" x14ac:dyDescent="0.2">
      <c r="C13295" s="1"/>
      <c r="D13295" s="1"/>
      <c r="F13295" s="6"/>
      <c r="G13295" s="13"/>
      <c r="M13295" s="14"/>
      <c r="O13295" s="13"/>
      <c r="P13295" s="6"/>
      <c r="Q13295" s="7"/>
    </row>
    <row r="13296" spans="3:17" x14ac:dyDescent="0.2">
      <c r="C13296" s="1"/>
      <c r="D13296" s="1"/>
      <c r="F13296" s="6"/>
      <c r="G13296" s="13"/>
      <c r="M13296" s="14"/>
      <c r="O13296" s="13"/>
      <c r="P13296" s="6"/>
      <c r="Q13296" s="7"/>
    </row>
    <row r="13297" spans="3:17" x14ac:dyDescent="0.2">
      <c r="C13297" s="1"/>
      <c r="D13297" s="1"/>
      <c r="F13297" s="6"/>
      <c r="G13297" s="13"/>
      <c r="M13297" s="14"/>
      <c r="O13297" s="13"/>
      <c r="P13297" s="6"/>
      <c r="Q13297" s="7"/>
    </row>
    <row r="13298" spans="3:17" x14ac:dyDescent="0.2">
      <c r="C13298" s="1"/>
      <c r="D13298" s="1"/>
      <c r="F13298" s="6"/>
      <c r="G13298" s="13"/>
      <c r="M13298" s="14"/>
      <c r="O13298" s="13"/>
      <c r="P13298" s="6"/>
      <c r="Q13298" s="7"/>
    </row>
    <row r="13299" spans="3:17" x14ac:dyDescent="0.2">
      <c r="C13299" s="1"/>
      <c r="D13299" s="1"/>
      <c r="F13299" s="6"/>
      <c r="G13299" s="13"/>
      <c r="M13299" s="14"/>
      <c r="O13299" s="13"/>
      <c r="P13299" s="6"/>
      <c r="Q13299" s="7"/>
    </row>
    <row r="13300" spans="3:17" x14ac:dyDescent="0.2">
      <c r="C13300" s="1"/>
      <c r="D13300" s="1"/>
      <c r="F13300" s="6"/>
      <c r="G13300" s="13"/>
      <c r="M13300" s="14"/>
      <c r="O13300" s="13"/>
      <c r="P13300" s="6"/>
      <c r="Q13300" s="7"/>
    </row>
    <row r="13301" spans="3:17" x14ac:dyDescent="0.2">
      <c r="C13301" s="1"/>
      <c r="D13301" s="1"/>
      <c r="F13301" s="6"/>
      <c r="G13301" s="13"/>
      <c r="M13301" s="14"/>
      <c r="O13301" s="13"/>
      <c r="P13301" s="6"/>
      <c r="Q13301" s="7"/>
    </row>
    <row r="13302" spans="3:17" x14ac:dyDescent="0.2">
      <c r="C13302" s="1"/>
      <c r="D13302" s="1"/>
      <c r="F13302" s="6"/>
      <c r="G13302" s="13"/>
      <c r="M13302" s="14"/>
      <c r="O13302" s="13"/>
      <c r="P13302" s="6"/>
      <c r="Q13302" s="7"/>
    </row>
    <row r="13303" spans="3:17" x14ac:dyDescent="0.2">
      <c r="C13303" s="1"/>
      <c r="D13303" s="1"/>
      <c r="F13303" s="6"/>
      <c r="G13303" s="13"/>
      <c r="M13303" s="14"/>
      <c r="O13303" s="13"/>
      <c r="P13303" s="6"/>
      <c r="Q13303" s="7"/>
    </row>
    <row r="13304" spans="3:17" x14ac:dyDescent="0.2">
      <c r="C13304" s="1"/>
      <c r="D13304" s="1"/>
      <c r="F13304" s="6"/>
      <c r="G13304" s="13"/>
      <c r="M13304" s="14"/>
      <c r="O13304" s="13"/>
      <c r="P13304" s="6"/>
      <c r="Q13304" s="7"/>
    </row>
    <row r="13305" spans="3:17" x14ac:dyDescent="0.2">
      <c r="C13305" s="1"/>
      <c r="D13305" s="1"/>
      <c r="F13305" s="6"/>
      <c r="G13305" s="13"/>
      <c r="M13305" s="14"/>
      <c r="O13305" s="13"/>
      <c r="P13305" s="6"/>
      <c r="Q13305" s="7"/>
    </row>
    <row r="13306" spans="3:17" x14ac:dyDescent="0.2">
      <c r="C13306" s="1"/>
      <c r="D13306" s="1"/>
      <c r="F13306" s="6"/>
      <c r="G13306" s="13"/>
      <c r="M13306" s="14"/>
      <c r="O13306" s="13"/>
      <c r="P13306" s="6"/>
      <c r="Q13306" s="7"/>
    </row>
    <row r="13307" spans="3:17" x14ac:dyDescent="0.2">
      <c r="C13307" s="1"/>
      <c r="D13307" s="1"/>
      <c r="F13307" s="6"/>
      <c r="G13307" s="13"/>
      <c r="M13307" s="14"/>
      <c r="O13307" s="13"/>
      <c r="P13307" s="6"/>
      <c r="Q13307" s="7"/>
    </row>
    <row r="13308" spans="3:17" x14ac:dyDescent="0.2">
      <c r="C13308" s="1"/>
      <c r="D13308" s="1"/>
      <c r="F13308" s="6"/>
      <c r="G13308" s="13"/>
      <c r="M13308" s="14"/>
      <c r="O13308" s="13"/>
      <c r="P13308" s="6"/>
      <c r="Q13308" s="7"/>
    </row>
    <row r="13309" spans="3:17" x14ac:dyDescent="0.2">
      <c r="C13309" s="1"/>
      <c r="D13309" s="1"/>
      <c r="F13309" s="6"/>
      <c r="G13309" s="13"/>
      <c r="M13309" s="14"/>
      <c r="O13309" s="13"/>
      <c r="P13309" s="6"/>
      <c r="Q13309" s="7"/>
    </row>
    <row r="13310" spans="3:17" x14ac:dyDescent="0.2">
      <c r="C13310" s="1"/>
      <c r="D13310" s="1"/>
      <c r="F13310" s="6"/>
      <c r="G13310" s="13"/>
      <c r="M13310" s="14"/>
      <c r="O13310" s="13"/>
      <c r="P13310" s="6"/>
      <c r="Q13310" s="7"/>
    </row>
    <row r="13311" spans="3:17" x14ac:dyDescent="0.2">
      <c r="C13311" s="1"/>
      <c r="D13311" s="1"/>
      <c r="F13311" s="6"/>
      <c r="G13311" s="13"/>
      <c r="M13311" s="14"/>
      <c r="O13311" s="13"/>
      <c r="P13311" s="6"/>
      <c r="Q13311" s="7"/>
    </row>
    <row r="13312" spans="3:17" x14ac:dyDescent="0.2">
      <c r="C13312" s="1"/>
      <c r="D13312" s="1"/>
      <c r="F13312" s="6"/>
      <c r="G13312" s="13"/>
      <c r="M13312" s="14"/>
      <c r="O13312" s="13"/>
      <c r="P13312" s="6"/>
      <c r="Q13312" s="7"/>
    </row>
    <row r="13313" spans="3:17" x14ac:dyDescent="0.2">
      <c r="C13313" s="1"/>
      <c r="D13313" s="1"/>
      <c r="F13313" s="6"/>
      <c r="G13313" s="13"/>
      <c r="M13313" s="14"/>
      <c r="O13313" s="13"/>
      <c r="P13313" s="6"/>
      <c r="Q13313" s="7"/>
    </row>
    <row r="13314" spans="3:17" x14ac:dyDescent="0.2">
      <c r="C13314" s="1"/>
      <c r="D13314" s="1"/>
      <c r="F13314" s="6"/>
      <c r="G13314" s="13"/>
      <c r="M13314" s="14"/>
      <c r="O13314" s="13"/>
      <c r="P13314" s="6"/>
      <c r="Q13314" s="7"/>
    </row>
    <row r="13315" spans="3:17" x14ac:dyDescent="0.2">
      <c r="C13315" s="1"/>
      <c r="D13315" s="1"/>
      <c r="F13315" s="6"/>
      <c r="G13315" s="13"/>
      <c r="M13315" s="14"/>
      <c r="O13315" s="13"/>
      <c r="P13315" s="6"/>
      <c r="Q13315" s="7"/>
    </row>
    <row r="13316" spans="3:17" x14ac:dyDescent="0.2">
      <c r="C13316" s="1"/>
      <c r="D13316" s="1"/>
      <c r="F13316" s="6"/>
      <c r="G13316" s="13"/>
      <c r="M13316" s="14"/>
      <c r="O13316" s="13"/>
      <c r="P13316" s="6"/>
      <c r="Q13316" s="7"/>
    </row>
    <row r="13317" spans="3:17" x14ac:dyDescent="0.2">
      <c r="C13317" s="1"/>
      <c r="D13317" s="1"/>
      <c r="F13317" s="6"/>
      <c r="G13317" s="13"/>
      <c r="M13317" s="14"/>
      <c r="O13317" s="13"/>
      <c r="P13317" s="6"/>
      <c r="Q13317" s="7"/>
    </row>
    <row r="13318" spans="3:17" x14ac:dyDescent="0.2">
      <c r="C13318" s="1"/>
      <c r="D13318" s="1"/>
      <c r="F13318" s="6"/>
      <c r="G13318" s="13"/>
      <c r="M13318" s="14"/>
      <c r="O13318" s="13"/>
      <c r="P13318" s="6"/>
      <c r="Q13318" s="7"/>
    </row>
    <row r="13319" spans="3:17" x14ac:dyDescent="0.2">
      <c r="C13319" s="1"/>
      <c r="D13319" s="1"/>
      <c r="F13319" s="6"/>
      <c r="G13319" s="13"/>
      <c r="M13319" s="14"/>
      <c r="O13319" s="13"/>
      <c r="P13319" s="6"/>
      <c r="Q13319" s="7"/>
    </row>
    <row r="13320" spans="3:17" x14ac:dyDescent="0.2">
      <c r="C13320" s="1"/>
      <c r="D13320" s="1"/>
      <c r="F13320" s="6"/>
      <c r="G13320" s="13"/>
      <c r="M13320" s="14"/>
      <c r="O13320" s="13"/>
      <c r="P13320" s="6"/>
      <c r="Q13320" s="7"/>
    </row>
    <row r="13321" spans="3:17" x14ac:dyDescent="0.2">
      <c r="C13321" s="1"/>
      <c r="D13321" s="1"/>
      <c r="F13321" s="6"/>
      <c r="G13321" s="13"/>
      <c r="M13321" s="14"/>
      <c r="O13321" s="13"/>
      <c r="P13321" s="6"/>
      <c r="Q13321" s="7"/>
    </row>
    <row r="13322" spans="3:17" x14ac:dyDescent="0.2">
      <c r="C13322" s="1"/>
      <c r="D13322" s="1"/>
      <c r="F13322" s="6"/>
      <c r="G13322" s="13"/>
      <c r="M13322" s="14"/>
      <c r="O13322" s="13"/>
      <c r="P13322" s="6"/>
      <c r="Q13322" s="7"/>
    </row>
    <row r="13323" spans="3:17" x14ac:dyDescent="0.2">
      <c r="C13323" s="1"/>
      <c r="D13323" s="1"/>
      <c r="F13323" s="6"/>
      <c r="G13323" s="13"/>
      <c r="M13323" s="14"/>
      <c r="O13323" s="13"/>
      <c r="P13323" s="6"/>
      <c r="Q13323" s="7"/>
    </row>
    <row r="13324" spans="3:17" x14ac:dyDescent="0.2">
      <c r="C13324" s="1"/>
      <c r="D13324" s="1"/>
      <c r="F13324" s="6"/>
      <c r="G13324" s="13"/>
      <c r="M13324" s="14"/>
      <c r="O13324" s="13"/>
      <c r="P13324" s="6"/>
      <c r="Q13324" s="7"/>
    </row>
    <row r="13325" spans="3:17" x14ac:dyDescent="0.2">
      <c r="C13325" s="1"/>
      <c r="D13325" s="1"/>
      <c r="F13325" s="6"/>
      <c r="G13325" s="13"/>
      <c r="M13325" s="14"/>
      <c r="O13325" s="13"/>
      <c r="P13325" s="6"/>
      <c r="Q13325" s="7"/>
    </row>
    <row r="13326" spans="3:17" x14ac:dyDescent="0.2">
      <c r="C13326" s="1"/>
      <c r="D13326" s="1"/>
      <c r="F13326" s="6"/>
      <c r="G13326" s="13"/>
      <c r="M13326" s="14"/>
      <c r="O13326" s="13"/>
      <c r="P13326" s="6"/>
      <c r="Q13326" s="7"/>
    </row>
    <row r="13327" spans="3:17" x14ac:dyDescent="0.2">
      <c r="C13327" s="1"/>
      <c r="D13327" s="1"/>
      <c r="F13327" s="6"/>
      <c r="G13327" s="13"/>
      <c r="M13327" s="14"/>
      <c r="O13327" s="13"/>
      <c r="P13327" s="6"/>
      <c r="Q13327" s="7"/>
    </row>
    <row r="13328" spans="3:17" x14ac:dyDescent="0.2">
      <c r="C13328" s="1"/>
      <c r="D13328" s="1"/>
      <c r="F13328" s="6"/>
      <c r="G13328" s="13"/>
      <c r="M13328" s="14"/>
      <c r="O13328" s="13"/>
      <c r="P13328" s="6"/>
      <c r="Q13328" s="7"/>
    </row>
    <row r="13329" spans="3:17" x14ac:dyDescent="0.2">
      <c r="C13329" s="1"/>
      <c r="D13329" s="1"/>
      <c r="F13329" s="6"/>
      <c r="G13329" s="13"/>
      <c r="M13329" s="14"/>
      <c r="O13329" s="13"/>
      <c r="P13329" s="6"/>
      <c r="Q13329" s="7"/>
    </row>
    <row r="13330" spans="3:17" x14ac:dyDescent="0.2">
      <c r="C13330" s="1"/>
      <c r="D13330" s="1"/>
      <c r="F13330" s="6"/>
      <c r="G13330" s="13"/>
      <c r="M13330" s="14"/>
      <c r="O13330" s="13"/>
      <c r="P13330" s="6"/>
      <c r="Q13330" s="7"/>
    </row>
    <row r="13331" spans="3:17" x14ac:dyDescent="0.2">
      <c r="C13331" s="1"/>
      <c r="D13331" s="1"/>
      <c r="F13331" s="6"/>
      <c r="G13331" s="13"/>
      <c r="M13331" s="14"/>
      <c r="O13331" s="13"/>
      <c r="P13331" s="6"/>
      <c r="Q13331" s="7"/>
    </row>
    <row r="13332" spans="3:17" x14ac:dyDescent="0.2">
      <c r="C13332" s="1"/>
      <c r="D13332" s="1"/>
      <c r="F13332" s="6"/>
      <c r="G13332" s="13"/>
      <c r="M13332" s="14"/>
      <c r="O13332" s="13"/>
      <c r="P13332" s="6"/>
      <c r="Q13332" s="7"/>
    </row>
    <row r="13333" spans="3:17" x14ac:dyDescent="0.2">
      <c r="C13333" s="1"/>
      <c r="D13333" s="1"/>
      <c r="F13333" s="6"/>
      <c r="G13333" s="13"/>
      <c r="M13333" s="14"/>
      <c r="O13333" s="13"/>
      <c r="P13333" s="6"/>
      <c r="Q13333" s="7"/>
    </row>
    <row r="13334" spans="3:17" x14ac:dyDescent="0.2">
      <c r="C13334" s="1"/>
      <c r="D13334" s="1"/>
      <c r="F13334" s="6"/>
      <c r="G13334" s="13"/>
      <c r="M13334" s="14"/>
      <c r="O13334" s="13"/>
      <c r="P13334" s="6"/>
      <c r="Q13334" s="7"/>
    </row>
    <row r="13335" spans="3:17" x14ac:dyDescent="0.2">
      <c r="C13335" s="1"/>
      <c r="D13335" s="1"/>
      <c r="F13335" s="6"/>
      <c r="G13335" s="13"/>
      <c r="M13335" s="14"/>
      <c r="O13335" s="13"/>
      <c r="P13335" s="6"/>
      <c r="Q13335" s="7"/>
    </row>
    <row r="13336" spans="3:17" x14ac:dyDescent="0.2">
      <c r="C13336" s="1"/>
      <c r="D13336" s="1"/>
      <c r="F13336" s="6"/>
      <c r="G13336" s="13"/>
      <c r="M13336" s="14"/>
      <c r="O13336" s="13"/>
      <c r="P13336" s="6"/>
      <c r="Q13336" s="7"/>
    </row>
    <row r="13337" spans="3:17" x14ac:dyDescent="0.2">
      <c r="C13337" s="1"/>
      <c r="D13337" s="1"/>
      <c r="F13337" s="6"/>
      <c r="G13337" s="13"/>
      <c r="M13337" s="14"/>
      <c r="O13337" s="13"/>
      <c r="P13337" s="6"/>
      <c r="Q13337" s="7"/>
    </row>
    <row r="13338" spans="3:17" x14ac:dyDescent="0.2">
      <c r="C13338" s="1"/>
      <c r="D13338" s="1"/>
      <c r="F13338" s="6"/>
      <c r="G13338" s="13"/>
      <c r="M13338" s="14"/>
      <c r="O13338" s="13"/>
      <c r="P13338" s="6"/>
      <c r="Q13338" s="7"/>
    </row>
    <row r="13339" spans="3:17" x14ac:dyDescent="0.2">
      <c r="C13339" s="1"/>
      <c r="D13339" s="1"/>
      <c r="F13339" s="6"/>
      <c r="G13339" s="13"/>
      <c r="M13339" s="14"/>
      <c r="O13339" s="13"/>
      <c r="P13339" s="6"/>
      <c r="Q13339" s="7"/>
    </row>
    <row r="13340" spans="3:17" x14ac:dyDescent="0.2">
      <c r="C13340" s="1"/>
      <c r="D13340" s="1"/>
      <c r="F13340" s="6"/>
      <c r="G13340" s="13"/>
      <c r="M13340" s="14"/>
      <c r="O13340" s="13"/>
      <c r="P13340" s="6"/>
      <c r="Q13340" s="7"/>
    </row>
    <row r="13341" spans="3:17" x14ac:dyDescent="0.2">
      <c r="C13341" s="1"/>
      <c r="D13341" s="1"/>
      <c r="F13341" s="6"/>
      <c r="G13341" s="13"/>
      <c r="M13341" s="14"/>
      <c r="O13341" s="13"/>
      <c r="P13341" s="6"/>
      <c r="Q13341" s="7"/>
    </row>
    <row r="13342" spans="3:17" x14ac:dyDescent="0.2">
      <c r="C13342" s="1"/>
      <c r="D13342" s="1"/>
      <c r="F13342" s="6"/>
      <c r="G13342" s="13"/>
      <c r="M13342" s="14"/>
      <c r="O13342" s="13"/>
      <c r="P13342" s="6"/>
      <c r="Q13342" s="7"/>
    </row>
    <row r="13343" spans="3:17" x14ac:dyDescent="0.2">
      <c r="C13343" s="1"/>
      <c r="D13343" s="1"/>
      <c r="F13343" s="6"/>
      <c r="G13343" s="13"/>
      <c r="M13343" s="14"/>
      <c r="O13343" s="13"/>
      <c r="P13343" s="6"/>
      <c r="Q13343" s="7"/>
    </row>
    <row r="13344" spans="3:17" x14ac:dyDescent="0.2">
      <c r="C13344" s="1"/>
      <c r="D13344" s="1"/>
      <c r="F13344" s="6"/>
      <c r="G13344" s="13"/>
      <c r="M13344" s="14"/>
      <c r="O13344" s="13"/>
      <c r="P13344" s="6"/>
      <c r="Q13344" s="7"/>
    </row>
    <row r="13345" spans="3:17" x14ac:dyDescent="0.2">
      <c r="C13345" s="1"/>
      <c r="D13345" s="1"/>
      <c r="F13345" s="6"/>
      <c r="G13345" s="13"/>
      <c r="M13345" s="14"/>
      <c r="O13345" s="13"/>
      <c r="P13345" s="6"/>
      <c r="Q13345" s="7"/>
    </row>
    <row r="13346" spans="3:17" x14ac:dyDescent="0.2">
      <c r="C13346" s="1"/>
      <c r="D13346" s="1"/>
      <c r="F13346" s="6"/>
      <c r="G13346" s="13"/>
      <c r="M13346" s="14"/>
      <c r="O13346" s="13"/>
      <c r="P13346" s="6"/>
      <c r="Q13346" s="7"/>
    </row>
    <row r="13347" spans="3:17" x14ac:dyDescent="0.2">
      <c r="C13347" s="1"/>
      <c r="D13347" s="1"/>
      <c r="F13347" s="6"/>
      <c r="G13347" s="13"/>
      <c r="M13347" s="14"/>
      <c r="O13347" s="13"/>
      <c r="P13347" s="6"/>
      <c r="Q13347" s="7"/>
    </row>
    <row r="13348" spans="3:17" x14ac:dyDescent="0.2">
      <c r="C13348" s="1"/>
      <c r="D13348" s="1"/>
      <c r="F13348" s="6"/>
      <c r="G13348" s="13"/>
      <c r="M13348" s="14"/>
      <c r="O13348" s="13"/>
      <c r="P13348" s="6"/>
      <c r="Q13348" s="7"/>
    </row>
    <row r="13349" spans="3:17" x14ac:dyDescent="0.2">
      <c r="C13349" s="1"/>
      <c r="D13349" s="1"/>
      <c r="F13349" s="6"/>
      <c r="G13349" s="13"/>
      <c r="M13349" s="14"/>
      <c r="O13349" s="13"/>
      <c r="P13349" s="6"/>
      <c r="Q13349" s="7"/>
    </row>
    <row r="13350" spans="3:17" x14ac:dyDescent="0.2">
      <c r="C13350" s="1"/>
      <c r="D13350" s="1"/>
      <c r="F13350" s="6"/>
      <c r="G13350" s="13"/>
      <c r="M13350" s="14"/>
      <c r="O13350" s="13"/>
      <c r="P13350" s="6"/>
      <c r="Q13350" s="7"/>
    </row>
    <row r="13351" spans="3:17" x14ac:dyDescent="0.2">
      <c r="C13351" s="1"/>
      <c r="D13351" s="1"/>
      <c r="F13351" s="6"/>
      <c r="G13351" s="13"/>
      <c r="M13351" s="14"/>
      <c r="O13351" s="13"/>
      <c r="P13351" s="6"/>
      <c r="Q13351" s="7"/>
    </row>
    <row r="13352" spans="3:17" x14ac:dyDescent="0.2">
      <c r="C13352" s="1"/>
      <c r="D13352" s="1"/>
      <c r="F13352" s="6"/>
      <c r="G13352" s="13"/>
      <c r="M13352" s="14"/>
      <c r="O13352" s="13"/>
      <c r="P13352" s="6"/>
      <c r="Q13352" s="7"/>
    </row>
    <row r="13353" spans="3:17" x14ac:dyDescent="0.2">
      <c r="C13353" s="1"/>
      <c r="D13353" s="1"/>
      <c r="F13353" s="6"/>
      <c r="G13353" s="13"/>
      <c r="M13353" s="14"/>
      <c r="O13353" s="13"/>
      <c r="P13353" s="6"/>
      <c r="Q13353" s="7"/>
    </row>
    <row r="13354" spans="3:17" x14ac:dyDescent="0.2">
      <c r="C13354" s="1"/>
      <c r="D13354" s="1"/>
      <c r="F13354" s="6"/>
      <c r="G13354" s="13"/>
      <c r="M13354" s="14"/>
      <c r="O13354" s="13"/>
      <c r="P13354" s="6"/>
      <c r="Q13354" s="7"/>
    </row>
    <row r="13355" spans="3:17" x14ac:dyDescent="0.2">
      <c r="C13355" s="1"/>
      <c r="D13355" s="1"/>
      <c r="F13355" s="6"/>
      <c r="G13355" s="13"/>
      <c r="M13355" s="14"/>
      <c r="O13355" s="13"/>
      <c r="P13355" s="6"/>
      <c r="Q13355" s="7"/>
    </row>
    <row r="13356" spans="3:17" x14ac:dyDescent="0.2">
      <c r="C13356" s="1"/>
      <c r="D13356" s="1"/>
      <c r="F13356" s="6"/>
      <c r="G13356" s="13"/>
      <c r="M13356" s="14"/>
      <c r="O13356" s="13"/>
      <c r="P13356" s="6"/>
      <c r="Q13356" s="7"/>
    </row>
    <row r="13357" spans="3:17" x14ac:dyDescent="0.2">
      <c r="C13357" s="1"/>
      <c r="D13357" s="1"/>
      <c r="F13357" s="6"/>
      <c r="G13357" s="13"/>
      <c r="M13357" s="14"/>
      <c r="O13357" s="13"/>
      <c r="P13357" s="6"/>
      <c r="Q13357" s="7"/>
    </row>
    <row r="13358" spans="3:17" x14ac:dyDescent="0.2">
      <c r="C13358" s="1"/>
      <c r="D13358" s="1"/>
      <c r="F13358" s="6"/>
      <c r="G13358" s="13"/>
      <c r="M13358" s="14"/>
      <c r="O13358" s="13"/>
      <c r="P13358" s="6"/>
      <c r="Q13358" s="7"/>
    </row>
    <row r="13359" spans="3:17" x14ac:dyDescent="0.2">
      <c r="C13359" s="1"/>
      <c r="D13359" s="1"/>
      <c r="F13359" s="6"/>
      <c r="G13359" s="13"/>
      <c r="M13359" s="14"/>
      <c r="O13359" s="13"/>
      <c r="P13359" s="6"/>
      <c r="Q13359" s="7"/>
    </row>
    <row r="13360" spans="3:17" x14ac:dyDescent="0.2">
      <c r="C13360" s="1"/>
      <c r="D13360" s="1"/>
      <c r="F13360" s="6"/>
      <c r="G13360" s="13"/>
      <c r="M13360" s="14"/>
      <c r="O13360" s="13"/>
      <c r="P13360" s="6"/>
      <c r="Q13360" s="7"/>
    </row>
    <row r="13361" spans="3:17" x14ac:dyDescent="0.2">
      <c r="C13361" s="1"/>
      <c r="D13361" s="1"/>
      <c r="F13361" s="6"/>
      <c r="G13361" s="13"/>
      <c r="M13361" s="14"/>
      <c r="O13361" s="13"/>
      <c r="P13361" s="6"/>
      <c r="Q13361" s="7"/>
    </row>
    <row r="13362" spans="3:17" x14ac:dyDescent="0.2">
      <c r="C13362" s="1"/>
      <c r="D13362" s="1"/>
      <c r="F13362" s="6"/>
      <c r="G13362" s="13"/>
      <c r="M13362" s="14"/>
      <c r="O13362" s="13"/>
      <c r="P13362" s="6"/>
      <c r="Q13362" s="7"/>
    </row>
    <row r="13363" spans="3:17" x14ac:dyDescent="0.2">
      <c r="C13363" s="1"/>
      <c r="D13363" s="1"/>
      <c r="F13363" s="6"/>
      <c r="G13363" s="13"/>
      <c r="M13363" s="14"/>
      <c r="O13363" s="13"/>
      <c r="P13363" s="6"/>
      <c r="Q13363" s="7"/>
    </row>
    <row r="13364" spans="3:17" x14ac:dyDescent="0.2">
      <c r="C13364" s="1"/>
      <c r="D13364" s="1"/>
      <c r="F13364" s="6"/>
      <c r="G13364" s="13"/>
      <c r="M13364" s="14"/>
      <c r="O13364" s="13"/>
      <c r="P13364" s="6"/>
      <c r="Q13364" s="7"/>
    </row>
    <row r="13365" spans="3:17" x14ac:dyDescent="0.2">
      <c r="C13365" s="1"/>
      <c r="D13365" s="1"/>
      <c r="F13365" s="6"/>
      <c r="G13365" s="13"/>
      <c r="M13365" s="14"/>
      <c r="O13365" s="13"/>
      <c r="P13365" s="6"/>
      <c r="Q13365" s="7"/>
    </row>
    <row r="13366" spans="3:17" x14ac:dyDescent="0.2">
      <c r="C13366" s="1"/>
      <c r="D13366" s="1"/>
      <c r="F13366" s="6"/>
      <c r="G13366" s="13"/>
      <c r="M13366" s="14"/>
      <c r="O13366" s="13"/>
      <c r="P13366" s="6"/>
      <c r="Q13366" s="7"/>
    </row>
    <row r="13367" spans="3:17" x14ac:dyDescent="0.2">
      <c r="C13367" s="1"/>
      <c r="D13367" s="1"/>
      <c r="F13367" s="6"/>
      <c r="G13367" s="13"/>
      <c r="M13367" s="14"/>
      <c r="O13367" s="13"/>
      <c r="P13367" s="6"/>
      <c r="Q13367" s="7"/>
    </row>
    <row r="13368" spans="3:17" x14ac:dyDescent="0.2">
      <c r="C13368" s="1"/>
      <c r="D13368" s="1"/>
      <c r="F13368" s="6"/>
      <c r="G13368" s="13"/>
      <c r="M13368" s="14"/>
      <c r="O13368" s="13"/>
      <c r="P13368" s="6"/>
      <c r="Q13368" s="7"/>
    </row>
    <row r="13369" spans="3:17" x14ac:dyDescent="0.2">
      <c r="C13369" s="1"/>
      <c r="D13369" s="1"/>
      <c r="F13369" s="6"/>
      <c r="G13369" s="13"/>
      <c r="M13369" s="14"/>
      <c r="O13369" s="13"/>
      <c r="P13369" s="6"/>
      <c r="Q13369" s="7"/>
    </row>
    <row r="13370" spans="3:17" x14ac:dyDescent="0.2">
      <c r="C13370" s="1"/>
      <c r="D13370" s="1"/>
      <c r="F13370" s="6"/>
      <c r="G13370" s="13"/>
      <c r="M13370" s="14"/>
      <c r="O13370" s="13"/>
      <c r="P13370" s="6"/>
      <c r="Q13370" s="7"/>
    </row>
    <row r="13371" spans="3:17" x14ac:dyDescent="0.2">
      <c r="C13371" s="1"/>
      <c r="D13371" s="1"/>
      <c r="F13371" s="6"/>
      <c r="G13371" s="13"/>
      <c r="M13371" s="14"/>
      <c r="O13371" s="13"/>
      <c r="P13371" s="6"/>
      <c r="Q13371" s="7"/>
    </row>
    <row r="13372" spans="3:17" x14ac:dyDescent="0.2">
      <c r="C13372" s="1"/>
      <c r="D13372" s="1"/>
      <c r="F13372" s="6"/>
      <c r="G13372" s="13"/>
      <c r="M13372" s="14"/>
      <c r="O13372" s="13"/>
      <c r="P13372" s="6"/>
      <c r="Q13372" s="7"/>
    </row>
    <row r="13373" spans="3:17" x14ac:dyDescent="0.2">
      <c r="C13373" s="1"/>
      <c r="D13373" s="1"/>
      <c r="F13373" s="6"/>
      <c r="G13373" s="13"/>
      <c r="M13373" s="14"/>
      <c r="O13373" s="13"/>
      <c r="P13373" s="6"/>
      <c r="Q13373" s="7"/>
    </row>
    <row r="13374" spans="3:17" x14ac:dyDescent="0.2">
      <c r="C13374" s="1"/>
      <c r="D13374" s="1"/>
      <c r="F13374" s="6"/>
      <c r="G13374" s="13"/>
      <c r="M13374" s="14"/>
      <c r="O13374" s="13"/>
      <c r="P13374" s="6"/>
      <c r="Q13374" s="7"/>
    </row>
    <row r="13375" spans="3:17" x14ac:dyDescent="0.2">
      <c r="C13375" s="1"/>
      <c r="D13375" s="1"/>
      <c r="F13375" s="6"/>
      <c r="G13375" s="13"/>
      <c r="M13375" s="14"/>
      <c r="O13375" s="13"/>
      <c r="P13375" s="6"/>
      <c r="Q13375" s="7"/>
    </row>
    <row r="13376" spans="3:17" x14ac:dyDescent="0.2">
      <c r="C13376" s="1"/>
      <c r="D13376" s="1"/>
      <c r="F13376" s="6"/>
      <c r="G13376" s="13"/>
      <c r="M13376" s="14"/>
      <c r="O13376" s="13"/>
      <c r="P13376" s="6"/>
      <c r="Q13376" s="7"/>
    </row>
    <row r="13377" spans="3:17" x14ac:dyDescent="0.2">
      <c r="C13377" s="1"/>
      <c r="D13377" s="1"/>
      <c r="F13377" s="6"/>
      <c r="G13377" s="13"/>
      <c r="M13377" s="14"/>
      <c r="O13377" s="13"/>
      <c r="P13377" s="6"/>
      <c r="Q13377" s="7"/>
    </row>
    <row r="13378" spans="3:17" x14ac:dyDescent="0.2">
      <c r="C13378" s="1"/>
      <c r="D13378" s="1"/>
      <c r="F13378" s="6"/>
      <c r="G13378" s="13"/>
      <c r="M13378" s="14"/>
      <c r="O13378" s="13"/>
      <c r="P13378" s="6"/>
      <c r="Q13378" s="7"/>
    </row>
    <row r="13379" spans="3:17" x14ac:dyDescent="0.2">
      <c r="C13379" s="1"/>
      <c r="D13379" s="1"/>
      <c r="F13379" s="6"/>
      <c r="G13379" s="13"/>
      <c r="M13379" s="14"/>
      <c r="O13379" s="13"/>
      <c r="P13379" s="6"/>
      <c r="Q13379" s="7"/>
    </row>
    <row r="13380" spans="3:17" x14ac:dyDescent="0.2">
      <c r="C13380" s="1"/>
      <c r="D13380" s="1"/>
      <c r="F13380" s="6"/>
      <c r="G13380" s="13"/>
      <c r="M13380" s="14"/>
      <c r="O13380" s="13"/>
      <c r="P13380" s="6"/>
      <c r="Q13380" s="7"/>
    </row>
    <row r="13381" spans="3:17" x14ac:dyDescent="0.2">
      <c r="C13381" s="1"/>
      <c r="D13381" s="1"/>
      <c r="F13381" s="6"/>
      <c r="G13381" s="13"/>
      <c r="M13381" s="14"/>
      <c r="O13381" s="13"/>
      <c r="P13381" s="6"/>
      <c r="Q13381" s="7"/>
    </row>
    <row r="13382" spans="3:17" x14ac:dyDescent="0.2">
      <c r="C13382" s="1"/>
      <c r="D13382" s="1"/>
      <c r="F13382" s="6"/>
      <c r="G13382" s="13"/>
      <c r="M13382" s="14"/>
      <c r="O13382" s="13"/>
      <c r="P13382" s="6"/>
      <c r="Q13382" s="7"/>
    </row>
    <row r="13383" spans="3:17" x14ac:dyDescent="0.2">
      <c r="C13383" s="1"/>
      <c r="D13383" s="1"/>
      <c r="F13383" s="6"/>
      <c r="G13383" s="13"/>
      <c r="M13383" s="14"/>
      <c r="O13383" s="13"/>
      <c r="P13383" s="6"/>
      <c r="Q13383" s="7"/>
    </row>
    <row r="13384" spans="3:17" x14ac:dyDescent="0.2">
      <c r="C13384" s="1"/>
      <c r="D13384" s="1"/>
      <c r="F13384" s="6"/>
      <c r="G13384" s="13"/>
      <c r="M13384" s="14"/>
      <c r="O13384" s="13"/>
      <c r="P13384" s="6"/>
      <c r="Q13384" s="7"/>
    </row>
    <row r="13385" spans="3:17" x14ac:dyDescent="0.2">
      <c r="C13385" s="1"/>
      <c r="D13385" s="1"/>
      <c r="F13385" s="6"/>
      <c r="G13385" s="13"/>
      <c r="M13385" s="14"/>
      <c r="O13385" s="13"/>
      <c r="P13385" s="6"/>
      <c r="Q13385" s="7"/>
    </row>
    <row r="13386" spans="3:17" x14ac:dyDescent="0.2">
      <c r="C13386" s="1"/>
      <c r="D13386" s="1"/>
      <c r="F13386" s="6"/>
      <c r="G13386" s="13"/>
      <c r="M13386" s="14"/>
      <c r="O13386" s="13"/>
      <c r="P13386" s="6"/>
      <c r="Q13386" s="7"/>
    </row>
    <row r="13387" spans="3:17" x14ac:dyDescent="0.2">
      <c r="C13387" s="1"/>
      <c r="D13387" s="1"/>
      <c r="F13387" s="6"/>
      <c r="G13387" s="13"/>
      <c r="M13387" s="14"/>
      <c r="O13387" s="13"/>
      <c r="P13387" s="6"/>
      <c r="Q13387" s="7"/>
    </row>
    <row r="13388" spans="3:17" x14ac:dyDescent="0.2">
      <c r="C13388" s="1"/>
      <c r="D13388" s="1"/>
      <c r="F13388" s="6"/>
      <c r="G13388" s="13"/>
      <c r="M13388" s="14"/>
      <c r="O13388" s="13"/>
      <c r="P13388" s="6"/>
      <c r="Q13388" s="7"/>
    </row>
    <row r="13389" spans="3:17" x14ac:dyDescent="0.2">
      <c r="C13389" s="1"/>
      <c r="D13389" s="1"/>
      <c r="F13389" s="6"/>
      <c r="G13389" s="13"/>
      <c r="M13389" s="14"/>
      <c r="O13389" s="13"/>
      <c r="P13389" s="6"/>
      <c r="Q13389" s="7"/>
    </row>
    <row r="13390" spans="3:17" x14ac:dyDescent="0.2">
      <c r="C13390" s="1"/>
      <c r="D13390" s="1"/>
      <c r="F13390" s="6"/>
      <c r="G13390" s="13"/>
      <c r="M13390" s="14"/>
      <c r="O13390" s="13"/>
      <c r="P13390" s="6"/>
      <c r="Q13390" s="7"/>
    </row>
    <row r="13391" spans="3:17" x14ac:dyDescent="0.2">
      <c r="C13391" s="1"/>
      <c r="D13391" s="1"/>
      <c r="F13391" s="6"/>
      <c r="G13391" s="13"/>
      <c r="M13391" s="14"/>
      <c r="O13391" s="13"/>
      <c r="P13391" s="6"/>
      <c r="Q13391" s="7"/>
    </row>
    <row r="13392" spans="3:17" x14ac:dyDescent="0.2">
      <c r="C13392" s="1"/>
      <c r="D13392" s="1"/>
      <c r="F13392" s="6"/>
      <c r="G13392" s="13"/>
      <c r="M13392" s="14"/>
      <c r="O13392" s="13"/>
      <c r="P13392" s="6"/>
      <c r="Q13392" s="7"/>
    </row>
    <row r="13393" spans="3:17" x14ac:dyDescent="0.2">
      <c r="C13393" s="1"/>
      <c r="D13393" s="1"/>
      <c r="F13393" s="6"/>
      <c r="G13393" s="13"/>
      <c r="M13393" s="14"/>
      <c r="O13393" s="13"/>
      <c r="P13393" s="6"/>
      <c r="Q13393" s="7"/>
    </row>
    <row r="13394" spans="3:17" x14ac:dyDescent="0.2">
      <c r="C13394" s="1"/>
      <c r="D13394" s="1"/>
      <c r="F13394" s="6"/>
      <c r="G13394" s="13"/>
      <c r="M13394" s="14"/>
      <c r="O13394" s="13"/>
      <c r="P13394" s="6"/>
      <c r="Q13394" s="7"/>
    </row>
    <row r="13395" spans="3:17" x14ac:dyDescent="0.2">
      <c r="C13395" s="1"/>
      <c r="D13395" s="1"/>
      <c r="F13395" s="6"/>
      <c r="G13395" s="13"/>
      <c r="M13395" s="14"/>
      <c r="O13395" s="13"/>
      <c r="P13395" s="6"/>
      <c r="Q13395" s="7"/>
    </row>
    <row r="13396" spans="3:17" x14ac:dyDescent="0.2">
      <c r="C13396" s="1"/>
      <c r="D13396" s="1"/>
      <c r="F13396" s="6"/>
      <c r="G13396" s="13"/>
      <c r="M13396" s="14"/>
      <c r="O13396" s="13"/>
      <c r="P13396" s="6"/>
      <c r="Q13396" s="7"/>
    </row>
    <row r="13397" spans="3:17" x14ac:dyDescent="0.2">
      <c r="C13397" s="1"/>
      <c r="D13397" s="1"/>
      <c r="F13397" s="6"/>
      <c r="G13397" s="13"/>
      <c r="M13397" s="14"/>
      <c r="O13397" s="13"/>
      <c r="P13397" s="6"/>
      <c r="Q13397" s="7"/>
    </row>
    <row r="13398" spans="3:17" x14ac:dyDescent="0.2">
      <c r="C13398" s="1"/>
      <c r="D13398" s="1"/>
      <c r="F13398" s="6"/>
      <c r="G13398" s="13"/>
      <c r="M13398" s="14"/>
      <c r="O13398" s="13"/>
      <c r="P13398" s="6"/>
      <c r="Q13398" s="7"/>
    </row>
    <row r="13399" spans="3:17" x14ac:dyDescent="0.2">
      <c r="C13399" s="1"/>
      <c r="D13399" s="1"/>
      <c r="F13399" s="6"/>
      <c r="G13399" s="13"/>
      <c r="M13399" s="14"/>
      <c r="O13399" s="13"/>
      <c r="P13399" s="6"/>
      <c r="Q13399" s="7"/>
    </row>
    <row r="13400" spans="3:17" x14ac:dyDescent="0.2">
      <c r="C13400" s="1"/>
      <c r="D13400" s="1"/>
      <c r="F13400" s="6"/>
      <c r="G13400" s="13"/>
      <c r="M13400" s="14"/>
      <c r="O13400" s="13"/>
      <c r="P13400" s="6"/>
      <c r="Q13400" s="7"/>
    </row>
    <row r="13401" spans="3:17" x14ac:dyDescent="0.2">
      <c r="C13401" s="1"/>
      <c r="D13401" s="1"/>
      <c r="F13401" s="6"/>
      <c r="G13401" s="13"/>
      <c r="M13401" s="14"/>
      <c r="O13401" s="13"/>
      <c r="P13401" s="6"/>
      <c r="Q13401" s="7"/>
    </row>
    <row r="13402" spans="3:17" x14ac:dyDescent="0.2">
      <c r="C13402" s="1"/>
      <c r="D13402" s="1"/>
      <c r="F13402" s="6"/>
      <c r="G13402" s="13"/>
      <c r="M13402" s="14"/>
      <c r="O13402" s="13"/>
      <c r="P13402" s="6"/>
      <c r="Q13402" s="7"/>
    </row>
    <row r="13403" spans="3:17" x14ac:dyDescent="0.2">
      <c r="C13403" s="1"/>
      <c r="D13403" s="1"/>
      <c r="F13403" s="6"/>
      <c r="G13403" s="13"/>
      <c r="M13403" s="14"/>
      <c r="O13403" s="13"/>
      <c r="P13403" s="6"/>
      <c r="Q13403" s="7"/>
    </row>
    <row r="13404" spans="3:17" x14ac:dyDescent="0.2">
      <c r="C13404" s="1"/>
      <c r="D13404" s="1"/>
      <c r="F13404" s="6"/>
      <c r="G13404" s="13"/>
      <c r="M13404" s="14"/>
      <c r="O13404" s="13"/>
      <c r="P13404" s="6"/>
      <c r="Q13404" s="7"/>
    </row>
    <row r="13405" spans="3:17" x14ac:dyDescent="0.2">
      <c r="C13405" s="1"/>
      <c r="D13405" s="1"/>
      <c r="F13405" s="6"/>
      <c r="G13405" s="13"/>
      <c r="M13405" s="14"/>
      <c r="O13405" s="13"/>
      <c r="P13405" s="6"/>
      <c r="Q13405" s="7"/>
    </row>
    <row r="13406" spans="3:17" x14ac:dyDescent="0.2">
      <c r="C13406" s="1"/>
      <c r="D13406" s="1"/>
      <c r="F13406" s="6"/>
      <c r="G13406" s="13"/>
      <c r="M13406" s="14"/>
      <c r="O13406" s="13"/>
      <c r="P13406" s="6"/>
      <c r="Q13406" s="7"/>
    </row>
    <row r="13407" spans="3:17" x14ac:dyDescent="0.2">
      <c r="C13407" s="1"/>
      <c r="D13407" s="1"/>
      <c r="F13407" s="6"/>
      <c r="G13407" s="13"/>
      <c r="M13407" s="14"/>
      <c r="O13407" s="13"/>
      <c r="P13407" s="6"/>
      <c r="Q13407" s="7"/>
    </row>
    <row r="13408" spans="3:17" x14ac:dyDescent="0.2">
      <c r="C13408" s="1"/>
      <c r="D13408" s="1"/>
      <c r="F13408" s="6"/>
      <c r="G13408" s="13"/>
      <c r="M13408" s="14"/>
      <c r="O13408" s="13"/>
      <c r="P13408" s="6"/>
      <c r="Q13408" s="7"/>
    </row>
    <row r="13409" spans="3:17" x14ac:dyDescent="0.2">
      <c r="C13409" s="1"/>
      <c r="D13409" s="1"/>
      <c r="F13409" s="6"/>
      <c r="G13409" s="13"/>
      <c r="M13409" s="14"/>
      <c r="O13409" s="13"/>
      <c r="P13409" s="6"/>
      <c r="Q13409" s="7"/>
    </row>
    <row r="13410" spans="3:17" x14ac:dyDescent="0.2">
      <c r="C13410" s="1"/>
      <c r="D13410" s="1"/>
      <c r="F13410" s="6"/>
      <c r="G13410" s="13"/>
      <c r="M13410" s="14"/>
      <c r="O13410" s="13"/>
      <c r="P13410" s="6"/>
      <c r="Q13410" s="7"/>
    </row>
    <row r="13411" spans="3:17" x14ac:dyDescent="0.2">
      <c r="C13411" s="1"/>
      <c r="D13411" s="1"/>
      <c r="F13411" s="6"/>
      <c r="G13411" s="13"/>
      <c r="M13411" s="14"/>
      <c r="O13411" s="13"/>
      <c r="P13411" s="6"/>
      <c r="Q13411" s="7"/>
    </row>
    <row r="13412" spans="3:17" x14ac:dyDescent="0.2">
      <c r="C13412" s="1"/>
      <c r="D13412" s="1"/>
      <c r="F13412" s="6"/>
      <c r="G13412" s="13"/>
      <c r="M13412" s="14"/>
      <c r="O13412" s="13"/>
      <c r="P13412" s="6"/>
      <c r="Q13412" s="7"/>
    </row>
    <row r="13413" spans="3:17" x14ac:dyDescent="0.2">
      <c r="C13413" s="1"/>
      <c r="D13413" s="1"/>
      <c r="F13413" s="6"/>
      <c r="G13413" s="13"/>
      <c r="M13413" s="14"/>
      <c r="O13413" s="13"/>
      <c r="P13413" s="6"/>
      <c r="Q13413" s="7"/>
    </row>
    <row r="13414" spans="3:17" x14ac:dyDescent="0.2">
      <c r="C13414" s="1"/>
      <c r="D13414" s="1"/>
      <c r="F13414" s="6"/>
      <c r="G13414" s="13"/>
      <c r="M13414" s="14"/>
      <c r="O13414" s="13"/>
      <c r="P13414" s="6"/>
      <c r="Q13414" s="7"/>
    </row>
    <row r="13415" spans="3:17" x14ac:dyDescent="0.2">
      <c r="C13415" s="1"/>
      <c r="D13415" s="1"/>
      <c r="F13415" s="6"/>
      <c r="G13415" s="13"/>
      <c r="M13415" s="14"/>
      <c r="O13415" s="13"/>
      <c r="P13415" s="6"/>
      <c r="Q13415" s="7"/>
    </row>
    <row r="13416" spans="3:17" x14ac:dyDescent="0.2">
      <c r="C13416" s="1"/>
      <c r="D13416" s="1"/>
      <c r="F13416" s="6"/>
      <c r="G13416" s="13"/>
      <c r="M13416" s="14"/>
      <c r="O13416" s="13"/>
      <c r="P13416" s="6"/>
      <c r="Q13416" s="7"/>
    </row>
    <row r="13417" spans="3:17" x14ac:dyDescent="0.2">
      <c r="C13417" s="1"/>
      <c r="D13417" s="1"/>
      <c r="F13417" s="6"/>
      <c r="G13417" s="13"/>
      <c r="M13417" s="14"/>
      <c r="O13417" s="13"/>
      <c r="P13417" s="6"/>
      <c r="Q13417" s="7"/>
    </row>
    <row r="13418" spans="3:17" x14ac:dyDescent="0.2">
      <c r="C13418" s="1"/>
      <c r="D13418" s="1"/>
      <c r="F13418" s="6"/>
      <c r="G13418" s="13"/>
      <c r="M13418" s="14"/>
      <c r="O13418" s="13"/>
      <c r="P13418" s="6"/>
      <c r="Q13418" s="7"/>
    </row>
    <row r="13419" spans="3:17" x14ac:dyDescent="0.2">
      <c r="C13419" s="1"/>
      <c r="D13419" s="1"/>
      <c r="F13419" s="6"/>
      <c r="G13419" s="13"/>
      <c r="M13419" s="14"/>
      <c r="O13419" s="13"/>
      <c r="P13419" s="6"/>
      <c r="Q13419" s="7"/>
    </row>
    <row r="13420" spans="3:17" x14ac:dyDescent="0.2">
      <c r="C13420" s="1"/>
      <c r="D13420" s="1"/>
      <c r="F13420" s="6"/>
      <c r="G13420" s="13"/>
      <c r="M13420" s="14"/>
      <c r="O13420" s="13"/>
      <c r="P13420" s="6"/>
      <c r="Q13420" s="7"/>
    </row>
    <row r="13421" spans="3:17" x14ac:dyDescent="0.2">
      <c r="C13421" s="1"/>
      <c r="D13421" s="1"/>
      <c r="F13421" s="6"/>
      <c r="G13421" s="13"/>
      <c r="M13421" s="14"/>
      <c r="O13421" s="13"/>
      <c r="P13421" s="6"/>
      <c r="Q13421" s="7"/>
    </row>
    <row r="13422" spans="3:17" x14ac:dyDescent="0.2">
      <c r="C13422" s="1"/>
      <c r="D13422" s="1"/>
      <c r="F13422" s="6"/>
      <c r="G13422" s="13"/>
      <c r="M13422" s="14"/>
      <c r="O13422" s="13"/>
      <c r="P13422" s="6"/>
      <c r="Q13422" s="7"/>
    </row>
    <row r="13423" spans="3:17" x14ac:dyDescent="0.2">
      <c r="C13423" s="1"/>
      <c r="D13423" s="1"/>
      <c r="F13423" s="6"/>
      <c r="G13423" s="13"/>
      <c r="M13423" s="14"/>
      <c r="O13423" s="13"/>
      <c r="P13423" s="6"/>
      <c r="Q13423" s="7"/>
    </row>
    <row r="13424" spans="3:17" x14ac:dyDescent="0.2">
      <c r="C13424" s="1"/>
      <c r="D13424" s="1"/>
      <c r="F13424" s="6"/>
      <c r="G13424" s="13"/>
      <c r="M13424" s="14"/>
      <c r="O13424" s="13"/>
      <c r="P13424" s="6"/>
      <c r="Q13424" s="7"/>
    </row>
    <row r="13425" spans="3:17" x14ac:dyDescent="0.2">
      <c r="C13425" s="1"/>
      <c r="D13425" s="1"/>
      <c r="F13425" s="6"/>
      <c r="G13425" s="13"/>
      <c r="M13425" s="14"/>
      <c r="O13425" s="13"/>
      <c r="P13425" s="6"/>
      <c r="Q13425" s="7"/>
    </row>
    <row r="13426" spans="3:17" x14ac:dyDescent="0.2">
      <c r="C13426" s="1"/>
      <c r="D13426" s="1"/>
      <c r="F13426" s="6"/>
      <c r="G13426" s="13"/>
      <c r="M13426" s="14"/>
      <c r="O13426" s="13"/>
      <c r="P13426" s="6"/>
      <c r="Q13426" s="7"/>
    </row>
    <row r="13427" spans="3:17" x14ac:dyDescent="0.2">
      <c r="C13427" s="1"/>
      <c r="D13427" s="1"/>
      <c r="F13427" s="6"/>
      <c r="G13427" s="13"/>
      <c r="M13427" s="14"/>
      <c r="O13427" s="13"/>
      <c r="P13427" s="6"/>
      <c r="Q13427" s="7"/>
    </row>
    <row r="13428" spans="3:17" x14ac:dyDescent="0.2">
      <c r="C13428" s="1"/>
      <c r="D13428" s="1"/>
      <c r="F13428" s="6"/>
      <c r="G13428" s="13"/>
      <c r="M13428" s="14"/>
      <c r="O13428" s="13"/>
      <c r="P13428" s="6"/>
      <c r="Q13428" s="7"/>
    </row>
    <row r="13429" spans="3:17" x14ac:dyDescent="0.2">
      <c r="C13429" s="1"/>
      <c r="D13429" s="1"/>
      <c r="F13429" s="6"/>
      <c r="G13429" s="13"/>
      <c r="M13429" s="14"/>
      <c r="O13429" s="13"/>
      <c r="P13429" s="6"/>
      <c r="Q13429" s="7"/>
    </row>
    <row r="13430" spans="3:17" x14ac:dyDescent="0.2">
      <c r="C13430" s="1"/>
      <c r="D13430" s="1"/>
      <c r="F13430" s="6"/>
      <c r="G13430" s="13"/>
      <c r="M13430" s="14"/>
      <c r="O13430" s="13"/>
      <c r="P13430" s="6"/>
      <c r="Q13430" s="7"/>
    </row>
    <row r="13431" spans="3:17" x14ac:dyDescent="0.2">
      <c r="C13431" s="1"/>
      <c r="D13431" s="1"/>
      <c r="F13431" s="6"/>
      <c r="G13431" s="13"/>
      <c r="M13431" s="14"/>
      <c r="O13431" s="13"/>
      <c r="P13431" s="6"/>
      <c r="Q13431" s="7"/>
    </row>
    <row r="13432" spans="3:17" x14ac:dyDescent="0.2">
      <c r="C13432" s="1"/>
      <c r="D13432" s="1"/>
      <c r="F13432" s="6"/>
      <c r="G13432" s="13"/>
      <c r="M13432" s="14"/>
      <c r="O13432" s="13"/>
      <c r="P13432" s="6"/>
      <c r="Q13432" s="7"/>
    </row>
    <row r="13433" spans="3:17" x14ac:dyDescent="0.2">
      <c r="C13433" s="1"/>
      <c r="D13433" s="1"/>
      <c r="F13433" s="6"/>
      <c r="G13433" s="13"/>
      <c r="M13433" s="14"/>
      <c r="O13433" s="13"/>
      <c r="P13433" s="6"/>
      <c r="Q13433" s="7"/>
    </row>
    <row r="13434" spans="3:17" x14ac:dyDescent="0.2">
      <c r="C13434" s="1"/>
      <c r="D13434" s="1"/>
      <c r="F13434" s="6"/>
      <c r="G13434" s="13"/>
      <c r="M13434" s="14"/>
      <c r="O13434" s="13"/>
      <c r="P13434" s="6"/>
      <c r="Q13434" s="7"/>
    </row>
    <row r="13435" spans="3:17" x14ac:dyDescent="0.2">
      <c r="C13435" s="1"/>
      <c r="D13435" s="1"/>
      <c r="F13435" s="6"/>
      <c r="G13435" s="13"/>
      <c r="M13435" s="14"/>
      <c r="O13435" s="13"/>
      <c r="P13435" s="6"/>
      <c r="Q13435" s="7"/>
    </row>
    <row r="13436" spans="3:17" x14ac:dyDescent="0.2">
      <c r="C13436" s="1"/>
      <c r="D13436" s="1"/>
      <c r="F13436" s="6"/>
      <c r="G13436" s="13"/>
      <c r="M13436" s="14"/>
      <c r="O13436" s="13"/>
      <c r="P13436" s="6"/>
      <c r="Q13436" s="7"/>
    </row>
    <row r="13437" spans="3:17" x14ac:dyDescent="0.2">
      <c r="C13437" s="1"/>
      <c r="D13437" s="1"/>
      <c r="F13437" s="6"/>
      <c r="G13437" s="13"/>
      <c r="M13437" s="14"/>
      <c r="O13437" s="13"/>
      <c r="P13437" s="6"/>
      <c r="Q13437" s="7"/>
    </row>
    <row r="13438" spans="3:17" x14ac:dyDescent="0.2">
      <c r="C13438" s="1"/>
      <c r="D13438" s="1"/>
      <c r="F13438" s="6"/>
      <c r="G13438" s="13"/>
      <c r="M13438" s="14"/>
      <c r="O13438" s="13"/>
      <c r="P13438" s="6"/>
      <c r="Q13438" s="7"/>
    </row>
    <row r="13439" spans="3:17" x14ac:dyDescent="0.2">
      <c r="C13439" s="1"/>
      <c r="D13439" s="1"/>
      <c r="F13439" s="6"/>
      <c r="G13439" s="13"/>
      <c r="M13439" s="14"/>
      <c r="O13439" s="13"/>
      <c r="P13439" s="6"/>
      <c r="Q13439" s="7"/>
    </row>
    <row r="13440" spans="3:17" x14ac:dyDescent="0.2">
      <c r="C13440" s="1"/>
      <c r="D13440" s="1"/>
      <c r="F13440" s="6"/>
      <c r="G13440" s="13"/>
      <c r="M13440" s="14"/>
      <c r="O13440" s="13"/>
      <c r="P13440" s="6"/>
      <c r="Q13440" s="7"/>
    </row>
    <row r="13441" spans="3:17" x14ac:dyDescent="0.2">
      <c r="C13441" s="1"/>
      <c r="D13441" s="1"/>
      <c r="F13441" s="6"/>
      <c r="G13441" s="13"/>
      <c r="M13441" s="14"/>
      <c r="O13441" s="13"/>
      <c r="P13441" s="6"/>
      <c r="Q13441" s="7"/>
    </row>
    <row r="13442" spans="3:17" x14ac:dyDescent="0.2">
      <c r="C13442" s="1"/>
      <c r="D13442" s="1"/>
      <c r="F13442" s="6"/>
      <c r="G13442" s="13"/>
      <c r="M13442" s="14"/>
      <c r="O13442" s="13"/>
      <c r="P13442" s="6"/>
      <c r="Q13442" s="7"/>
    </row>
    <row r="13443" spans="3:17" x14ac:dyDescent="0.2">
      <c r="C13443" s="1"/>
      <c r="D13443" s="1"/>
      <c r="F13443" s="6"/>
      <c r="G13443" s="13"/>
      <c r="M13443" s="14"/>
      <c r="O13443" s="13"/>
      <c r="P13443" s="6"/>
      <c r="Q13443" s="7"/>
    </row>
    <row r="13444" spans="3:17" x14ac:dyDescent="0.2">
      <c r="C13444" s="1"/>
      <c r="D13444" s="1"/>
      <c r="F13444" s="6"/>
      <c r="G13444" s="13"/>
      <c r="M13444" s="14"/>
      <c r="O13444" s="13"/>
      <c r="P13444" s="6"/>
      <c r="Q13444" s="7"/>
    </row>
    <row r="13445" spans="3:17" x14ac:dyDescent="0.2">
      <c r="C13445" s="1"/>
      <c r="D13445" s="1"/>
      <c r="F13445" s="6"/>
      <c r="G13445" s="13"/>
      <c r="M13445" s="14"/>
      <c r="O13445" s="13"/>
      <c r="P13445" s="6"/>
      <c r="Q13445" s="7"/>
    </row>
    <row r="13446" spans="3:17" x14ac:dyDescent="0.2">
      <c r="C13446" s="1"/>
      <c r="D13446" s="1"/>
      <c r="F13446" s="6"/>
      <c r="G13446" s="13"/>
      <c r="M13446" s="14"/>
      <c r="O13446" s="13"/>
      <c r="P13446" s="6"/>
      <c r="Q13446" s="7"/>
    </row>
    <row r="13447" spans="3:17" x14ac:dyDescent="0.2">
      <c r="C13447" s="1"/>
      <c r="D13447" s="1"/>
      <c r="F13447" s="6"/>
      <c r="G13447" s="13"/>
      <c r="M13447" s="14"/>
      <c r="O13447" s="13"/>
      <c r="P13447" s="6"/>
      <c r="Q13447" s="7"/>
    </row>
    <row r="13448" spans="3:17" x14ac:dyDescent="0.2">
      <c r="C13448" s="1"/>
      <c r="D13448" s="1"/>
      <c r="F13448" s="6"/>
      <c r="G13448" s="13"/>
      <c r="M13448" s="14"/>
      <c r="O13448" s="13"/>
      <c r="P13448" s="6"/>
      <c r="Q13448" s="7"/>
    </row>
    <row r="13449" spans="3:17" x14ac:dyDescent="0.2">
      <c r="C13449" s="1"/>
      <c r="D13449" s="1"/>
      <c r="F13449" s="6"/>
      <c r="G13449" s="13"/>
      <c r="M13449" s="14"/>
      <c r="O13449" s="13"/>
      <c r="P13449" s="6"/>
      <c r="Q13449" s="7"/>
    </row>
    <row r="13450" spans="3:17" x14ac:dyDescent="0.2">
      <c r="C13450" s="1"/>
      <c r="D13450" s="1"/>
      <c r="F13450" s="6"/>
      <c r="G13450" s="13"/>
      <c r="M13450" s="14"/>
      <c r="O13450" s="13"/>
      <c r="P13450" s="6"/>
      <c r="Q13450" s="7"/>
    </row>
    <row r="13451" spans="3:17" x14ac:dyDescent="0.2">
      <c r="C13451" s="1"/>
      <c r="D13451" s="1"/>
      <c r="F13451" s="6"/>
      <c r="G13451" s="13"/>
      <c r="M13451" s="14"/>
      <c r="O13451" s="13"/>
      <c r="P13451" s="6"/>
      <c r="Q13451" s="7"/>
    </row>
    <row r="13452" spans="3:17" x14ac:dyDescent="0.2">
      <c r="C13452" s="1"/>
      <c r="D13452" s="1"/>
      <c r="F13452" s="6"/>
      <c r="G13452" s="13"/>
      <c r="M13452" s="14"/>
      <c r="O13452" s="13"/>
      <c r="P13452" s="6"/>
      <c r="Q13452" s="7"/>
    </row>
    <row r="13453" spans="3:17" x14ac:dyDescent="0.2">
      <c r="C13453" s="1"/>
      <c r="D13453" s="1"/>
      <c r="F13453" s="6"/>
      <c r="G13453" s="13"/>
      <c r="M13453" s="14"/>
      <c r="O13453" s="13"/>
      <c r="P13453" s="6"/>
      <c r="Q13453" s="7"/>
    </row>
    <row r="13454" spans="3:17" x14ac:dyDescent="0.2">
      <c r="C13454" s="1"/>
      <c r="D13454" s="1"/>
      <c r="F13454" s="6"/>
      <c r="G13454" s="13"/>
      <c r="M13454" s="14"/>
      <c r="O13454" s="13"/>
      <c r="P13454" s="6"/>
      <c r="Q13454" s="7"/>
    </row>
    <row r="13455" spans="3:17" x14ac:dyDescent="0.2">
      <c r="C13455" s="1"/>
      <c r="D13455" s="1"/>
      <c r="F13455" s="6"/>
      <c r="G13455" s="13"/>
      <c r="M13455" s="14"/>
      <c r="O13455" s="13"/>
      <c r="P13455" s="6"/>
      <c r="Q13455" s="7"/>
    </row>
    <row r="13456" spans="3:17" x14ac:dyDescent="0.2">
      <c r="C13456" s="1"/>
      <c r="D13456" s="1"/>
      <c r="F13456" s="6"/>
      <c r="G13456" s="13"/>
      <c r="M13456" s="14"/>
      <c r="O13456" s="13"/>
      <c r="P13456" s="6"/>
      <c r="Q13456" s="7"/>
    </row>
    <row r="13457" spans="3:17" x14ac:dyDescent="0.2">
      <c r="C13457" s="1"/>
      <c r="D13457" s="1"/>
      <c r="F13457" s="6"/>
      <c r="G13457" s="13"/>
      <c r="M13457" s="14"/>
      <c r="O13457" s="13"/>
      <c r="P13457" s="6"/>
      <c r="Q13457" s="7"/>
    </row>
    <row r="13458" spans="3:17" x14ac:dyDescent="0.2">
      <c r="C13458" s="1"/>
      <c r="D13458" s="1"/>
      <c r="F13458" s="6"/>
      <c r="G13458" s="13"/>
      <c r="M13458" s="14"/>
      <c r="O13458" s="13"/>
      <c r="P13458" s="6"/>
      <c r="Q13458" s="7"/>
    </row>
    <row r="13459" spans="3:17" x14ac:dyDescent="0.2">
      <c r="C13459" s="1"/>
      <c r="D13459" s="1"/>
      <c r="F13459" s="6"/>
      <c r="G13459" s="13"/>
      <c r="M13459" s="14"/>
      <c r="O13459" s="13"/>
      <c r="P13459" s="6"/>
      <c r="Q13459" s="7"/>
    </row>
    <row r="13460" spans="3:17" x14ac:dyDescent="0.2">
      <c r="C13460" s="1"/>
      <c r="D13460" s="1"/>
      <c r="F13460" s="6"/>
      <c r="G13460" s="13"/>
      <c r="M13460" s="14"/>
      <c r="O13460" s="13"/>
      <c r="P13460" s="6"/>
      <c r="Q13460" s="7"/>
    </row>
    <row r="13461" spans="3:17" x14ac:dyDescent="0.2">
      <c r="C13461" s="1"/>
      <c r="D13461" s="1"/>
      <c r="F13461" s="6"/>
      <c r="G13461" s="13"/>
      <c r="M13461" s="14"/>
      <c r="O13461" s="13"/>
      <c r="P13461" s="6"/>
      <c r="Q13461" s="7"/>
    </row>
    <row r="13462" spans="3:17" x14ac:dyDescent="0.2">
      <c r="C13462" s="1"/>
      <c r="D13462" s="1"/>
      <c r="F13462" s="6"/>
      <c r="G13462" s="13"/>
      <c r="M13462" s="14"/>
      <c r="O13462" s="13"/>
      <c r="P13462" s="6"/>
      <c r="Q13462" s="7"/>
    </row>
    <row r="13463" spans="3:17" x14ac:dyDescent="0.2">
      <c r="C13463" s="1"/>
      <c r="D13463" s="1"/>
      <c r="F13463" s="6"/>
      <c r="G13463" s="13"/>
      <c r="M13463" s="14"/>
      <c r="O13463" s="13"/>
      <c r="P13463" s="6"/>
      <c r="Q13463" s="7"/>
    </row>
    <row r="13464" spans="3:17" x14ac:dyDescent="0.2">
      <c r="C13464" s="1"/>
      <c r="D13464" s="1"/>
      <c r="F13464" s="6"/>
      <c r="G13464" s="13"/>
      <c r="M13464" s="14"/>
      <c r="O13464" s="13"/>
      <c r="P13464" s="6"/>
      <c r="Q13464" s="7"/>
    </row>
    <row r="13465" spans="3:17" x14ac:dyDescent="0.2">
      <c r="C13465" s="1"/>
      <c r="D13465" s="1"/>
      <c r="F13465" s="6"/>
      <c r="G13465" s="13"/>
      <c r="M13465" s="14"/>
      <c r="O13465" s="13"/>
      <c r="P13465" s="6"/>
      <c r="Q13465" s="7"/>
    </row>
    <row r="13466" spans="3:17" x14ac:dyDescent="0.2">
      <c r="C13466" s="1"/>
      <c r="D13466" s="1"/>
      <c r="F13466" s="6"/>
      <c r="G13466" s="13"/>
      <c r="M13466" s="14"/>
      <c r="O13466" s="13"/>
      <c r="P13466" s="6"/>
      <c r="Q13466" s="7"/>
    </row>
    <row r="13467" spans="3:17" x14ac:dyDescent="0.2">
      <c r="C13467" s="1"/>
      <c r="D13467" s="1"/>
      <c r="F13467" s="6"/>
      <c r="G13467" s="13"/>
      <c r="M13467" s="14"/>
      <c r="O13467" s="13"/>
      <c r="P13467" s="6"/>
      <c r="Q13467" s="7"/>
    </row>
    <row r="13468" spans="3:17" x14ac:dyDescent="0.2">
      <c r="C13468" s="1"/>
      <c r="D13468" s="1"/>
      <c r="F13468" s="6"/>
      <c r="G13468" s="13"/>
      <c r="M13468" s="14"/>
      <c r="O13468" s="13"/>
      <c r="P13468" s="6"/>
      <c r="Q13468" s="7"/>
    </row>
    <row r="13469" spans="3:17" x14ac:dyDescent="0.2">
      <c r="C13469" s="1"/>
      <c r="D13469" s="1"/>
      <c r="F13469" s="6"/>
      <c r="G13469" s="13"/>
      <c r="M13469" s="14"/>
      <c r="O13469" s="13"/>
      <c r="P13469" s="6"/>
      <c r="Q13469" s="7"/>
    </row>
    <row r="13470" spans="3:17" x14ac:dyDescent="0.2">
      <c r="C13470" s="1"/>
      <c r="D13470" s="1"/>
      <c r="F13470" s="6"/>
      <c r="G13470" s="13"/>
      <c r="M13470" s="14"/>
      <c r="O13470" s="13"/>
      <c r="P13470" s="6"/>
      <c r="Q13470" s="7"/>
    </row>
    <row r="13471" spans="3:17" x14ac:dyDescent="0.2">
      <c r="C13471" s="1"/>
      <c r="D13471" s="1"/>
      <c r="F13471" s="6"/>
      <c r="G13471" s="13"/>
      <c r="M13471" s="14"/>
      <c r="O13471" s="13"/>
      <c r="P13471" s="6"/>
      <c r="Q13471" s="7"/>
    </row>
    <row r="13472" spans="3:17" x14ac:dyDescent="0.2">
      <c r="C13472" s="1"/>
      <c r="D13472" s="1"/>
      <c r="F13472" s="6"/>
      <c r="G13472" s="13"/>
      <c r="M13472" s="14"/>
      <c r="O13472" s="13"/>
      <c r="P13472" s="6"/>
      <c r="Q13472" s="7"/>
    </row>
    <row r="13473" spans="3:17" x14ac:dyDescent="0.2">
      <c r="C13473" s="1"/>
      <c r="D13473" s="1"/>
      <c r="F13473" s="6"/>
      <c r="G13473" s="13"/>
      <c r="M13473" s="14"/>
      <c r="O13473" s="13"/>
      <c r="P13473" s="6"/>
      <c r="Q13473" s="7"/>
    </row>
    <row r="13474" spans="3:17" x14ac:dyDescent="0.2">
      <c r="C13474" s="1"/>
      <c r="D13474" s="1"/>
      <c r="F13474" s="6"/>
      <c r="G13474" s="13"/>
      <c r="M13474" s="14"/>
      <c r="O13474" s="13"/>
      <c r="P13474" s="6"/>
      <c r="Q13474" s="7"/>
    </row>
    <row r="13475" spans="3:17" x14ac:dyDescent="0.2">
      <c r="C13475" s="1"/>
      <c r="D13475" s="1"/>
      <c r="F13475" s="6"/>
      <c r="G13475" s="13"/>
      <c r="M13475" s="14"/>
      <c r="O13475" s="13"/>
      <c r="P13475" s="6"/>
      <c r="Q13475" s="7"/>
    </row>
    <row r="13476" spans="3:17" x14ac:dyDescent="0.2">
      <c r="C13476" s="1"/>
      <c r="D13476" s="1"/>
      <c r="F13476" s="6"/>
      <c r="G13476" s="13"/>
      <c r="M13476" s="14"/>
      <c r="O13476" s="13"/>
      <c r="P13476" s="6"/>
      <c r="Q13476" s="7"/>
    </row>
    <row r="13477" spans="3:17" x14ac:dyDescent="0.2">
      <c r="C13477" s="1"/>
      <c r="D13477" s="1"/>
      <c r="F13477" s="6"/>
      <c r="G13477" s="13"/>
      <c r="M13477" s="14"/>
      <c r="O13477" s="13"/>
      <c r="P13477" s="6"/>
      <c r="Q13477" s="7"/>
    </row>
    <row r="13478" spans="3:17" x14ac:dyDescent="0.2">
      <c r="C13478" s="1"/>
      <c r="D13478" s="1"/>
      <c r="F13478" s="6"/>
      <c r="G13478" s="13"/>
      <c r="M13478" s="14"/>
      <c r="O13478" s="13"/>
      <c r="P13478" s="6"/>
      <c r="Q13478" s="7"/>
    </row>
    <row r="13479" spans="3:17" x14ac:dyDescent="0.2">
      <c r="C13479" s="1"/>
      <c r="D13479" s="1"/>
      <c r="F13479" s="6"/>
      <c r="G13479" s="13"/>
      <c r="M13479" s="14"/>
      <c r="O13479" s="13"/>
      <c r="P13479" s="6"/>
      <c r="Q13479" s="7"/>
    </row>
    <row r="13480" spans="3:17" x14ac:dyDescent="0.2">
      <c r="C13480" s="1"/>
      <c r="D13480" s="1"/>
      <c r="F13480" s="6"/>
      <c r="G13480" s="13"/>
      <c r="M13480" s="14"/>
      <c r="O13480" s="13"/>
      <c r="P13480" s="6"/>
      <c r="Q13480" s="7"/>
    </row>
    <row r="13481" spans="3:17" x14ac:dyDescent="0.2">
      <c r="C13481" s="1"/>
      <c r="D13481" s="1"/>
      <c r="F13481" s="6"/>
      <c r="G13481" s="13"/>
      <c r="M13481" s="14"/>
      <c r="O13481" s="13"/>
      <c r="P13481" s="6"/>
      <c r="Q13481" s="7"/>
    </row>
    <row r="13482" spans="3:17" x14ac:dyDescent="0.2">
      <c r="C13482" s="1"/>
      <c r="D13482" s="1"/>
      <c r="F13482" s="6"/>
      <c r="G13482" s="13"/>
      <c r="M13482" s="14"/>
      <c r="O13482" s="13"/>
      <c r="P13482" s="6"/>
      <c r="Q13482" s="7"/>
    </row>
    <row r="13483" spans="3:17" x14ac:dyDescent="0.2">
      <c r="C13483" s="1"/>
      <c r="D13483" s="1"/>
      <c r="F13483" s="6"/>
      <c r="G13483" s="13"/>
      <c r="M13483" s="14"/>
      <c r="O13483" s="13"/>
      <c r="P13483" s="6"/>
      <c r="Q13483" s="7"/>
    </row>
    <row r="13484" spans="3:17" x14ac:dyDescent="0.2">
      <c r="C13484" s="1"/>
      <c r="D13484" s="1"/>
      <c r="F13484" s="6"/>
      <c r="G13484" s="13"/>
      <c r="M13484" s="14"/>
      <c r="O13484" s="13"/>
      <c r="P13484" s="6"/>
      <c r="Q13484" s="7"/>
    </row>
    <row r="13485" spans="3:17" x14ac:dyDescent="0.2">
      <c r="C13485" s="1"/>
      <c r="D13485" s="1"/>
      <c r="F13485" s="6"/>
      <c r="G13485" s="13"/>
      <c r="M13485" s="14"/>
      <c r="O13485" s="13"/>
      <c r="P13485" s="6"/>
      <c r="Q13485" s="7"/>
    </row>
    <row r="13486" spans="3:17" x14ac:dyDescent="0.2">
      <c r="C13486" s="1"/>
      <c r="D13486" s="1"/>
      <c r="F13486" s="6"/>
      <c r="G13486" s="13"/>
      <c r="M13486" s="14"/>
      <c r="O13486" s="13"/>
      <c r="P13486" s="6"/>
      <c r="Q13486" s="7"/>
    </row>
    <row r="13487" spans="3:17" x14ac:dyDescent="0.2">
      <c r="C13487" s="1"/>
      <c r="D13487" s="1"/>
      <c r="F13487" s="6"/>
      <c r="G13487" s="13"/>
      <c r="M13487" s="14"/>
      <c r="O13487" s="13"/>
      <c r="P13487" s="6"/>
      <c r="Q13487" s="7"/>
    </row>
    <row r="13488" spans="3:17" x14ac:dyDescent="0.2">
      <c r="C13488" s="1"/>
      <c r="D13488" s="1"/>
      <c r="F13488" s="6"/>
      <c r="G13488" s="13"/>
      <c r="M13488" s="14"/>
      <c r="O13488" s="13"/>
      <c r="P13488" s="6"/>
      <c r="Q13488" s="7"/>
    </row>
    <row r="13489" spans="3:17" x14ac:dyDescent="0.2">
      <c r="C13489" s="1"/>
      <c r="D13489" s="1"/>
      <c r="F13489" s="6"/>
      <c r="G13489" s="13"/>
      <c r="M13489" s="14"/>
      <c r="O13489" s="13"/>
      <c r="P13489" s="6"/>
      <c r="Q13489" s="7"/>
    </row>
    <row r="13490" spans="3:17" x14ac:dyDescent="0.2">
      <c r="C13490" s="1"/>
      <c r="D13490" s="1"/>
      <c r="F13490" s="6"/>
      <c r="G13490" s="13"/>
      <c r="M13490" s="14"/>
      <c r="O13490" s="13"/>
      <c r="P13490" s="6"/>
      <c r="Q13490" s="7"/>
    </row>
    <row r="13491" spans="3:17" x14ac:dyDescent="0.2">
      <c r="C13491" s="1"/>
      <c r="D13491" s="1"/>
      <c r="F13491" s="6"/>
      <c r="G13491" s="13"/>
      <c r="M13491" s="14"/>
      <c r="O13491" s="13"/>
      <c r="P13491" s="6"/>
      <c r="Q13491" s="7"/>
    </row>
    <row r="13492" spans="3:17" x14ac:dyDescent="0.2">
      <c r="C13492" s="1"/>
      <c r="D13492" s="1"/>
      <c r="F13492" s="6"/>
      <c r="G13492" s="13"/>
      <c r="M13492" s="14"/>
      <c r="O13492" s="13"/>
      <c r="P13492" s="6"/>
      <c r="Q13492" s="7"/>
    </row>
    <row r="13493" spans="3:17" x14ac:dyDescent="0.2">
      <c r="C13493" s="1"/>
      <c r="D13493" s="1"/>
      <c r="F13493" s="6"/>
      <c r="G13493" s="13"/>
      <c r="M13493" s="14"/>
      <c r="O13493" s="13"/>
      <c r="P13493" s="6"/>
      <c r="Q13493" s="7"/>
    </row>
    <row r="13494" spans="3:17" x14ac:dyDescent="0.2">
      <c r="C13494" s="1"/>
      <c r="D13494" s="1"/>
      <c r="F13494" s="6"/>
      <c r="G13494" s="13"/>
      <c r="M13494" s="14"/>
      <c r="O13494" s="13"/>
      <c r="P13494" s="6"/>
      <c r="Q13494" s="7"/>
    </row>
    <row r="13495" spans="3:17" x14ac:dyDescent="0.2">
      <c r="C13495" s="1"/>
      <c r="D13495" s="1"/>
      <c r="F13495" s="6"/>
      <c r="G13495" s="13"/>
      <c r="M13495" s="14"/>
      <c r="O13495" s="13"/>
      <c r="P13495" s="6"/>
      <c r="Q13495" s="7"/>
    </row>
    <row r="13496" spans="3:17" x14ac:dyDescent="0.2">
      <c r="C13496" s="1"/>
      <c r="D13496" s="1"/>
      <c r="F13496" s="6"/>
      <c r="G13496" s="13"/>
      <c r="M13496" s="14"/>
      <c r="O13496" s="13"/>
      <c r="P13496" s="6"/>
      <c r="Q13496" s="7"/>
    </row>
    <row r="13497" spans="3:17" x14ac:dyDescent="0.2">
      <c r="C13497" s="1"/>
      <c r="D13497" s="1"/>
      <c r="F13497" s="6"/>
      <c r="G13497" s="13"/>
      <c r="M13497" s="14"/>
      <c r="O13497" s="13"/>
      <c r="P13497" s="6"/>
      <c r="Q13497" s="7"/>
    </row>
    <row r="13498" spans="3:17" x14ac:dyDescent="0.2">
      <c r="C13498" s="1"/>
      <c r="D13498" s="1"/>
      <c r="F13498" s="6"/>
      <c r="G13498" s="13"/>
      <c r="M13498" s="14"/>
      <c r="O13498" s="13"/>
      <c r="P13498" s="6"/>
      <c r="Q13498" s="7"/>
    </row>
    <row r="13499" spans="3:17" x14ac:dyDescent="0.2">
      <c r="C13499" s="1"/>
      <c r="D13499" s="1"/>
      <c r="F13499" s="6"/>
      <c r="G13499" s="13"/>
      <c r="M13499" s="14"/>
      <c r="O13499" s="13"/>
      <c r="P13499" s="6"/>
      <c r="Q13499" s="7"/>
    </row>
    <row r="13500" spans="3:17" x14ac:dyDescent="0.2">
      <c r="C13500" s="1"/>
      <c r="D13500" s="1"/>
      <c r="F13500" s="6"/>
      <c r="G13500" s="13"/>
      <c r="M13500" s="14"/>
      <c r="O13500" s="13"/>
      <c r="P13500" s="6"/>
      <c r="Q13500" s="7"/>
    </row>
    <row r="13501" spans="3:17" x14ac:dyDescent="0.2">
      <c r="C13501" s="1"/>
      <c r="D13501" s="1"/>
      <c r="F13501" s="6"/>
      <c r="G13501" s="13"/>
      <c r="M13501" s="14"/>
      <c r="O13501" s="13"/>
      <c r="P13501" s="6"/>
      <c r="Q13501" s="7"/>
    </row>
    <row r="13502" spans="3:17" x14ac:dyDescent="0.2">
      <c r="C13502" s="1"/>
      <c r="D13502" s="1"/>
      <c r="F13502" s="6"/>
      <c r="G13502" s="13"/>
      <c r="M13502" s="14"/>
      <c r="O13502" s="13"/>
      <c r="P13502" s="6"/>
      <c r="Q13502" s="7"/>
    </row>
    <row r="13503" spans="3:17" x14ac:dyDescent="0.2">
      <c r="C13503" s="1"/>
      <c r="D13503" s="1"/>
      <c r="F13503" s="6"/>
      <c r="G13503" s="13"/>
      <c r="M13503" s="14"/>
      <c r="O13503" s="13"/>
      <c r="P13503" s="6"/>
      <c r="Q13503" s="7"/>
    </row>
    <row r="13504" spans="3:17" x14ac:dyDescent="0.2">
      <c r="C13504" s="1"/>
      <c r="D13504" s="1"/>
      <c r="F13504" s="6"/>
      <c r="G13504" s="13"/>
      <c r="M13504" s="14"/>
      <c r="O13504" s="13"/>
      <c r="P13504" s="6"/>
      <c r="Q13504" s="7"/>
    </row>
    <row r="13505" spans="3:17" x14ac:dyDescent="0.2">
      <c r="C13505" s="1"/>
      <c r="D13505" s="1"/>
      <c r="F13505" s="6"/>
      <c r="G13505" s="13"/>
      <c r="M13505" s="14"/>
      <c r="O13505" s="13"/>
      <c r="P13505" s="6"/>
      <c r="Q13505" s="7"/>
    </row>
    <row r="13506" spans="3:17" x14ac:dyDescent="0.2">
      <c r="C13506" s="1"/>
      <c r="D13506" s="1"/>
      <c r="F13506" s="6"/>
      <c r="G13506" s="13"/>
      <c r="M13506" s="14"/>
      <c r="O13506" s="13"/>
      <c r="P13506" s="6"/>
      <c r="Q13506" s="7"/>
    </row>
    <row r="13507" spans="3:17" x14ac:dyDescent="0.2">
      <c r="C13507" s="1"/>
      <c r="D13507" s="1"/>
      <c r="F13507" s="6"/>
      <c r="G13507" s="13"/>
      <c r="M13507" s="14"/>
      <c r="O13507" s="13"/>
      <c r="P13507" s="6"/>
      <c r="Q13507" s="7"/>
    </row>
    <row r="13508" spans="3:17" x14ac:dyDescent="0.2">
      <c r="C13508" s="1"/>
      <c r="D13508" s="1"/>
      <c r="F13508" s="6"/>
      <c r="G13508" s="13"/>
      <c r="M13508" s="14"/>
      <c r="O13508" s="13"/>
      <c r="P13508" s="6"/>
      <c r="Q13508" s="7"/>
    </row>
    <row r="13509" spans="3:17" x14ac:dyDescent="0.2">
      <c r="C13509" s="1"/>
      <c r="D13509" s="1"/>
      <c r="F13509" s="6"/>
      <c r="G13509" s="13"/>
      <c r="M13509" s="14"/>
      <c r="O13509" s="13"/>
      <c r="P13509" s="6"/>
      <c r="Q13509" s="7"/>
    </row>
    <row r="13510" spans="3:17" x14ac:dyDescent="0.2">
      <c r="C13510" s="1"/>
      <c r="D13510" s="1"/>
      <c r="F13510" s="6"/>
      <c r="G13510" s="13"/>
      <c r="M13510" s="14"/>
      <c r="O13510" s="13"/>
      <c r="P13510" s="6"/>
      <c r="Q13510" s="7"/>
    </row>
    <row r="13511" spans="3:17" x14ac:dyDescent="0.2">
      <c r="C13511" s="1"/>
      <c r="D13511" s="1"/>
      <c r="F13511" s="6"/>
      <c r="G13511" s="13"/>
      <c r="M13511" s="14"/>
      <c r="O13511" s="13"/>
      <c r="P13511" s="6"/>
      <c r="Q13511" s="7"/>
    </row>
    <row r="13512" spans="3:17" x14ac:dyDescent="0.2">
      <c r="C13512" s="1"/>
      <c r="D13512" s="1"/>
      <c r="F13512" s="6"/>
      <c r="G13512" s="13"/>
      <c r="M13512" s="14"/>
      <c r="O13512" s="13"/>
      <c r="P13512" s="6"/>
      <c r="Q13512" s="7"/>
    </row>
    <row r="13513" spans="3:17" x14ac:dyDescent="0.2">
      <c r="C13513" s="1"/>
      <c r="D13513" s="1"/>
      <c r="F13513" s="6"/>
      <c r="G13513" s="13"/>
      <c r="M13513" s="14"/>
      <c r="O13513" s="13"/>
      <c r="P13513" s="6"/>
      <c r="Q13513" s="7"/>
    </row>
    <row r="13514" spans="3:17" x14ac:dyDescent="0.2">
      <c r="C13514" s="1"/>
      <c r="D13514" s="1"/>
      <c r="F13514" s="6"/>
      <c r="G13514" s="13"/>
      <c r="M13514" s="14"/>
      <c r="O13514" s="13"/>
      <c r="P13514" s="6"/>
      <c r="Q13514" s="7"/>
    </row>
    <row r="13515" spans="3:17" x14ac:dyDescent="0.2">
      <c r="C13515" s="1"/>
      <c r="D13515" s="1"/>
      <c r="F13515" s="6"/>
      <c r="G13515" s="13"/>
      <c r="M13515" s="14"/>
      <c r="O13515" s="13"/>
      <c r="P13515" s="6"/>
      <c r="Q13515" s="7"/>
    </row>
    <row r="13516" spans="3:17" x14ac:dyDescent="0.2">
      <c r="C13516" s="1"/>
      <c r="D13516" s="1"/>
      <c r="F13516" s="6"/>
      <c r="G13516" s="13"/>
      <c r="M13516" s="14"/>
      <c r="O13516" s="13"/>
      <c r="P13516" s="6"/>
      <c r="Q13516" s="7"/>
    </row>
    <row r="13517" spans="3:17" x14ac:dyDescent="0.2">
      <c r="C13517" s="1"/>
      <c r="D13517" s="1"/>
      <c r="F13517" s="6"/>
      <c r="G13517" s="13"/>
      <c r="M13517" s="14"/>
      <c r="O13517" s="13"/>
      <c r="P13517" s="6"/>
      <c r="Q13517" s="7"/>
    </row>
    <row r="13518" spans="3:17" x14ac:dyDescent="0.2">
      <c r="C13518" s="1"/>
      <c r="D13518" s="1"/>
      <c r="F13518" s="6"/>
      <c r="G13518" s="13"/>
      <c r="M13518" s="14"/>
      <c r="O13518" s="13"/>
      <c r="P13518" s="6"/>
      <c r="Q13518" s="7"/>
    </row>
    <row r="13519" spans="3:17" x14ac:dyDescent="0.2">
      <c r="C13519" s="1"/>
      <c r="D13519" s="1"/>
      <c r="F13519" s="6"/>
      <c r="G13519" s="13"/>
      <c r="M13519" s="14"/>
      <c r="O13519" s="13"/>
      <c r="P13519" s="6"/>
      <c r="Q13519" s="7"/>
    </row>
    <row r="13520" spans="3:17" x14ac:dyDescent="0.2">
      <c r="C13520" s="1"/>
      <c r="D13520" s="1"/>
      <c r="F13520" s="6"/>
      <c r="G13520" s="13"/>
      <c r="M13520" s="14"/>
      <c r="O13520" s="13"/>
      <c r="P13520" s="6"/>
      <c r="Q13520" s="7"/>
    </row>
    <row r="13521" spans="3:17" x14ac:dyDescent="0.2">
      <c r="C13521" s="1"/>
      <c r="D13521" s="1"/>
      <c r="F13521" s="6"/>
      <c r="G13521" s="13"/>
      <c r="M13521" s="14"/>
      <c r="O13521" s="13"/>
      <c r="P13521" s="6"/>
      <c r="Q13521" s="7"/>
    </row>
    <row r="13522" spans="3:17" x14ac:dyDescent="0.2">
      <c r="C13522" s="1"/>
      <c r="D13522" s="1"/>
      <c r="F13522" s="6"/>
      <c r="G13522" s="13"/>
      <c r="M13522" s="14"/>
      <c r="O13522" s="13"/>
      <c r="P13522" s="6"/>
      <c r="Q13522" s="7"/>
    </row>
    <row r="13523" spans="3:17" x14ac:dyDescent="0.2">
      <c r="C13523" s="1"/>
      <c r="D13523" s="1"/>
      <c r="F13523" s="6"/>
      <c r="G13523" s="13"/>
      <c r="M13523" s="14"/>
      <c r="O13523" s="13"/>
      <c r="P13523" s="6"/>
      <c r="Q13523" s="7"/>
    </row>
    <row r="13524" spans="3:17" x14ac:dyDescent="0.2">
      <c r="C13524" s="1"/>
      <c r="D13524" s="1"/>
      <c r="F13524" s="6"/>
      <c r="G13524" s="13"/>
      <c r="M13524" s="14"/>
      <c r="O13524" s="13"/>
      <c r="P13524" s="6"/>
      <c r="Q13524" s="7"/>
    </row>
    <row r="13525" spans="3:17" x14ac:dyDescent="0.2">
      <c r="C13525" s="1"/>
      <c r="D13525" s="1"/>
      <c r="F13525" s="6"/>
      <c r="G13525" s="13"/>
      <c r="M13525" s="14"/>
      <c r="O13525" s="13"/>
      <c r="P13525" s="6"/>
      <c r="Q13525" s="7"/>
    </row>
    <row r="13526" spans="3:17" x14ac:dyDescent="0.2">
      <c r="C13526" s="1"/>
      <c r="D13526" s="1"/>
      <c r="F13526" s="6"/>
      <c r="G13526" s="13"/>
      <c r="M13526" s="14"/>
      <c r="O13526" s="13"/>
      <c r="P13526" s="6"/>
      <c r="Q13526" s="7"/>
    </row>
    <row r="13527" spans="3:17" x14ac:dyDescent="0.2">
      <c r="C13527" s="1"/>
      <c r="D13527" s="1"/>
      <c r="F13527" s="6"/>
      <c r="G13527" s="13"/>
      <c r="M13527" s="14"/>
      <c r="O13527" s="13"/>
      <c r="P13527" s="6"/>
      <c r="Q13527" s="7"/>
    </row>
    <row r="13528" spans="3:17" x14ac:dyDescent="0.2">
      <c r="C13528" s="1"/>
      <c r="D13528" s="1"/>
      <c r="F13528" s="6"/>
      <c r="G13528" s="13"/>
      <c r="M13528" s="14"/>
      <c r="O13528" s="13"/>
      <c r="P13528" s="6"/>
      <c r="Q13528" s="7"/>
    </row>
    <row r="13529" spans="3:17" x14ac:dyDescent="0.2">
      <c r="C13529" s="1"/>
      <c r="D13529" s="1"/>
      <c r="F13529" s="6"/>
      <c r="G13529" s="13"/>
      <c r="M13529" s="14"/>
      <c r="O13529" s="13"/>
      <c r="P13529" s="6"/>
      <c r="Q13529" s="7"/>
    </row>
    <row r="13530" spans="3:17" x14ac:dyDescent="0.2">
      <c r="C13530" s="1"/>
      <c r="D13530" s="1"/>
      <c r="F13530" s="6"/>
      <c r="G13530" s="13"/>
      <c r="M13530" s="14"/>
      <c r="O13530" s="13"/>
      <c r="P13530" s="6"/>
      <c r="Q13530" s="7"/>
    </row>
    <row r="13531" spans="3:17" x14ac:dyDescent="0.2">
      <c r="C13531" s="1"/>
      <c r="D13531" s="1"/>
      <c r="F13531" s="6"/>
      <c r="G13531" s="13"/>
      <c r="M13531" s="14"/>
      <c r="O13531" s="13"/>
      <c r="P13531" s="6"/>
      <c r="Q13531" s="7"/>
    </row>
    <row r="13532" spans="3:17" x14ac:dyDescent="0.2">
      <c r="C13532" s="1"/>
      <c r="D13532" s="1"/>
      <c r="F13532" s="6"/>
      <c r="G13532" s="13"/>
      <c r="M13532" s="14"/>
      <c r="O13532" s="13"/>
      <c r="P13532" s="6"/>
      <c r="Q13532" s="7"/>
    </row>
    <row r="13533" spans="3:17" x14ac:dyDescent="0.2">
      <c r="C13533" s="1"/>
      <c r="D13533" s="1"/>
      <c r="F13533" s="6"/>
      <c r="G13533" s="13"/>
      <c r="M13533" s="14"/>
      <c r="O13533" s="13"/>
      <c r="P13533" s="6"/>
      <c r="Q13533" s="7"/>
    </row>
    <row r="13534" spans="3:17" x14ac:dyDescent="0.2">
      <c r="C13534" s="1"/>
      <c r="D13534" s="1"/>
      <c r="F13534" s="6"/>
      <c r="G13534" s="13"/>
      <c r="M13534" s="14"/>
      <c r="O13534" s="13"/>
      <c r="P13534" s="6"/>
      <c r="Q13534" s="7"/>
    </row>
    <row r="13535" spans="3:17" x14ac:dyDescent="0.2">
      <c r="C13535" s="1"/>
      <c r="D13535" s="1"/>
      <c r="F13535" s="6"/>
      <c r="G13535" s="13"/>
      <c r="M13535" s="14"/>
      <c r="O13535" s="13"/>
      <c r="P13535" s="6"/>
      <c r="Q13535" s="7"/>
    </row>
    <row r="13536" spans="3:17" x14ac:dyDescent="0.2">
      <c r="C13536" s="1"/>
      <c r="D13536" s="1"/>
      <c r="F13536" s="6"/>
      <c r="G13536" s="13"/>
      <c r="M13536" s="14"/>
      <c r="O13536" s="13"/>
      <c r="P13536" s="6"/>
      <c r="Q13536" s="7"/>
    </row>
    <row r="13537" spans="3:17" x14ac:dyDescent="0.2">
      <c r="C13537" s="1"/>
      <c r="D13537" s="1"/>
      <c r="F13537" s="6"/>
      <c r="G13537" s="13"/>
      <c r="M13537" s="14"/>
      <c r="O13537" s="13"/>
      <c r="P13537" s="6"/>
      <c r="Q13537" s="7"/>
    </row>
    <row r="13538" spans="3:17" x14ac:dyDescent="0.2">
      <c r="C13538" s="1"/>
      <c r="D13538" s="1"/>
      <c r="F13538" s="6"/>
      <c r="G13538" s="13"/>
      <c r="M13538" s="14"/>
      <c r="O13538" s="13"/>
      <c r="P13538" s="6"/>
      <c r="Q13538" s="7"/>
    </row>
    <row r="13539" spans="3:17" x14ac:dyDescent="0.2">
      <c r="C13539" s="1"/>
      <c r="D13539" s="1"/>
      <c r="F13539" s="6"/>
      <c r="G13539" s="13"/>
      <c r="M13539" s="14"/>
      <c r="O13539" s="13"/>
      <c r="P13539" s="6"/>
      <c r="Q13539" s="7"/>
    </row>
    <row r="13540" spans="3:17" x14ac:dyDescent="0.2">
      <c r="C13540" s="1"/>
      <c r="D13540" s="1"/>
      <c r="F13540" s="6"/>
      <c r="G13540" s="13"/>
      <c r="M13540" s="14"/>
      <c r="O13540" s="13"/>
      <c r="P13540" s="6"/>
      <c r="Q13540" s="7"/>
    </row>
    <row r="13541" spans="3:17" x14ac:dyDescent="0.2">
      <c r="C13541" s="1"/>
      <c r="D13541" s="1"/>
      <c r="F13541" s="6"/>
      <c r="G13541" s="13"/>
      <c r="M13541" s="14"/>
      <c r="O13541" s="13"/>
      <c r="P13541" s="6"/>
      <c r="Q13541" s="7"/>
    </row>
    <row r="13542" spans="3:17" x14ac:dyDescent="0.2">
      <c r="C13542" s="1"/>
      <c r="D13542" s="1"/>
      <c r="F13542" s="6"/>
      <c r="G13542" s="13"/>
      <c r="M13542" s="14"/>
      <c r="O13542" s="13"/>
      <c r="P13542" s="6"/>
      <c r="Q13542" s="7"/>
    </row>
    <row r="13543" spans="3:17" x14ac:dyDescent="0.2">
      <c r="C13543" s="1"/>
      <c r="D13543" s="1"/>
      <c r="F13543" s="6"/>
      <c r="G13543" s="13"/>
      <c r="M13543" s="14"/>
      <c r="O13543" s="13"/>
      <c r="P13543" s="6"/>
      <c r="Q13543" s="7"/>
    </row>
    <row r="13544" spans="3:17" x14ac:dyDescent="0.2">
      <c r="C13544" s="1"/>
      <c r="D13544" s="1"/>
      <c r="F13544" s="6"/>
      <c r="G13544" s="13"/>
      <c r="M13544" s="14"/>
      <c r="O13544" s="13"/>
      <c r="P13544" s="6"/>
      <c r="Q13544" s="7"/>
    </row>
    <row r="13545" spans="3:17" x14ac:dyDescent="0.2">
      <c r="C13545" s="1"/>
      <c r="D13545" s="1"/>
      <c r="F13545" s="6"/>
      <c r="G13545" s="13"/>
      <c r="M13545" s="14"/>
      <c r="O13545" s="13"/>
      <c r="P13545" s="6"/>
      <c r="Q13545" s="7"/>
    </row>
    <row r="13546" spans="3:17" x14ac:dyDescent="0.2">
      <c r="C13546" s="1"/>
      <c r="D13546" s="1"/>
      <c r="F13546" s="6"/>
      <c r="G13546" s="13"/>
      <c r="M13546" s="14"/>
      <c r="O13546" s="13"/>
      <c r="P13546" s="6"/>
      <c r="Q13546" s="7"/>
    </row>
    <row r="13547" spans="3:17" x14ac:dyDescent="0.2">
      <c r="C13547" s="1"/>
      <c r="D13547" s="1"/>
      <c r="F13547" s="6"/>
      <c r="G13547" s="13"/>
      <c r="M13547" s="14"/>
      <c r="O13547" s="13"/>
      <c r="P13547" s="6"/>
      <c r="Q13547" s="7"/>
    </row>
    <row r="13548" spans="3:17" x14ac:dyDescent="0.2">
      <c r="C13548" s="1"/>
      <c r="D13548" s="1"/>
      <c r="F13548" s="6"/>
      <c r="G13548" s="13"/>
      <c r="M13548" s="14"/>
      <c r="O13548" s="13"/>
      <c r="P13548" s="6"/>
      <c r="Q13548" s="7"/>
    </row>
    <row r="13549" spans="3:17" x14ac:dyDescent="0.2">
      <c r="C13549" s="1"/>
      <c r="D13549" s="1"/>
      <c r="F13549" s="6"/>
      <c r="G13549" s="13"/>
      <c r="M13549" s="14"/>
      <c r="O13549" s="13"/>
      <c r="P13549" s="6"/>
      <c r="Q13549" s="7"/>
    </row>
    <row r="13550" spans="3:17" x14ac:dyDescent="0.2">
      <c r="C13550" s="1"/>
      <c r="D13550" s="1"/>
      <c r="F13550" s="6"/>
      <c r="G13550" s="13"/>
      <c r="M13550" s="14"/>
      <c r="O13550" s="13"/>
      <c r="P13550" s="6"/>
      <c r="Q13550" s="7"/>
    </row>
    <row r="13551" spans="3:17" x14ac:dyDescent="0.2">
      <c r="C13551" s="1"/>
      <c r="D13551" s="1"/>
      <c r="F13551" s="6"/>
      <c r="G13551" s="13"/>
      <c r="M13551" s="14"/>
      <c r="O13551" s="13"/>
      <c r="P13551" s="6"/>
      <c r="Q13551" s="7"/>
    </row>
    <row r="13552" spans="3:17" x14ac:dyDescent="0.2">
      <c r="C13552" s="1"/>
      <c r="D13552" s="1"/>
      <c r="F13552" s="6"/>
      <c r="G13552" s="13"/>
      <c r="M13552" s="14"/>
      <c r="O13552" s="13"/>
      <c r="P13552" s="6"/>
      <c r="Q13552" s="7"/>
    </row>
    <row r="13553" spans="3:17" x14ac:dyDescent="0.2">
      <c r="C13553" s="1"/>
      <c r="D13553" s="1"/>
      <c r="F13553" s="6"/>
      <c r="G13553" s="13"/>
      <c r="M13553" s="14"/>
      <c r="O13553" s="13"/>
      <c r="P13553" s="6"/>
      <c r="Q13553" s="7"/>
    </row>
    <row r="13554" spans="3:17" x14ac:dyDescent="0.2">
      <c r="C13554" s="1"/>
      <c r="D13554" s="1"/>
      <c r="F13554" s="6"/>
      <c r="G13554" s="13"/>
      <c r="M13554" s="14"/>
      <c r="O13554" s="13"/>
      <c r="P13554" s="6"/>
      <c r="Q13554" s="7"/>
    </row>
    <row r="13555" spans="3:17" x14ac:dyDescent="0.2">
      <c r="C13555" s="1"/>
      <c r="D13555" s="1"/>
      <c r="F13555" s="6"/>
      <c r="G13555" s="13"/>
      <c r="M13555" s="14"/>
      <c r="O13555" s="13"/>
      <c r="P13555" s="6"/>
      <c r="Q13555" s="7"/>
    </row>
    <row r="13556" spans="3:17" x14ac:dyDescent="0.2">
      <c r="C13556" s="1"/>
      <c r="D13556" s="1"/>
      <c r="F13556" s="6"/>
      <c r="G13556" s="13"/>
      <c r="M13556" s="14"/>
      <c r="O13556" s="13"/>
      <c r="P13556" s="6"/>
      <c r="Q13556" s="7"/>
    </row>
    <row r="13557" spans="3:17" x14ac:dyDescent="0.2">
      <c r="C13557" s="1"/>
      <c r="D13557" s="1"/>
      <c r="F13557" s="6"/>
      <c r="G13557" s="13"/>
      <c r="M13557" s="14"/>
      <c r="O13557" s="13"/>
      <c r="P13557" s="6"/>
      <c r="Q13557" s="7"/>
    </row>
    <row r="13558" spans="3:17" x14ac:dyDescent="0.2">
      <c r="C13558" s="1"/>
      <c r="D13558" s="1"/>
      <c r="F13558" s="6"/>
      <c r="G13558" s="13"/>
      <c r="M13558" s="14"/>
      <c r="O13558" s="13"/>
      <c r="P13558" s="6"/>
      <c r="Q13558" s="7"/>
    </row>
    <row r="13559" spans="3:17" x14ac:dyDescent="0.2">
      <c r="C13559" s="1"/>
      <c r="D13559" s="1"/>
      <c r="F13559" s="6"/>
      <c r="G13559" s="13"/>
      <c r="M13559" s="14"/>
      <c r="O13559" s="13"/>
      <c r="P13559" s="6"/>
      <c r="Q13559" s="7"/>
    </row>
    <row r="13560" spans="3:17" x14ac:dyDescent="0.2">
      <c r="C13560" s="1"/>
      <c r="D13560" s="1"/>
      <c r="F13560" s="6"/>
      <c r="G13560" s="13"/>
      <c r="M13560" s="14"/>
      <c r="O13560" s="13"/>
      <c r="P13560" s="6"/>
      <c r="Q13560" s="7"/>
    </row>
    <row r="13561" spans="3:17" x14ac:dyDescent="0.2">
      <c r="C13561" s="1"/>
      <c r="D13561" s="1"/>
      <c r="F13561" s="6"/>
      <c r="G13561" s="13"/>
      <c r="M13561" s="14"/>
      <c r="O13561" s="13"/>
      <c r="P13561" s="6"/>
      <c r="Q13561" s="7"/>
    </row>
    <row r="13562" spans="3:17" x14ac:dyDescent="0.2">
      <c r="C13562" s="1"/>
      <c r="D13562" s="1"/>
      <c r="F13562" s="6"/>
      <c r="G13562" s="13"/>
      <c r="M13562" s="14"/>
      <c r="O13562" s="13"/>
      <c r="P13562" s="6"/>
      <c r="Q13562" s="7"/>
    </row>
    <row r="13563" spans="3:17" x14ac:dyDescent="0.2">
      <c r="C13563" s="1"/>
      <c r="D13563" s="1"/>
      <c r="F13563" s="6"/>
      <c r="G13563" s="13"/>
      <c r="M13563" s="14"/>
      <c r="O13563" s="13"/>
      <c r="P13563" s="6"/>
      <c r="Q13563" s="7"/>
    </row>
    <row r="13564" spans="3:17" x14ac:dyDescent="0.2">
      <c r="C13564" s="1"/>
      <c r="D13564" s="1"/>
      <c r="F13564" s="6"/>
      <c r="G13564" s="13"/>
      <c r="M13564" s="14"/>
      <c r="O13564" s="13"/>
      <c r="P13564" s="6"/>
      <c r="Q13564" s="7"/>
    </row>
    <row r="13565" spans="3:17" x14ac:dyDescent="0.2">
      <c r="C13565" s="1"/>
      <c r="D13565" s="1"/>
      <c r="F13565" s="6"/>
      <c r="G13565" s="13"/>
      <c r="M13565" s="14"/>
      <c r="O13565" s="13"/>
      <c r="P13565" s="6"/>
      <c r="Q13565" s="7"/>
    </row>
    <row r="13566" spans="3:17" x14ac:dyDescent="0.2">
      <c r="C13566" s="1"/>
      <c r="D13566" s="1"/>
      <c r="F13566" s="6"/>
      <c r="G13566" s="13"/>
      <c r="M13566" s="14"/>
      <c r="O13566" s="13"/>
      <c r="P13566" s="6"/>
      <c r="Q13566" s="7"/>
    </row>
    <row r="13567" spans="3:17" x14ac:dyDescent="0.2">
      <c r="C13567" s="1"/>
      <c r="D13567" s="1"/>
      <c r="F13567" s="6"/>
      <c r="G13567" s="13"/>
      <c r="M13567" s="14"/>
      <c r="O13567" s="13"/>
      <c r="P13567" s="6"/>
      <c r="Q13567" s="7"/>
    </row>
    <row r="13568" spans="3:17" x14ac:dyDescent="0.2">
      <c r="C13568" s="1"/>
      <c r="D13568" s="1"/>
      <c r="F13568" s="6"/>
      <c r="G13568" s="13"/>
      <c r="M13568" s="14"/>
      <c r="O13568" s="13"/>
      <c r="P13568" s="6"/>
      <c r="Q13568" s="7"/>
    </row>
    <row r="13569" spans="3:17" x14ac:dyDescent="0.2">
      <c r="C13569" s="1"/>
      <c r="D13569" s="1"/>
      <c r="F13569" s="6"/>
      <c r="G13569" s="13"/>
      <c r="M13569" s="14"/>
      <c r="O13569" s="13"/>
      <c r="P13569" s="6"/>
      <c r="Q13569" s="7"/>
    </row>
    <row r="13570" spans="3:17" x14ac:dyDescent="0.2">
      <c r="C13570" s="1"/>
      <c r="D13570" s="1"/>
      <c r="F13570" s="6"/>
      <c r="G13570" s="13"/>
      <c r="M13570" s="14"/>
      <c r="O13570" s="13"/>
      <c r="P13570" s="6"/>
      <c r="Q13570" s="7"/>
    </row>
    <row r="13571" spans="3:17" x14ac:dyDescent="0.2">
      <c r="C13571" s="1"/>
      <c r="D13571" s="1"/>
      <c r="F13571" s="6"/>
      <c r="G13571" s="13"/>
      <c r="M13571" s="14"/>
      <c r="O13571" s="13"/>
      <c r="P13571" s="6"/>
      <c r="Q13571" s="7"/>
    </row>
    <row r="13572" spans="3:17" x14ac:dyDescent="0.2">
      <c r="C13572" s="1"/>
      <c r="D13572" s="1"/>
      <c r="F13572" s="6"/>
      <c r="G13572" s="13"/>
      <c r="M13572" s="14"/>
      <c r="O13572" s="13"/>
      <c r="P13572" s="6"/>
      <c r="Q13572" s="7"/>
    </row>
    <row r="13573" spans="3:17" x14ac:dyDescent="0.2">
      <c r="C13573" s="1"/>
      <c r="D13573" s="1"/>
      <c r="F13573" s="6"/>
      <c r="G13573" s="13"/>
      <c r="M13573" s="14"/>
      <c r="O13573" s="13"/>
      <c r="P13573" s="6"/>
      <c r="Q13573" s="7"/>
    </row>
    <row r="13574" spans="3:17" x14ac:dyDescent="0.2">
      <c r="C13574" s="1"/>
      <c r="D13574" s="1"/>
      <c r="F13574" s="6"/>
      <c r="G13574" s="13"/>
      <c r="M13574" s="14"/>
      <c r="O13574" s="13"/>
      <c r="P13574" s="6"/>
      <c r="Q13574" s="7"/>
    </row>
    <row r="13575" spans="3:17" x14ac:dyDescent="0.2">
      <c r="C13575" s="1"/>
      <c r="D13575" s="1"/>
      <c r="F13575" s="6"/>
      <c r="G13575" s="13"/>
      <c r="M13575" s="14"/>
      <c r="O13575" s="13"/>
      <c r="P13575" s="6"/>
      <c r="Q13575" s="7"/>
    </row>
    <row r="13576" spans="3:17" x14ac:dyDescent="0.2">
      <c r="C13576" s="1"/>
      <c r="D13576" s="1"/>
      <c r="F13576" s="6"/>
      <c r="G13576" s="13"/>
      <c r="M13576" s="14"/>
      <c r="O13576" s="13"/>
      <c r="P13576" s="6"/>
      <c r="Q13576" s="7"/>
    </row>
    <row r="13577" spans="3:17" x14ac:dyDescent="0.2">
      <c r="C13577" s="1"/>
      <c r="D13577" s="1"/>
      <c r="F13577" s="6"/>
      <c r="G13577" s="13"/>
      <c r="M13577" s="14"/>
      <c r="O13577" s="13"/>
      <c r="P13577" s="6"/>
      <c r="Q13577" s="7"/>
    </row>
    <row r="13578" spans="3:17" x14ac:dyDescent="0.2">
      <c r="C13578" s="1"/>
      <c r="D13578" s="1"/>
      <c r="F13578" s="6"/>
      <c r="G13578" s="13"/>
      <c r="M13578" s="14"/>
      <c r="O13578" s="13"/>
      <c r="P13578" s="6"/>
      <c r="Q13578" s="7"/>
    </row>
    <row r="13579" spans="3:17" x14ac:dyDescent="0.2">
      <c r="C13579" s="1"/>
      <c r="D13579" s="1"/>
      <c r="F13579" s="6"/>
      <c r="G13579" s="13"/>
      <c r="M13579" s="14"/>
      <c r="O13579" s="13"/>
      <c r="P13579" s="6"/>
      <c r="Q13579" s="7"/>
    </row>
    <row r="13580" spans="3:17" x14ac:dyDescent="0.2">
      <c r="C13580" s="1"/>
      <c r="D13580" s="1"/>
      <c r="F13580" s="6"/>
      <c r="G13580" s="13"/>
      <c r="M13580" s="14"/>
      <c r="O13580" s="13"/>
      <c r="P13580" s="6"/>
      <c r="Q13580" s="7"/>
    </row>
    <row r="13581" spans="3:17" x14ac:dyDescent="0.2">
      <c r="C13581" s="1"/>
      <c r="D13581" s="1"/>
      <c r="F13581" s="6"/>
      <c r="G13581" s="13"/>
      <c r="M13581" s="14"/>
      <c r="O13581" s="13"/>
      <c r="P13581" s="6"/>
      <c r="Q13581" s="7"/>
    </row>
    <row r="13582" spans="3:17" x14ac:dyDescent="0.2">
      <c r="C13582" s="1"/>
      <c r="D13582" s="1"/>
      <c r="F13582" s="6"/>
      <c r="G13582" s="13"/>
      <c r="M13582" s="14"/>
      <c r="O13582" s="13"/>
      <c r="P13582" s="6"/>
      <c r="Q13582" s="7"/>
    </row>
    <row r="13583" spans="3:17" x14ac:dyDescent="0.2">
      <c r="C13583" s="1"/>
      <c r="D13583" s="1"/>
      <c r="F13583" s="6"/>
      <c r="G13583" s="13"/>
      <c r="M13583" s="14"/>
      <c r="O13583" s="13"/>
      <c r="P13583" s="6"/>
      <c r="Q13583" s="7"/>
    </row>
    <row r="13584" spans="3:17" x14ac:dyDescent="0.2">
      <c r="C13584" s="1"/>
      <c r="D13584" s="1"/>
      <c r="F13584" s="6"/>
      <c r="G13584" s="13"/>
      <c r="M13584" s="14"/>
      <c r="O13584" s="13"/>
      <c r="P13584" s="6"/>
      <c r="Q13584" s="7"/>
    </row>
    <row r="13585" spans="3:17" x14ac:dyDescent="0.2">
      <c r="C13585" s="1"/>
      <c r="D13585" s="1"/>
      <c r="F13585" s="6"/>
      <c r="G13585" s="13"/>
      <c r="M13585" s="14"/>
      <c r="O13585" s="13"/>
      <c r="P13585" s="6"/>
      <c r="Q13585" s="7"/>
    </row>
    <row r="13586" spans="3:17" x14ac:dyDescent="0.2">
      <c r="C13586" s="1"/>
      <c r="D13586" s="1"/>
      <c r="F13586" s="6"/>
      <c r="G13586" s="13"/>
      <c r="M13586" s="14"/>
      <c r="O13586" s="13"/>
      <c r="P13586" s="6"/>
      <c r="Q13586" s="7"/>
    </row>
    <row r="13587" spans="3:17" x14ac:dyDescent="0.2">
      <c r="C13587" s="1"/>
      <c r="D13587" s="1"/>
      <c r="F13587" s="6"/>
      <c r="G13587" s="13"/>
      <c r="M13587" s="14"/>
      <c r="O13587" s="13"/>
      <c r="P13587" s="6"/>
      <c r="Q13587" s="7"/>
    </row>
    <row r="13588" spans="3:17" x14ac:dyDescent="0.2">
      <c r="C13588" s="1"/>
      <c r="D13588" s="1"/>
      <c r="F13588" s="6"/>
      <c r="G13588" s="13"/>
      <c r="M13588" s="14"/>
      <c r="O13588" s="13"/>
      <c r="P13588" s="6"/>
      <c r="Q13588" s="7"/>
    </row>
    <row r="13589" spans="3:17" x14ac:dyDescent="0.2">
      <c r="C13589" s="1"/>
      <c r="D13589" s="1"/>
      <c r="F13589" s="6"/>
      <c r="G13589" s="13"/>
      <c r="M13589" s="14"/>
      <c r="O13589" s="13"/>
      <c r="P13589" s="6"/>
      <c r="Q13589" s="7"/>
    </row>
    <row r="13590" spans="3:17" x14ac:dyDescent="0.2">
      <c r="C13590" s="1"/>
      <c r="D13590" s="1"/>
      <c r="F13590" s="6"/>
      <c r="G13590" s="13"/>
      <c r="M13590" s="14"/>
      <c r="O13590" s="13"/>
      <c r="P13590" s="6"/>
      <c r="Q13590" s="7"/>
    </row>
    <row r="13591" spans="3:17" x14ac:dyDescent="0.2">
      <c r="C13591" s="1"/>
      <c r="D13591" s="1"/>
      <c r="F13591" s="6"/>
      <c r="G13591" s="13"/>
      <c r="M13591" s="14"/>
      <c r="O13591" s="13"/>
      <c r="P13591" s="6"/>
      <c r="Q13591" s="7"/>
    </row>
    <row r="13592" spans="3:17" x14ac:dyDescent="0.2">
      <c r="C13592" s="1"/>
      <c r="D13592" s="1"/>
      <c r="F13592" s="6"/>
      <c r="G13592" s="13"/>
      <c r="M13592" s="14"/>
      <c r="O13592" s="13"/>
      <c r="P13592" s="6"/>
      <c r="Q13592" s="7"/>
    </row>
    <row r="13593" spans="3:17" x14ac:dyDescent="0.2">
      <c r="C13593" s="1"/>
      <c r="D13593" s="1"/>
      <c r="F13593" s="6"/>
      <c r="G13593" s="13"/>
      <c r="M13593" s="14"/>
      <c r="O13593" s="13"/>
      <c r="P13593" s="6"/>
      <c r="Q13593" s="7"/>
    </row>
    <row r="13594" spans="3:17" x14ac:dyDescent="0.2">
      <c r="C13594" s="1"/>
      <c r="D13594" s="1"/>
      <c r="F13594" s="6"/>
      <c r="G13594" s="13"/>
      <c r="M13594" s="14"/>
      <c r="O13594" s="13"/>
      <c r="P13594" s="6"/>
      <c r="Q13594" s="7"/>
    </row>
    <row r="13595" spans="3:17" x14ac:dyDescent="0.2">
      <c r="C13595" s="1"/>
      <c r="D13595" s="1"/>
      <c r="F13595" s="6"/>
      <c r="G13595" s="13"/>
      <c r="M13595" s="14"/>
      <c r="O13595" s="13"/>
      <c r="P13595" s="6"/>
      <c r="Q13595" s="7"/>
    </row>
    <row r="13596" spans="3:17" x14ac:dyDescent="0.2">
      <c r="C13596" s="1"/>
      <c r="D13596" s="1"/>
      <c r="F13596" s="6"/>
      <c r="G13596" s="13"/>
      <c r="M13596" s="14"/>
      <c r="O13596" s="13"/>
      <c r="P13596" s="6"/>
      <c r="Q13596" s="7"/>
    </row>
    <row r="13597" spans="3:17" x14ac:dyDescent="0.2">
      <c r="C13597" s="1"/>
      <c r="D13597" s="1"/>
      <c r="F13597" s="6"/>
      <c r="G13597" s="13"/>
      <c r="M13597" s="14"/>
      <c r="O13597" s="13"/>
      <c r="P13597" s="6"/>
      <c r="Q13597" s="7"/>
    </row>
    <row r="13598" spans="3:17" x14ac:dyDescent="0.2">
      <c r="C13598" s="1"/>
      <c r="D13598" s="1"/>
      <c r="F13598" s="6"/>
      <c r="G13598" s="13"/>
      <c r="M13598" s="14"/>
      <c r="O13598" s="13"/>
      <c r="P13598" s="6"/>
      <c r="Q13598" s="7"/>
    </row>
    <row r="13599" spans="3:17" x14ac:dyDescent="0.2">
      <c r="C13599" s="1"/>
      <c r="D13599" s="1"/>
      <c r="F13599" s="6"/>
      <c r="G13599" s="13"/>
      <c r="M13599" s="14"/>
      <c r="O13599" s="13"/>
      <c r="P13599" s="6"/>
      <c r="Q13599" s="7"/>
    </row>
    <row r="13600" spans="3:17" x14ac:dyDescent="0.2">
      <c r="C13600" s="1"/>
      <c r="D13600" s="1"/>
      <c r="F13600" s="6"/>
      <c r="G13600" s="13"/>
      <c r="M13600" s="14"/>
      <c r="O13600" s="13"/>
      <c r="P13600" s="6"/>
      <c r="Q13600" s="7"/>
    </row>
    <row r="13601" spans="3:17" x14ac:dyDescent="0.2">
      <c r="C13601" s="1"/>
      <c r="D13601" s="1"/>
      <c r="F13601" s="6"/>
      <c r="G13601" s="13"/>
      <c r="M13601" s="14"/>
      <c r="O13601" s="13"/>
      <c r="P13601" s="6"/>
      <c r="Q13601" s="7"/>
    </row>
    <row r="13602" spans="3:17" x14ac:dyDescent="0.2">
      <c r="C13602" s="1"/>
      <c r="D13602" s="1"/>
      <c r="F13602" s="6"/>
      <c r="G13602" s="13"/>
      <c r="M13602" s="14"/>
      <c r="O13602" s="13"/>
      <c r="P13602" s="6"/>
      <c r="Q13602" s="7"/>
    </row>
    <row r="13603" spans="3:17" x14ac:dyDescent="0.2">
      <c r="C13603" s="1"/>
      <c r="D13603" s="1"/>
      <c r="F13603" s="6"/>
      <c r="G13603" s="13"/>
      <c r="M13603" s="14"/>
      <c r="O13603" s="13"/>
      <c r="P13603" s="6"/>
      <c r="Q13603" s="7"/>
    </row>
    <row r="13604" spans="3:17" x14ac:dyDescent="0.2">
      <c r="C13604" s="1"/>
      <c r="D13604" s="1"/>
      <c r="F13604" s="6"/>
      <c r="G13604" s="13"/>
      <c r="M13604" s="14"/>
      <c r="O13604" s="13"/>
      <c r="P13604" s="6"/>
      <c r="Q13604" s="7"/>
    </row>
    <row r="13605" spans="3:17" x14ac:dyDescent="0.2">
      <c r="C13605" s="1"/>
      <c r="D13605" s="1"/>
      <c r="F13605" s="6"/>
      <c r="G13605" s="13"/>
      <c r="M13605" s="14"/>
      <c r="O13605" s="13"/>
      <c r="P13605" s="6"/>
      <c r="Q13605" s="7"/>
    </row>
    <row r="13606" spans="3:17" x14ac:dyDescent="0.2">
      <c r="C13606" s="1"/>
      <c r="D13606" s="1"/>
      <c r="F13606" s="6"/>
      <c r="G13606" s="13"/>
      <c r="M13606" s="14"/>
      <c r="O13606" s="13"/>
      <c r="P13606" s="6"/>
      <c r="Q13606" s="7"/>
    </row>
    <row r="13607" spans="3:17" x14ac:dyDescent="0.2">
      <c r="C13607" s="1"/>
      <c r="D13607" s="1"/>
      <c r="F13607" s="6"/>
      <c r="G13607" s="13"/>
      <c r="M13607" s="14"/>
      <c r="O13607" s="13"/>
      <c r="P13607" s="6"/>
      <c r="Q13607" s="7"/>
    </row>
    <row r="13608" spans="3:17" x14ac:dyDescent="0.2">
      <c r="C13608" s="1"/>
      <c r="D13608" s="1"/>
      <c r="F13608" s="6"/>
      <c r="G13608" s="13"/>
      <c r="M13608" s="14"/>
      <c r="O13608" s="13"/>
      <c r="P13608" s="6"/>
      <c r="Q13608" s="7"/>
    </row>
    <row r="13609" spans="3:17" x14ac:dyDescent="0.2">
      <c r="C13609" s="1"/>
      <c r="D13609" s="1"/>
      <c r="F13609" s="6"/>
      <c r="G13609" s="13"/>
      <c r="M13609" s="14"/>
      <c r="O13609" s="13"/>
      <c r="P13609" s="6"/>
      <c r="Q13609" s="7"/>
    </row>
    <row r="13610" spans="3:17" x14ac:dyDescent="0.2">
      <c r="C13610" s="1"/>
      <c r="D13610" s="1"/>
      <c r="F13610" s="6"/>
      <c r="G13610" s="13"/>
      <c r="M13610" s="14"/>
      <c r="O13610" s="13"/>
      <c r="P13610" s="6"/>
      <c r="Q13610" s="7"/>
    </row>
    <row r="13611" spans="3:17" x14ac:dyDescent="0.2">
      <c r="C13611" s="1"/>
      <c r="D13611" s="1"/>
      <c r="F13611" s="6"/>
      <c r="G13611" s="13"/>
      <c r="M13611" s="14"/>
      <c r="O13611" s="13"/>
      <c r="P13611" s="6"/>
      <c r="Q13611" s="7"/>
    </row>
    <row r="13612" spans="3:17" x14ac:dyDescent="0.2">
      <c r="C13612" s="1"/>
      <c r="D13612" s="1"/>
      <c r="F13612" s="6"/>
      <c r="G13612" s="13"/>
      <c r="M13612" s="14"/>
      <c r="O13612" s="13"/>
      <c r="P13612" s="6"/>
      <c r="Q13612" s="7"/>
    </row>
    <row r="13613" spans="3:17" x14ac:dyDescent="0.2">
      <c r="C13613" s="1"/>
      <c r="D13613" s="1"/>
      <c r="F13613" s="6"/>
      <c r="G13613" s="13"/>
      <c r="M13613" s="14"/>
      <c r="O13613" s="13"/>
      <c r="P13613" s="6"/>
      <c r="Q13613" s="7"/>
    </row>
    <row r="13614" spans="3:17" x14ac:dyDescent="0.2">
      <c r="C13614" s="1"/>
      <c r="D13614" s="1"/>
      <c r="F13614" s="6"/>
      <c r="G13614" s="13"/>
      <c r="M13614" s="14"/>
      <c r="O13614" s="13"/>
      <c r="P13614" s="6"/>
      <c r="Q13614" s="7"/>
    </row>
    <row r="13615" spans="3:17" x14ac:dyDescent="0.2">
      <c r="C13615" s="1"/>
      <c r="D13615" s="1"/>
      <c r="F13615" s="6"/>
      <c r="G13615" s="13"/>
      <c r="M13615" s="14"/>
      <c r="O13615" s="13"/>
      <c r="P13615" s="6"/>
      <c r="Q13615" s="7"/>
    </row>
    <row r="13616" spans="3:17" x14ac:dyDescent="0.2">
      <c r="C13616" s="1"/>
      <c r="D13616" s="1"/>
      <c r="F13616" s="6"/>
      <c r="G13616" s="13"/>
      <c r="M13616" s="14"/>
      <c r="O13616" s="13"/>
      <c r="P13616" s="6"/>
      <c r="Q13616" s="7"/>
    </row>
    <row r="13617" spans="3:17" x14ac:dyDescent="0.2">
      <c r="C13617" s="1"/>
      <c r="D13617" s="1"/>
      <c r="F13617" s="6"/>
      <c r="G13617" s="13"/>
      <c r="M13617" s="14"/>
      <c r="O13617" s="13"/>
      <c r="P13617" s="6"/>
      <c r="Q13617" s="7"/>
    </row>
    <row r="13618" spans="3:17" x14ac:dyDescent="0.2">
      <c r="C13618" s="1"/>
      <c r="D13618" s="1"/>
      <c r="F13618" s="6"/>
      <c r="G13618" s="13"/>
      <c r="M13618" s="14"/>
      <c r="O13618" s="13"/>
      <c r="P13618" s="6"/>
      <c r="Q13618" s="7"/>
    </row>
    <row r="13619" spans="3:17" x14ac:dyDescent="0.2">
      <c r="C13619" s="1"/>
      <c r="D13619" s="1"/>
      <c r="F13619" s="6"/>
      <c r="G13619" s="13"/>
      <c r="M13619" s="14"/>
      <c r="O13619" s="13"/>
      <c r="P13619" s="6"/>
      <c r="Q13619" s="7"/>
    </row>
    <row r="13620" spans="3:17" x14ac:dyDescent="0.2">
      <c r="C13620" s="1"/>
      <c r="D13620" s="1"/>
      <c r="F13620" s="6"/>
      <c r="G13620" s="13"/>
      <c r="M13620" s="14"/>
      <c r="O13620" s="13"/>
      <c r="P13620" s="6"/>
      <c r="Q13620" s="7"/>
    </row>
    <row r="13621" spans="3:17" x14ac:dyDescent="0.2">
      <c r="C13621" s="1"/>
      <c r="D13621" s="1"/>
      <c r="F13621" s="6"/>
      <c r="G13621" s="13"/>
      <c r="M13621" s="14"/>
      <c r="O13621" s="13"/>
      <c r="P13621" s="6"/>
      <c r="Q13621" s="7"/>
    </row>
    <row r="13622" spans="3:17" x14ac:dyDescent="0.2">
      <c r="C13622" s="1"/>
      <c r="D13622" s="1"/>
      <c r="F13622" s="6"/>
      <c r="G13622" s="13"/>
      <c r="M13622" s="14"/>
      <c r="O13622" s="13"/>
      <c r="P13622" s="6"/>
      <c r="Q13622" s="7"/>
    </row>
    <row r="13623" spans="3:17" x14ac:dyDescent="0.2">
      <c r="C13623" s="1"/>
      <c r="D13623" s="1"/>
      <c r="F13623" s="6"/>
      <c r="G13623" s="13"/>
      <c r="M13623" s="14"/>
      <c r="O13623" s="13"/>
      <c r="P13623" s="6"/>
      <c r="Q13623" s="7"/>
    </row>
    <row r="13624" spans="3:17" x14ac:dyDescent="0.2">
      <c r="C13624" s="1"/>
      <c r="D13624" s="1"/>
      <c r="F13624" s="6"/>
      <c r="G13624" s="13"/>
      <c r="M13624" s="14"/>
      <c r="O13624" s="13"/>
      <c r="P13624" s="6"/>
      <c r="Q13624" s="7"/>
    </row>
    <row r="13625" spans="3:17" x14ac:dyDescent="0.2">
      <c r="C13625" s="1"/>
      <c r="D13625" s="1"/>
      <c r="F13625" s="6"/>
      <c r="G13625" s="13"/>
      <c r="M13625" s="14"/>
      <c r="O13625" s="13"/>
      <c r="P13625" s="6"/>
      <c r="Q13625" s="7"/>
    </row>
    <row r="13626" spans="3:17" x14ac:dyDescent="0.2">
      <c r="C13626" s="1"/>
      <c r="D13626" s="1"/>
      <c r="F13626" s="6"/>
      <c r="G13626" s="13"/>
      <c r="M13626" s="14"/>
      <c r="O13626" s="13"/>
      <c r="P13626" s="6"/>
      <c r="Q13626" s="7"/>
    </row>
    <row r="13627" spans="3:17" x14ac:dyDescent="0.2">
      <c r="C13627" s="1"/>
      <c r="D13627" s="1"/>
      <c r="F13627" s="6"/>
      <c r="G13627" s="13"/>
      <c r="M13627" s="14"/>
      <c r="O13627" s="13"/>
      <c r="P13627" s="6"/>
      <c r="Q13627" s="7"/>
    </row>
    <row r="13628" spans="3:17" x14ac:dyDescent="0.2">
      <c r="C13628" s="1"/>
      <c r="D13628" s="1"/>
      <c r="F13628" s="6"/>
      <c r="G13628" s="13"/>
      <c r="M13628" s="14"/>
      <c r="O13628" s="13"/>
      <c r="P13628" s="6"/>
      <c r="Q13628" s="7"/>
    </row>
    <row r="13629" spans="3:17" x14ac:dyDescent="0.2">
      <c r="C13629" s="1"/>
      <c r="D13629" s="1"/>
      <c r="F13629" s="6"/>
      <c r="G13629" s="13"/>
      <c r="M13629" s="14"/>
      <c r="O13629" s="13"/>
      <c r="P13629" s="6"/>
      <c r="Q13629" s="7"/>
    </row>
    <row r="13630" spans="3:17" x14ac:dyDescent="0.2">
      <c r="C13630" s="1"/>
      <c r="D13630" s="1"/>
      <c r="F13630" s="6"/>
      <c r="G13630" s="13"/>
      <c r="M13630" s="14"/>
      <c r="O13630" s="13"/>
      <c r="P13630" s="6"/>
      <c r="Q13630" s="7"/>
    </row>
    <row r="13631" spans="3:17" x14ac:dyDescent="0.2">
      <c r="C13631" s="1"/>
      <c r="D13631" s="1"/>
      <c r="F13631" s="6"/>
      <c r="G13631" s="13"/>
      <c r="M13631" s="14"/>
      <c r="O13631" s="13"/>
      <c r="P13631" s="6"/>
      <c r="Q13631" s="7"/>
    </row>
    <row r="13632" spans="3:17" x14ac:dyDescent="0.2">
      <c r="C13632" s="1"/>
      <c r="D13632" s="1"/>
      <c r="F13632" s="6"/>
      <c r="G13632" s="13"/>
      <c r="M13632" s="14"/>
      <c r="O13632" s="13"/>
      <c r="P13632" s="6"/>
      <c r="Q13632" s="7"/>
    </row>
    <row r="13633" spans="3:17" x14ac:dyDescent="0.2">
      <c r="C13633" s="1"/>
      <c r="D13633" s="1"/>
      <c r="F13633" s="6"/>
      <c r="G13633" s="13"/>
      <c r="M13633" s="14"/>
      <c r="O13633" s="13"/>
      <c r="P13633" s="6"/>
      <c r="Q13633" s="7"/>
    </row>
    <row r="13634" spans="3:17" x14ac:dyDescent="0.2">
      <c r="C13634" s="1"/>
      <c r="D13634" s="1"/>
      <c r="F13634" s="6"/>
      <c r="G13634" s="13"/>
      <c r="M13634" s="14"/>
      <c r="O13634" s="13"/>
      <c r="P13634" s="6"/>
      <c r="Q13634" s="7"/>
    </row>
    <row r="13635" spans="3:17" x14ac:dyDescent="0.2">
      <c r="C13635" s="1"/>
      <c r="D13635" s="1"/>
      <c r="F13635" s="6"/>
      <c r="G13635" s="13"/>
      <c r="M13635" s="14"/>
      <c r="O13635" s="13"/>
      <c r="P13635" s="6"/>
      <c r="Q13635" s="7"/>
    </row>
    <row r="13636" spans="3:17" x14ac:dyDescent="0.2">
      <c r="C13636" s="1"/>
      <c r="D13636" s="1"/>
      <c r="F13636" s="6"/>
      <c r="G13636" s="13"/>
      <c r="M13636" s="14"/>
      <c r="O13636" s="13"/>
      <c r="P13636" s="6"/>
      <c r="Q13636" s="7"/>
    </row>
    <row r="13637" spans="3:17" x14ac:dyDescent="0.2">
      <c r="C13637" s="1"/>
      <c r="D13637" s="1"/>
      <c r="F13637" s="6"/>
      <c r="G13637" s="13"/>
      <c r="M13637" s="14"/>
      <c r="O13637" s="13"/>
      <c r="P13637" s="6"/>
      <c r="Q13637" s="7"/>
    </row>
    <row r="13638" spans="3:17" x14ac:dyDescent="0.2">
      <c r="C13638" s="1"/>
      <c r="D13638" s="1"/>
      <c r="F13638" s="6"/>
      <c r="G13638" s="13"/>
      <c r="M13638" s="14"/>
      <c r="O13638" s="13"/>
      <c r="P13638" s="6"/>
      <c r="Q13638" s="7"/>
    </row>
    <row r="13639" spans="3:17" x14ac:dyDescent="0.2">
      <c r="C13639" s="1"/>
      <c r="D13639" s="1"/>
      <c r="F13639" s="6"/>
      <c r="G13639" s="13"/>
      <c r="M13639" s="14"/>
      <c r="O13639" s="13"/>
      <c r="P13639" s="6"/>
      <c r="Q13639" s="7"/>
    </row>
    <row r="13640" spans="3:17" x14ac:dyDescent="0.2">
      <c r="C13640" s="1"/>
      <c r="D13640" s="1"/>
      <c r="F13640" s="6"/>
      <c r="G13640" s="13"/>
      <c r="M13640" s="14"/>
      <c r="O13640" s="13"/>
      <c r="P13640" s="6"/>
      <c r="Q13640" s="7"/>
    </row>
    <row r="13641" spans="3:17" x14ac:dyDescent="0.2">
      <c r="C13641" s="1"/>
      <c r="D13641" s="1"/>
      <c r="F13641" s="6"/>
      <c r="G13641" s="13"/>
      <c r="M13641" s="14"/>
      <c r="O13641" s="13"/>
      <c r="P13641" s="6"/>
      <c r="Q13641" s="7"/>
    </row>
    <row r="13642" spans="3:17" x14ac:dyDescent="0.2">
      <c r="C13642" s="1"/>
      <c r="D13642" s="1"/>
      <c r="F13642" s="6"/>
      <c r="G13642" s="13"/>
      <c r="M13642" s="14"/>
      <c r="O13642" s="13"/>
      <c r="P13642" s="6"/>
      <c r="Q13642" s="7"/>
    </row>
    <row r="13643" spans="3:17" x14ac:dyDescent="0.2">
      <c r="C13643" s="1"/>
      <c r="D13643" s="1"/>
      <c r="F13643" s="6"/>
      <c r="G13643" s="13"/>
      <c r="M13643" s="14"/>
      <c r="O13643" s="13"/>
      <c r="P13643" s="6"/>
      <c r="Q13643" s="7"/>
    </row>
    <row r="13644" spans="3:17" x14ac:dyDescent="0.2">
      <c r="C13644" s="1"/>
      <c r="D13644" s="1"/>
      <c r="F13644" s="6"/>
      <c r="G13644" s="13"/>
      <c r="M13644" s="14"/>
      <c r="O13644" s="13"/>
      <c r="P13644" s="6"/>
      <c r="Q13644" s="7"/>
    </row>
    <row r="13645" spans="3:17" x14ac:dyDescent="0.2">
      <c r="C13645" s="1"/>
      <c r="D13645" s="1"/>
      <c r="F13645" s="6"/>
      <c r="G13645" s="13"/>
      <c r="M13645" s="14"/>
      <c r="O13645" s="13"/>
      <c r="P13645" s="6"/>
      <c r="Q13645" s="7"/>
    </row>
    <row r="13646" spans="3:17" x14ac:dyDescent="0.2">
      <c r="C13646" s="1"/>
      <c r="D13646" s="1"/>
      <c r="F13646" s="6"/>
      <c r="G13646" s="13"/>
      <c r="M13646" s="14"/>
      <c r="O13646" s="13"/>
      <c r="P13646" s="6"/>
      <c r="Q13646" s="7"/>
    </row>
    <row r="13647" spans="3:17" x14ac:dyDescent="0.2">
      <c r="C13647" s="1"/>
      <c r="D13647" s="1"/>
      <c r="F13647" s="6"/>
      <c r="G13647" s="13"/>
      <c r="M13647" s="14"/>
      <c r="O13647" s="13"/>
      <c r="P13647" s="6"/>
      <c r="Q13647" s="7"/>
    </row>
    <row r="13648" spans="3:17" x14ac:dyDescent="0.2">
      <c r="C13648" s="1"/>
      <c r="D13648" s="1"/>
      <c r="F13648" s="6"/>
      <c r="G13648" s="13"/>
      <c r="M13648" s="14"/>
      <c r="O13648" s="13"/>
      <c r="P13648" s="6"/>
      <c r="Q13648" s="7"/>
    </row>
    <row r="13649" spans="3:17" x14ac:dyDescent="0.2">
      <c r="C13649" s="1"/>
      <c r="D13649" s="1"/>
      <c r="F13649" s="6"/>
      <c r="G13649" s="13"/>
      <c r="M13649" s="14"/>
      <c r="O13649" s="13"/>
      <c r="P13649" s="6"/>
      <c r="Q13649" s="7"/>
    </row>
    <row r="13650" spans="3:17" x14ac:dyDescent="0.2">
      <c r="C13650" s="1"/>
      <c r="D13650" s="1"/>
      <c r="F13650" s="6"/>
      <c r="G13650" s="13"/>
      <c r="M13650" s="14"/>
      <c r="O13650" s="13"/>
      <c r="P13650" s="6"/>
      <c r="Q13650" s="7"/>
    </row>
    <row r="13651" spans="3:17" x14ac:dyDescent="0.2">
      <c r="C13651" s="1"/>
      <c r="D13651" s="1"/>
      <c r="F13651" s="6"/>
      <c r="G13651" s="13"/>
      <c r="M13651" s="14"/>
      <c r="O13651" s="13"/>
      <c r="P13651" s="6"/>
      <c r="Q13651" s="7"/>
    </row>
    <row r="13652" spans="3:17" x14ac:dyDescent="0.2">
      <c r="C13652" s="1"/>
      <c r="D13652" s="1"/>
      <c r="F13652" s="6"/>
      <c r="G13652" s="13"/>
      <c r="M13652" s="14"/>
      <c r="O13652" s="13"/>
      <c r="P13652" s="6"/>
      <c r="Q13652" s="7"/>
    </row>
    <row r="13653" spans="3:17" x14ac:dyDescent="0.2">
      <c r="C13653" s="1"/>
      <c r="D13653" s="1"/>
      <c r="F13653" s="6"/>
      <c r="G13653" s="13"/>
      <c r="M13653" s="14"/>
      <c r="O13653" s="13"/>
      <c r="P13653" s="6"/>
      <c r="Q13653" s="7"/>
    </row>
    <row r="13654" spans="3:17" x14ac:dyDescent="0.2">
      <c r="C13654" s="1"/>
      <c r="D13654" s="1"/>
      <c r="F13654" s="6"/>
      <c r="G13654" s="13"/>
      <c r="M13654" s="14"/>
      <c r="O13654" s="13"/>
      <c r="P13654" s="6"/>
      <c r="Q13654" s="7"/>
    </row>
    <row r="13655" spans="3:17" x14ac:dyDescent="0.2">
      <c r="C13655" s="1"/>
      <c r="D13655" s="1"/>
      <c r="F13655" s="6"/>
      <c r="G13655" s="13"/>
      <c r="M13655" s="14"/>
      <c r="O13655" s="13"/>
      <c r="P13655" s="6"/>
      <c r="Q13655" s="7"/>
    </row>
    <row r="13656" spans="3:17" x14ac:dyDescent="0.2">
      <c r="C13656" s="1"/>
      <c r="D13656" s="1"/>
      <c r="F13656" s="6"/>
      <c r="G13656" s="13"/>
      <c r="M13656" s="14"/>
      <c r="O13656" s="13"/>
      <c r="P13656" s="6"/>
      <c r="Q13656" s="7"/>
    </row>
    <row r="13657" spans="3:17" x14ac:dyDescent="0.2">
      <c r="C13657" s="1"/>
      <c r="D13657" s="1"/>
      <c r="F13657" s="6"/>
      <c r="G13657" s="13"/>
      <c r="M13657" s="14"/>
      <c r="O13657" s="13"/>
      <c r="P13657" s="6"/>
      <c r="Q13657" s="7"/>
    </row>
    <row r="13658" spans="3:17" x14ac:dyDescent="0.2">
      <c r="C13658" s="1"/>
      <c r="D13658" s="1"/>
      <c r="F13658" s="6"/>
      <c r="G13658" s="13"/>
      <c r="M13658" s="14"/>
      <c r="O13658" s="13"/>
      <c r="P13658" s="6"/>
      <c r="Q13658" s="7"/>
    </row>
    <row r="13659" spans="3:17" x14ac:dyDescent="0.2">
      <c r="C13659" s="1"/>
      <c r="D13659" s="1"/>
      <c r="F13659" s="6"/>
      <c r="G13659" s="13"/>
      <c r="M13659" s="14"/>
      <c r="O13659" s="13"/>
      <c r="P13659" s="6"/>
      <c r="Q13659" s="7"/>
    </row>
    <row r="13660" spans="3:17" x14ac:dyDescent="0.2">
      <c r="C13660" s="1"/>
      <c r="D13660" s="1"/>
      <c r="F13660" s="6"/>
      <c r="G13660" s="13"/>
      <c r="M13660" s="14"/>
      <c r="O13660" s="13"/>
      <c r="P13660" s="6"/>
      <c r="Q13660" s="7"/>
    </row>
    <row r="13661" spans="3:17" x14ac:dyDescent="0.2">
      <c r="C13661" s="1"/>
      <c r="D13661" s="1"/>
      <c r="F13661" s="6"/>
      <c r="G13661" s="13"/>
      <c r="M13661" s="14"/>
      <c r="O13661" s="13"/>
      <c r="P13661" s="6"/>
      <c r="Q13661" s="7"/>
    </row>
    <row r="13662" spans="3:17" x14ac:dyDescent="0.2">
      <c r="C13662" s="1"/>
      <c r="D13662" s="1"/>
      <c r="F13662" s="6"/>
      <c r="G13662" s="13"/>
      <c r="M13662" s="14"/>
      <c r="O13662" s="13"/>
      <c r="P13662" s="6"/>
      <c r="Q13662" s="7"/>
    </row>
    <row r="13663" spans="3:17" x14ac:dyDescent="0.2">
      <c r="C13663" s="1"/>
      <c r="D13663" s="1"/>
      <c r="F13663" s="6"/>
      <c r="G13663" s="13"/>
      <c r="M13663" s="14"/>
      <c r="O13663" s="13"/>
      <c r="P13663" s="6"/>
      <c r="Q13663" s="7"/>
    </row>
    <row r="13664" spans="3:17" x14ac:dyDescent="0.2">
      <c r="C13664" s="1"/>
      <c r="D13664" s="1"/>
      <c r="F13664" s="6"/>
      <c r="G13664" s="13"/>
      <c r="M13664" s="14"/>
      <c r="O13664" s="13"/>
      <c r="P13664" s="6"/>
      <c r="Q13664" s="7"/>
    </row>
    <row r="13665" spans="3:17" x14ac:dyDescent="0.2">
      <c r="C13665" s="1"/>
      <c r="D13665" s="1"/>
      <c r="F13665" s="6"/>
      <c r="G13665" s="13"/>
      <c r="M13665" s="14"/>
      <c r="O13665" s="13"/>
      <c r="P13665" s="6"/>
      <c r="Q13665" s="7"/>
    </row>
    <row r="13666" spans="3:17" x14ac:dyDescent="0.2">
      <c r="C13666" s="1"/>
      <c r="D13666" s="1"/>
      <c r="F13666" s="6"/>
      <c r="G13666" s="13"/>
      <c r="M13666" s="14"/>
      <c r="O13666" s="13"/>
      <c r="P13666" s="6"/>
      <c r="Q13666" s="7"/>
    </row>
    <row r="13667" spans="3:17" x14ac:dyDescent="0.2">
      <c r="C13667" s="1"/>
      <c r="D13667" s="1"/>
      <c r="F13667" s="6"/>
      <c r="G13667" s="13"/>
      <c r="M13667" s="14"/>
      <c r="O13667" s="13"/>
      <c r="P13667" s="6"/>
      <c r="Q13667" s="7"/>
    </row>
    <row r="13668" spans="3:17" x14ac:dyDescent="0.2">
      <c r="C13668" s="1"/>
      <c r="D13668" s="1"/>
      <c r="F13668" s="6"/>
      <c r="G13668" s="13"/>
      <c r="M13668" s="14"/>
      <c r="O13668" s="13"/>
      <c r="P13668" s="6"/>
      <c r="Q13668" s="7"/>
    </row>
    <row r="13669" spans="3:17" x14ac:dyDescent="0.2">
      <c r="C13669" s="1"/>
      <c r="D13669" s="1"/>
      <c r="F13669" s="6"/>
      <c r="G13669" s="13"/>
      <c r="M13669" s="14"/>
      <c r="O13669" s="13"/>
      <c r="P13669" s="6"/>
      <c r="Q13669" s="7"/>
    </row>
    <row r="13670" spans="3:17" x14ac:dyDescent="0.2">
      <c r="C13670" s="1"/>
      <c r="D13670" s="1"/>
      <c r="F13670" s="6"/>
      <c r="G13670" s="13"/>
      <c r="M13670" s="14"/>
      <c r="O13670" s="13"/>
      <c r="P13670" s="6"/>
      <c r="Q13670" s="7"/>
    </row>
    <row r="13671" spans="3:17" x14ac:dyDescent="0.2">
      <c r="C13671" s="1"/>
      <c r="D13671" s="1"/>
      <c r="F13671" s="6"/>
      <c r="G13671" s="13"/>
      <c r="M13671" s="14"/>
      <c r="O13671" s="13"/>
      <c r="P13671" s="6"/>
      <c r="Q13671" s="7"/>
    </row>
    <row r="13672" spans="3:17" x14ac:dyDescent="0.2">
      <c r="C13672" s="1"/>
      <c r="D13672" s="1"/>
      <c r="F13672" s="6"/>
      <c r="G13672" s="13"/>
      <c r="M13672" s="14"/>
      <c r="O13672" s="13"/>
      <c r="P13672" s="6"/>
      <c r="Q13672" s="7"/>
    </row>
    <row r="13673" spans="3:17" x14ac:dyDescent="0.2">
      <c r="C13673" s="1"/>
      <c r="D13673" s="1"/>
      <c r="F13673" s="6"/>
      <c r="G13673" s="13"/>
      <c r="M13673" s="14"/>
      <c r="O13673" s="13"/>
      <c r="P13673" s="6"/>
      <c r="Q13673" s="7"/>
    </row>
    <row r="13674" spans="3:17" x14ac:dyDescent="0.2">
      <c r="C13674" s="1"/>
      <c r="D13674" s="1"/>
      <c r="F13674" s="6"/>
      <c r="G13674" s="13"/>
      <c r="M13674" s="14"/>
      <c r="O13674" s="13"/>
      <c r="P13674" s="6"/>
      <c r="Q13674" s="7"/>
    </row>
    <row r="13675" spans="3:17" x14ac:dyDescent="0.2">
      <c r="C13675" s="1"/>
      <c r="D13675" s="1"/>
      <c r="F13675" s="6"/>
      <c r="G13675" s="13"/>
      <c r="M13675" s="14"/>
      <c r="O13675" s="13"/>
      <c r="P13675" s="6"/>
      <c r="Q13675" s="7"/>
    </row>
    <row r="13676" spans="3:17" x14ac:dyDescent="0.2">
      <c r="C13676" s="1"/>
      <c r="D13676" s="1"/>
      <c r="F13676" s="6"/>
      <c r="G13676" s="13"/>
      <c r="M13676" s="14"/>
      <c r="O13676" s="13"/>
      <c r="P13676" s="6"/>
      <c r="Q13676" s="7"/>
    </row>
    <row r="13677" spans="3:17" x14ac:dyDescent="0.2">
      <c r="C13677" s="1"/>
      <c r="D13677" s="1"/>
      <c r="F13677" s="6"/>
      <c r="G13677" s="13"/>
      <c r="M13677" s="14"/>
      <c r="O13677" s="13"/>
      <c r="P13677" s="6"/>
      <c r="Q13677" s="7"/>
    </row>
    <row r="13678" spans="3:17" x14ac:dyDescent="0.2">
      <c r="C13678" s="1"/>
      <c r="D13678" s="1"/>
      <c r="F13678" s="6"/>
      <c r="G13678" s="13"/>
      <c r="M13678" s="14"/>
      <c r="O13678" s="13"/>
      <c r="P13678" s="6"/>
      <c r="Q13678" s="7"/>
    </row>
    <row r="13679" spans="3:17" x14ac:dyDescent="0.2">
      <c r="C13679" s="1"/>
      <c r="D13679" s="1"/>
      <c r="F13679" s="6"/>
      <c r="G13679" s="13"/>
      <c r="M13679" s="14"/>
      <c r="O13679" s="13"/>
      <c r="P13679" s="6"/>
      <c r="Q13679" s="7"/>
    </row>
    <row r="13680" spans="3:17" x14ac:dyDescent="0.2">
      <c r="C13680" s="1"/>
      <c r="D13680" s="1"/>
      <c r="F13680" s="6"/>
      <c r="G13680" s="13"/>
      <c r="M13680" s="14"/>
      <c r="O13680" s="13"/>
      <c r="P13680" s="6"/>
      <c r="Q13680" s="7"/>
    </row>
    <row r="13681" spans="3:17" x14ac:dyDescent="0.2">
      <c r="C13681" s="1"/>
      <c r="D13681" s="1"/>
      <c r="F13681" s="6"/>
      <c r="G13681" s="13"/>
      <c r="M13681" s="14"/>
      <c r="O13681" s="13"/>
      <c r="P13681" s="6"/>
      <c r="Q13681" s="7"/>
    </row>
    <row r="13682" spans="3:17" x14ac:dyDescent="0.2">
      <c r="C13682" s="1"/>
      <c r="D13682" s="1"/>
      <c r="F13682" s="6"/>
      <c r="G13682" s="13"/>
      <c r="M13682" s="14"/>
      <c r="O13682" s="13"/>
      <c r="P13682" s="6"/>
      <c r="Q13682" s="7"/>
    </row>
    <row r="13683" spans="3:17" x14ac:dyDescent="0.2">
      <c r="C13683" s="1"/>
      <c r="D13683" s="1"/>
      <c r="F13683" s="6"/>
      <c r="G13683" s="13"/>
      <c r="M13683" s="14"/>
      <c r="O13683" s="13"/>
      <c r="P13683" s="6"/>
      <c r="Q13683" s="7"/>
    </row>
    <row r="13684" spans="3:17" x14ac:dyDescent="0.2">
      <c r="C13684" s="1"/>
      <c r="D13684" s="1"/>
      <c r="F13684" s="6"/>
      <c r="G13684" s="13"/>
      <c r="M13684" s="14"/>
      <c r="O13684" s="13"/>
      <c r="P13684" s="6"/>
      <c r="Q13684" s="7"/>
    </row>
    <row r="13685" spans="3:17" x14ac:dyDescent="0.2">
      <c r="C13685" s="1"/>
      <c r="D13685" s="1"/>
      <c r="F13685" s="6"/>
      <c r="G13685" s="13"/>
      <c r="M13685" s="14"/>
      <c r="O13685" s="13"/>
      <c r="P13685" s="6"/>
      <c r="Q13685" s="7"/>
    </row>
    <row r="13686" spans="3:17" x14ac:dyDescent="0.2">
      <c r="C13686" s="1"/>
      <c r="D13686" s="1"/>
      <c r="F13686" s="6"/>
      <c r="G13686" s="13"/>
      <c r="M13686" s="14"/>
      <c r="O13686" s="13"/>
      <c r="P13686" s="6"/>
      <c r="Q13686" s="7"/>
    </row>
    <row r="13687" spans="3:17" x14ac:dyDescent="0.2">
      <c r="C13687" s="1"/>
      <c r="D13687" s="1"/>
      <c r="F13687" s="6"/>
      <c r="G13687" s="13"/>
      <c r="M13687" s="14"/>
      <c r="O13687" s="13"/>
      <c r="P13687" s="6"/>
      <c r="Q13687" s="7"/>
    </row>
    <row r="13688" spans="3:17" x14ac:dyDescent="0.2">
      <c r="C13688" s="1"/>
      <c r="D13688" s="1"/>
      <c r="F13688" s="6"/>
      <c r="G13688" s="13"/>
      <c r="M13688" s="14"/>
      <c r="O13688" s="13"/>
      <c r="P13688" s="6"/>
      <c r="Q13688" s="7"/>
    </row>
    <row r="13689" spans="3:17" x14ac:dyDescent="0.2">
      <c r="C13689" s="1"/>
      <c r="D13689" s="1"/>
      <c r="F13689" s="6"/>
      <c r="G13689" s="13"/>
      <c r="M13689" s="14"/>
      <c r="O13689" s="13"/>
      <c r="P13689" s="6"/>
      <c r="Q13689" s="7"/>
    </row>
    <row r="13690" spans="3:17" x14ac:dyDescent="0.2">
      <c r="C13690" s="1"/>
      <c r="D13690" s="1"/>
      <c r="F13690" s="6"/>
      <c r="G13690" s="13"/>
      <c r="M13690" s="14"/>
      <c r="O13690" s="13"/>
      <c r="P13690" s="6"/>
      <c r="Q13690" s="7"/>
    </row>
    <row r="13691" spans="3:17" x14ac:dyDescent="0.2">
      <c r="C13691" s="1"/>
      <c r="D13691" s="1"/>
      <c r="F13691" s="6"/>
      <c r="G13691" s="13"/>
      <c r="M13691" s="14"/>
      <c r="O13691" s="13"/>
      <c r="P13691" s="6"/>
      <c r="Q13691" s="7"/>
    </row>
    <row r="13692" spans="3:17" x14ac:dyDescent="0.2">
      <c r="C13692" s="1"/>
      <c r="D13692" s="1"/>
      <c r="F13692" s="6"/>
      <c r="G13692" s="13"/>
      <c r="M13692" s="14"/>
      <c r="O13692" s="13"/>
      <c r="P13692" s="6"/>
      <c r="Q13692" s="7"/>
    </row>
    <row r="13693" spans="3:17" x14ac:dyDescent="0.2">
      <c r="C13693" s="1"/>
      <c r="D13693" s="1"/>
      <c r="F13693" s="6"/>
      <c r="G13693" s="13"/>
      <c r="M13693" s="14"/>
      <c r="O13693" s="13"/>
      <c r="P13693" s="6"/>
      <c r="Q13693" s="7"/>
    </row>
    <row r="13694" spans="3:17" x14ac:dyDescent="0.2">
      <c r="C13694" s="1"/>
      <c r="D13694" s="1"/>
      <c r="F13694" s="6"/>
      <c r="G13694" s="13"/>
      <c r="M13694" s="14"/>
      <c r="O13694" s="13"/>
      <c r="P13694" s="6"/>
      <c r="Q13694" s="7"/>
    </row>
    <row r="13695" spans="3:17" x14ac:dyDescent="0.2">
      <c r="C13695" s="1"/>
      <c r="D13695" s="1"/>
      <c r="F13695" s="6"/>
      <c r="G13695" s="13"/>
      <c r="M13695" s="14"/>
      <c r="O13695" s="13"/>
      <c r="P13695" s="6"/>
      <c r="Q13695" s="7"/>
    </row>
    <row r="13696" spans="3:17" x14ac:dyDescent="0.2">
      <c r="C13696" s="1"/>
      <c r="D13696" s="1"/>
      <c r="F13696" s="6"/>
      <c r="G13696" s="13"/>
      <c r="M13696" s="14"/>
      <c r="O13696" s="13"/>
      <c r="P13696" s="6"/>
      <c r="Q13696" s="7"/>
    </row>
    <row r="13697" spans="3:17" x14ac:dyDescent="0.2">
      <c r="C13697" s="1"/>
      <c r="D13697" s="1"/>
      <c r="F13697" s="6"/>
      <c r="G13697" s="13"/>
      <c r="M13697" s="14"/>
      <c r="O13697" s="13"/>
      <c r="P13697" s="6"/>
      <c r="Q13697" s="7"/>
    </row>
    <row r="13698" spans="3:17" x14ac:dyDescent="0.2">
      <c r="C13698" s="1"/>
      <c r="D13698" s="1"/>
      <c r="F13698" s="6"/>
      <c r="G13698" s="13"/>
      <c r="M13698" s="14"/>
      <c r="O13698" s="13"/>
      <c r="P13698" s="6"/>
      <c r="Q13698" s="7"/>
    </row>
    <row r="13699" spans="3:17" x14ac:dyDescent="0.2">
      <c r="C13699" s="1"/>
      <c r="D13699" s="1"/>
      <c r="F13699" s="6"/>
      <c r="G13699" s="13"/>
      <c r="M13699" s="14"/>
      <c r="O13699" s="13"/>
      <c r="P13699" s="6"/>
      <c r="Q13699" s="7"/>
    </row>
    <row r="13700" spans="3:17" x14ac:dyDescent="0.2">
      <c r="C13700" s="1"/>
      <c r="D13700" s="1"/>
      <c r="F13700" s="6"/>
      <c r="G13700" s="13"/>
      <c r="M13700" s="14"/>
      <c r="O13700" s="13"/>
      <c r="P13700" s="6"/>
      <c r="Q13700" s="7"/>
    </row>
    <row r="13701" spans="3:17" x14ac:dyDescent="0.2">
      <c r="C13701" s="1"/>
      <c r="D13701" s="1"/>
      <c r="F13701" s="6"/>
      <c r="G13701" s="13"/>
      <c r="M13701" s="14"/>
      <c r="O13701" s="13"/>
      <c r="P13701" s="6"/>
      <c r="Q13701" s="7"/>
    </row>
    <row r="13702" spans="3:17" x14ac:dyDescent="0.2">
      <c r="C13702" s="1"/>
      <c r="D13702" s="1"/>
      <c r="F13702" s="6"/>
      <c r="G13702" s="13"/>
      <c r="M13702" s="14"/>
      <c r="O13702" s="13"/>
      <c r="P13702" s="6"/>
      <c r="Q13702" s="7"/>
    </row>
    <row r="13703" spans="3:17" x14ac:dyDescent="0.2">
      <c r="C13703" s="1"/>
      <c r="D13703" s="1"/>
      <c r="F13703" s="6"/>
      <c r="G13703" s="13"/>
      <c r="M13703" s="14"/>
      <c r="O13703" s="13"/>
      <c r="P13703" s="6"/>
      <c r="Q13703" s="7"/>
    </row>
    <row r="13704" spans="3:17" x14ac:dyDescent="0.2">
      <c r="C13704" s="1"/>
      <c r="D13704" s="1"/>
      <c r="F13704" s="6"/>
      <c r="G13704" s="13"/>
      <c r="M13704" s="14"/>
      <c r="O13704" s="13"/>
      <c r="P13704" s="6"/>
      <c r="Q13704" s="7"/>
    </row>
    <row r="13705" spans="3:17" x14ac:dyDescent="0.2">
      <c r="C13705" s="1"/>
      <c r="D13705" s="1"/>
      <c r="F13705" s="6"/>
      <c r="G13705" s="13"/>
      <c r="M13705" s="14"/>
      <c r="O13705" s="13"/>
      <c r="P13705" s="6"/>
      <c r="Q13705" s="7"/>
    </row>
    <row r="13706" spans="3:17" x14ac:dyDescent="0.2">
      <c r="C13706" s="1"/>
      <c r="D13706" s="1"/>
      <c r="F13706" s="6"/>
      <c r="G13706" s="13"/>
      <c r="M13706" s="14"/>
      <c r="O13706" s="13"/>
      <c r="P13706" s="6"/>
      <c r="Q13706" s="7"/>
    </row>
    <row r="13707" spans="3:17" x14ac:dyDescent="0.2">
      <c r="C13707" s="1"/>
      <c r="D13707" s="1"/>
      <c r="F13707" s="6"/>
      <c r="G13707" s="13"/>
      <c r="M13707" s="14"/>
      <c r="O13707" s="13"/>
      <c r="P13707" s="6"/>
      <c r="Q13707" s="7"/>
    </row>
    <row r="13708" spans="3:17" x14ac:dyDescent="0.2">
      <c r="C13708" s="1"/>
      <c r="D13708" s="1"/>
      <c r="F13708" s="6"/>
      <c r="G13708" s="13"/>
      <c r="M13708" s="14"/>
      <c r="O13708" s="13"/>
      <c r="P13708" s="6"/>
      <c r="Q13708" s="7"/>
    </row>
    <row r="13709" spans="3:17" x14ac:dyDescent="0.2">
      <c r="C13709" s="1"/>
      <c r="D13709" s="1"/>
      <c r="F13709" s="6"/>
      <c r="G13709" s="13"/>
      <c r="M13709" s="14"/>
      <c r="O13709" s="13"/>
      <c r="P13709" s="6"/>
      <c r="Q13709" s="7"/>
    </row>
    <row r="13710" spans="3:17" x14ac:dyDescent="0.2">
      <c r="C13710" s="1"/>
      <c r="D13710" s="1"/>
      <c r="F13710" s="6"/>
      <c r="G13710" s="13"/>
      <c r="M13710" s="14"/>
      <c r="O13710" s="13"/>
      <c r="P13710" s="6"/>
      <c r="Q13710" s="7"/>
    </row>
    <row r="13711" spans="3:17" x14ac:dyDescent="0.2">
      <c r="C13711" s="1"/>
      <c r="D13711" s="1"/>
      <c r="F13711" s="6"/>
      <c r="G13711" s="13"/>
      <c r="M13711" s="14"/>
      <c r="O13711" s="13"/>
      <c r="P13711" s="6"/>
      <c r="Q13711" s="7"/>
    </row>
    <row r="13712" spans="3:17" x14ac:dyDescent="0.2">
      <c r="C13712" s="1"/>
      <c r="D13712" s="1"/>
      <c r="F13712" s="6"/>
      <c r="G13712" s="13"/>
      <c r="M13712" s="14"/>
      <c r="O13712" s="13"/>
      <c r="P13712" s="6"/>
      <c r="Q13712" s="7"/>
    </row>
    <row r="13713" spans="3:17" x14ac:dyDescent="0.2">
      <c r="C13713" s="1"/>
      <c r="D13713" s="1"/>
      <c r="F13713" s="6"/>
      <c r="G13713" s="13"/>
      <c r="M13713" s="14"/>
      <c r="O13713" s="13"/>
      <c r="P13713" s="6"/>
      <c r="Q13713" s="7"/>
    </row>
    <row r="13714" spans="3:17" x14ac:dyDescent="0.2">
      <c r="C13714" s="1"/>
      <c r="D13714" s="1"/>
      <c r="F13714" s="6"/>
      <c r="G13714" s="13"/>
      <c r="M13714" s="14"/>
      <c r="O13714" s="13"/>
      <c r="P13714" s="6"/>
      <c r="Q13714" s="7"/>
    </row>
    <row r="13715" spans="3:17" x14ac:dyDescent="0.2">
      <c r="C13715" s="1"/>
      <c r="D13715" s="1"/>
      <c r="F13715" s="6"/>
      <c r="G13715" s="13"/>
      <c r="M13715" s="14"/>
      <c r="O13715" s="13"/>
      <c r="P13715" s="6"/>
      <c r="Q13715" s="7"/>
    </row>
    <row r="13716" spans="3:17" x14ac:dyDescent="0.2">
      <c r="C13716" s="1"/>
      <c r="D13716" s="1"/>
      <c r="F13716" s="6"/>
      <c r="G13716" s="13"/>
      <c r="M13716" s="14"/>
      <c r="O13716" s="13"/>
      <c r="P13716" s="6"/>
      <c r="Q13716" s="7"/>
    </row>
    <row r="13717" spans="3:17" x14ac:dyDescent="0.2">
      <c r="C13717" s="1"/>
      <c r="D13717" s="1"/>
      <c r="F13717" s="6"/>
      <c r="G13717" s="13"/>
      <c r="M13717" s="14"/>
      <c r="O13717" s="13"/>
      <c r="P13717" s="6"/>
      <c r="Q13717" s="7"/>
    </row>
    <row r="13718" spans="3:17" x14ac:dyDescent="0.2">
      <c r="C13718" s="1"/>
      <c r="D13718" s="1"/>
      <c r="F13718" s="6"/>
      <c r="G13718" s="13"/>
      <c r="M13718" s="14"/>
      <c r="O13718" s="13"/>
      <c r="P13718" s="6"/>
      <c r="Q13718" s="7"/>
    </row>
    <row r="13719" spans="3:17" x14ac:dyDescent="0.2">
      <c r="C13719" s="1"/>
      <c r="D13719" s="1"/>
      <c r="F13719" s="6"/>
      <c r="G13719" s="13"/>
      <c r="M13719" s="14"/>
      <c r="O13719" s="13"/>
      <c r="P13719" s="6"/>
      <c r="Q13719" s="7"/>
    </row>
    <row r="13720" spans="3:17" x14ac:dyDescent="0.2">
      <c r="C13720" s="1"/>
      <c r="D13720" s="1"/>
      <c r="F13720" s="6"/>
      <c r="G13720" s="13"/>
      <c r="M13720" s="14"/>
      <c r="O13720" s="13"/>
      <c r="P13720" s="6"/>
      <c r="Q13720" s="7"/>
    </row>
    <row r="13721" spans="3:17" x14ac:dyDescent="0.2">
      <c r="C13721" s="1"/>
      <c r="D13721" s="1"/>
      <c r="F13721" s="6"/>
      <c r="G13721" s="13"/>
      <c r="M13721" s="14"/>
      <c r="O13721" s="13"/>
      <c r="P13721" s="6"/>
      <c r="Q13721" s="7"/>
    </row>
    <row r="13722" spans="3:17" x14ac:dyDescent="0.2">
      <c r="C13722" s="1"/>
      <c r="D13722" s="1"/>
      <c r="F13722" s="6"/>
      <c r="G13722" s="13"/>
      <c r="M13722" s="14"/>
      <c r="O13722" s="13"/>
      <c r="P13722" s="6"/>
      <c r="Q13722" s="7"/>
    </row>
    <row r="13723" spans="3:17" x14ac:dyDescent="0.2">
      <c r="C13723" s="1"/>
      <c r="D13723" s="1"/>
      <c r="F13723" s="6"/>
      <c r="G13723" s="13"/>
      <c r="M13723" s="14"/>
      <c r="O13723" s="13"/>
      <c r="P13723" s="6"/>
      <c r="Q13723" s="7"/>
    </row>
    <row r="13724" spans="3:17" x14ac:dyDescent="0.2">
      <c r="C13724" s="1"/>
      <c r="D13724" s="1"/>
      <c r="F13724" s="6"/>
      <c r="G13724" s="13"/>
      <c r="M13724" s="14"/>
      <c r="O13724" s="13"/>
      <c r="P13724" s="6"/>
      <c r="Q13724" s="7"/>
    </row>
    <row r="13725" spans="3:17" x14ac:dyDescent="0.2">
      <c r="C13725" s="1"/>
      <c r="D13725" s="1"/>
      <c r="F13725" s="6"/>
      <c r="G13725" s="13"/>
      <c r="M13725" s="14"/>
      <c r="O13725" s="13"/>
      <c r="P13725" s="6"/>
      <c r="Q13725" s="7"/>
    </row>
    <row r="13726" spans="3:17" x14ac:dyDescent="0.2">
      <c r="C13726" s="1"/>
      <c r="D13726" s="1"/>
      <c r="F13726" s="6"/>
      <c r="G13726" s="13"/>
      <c r="M13726" s="14"/>
      <c r="O13726" s="13"/>
      <c r="P13726" s="6"/>
      <c r="Q13726" s="7"/>
    </row>
    <row r="13727" spans="3:17" x14ac:dyDescent="0.2">
      <c r="C13727" s="1"/>
      <c r="D13727" s="1"/>
      <c r="F13727" s="6"/>
      <c r="G13727" s="13"/>
      <c r="M13727" s="14"/>
      <c r="O13727" s="13"/>
      <c r="P13727" s="6"/>
      <c r="Q13727" s="7"/>
    </row>
    <row r="13728" spans="3:17" x14ac:dyDescent="0.2">
      <c r="C13728" s="1"/>
      <c r="D13728" s="1"/>
      <c r="F13728" s="6"/>
      <c r="G13728" s="13"/>
      <c r="M13728" s="14"/>
      <c r="O13728" s="13"/>
      <c r="P13728" s="6"/>
      <c r="Q13728" s="7"/>
    </row>
    <row r="13729" spans="3:17" x14ac:dyDescent="0.2">
      <c r="C13729" s="1"/>
      <c r="D13729" s="1"/>
      <c r="F13729" s="6"/>
      <c r="G13729" s="13"/>
      <c r="M13729" s="14"/>
      <c r="O13729" s="13"/>
      <c r="P13729" s="6"/>
      <c r="Q13729" s="7"/>
    </row>
    <row r="13730" spans="3:17" x14ac:dyDescent="0.2">
      <c r="C13730" s="1"/>
      <c r="D13730" s="1"/>
      <c r="F13730" s="6"/>
      <c r="G13730" s="13"/>
      <c r="M13730" s="14"/>
      <c r="O13730" s="13"/>
      <c r="P13730" s="6"/>
      <c r="Q13730" s="7"/>
    </row>
    <row r="13731" spans="3:17" x14ac:dyDescent="0.2">
      <c r="C13731" s="1"/>
      <c r="D13731" s="1"/>
      <c r="F13731" s="6"/>
      <c r="G13731" s="13"/>
      <c r="M13731" s="14"/>
      <c r="O13731" s="13"/>
      <c r="P13731" s="6"/>
      <c r="Q13731" s="7"/>
    </row>
    <row r="13732" spans="3:17" x14ac:dyDescent="0.2">
      <c r="C13732" s="1"/>
      <c r="D13732" s="1"/>
      <c r="F13732" s="6"/>
      <c r="G13732" s="13"/>
      <c r="M13732" s="14"/>
      <c r="O13732" s="13"/>
      <c r="P13732" s="6"/>
      <c r="Q13732" s="7"/>
    </row>
    <row r="13733" spans="3:17" x14ac:dyDescent="0.2">
      <c r="C13733" s="1"/>
      <c r="D13733" s="1"/>
      <c r="F13733" s="6"/>
      <c r="G13733" s="13"/>
      <c r="M13733" s="14"/>
      <c r="O13733" s="13"/>
      <c r="P13733" s="6"/>
      <c r="Q13733" s="7"/>
    </row>
    <row r="13734" spans="3:17" x14ac:dyDescent="0.2">
      <c r="C13734" s="1"/>
      <c r="D13734" s="1"/>
      <c r="F13734" s="6"/>
      <c r="G13734" s="13"/>
      <c r="M13734" s="14"/>
      <c r="O13734" s="13"/>
      <c r="P13734" s="6"/>
      <c r="Q13734" s="7"/>
    </row>
    <row r="13735" spans="3:17" x14ac:dyDescent="0.2">
      <c r="C13735" s="1"/>
      <c r="D13735" s="1"/>
      <c r="F13735" s="6"/>
      <c r="G13735" s="13"/>
      <c r="M13735" s="14"/>
      <c r="O13735" s="13"/>
      <c r="P13735" s="6"/>
      <c r="Q13735" s="7"/>
    </row>
    <row r="13736" spans="3:17" x14ac:dyDescent="0.2">
      <c r="C13736" s="1"/>
      <c r="D13736" s="1"/>
      <c r="F13736" s="6"/>
      <c r="G13736" s="13"/>
      <c r="M13736" s="14"/>
      <c r="O13736" s="13"/>
      <c r="P13736" s="6"/>
      <c r="Q13736" s="7"/>
    </row>
    <row r="13737" spans="3:17" x14ac:dyDescent="0.2">
      <c r="C13737" s="1"/>
      <c r="D13737" s="1"/>
      <c r="F13737" s="6"/>
      <c r="G13737" s="13"/>
      <c r="M13737" s="14"/>
      <c r="O13737" s="13"/>
      <c r="P13737" s="6"/>
      <c r="Q13737" s="7"/>
    </row>
    <row r="13738" spans="3:17" x14ac:dyDescent="0.2">
      <c r="C13738" s="1"/>
      <c r="D13738" s="1"/>
      <c r="F13738" s="6"/>
      <c r="G13738" s="13"/>
      <c r="M13738" s="14"/>
      <c r="O13738" s="13"/>
      <c r="P13738" s="6"/>
      <c r="Q13738" s="7"/>
    </row>
    <row r="13739" spans="3:17" x14ac:dyDescent="0.2">
      <c r="C13739" s="1"/>
      <c r="D13739" s="1"/>
      <c r="F13739" s="6"/>
      <c r="G13739" s="13"/>
      <c r="M13739" s="14"/>
      <c r="O13739" s="13"/>
      <c r="P13739" s="6"/>
      <c r="Q13739" s="7"/>
    </row>
    <row r="13740" spans="3:17" x14ac:dyDescent="0.2">
      <c r="C13740" s="1"/>
      <c r="D13740" s="1"/>
      <c r="F13740" s="6"/>
      <c r="G13740" s="13"/>
      <c r="M13740" s="14"/>
      <c r="O13740" s="13"/>
      <c r="P13740" s="6"/>
      <c r="Q13740" s="7"/>
    </row>
    <row r="13741" spans="3:17" x14ac:dyDescent="0.2">
      <c r="C13741" s="1"/>
      <c r="D13741" s="1"/>
      <c r="F13741" s="6"/>
      <c r="G13741" s="13"/>
      <c r="M13741" s="14"/>
      <c r="O13741" s="13"/>
      <c r="P13741" s="6"/>
      <c r="Q13741" s="7"/>
    </row>
    <row r="13742" spans="3:17" x14ac:dyDescent="0.2">
      <c r="C13742" s="1"/>
      <c r="D13742" s="1"/>
      <c r="F13742" s="6"/>
      <c r="G13742" s="13"/>
      <c r="M13742" s="14"/>
      <c r="O13742" s="13"/>
      <c r="P13742" s="6"/>
      <c r="Q13742" s="7"/>
    </row>
    <row r="13743" spans="3:17" x14ac:dyDescent="0.2">
      <c r="C13743" s="1"/>
      <c r="D13743" s="1"/>
      <c r="F13743" s="6"/>
      <c r="G13743" s="13"/>
      <c r="M13743" s="14"/>
      <c r="O13743" s="13"/>
      <c r="P13743" s="6"/>
      <c r="Q13743" s="7"/>
    </row>
    <row r="13744" spans="3:17" x14ac:dyDescent="0.2">
      <c r="C13744" s="1"/>
      <c r="D13744" s="1"/>
      <c r="F13744" s="6"/>
      <c r="G13744" s="13"/>
      <c r="M13744" s="14"/>
      <c r="O13744" s="13"/>
      <c r="P13744" s="6"/>
      <c r="Q13744" s="7"/>
    </row>
    <row r="13745" spans="3:17" x14ac:dyDescent="0.2">
      <c r="C13745" s="1"/>
      <c r="D13745" s="1"/>
      <c r="F13745" s="6"/>
      <c r="G13745" s="13"/>
      <c r="M13745" s="14"/>
      <c r="O13745" s="13"/>
      <c r="P13745" s="6"/>
      <c r="Q13745" s="7"/>
    </row>
    <row r="13746" spans="3:17" x14ac:dyDescent="0.2">
      <c r="C13746" s="1"/>
      <c r="D13746" s="1"/>
      <c r="F13746" s="6"/>
      <c r="G13746" s="13"/>
      <c r="M13746" s="14"/>
      <c r="O13746" s="13"/>
      <c r="P13746" s="6"/>
      <c r="Q13746" s="7"/>
    </row>
    <row r="13747" spans="3:17" x14ac:dyDescent="0.2">
      <c r="C13747" s="1"/>
      <c r="D13747" s="1"/>
      <c r="F13747" s="6"/>
      <c r="G13747" s="13"/>
      <c r="M13747" s="14"/>
      <c r="O13747" s="13"/>
      <c r="P13747" s="6"/>
      <c r="Q13747" s="7"/>
    </row>
    <row r="13748" spans="3:17" x14ac:dyDescent="0.2">
      <c r="C13748" s="1"/>
      <c r="D13748" s="1"/>
      <c r="F13748" s="6"/>
      <c r="G13748" s="13"/>
      <c r="M13748" s="14"/>
      <c r="O13748" s="13"/>
      <c r="P13748" s="6"/>
      <c r="Q13748" s="7"/>
    </row>
    <row r="13749" spans="3:17" x14ac:dyDescent="0.2">
      <c r="C13749" s="1"/>
      <c r="D13749" s="1"/>
      <c r="F13749" s="6"/>
      <c r="G13749" s="13"/>
      <c r="M13749" s="14"/>
      <c r="O13749" s="13"/>
      <c r="P13749" s="6"/>
      <c r="Q13749" s="7"/>
    </row>
    <row r="13750" spans="3:17" x14ac:dyDescent="0.2">
      <c r="C13750" s="1"/>
      <c r="D13750" s="1"/>
      <c r="F13750" s="6"/>
      <c r="G13750" s="13"/>
      <c r="M13750" s="14"/>
      <c r="O13750" s="13"/>
      <c r="P13750" s="6"/>
      <c r="Q13750" s="7"/>
    </row>
    <row r="13751" spans="3:17" x14ac:dyDescent="0.2">
      <c r="C13751" s="1"/>
      <c r="D13751" s="1"/>
      <c r="F13751" s="6"/>
      <c r="G13751" s="13"/>
      <c r="M13751" s="14"/>
      <c r="O13751" s="13"/>
      <c r="P13751" s="6"/>
      <c r="Q13751" s="7"/>
    </row>
    <row r="13752" spans="3:17" x14ac:dyDescent="0.2">
      <c r="C13752" s="1"/>
      <c r="D13752" s="1"/>
      <c r="F13752" s="6"/>
      <c r="G13752" s="13"/>
      <c r="M13752" s="14"/>
      <c r="O13752" s="13"/>
      <c r="P13752" s="6"/>
      <c r="Q13752" s="7"/>
    </row>
    <row r="13753" spans="3:17" x14ac:dyDescent="0.2">
      <c r="C13753" s="1"/>
      <c r="D13753" s="1"/>
      <c r="F13753" s="6"/>
      <c r="G13753" s="13"/>
      <c r="M13753" s="14"/>
      <c r="O13753" s="13"/>
      <c r="P13753" s="6"/>
      <c r="Q13753" s="7"/>
    </row>
    <row r="13754" spans="3:17" x14ac:dyDescent="0.2">
      <c r="C13754" s="1"/>
      <c r="D13754" s="1"/>
      <c r="F13754" s="6"/>
      <c r="G13754" s="13"/>
      <c r="M13754" s="14"/>
      <c r="O13754" s="13"/>
      <c r="P13754" s="6"/>
      <c r="Q13754" s="7"/>
    </row>
    <row r="13755" spans="3:17" x14ac:dyDescent="0.2">
      <c r="C13755" s="1"/>
      <c r="D13755" s="1"/>
      <c r="F13755" s="6"/>
      <c r="G13755" s="13"/>
      <c r="M13755" s="14"/>
      <c r="O13755" s="13"/>
      <c r="P13755" s="6"/>
      <c r="Q13755" s="7"/>
    </row>
    <row r="13756" spans="3:17" x14ac:dyDescent="0.2">
      <c r="C13756" s="1"/>
      <c r="D13756" s="1"/>
      <c r="F13756" s="6"/>
      <c r="G13756" s="13"/>
      <c r="M13756" s="14"/>
      <c r="O13756" s="13"/>
      <c r="P13756" s="6"/>
      <c r="Q13756" s="7"/>
    </row>
    <row r="13757" spans="3:17" x14ac:dyDescent="0.2">
      <c r="C13757" s="1"/>
      <c r="D13757" s="1"/>
      <c r="F13757" s="6"/>
      <c r="G13757" s="13"/>
      <c r="M13757" s="14"/>
      <c r="O13757" s="13"/>
      <c r="P13757" s="6"/>
      <c r="Q13757" s="7"/>
    </row>
    <row r="13758" spans="3:17" x14ac:dyDescent="0.2">
      <c r="C13758" s="1"/>
      <c r="D13758" s="1"/>
      <c r="F13758" s="6"/>
      <c r="G13758" s="13"/>
      <c r="M13758" s="14"/>
      <c r="O13758" s="13"/>
      <c r="P13758" s="6"/>
      <c r="Q13758" s="7"/>
    </row>
    <row r="13759" spans="3:17" x14ac:dyDescent="0.2">
      <c r="C13759" s="1"/>
      <c r="D13759" s="1"/>
      <c r="F13759" s="6"/>
      <c r="G13759" s="13"/>
      <c r="M13759" s="14"/>
      <c r="O13759" s="13"/>
      <c r="P13759" s="6"/>
      <c r="Q13759" s="7"/>
    </row>
    <row r="13760" spans="3:17" x14ac:dyDescent="0.2">
      <c r="C13760" s="1"/>
      <c r="D13760" s="1"/>
      <c r="F13760" s="6"/>
      <c r="G13760" s="13"/>
      <c r="M13760" s="14"/>
      <c r="O13760" s="13"/>
      <c r="P13760" s="6"/>
      <c r="Q13760" s="7"/>
    </row>
    <row r="13761" spans="3:17" x14ac:dyDescent="0.2">
      <c r="C13761" s="1"/>
      <c r="D13761" s="1"/>
      <c r="F13761" s="6"/>
      <c r="G13761" s="13"/>
      <c r="M13761" s="14"/>
      <c r="O13761" s="13"/>
      <c r="P13761" s="6"/>
      <c r="Q13761" s="7"/>
    </row>
    <row r="13762" spans="3:17" x14ac:dyDescent="0.2">
      <c r="C13762" s="1"/>
      <c r="D13762" s="1"/>
      <c r="F13762" s="6"/>
      <c r="G13762" s="13"/>
      <c r="M13762" s="14"/>
      <c r="O13762" s="13"/>
      <c r="P13762" s="6"/>
      <c r="Q13762" s="7"/>
    </row>
    <row r="13763" spans="3:17" x14ac:dyDescent="0.2">
      <c r="C13763" s="1"/>
      <c r="D13763" s="1"/>
      <c r="F13763" s="6"/>
      <c r="G13763" s="13"/>
      <c r="M13763" s="14"/>
      <c r="O13763" s="13"/>
      <c r="P13763" s="6"/>
      <c r="Q13763" s="7"/>
    </row>
    <row r="13764" spans="3:17" x14ac:dyDescent="0.2">
      <c r="C13764" s="1"/>
      <c r="D13764" s="1"/>
      <c r="F13764" s="6"/>
      <c r="G13764" s="13"/>
      <c r="M13764" s="14"/>
      <c r="O13764" s="13"/>
      <c r="P13764" s="6"/>
      <c r="Q13764" s="7"/>
    </row>
    <row r="13765" spans="3:17" x14ac:dyDescent="0.2">
      <c r="C13765" s="1"/>
      <c r="D13765" s="1"/>
      <c r="F13765" s="6"/>
      <c r="G13765" s="13"/>
      <c r="M13765" s="14"/>
      <c r="O13765" s="13"/>
      <c r="P13765" s="6"/>
      <c r="Q13765" s="7"/>
    </row>
    <row r="13766" spans="3:17" x14ac:dyDescent="0.2">
      <c r="C13766" s="1"/>
      <c r="D13766" s="1"/>
      <c r="F13766" s="6"/>
      <c r="G13766" s="13"/>
      <c r="M13766" s="14"/>
      <c r="O13766" s="13"/>
      <c r="P13766" s="6"/>
      <c r="Q13766" s="7"/>
    </row>
    <row r="13767" spans="3:17" x14ac:dyDescent="0.2">
      <c r="C13767" s="1"/>
      <c r="D13767" s="1"/>
      <c r="F13767" s="6"/>
      <c r="G13767" s="13"/>
      <c r="M13767" s="14"/>
      <c r="O13767" s="13"/>
      <c r="P13767" s="6"/>
      <c r="Q13767" s="7"/>
    </row>
    <row r="13768" spans="3:17" x14ac:dyDescent="0.2">
      <c r="C13768" s="1"/>
      <c r="D13768" s="1"/>
      <c r="F13768" s="6"/>
      <c r="G13768" s="13"/>
      <c r="M13768" s="14"/>
      <c r="O13768" s="13"/>
      <c r="P13768" s="6"/>
      <c r="Q13768" s="7"/>
    </row>
    <row r="13769" spans="3:17" x14ac:dyDescent="0.2">
      <c r="C13769" s="1"/>
      <c r="D13769" s="1"/>
      <c r="F13769" s="6"/>
      <c r="G13769" s="13"/>
      <c r="M13769" s="14"/>
      <c r="O13769" s="13"/>
      <c r="P13769" s="6"/>
      <c r="Q13769" s="7"/>
    </row>
    <row r="13770" spans="3:17" x14ac:dyDescent="0.2">
      <c r="C13770" s="1"/>
      <c r="D13770" s="1"/>
      <c r="F13770" s="6"/>
      <c r="G13770" s="13"/>
      <c r="M13770" s="14"/>
      <c r="O13770" s="13"/>
      <c r="P13770" s="6"/>
      <c r="Q13770" s="7"/>
    </row>
    <row r="13771" spans="3:17" x14ac:dyDescent="0.2">
      <c r="C13771" s="1"/>
      <c r="D13771" s="1"/>
      <c r="F13771" s="6"/>
      <c r="G13771" s="13"/>
      <c r="M13771" s="14"/>
      <c r="O13771" s="13"/>
      <c r="P13771" s="6"/>
      <c r="Q13771" s="7"/>
    </row>
    <row r="13772" spans="3:17" x14ac:dyDescent="0.2">
      <c r="C13772" s="1"/>
      <c r="D13772" s="1"/>
      <c r="F13772" s="6"/>
      <c r="G13772" s="13"/>
      <c r="M13772" s="14"/>
      <c r="O13772" s="13"/>
      <c r="P13772" s="6"/>
      <c r="Q13772" s="7"/>
    </row>
    <row r="13773" spans="3:17" x14ac:dyDescent="0.2">
      <c r="C13773" s="1"/>
      <c r="D13773" s="1"/>
      <c r="F13773" s="6"/>
      <c r="G13773" s="13"/>
      <c r="M13773" s="14"/>
      <c r="O13773" s="13"/>
      <c r="P13773" s="6"/>
      <c r="Q13773" s="7"/>
    </row>
    <row r="13774" spans="3:17" x14ac:dyDescent="0.2">
      <c r="C13774" s="1"/>
      <c r="D13774" s="1"/>
      <c r="F13774" s="6"/>
      <c r="G13774" s="13"/>
      <c r="M13774" s="14"/>
      <c r="O13774" s="13"/>
      <c r="P13774" s="6"/>
      <c r="Q13774" s="7"/>
    </row>
    <row r="13775" spans="3:17" x14ac:dyDescent="0.2">
      <c r="C13775" s="1"/>
      <c r="D13775" s="1"/>
      <c r="F13775" s="6"/>
      <c r="G13775" s="13"/>
      <c r="M13775" s="14"/>
      <c r="O13775" s="13"/>
      <c r="P13775" s="6"/>
      <c r="Q13775" s="7"/>
    </row>
    <row r="13776" spans="3:17" x14ac:dyDescent="0.2">
      <c r="C13776" s="1"/>
      <c r="D13776" s="1"/>
      <c r="F13776" s="6"/>
      <c r="G13776" s="13"/>
      <c r="M13776" s="14"/>
      <c r="O13776" s="13"/>
      <c r="P13776" s="6"/>
      <c r="Q13776" s="7"/>
    </row>
    <row r="13777" spans="3:17" x14ac:dyDescent="0.2">
      <c r="C13777" s="1"/>
      <c r="D13777" s="1"/>
      <c r="F13777" s="6"/>
      <c r="G13777" s="13"/>
      <c r="M13777" s="14"/>
      <c r="O13777" s="13"/>
      <c r="P13777" s="6"/>
      <c r="Q13777" s="7"/>
    </row>
    <row r="13778" spans="3:17" x14ac:dyDescent="0.2">
      <c r="C13778" s="1"/>
      <c r="D13778" s="1"/>
      <c r="F13778" s="6"/>
      <c r="G13778" s="13"/>
      <c r="M13778" s="14"/>
      <c r="O13778" s="13"/>
      <c r="P13778" s="6"/>
      <c r="Q13778" s="7"/>
    </row>
    <row r="13779" spans="3:17" x14ac:dyDescent="0.2">
      <c r="C13779" s="1"/>
      <c r="D13779" s="1"/>
      <c r="F13779" s="6"/>
      <c r="G13779" s="13"/>
      <c r="M13779" s="14"/>
      <c r="O13779" s="13"/>
      <c r="P13779" s="6"/>
      <c r="Q13779" s="7"/>
    </row>
    <row r="13780" spans="3:17" x14ac:dyDescent="0.2">
      <c r="C13780" s="1"/>
      <c r="D13780" s="1"/>
      <c r="F13780" s="6"/>
      <c r="G13780" s="13"/>
      <c r="M13780" s="14"/>
      <c r="O13780" s="13"/>
      <c r="P13780" s="6"/>
      <c r="Q13780" s="7"/>
    </row>
    <row r="13781" spans="3:17" x14ac:dyDescent="0.2">
      <c r="C13781" s="1"/>
      <c r="D13781" s="1"/>
      <c r="F13781" s="6"/>
      <c r="G13781" s="13"/>
      <c r="M13781" s="14"/>
      <c r="O13781" s="13"/>
      <c r="P13781" s="6"/>
      <c r="Q13781" s="7"/>
    </row>
    <row r="13782" spans="3:17" x14ac:dyDescent="0.2">
      <c r="C13782" s="1"/>
      <c r="D13782" s="1"/>
      <c r="F13782" s="6"/>
      <c r="G13782" s="13"/>
      <c r="M13782" s="14"/>
      <c r="O13782" s="13"/>
      <c r="P13782" s="6"/>
      <c r="Q13782" s="7"/>
    </row>
    <row r="13783" spans="3:17" x14ac:dyDescent="0.2">
      <c r="C13783" s="1"/>
      <c r="D13783" s="1"/>
      <c r="F13783" s="6"/>
      <c r="G13783" s="13"/>
      <c r="M13783" s="14"/>
      <c r="O13783" s="13"/>
      <c r="P13783" s="6"/>
      <c r="Q13783" s="7"/>
    </row>
    <row r="13784" spans="3:17" x14ac:dyDescent="0.2">
      <c r="C13784" s="1"/>
      <c r="D13784" s="1"/>
      <c r="F13784" s="6"/>
      <c r="G13784" s="13"/>
      <c r="M13784" s="14"/>
      <c r="O13784" s="13"/>
      <c r="P13784" s="6"/>
      <c r="Q13784" s="7"/>
    </row>
    <row r="13785" spans="3:17" x14ac:dyDescent="0.2">
      <c r="C13785" s="1"/>
      <c r="D13785" s="1"/>
      <c r="F13785" s="6"/>
      <c r="G13785" s="13"/>
      <c r="M13785" s="14"/>
      <c r="O13785" s="13"/>
      <c r="P13785" s="6"/>
      <c r="Q13785" s="7"/>
    </row>
    <row r="13786" spans="3:17" x14ac:dyDescent="0.2">
      <c r="C13786" s="1"/>
      <c r="D13786" s="1"/>
      <c r="F13786" s="6"/>
      <c r="G13786" s="13"/>
      <c r="M13786" s="14"/>
      <c r="O13786" s="13"/>
      <c r="P13786" s="6"/>
      <c r="Q13786" s="7"/>
    </row>
    <row r="13787" spans="3:17" x14ac:dyDescent="0.2">
      <c r="C13787" s="1"/>
      <c r="D13787" s="1"/>
      <c r="F13787" s="6"/>
      <c r="G13787" s="13"/>
      <c r="M13787" s="14"/>
      <c r="O13787" s="13"/>
      <c r="P13787" s="6"/>
      <c r="Q13787" s="7"/>
    </row>
    <row r="13788" spans="3:17" x14ac:dyDescent="0.2">
      <c r="C13788" s="1"/>
      <c r="D13788" s="1"/>
      <c r="F13788" s="6"/>
      <c r="G13788" s="13"/>
      <c r="M13788" s="14"/>
      <c r="O13788" s="13"/>
      <c r="P13788" s="6"/>
      <c r="Q13788" s="7"/>
    </row>
    <row r="13789" spans="3:17" x14ac:dyDescent="0.2">
      <c r="C13789" s="1"/>
      <c r="D13789" s="1"/>
      <c r="F13789" s="6"/>
      <c r="G13789" s="13"/>
      <c r="M13789" s="14"/>
      <c r="O13789" s="13"/>
      <c r="P13789" s="6"/>
      <c r="Q13789" s="7"/>
    </row>
    <row r="13790" spans="3:17" x14ac:dyDescent="0.2">
      <c r="C13790" s="1"/>
      <c r="D13790" s="1"/>
      <c r="F13790" s="6"/>
      <c r="G13790" s="13"/>
      <c r="M13790" s="14"/>
      <c r="O13790" s="13"/>
      <c r="P13790" s="6"/>
      <c r="Q13790" s="7"/>
    </row>
    <row r="13791" spans="3:17" x14ac:dyDescent="0.2">
      <c r="C13791" s="1"/>
      <c r="D13791" s="1"/>
      <c r="F13791" s="6"/>
      <c r="G13791" s="13"/>
      <c r="M13791" s="14"/>
      <c r="O13791" s="13"/>
      <c r="P13791" s="6"/>
      <c r="Q13791" s="7"/>
    </row>
    <row r="13792" spans="3:17" x14ac:dyDescent="0.2">
      <c r="C13792" s="1"/>
      <c r="D13792" s="1"/>
      <c r="F13792" s="6"/>
      <c r="G13792" s="13"/>
      <c r="M13792" s="14"/>
      <c r="O13792" s="13"/>
      <c r="P13792" s="6"/>
      <c r="Q13792" s="7"/>
    </row>
    <row r="13793" spans="3:17" x14ac:dyDescent="0.2">
      <c r="C13793" s="1"/>
      <c r="D13793" s="1"/>
      <c r="F13793" s="6"/>
      <c r="G13793" s="13"/>
      <c r="M13793" s="14"/>
      <c r="O13793" s="13"/>
      <c r="P13793" s="6"/>
      <c r="Q13793" s="7"/>
    </row>
    <row r="13794" spans="3:17" x14ac:dyDescent="0.2">
      <c r="C13794" s="1"/>
      <c r="D13794" s="1"/>
      <c r="F13794" s="6"/>
      <c r="G13794" s="13"/>
      <c r="M13794" s="14"/>
      <c r="O13794" s="13"/>
      <c r="P13794" s="6"/>
      <c r="Q13794" s="7"/>
    </row>
    <row r="13795" spans="3:17" x14ac:dyDescent="0.2">
      <c r="C13795" s="1"/>
      <c r="D13795" s="1"/>
      <c r="F13795" s="6"/>
      <c r="G13795" s="13"/>
      <c r="M13795" s="14"/>
      <c r="O13795" s="13"/>
      <c r="P13795" s="6"/>
      <c r="Q13795" s="7"/>
    </row>
    <row r="13796" spans="3:17" x14ac:dyDescent="0.2">
      <c r="C13796" s="1"/>
      <c r="D13796" s="1"/>
      <c r="F13796" s="6"/>
      <c r="G13796" s="13"/>
      <c r="M13796" s="14"/>
      <c r="O13796" s="13"/>
      <c r="P13796" s="6"/>
      <c r="Q13796" s="7"/>
    </row>
    <row r="13797" spans="3:17" x14ac:dyDescent="0.2">
      <c r="C13797" s="1"/>
      <c r="D13797" s="1"/>
      <c r="F13797" s="6"/>
      <c r="G13797" s="13"/>
      <c r="M13797" s="14"/>
      <c r="O13797" s="13"/>
      <c r="P13797" s="6"/>
      <c r="Q13797" s="7"/>
    </row>
    <row r="13798" spans="3:17" x14ac:dyDescent="0.2">
      <c r="C13798" s="1"/>
      <c r="D13798" s="1"/>
      <c r="F13798" s="6"/>
      <c r="G13798" s="13"/>
      <c r="M13798" s="14"/>
      <c r="O13798" s="13"/>
      <c r="P13798" s="6"/>
      <c r="Q13798" s="7"/>
    </row>
    <row r="13799" spans="3:17" x14ac:dyDescent="0.2">
      <c r="C13799" s="1"/>
      <c r="D13799" s="1"/>
      <c r="F13799" s="6"/>
      <c r="G13799" s="13"/>
      <c r="M13799" s="14"/>
      <c r="O13799" s="13"/>
      <c r="P13799" s="6"/>
      <c r="Q13799" s="7"/>
    </row>
    <row r="13800" spans="3:17" x14ac:dyDescent="0.2">
      <c r="C13800" s="1"/>
      <c r="D13800" s="1"/>
      <c r="F13800" s="6"/>
      <c r="G13800" s="13"/>
      <c r="M13800" s="14"/>
      <c r="O13800" s="13"/>
      <c r="P13800" s="6"/>
      <c r="Q13800" s="7"/>
    </row>
    <row r="13801" spans="3:17" x14ac:dyDescent="0.2">
      <c r="C13801" s="1"/>
      <c r="D13801" s="1"/>
      <c r="F13801" s="6"/>
      <c r="G13801" s="13"/>
      <c r="M13801" s="14"/>
      <c r="O13801" s="13"/>
      <c r="P13801" s="6"/>
      <c r="Q13801" s="7"/>
    </row>
    <row r="13802" spans="3:17" x14ac:dyDescent="0.2">
      <c r="C13802" s="1"/>
      <c r="D13802" s="1"/>
      <c r="F13802" s="6"/>
      <c r="G13802" s="13"/>
      <c r="M13802" s="14"/>
      <c r="O13802" s="13"/>
      <c r="P13802" s="6"/>
      <c r="Q13802" s="7"/>
    </row>
    <row r="13803" spans="3:17" x14ac:dyDescent="0.2">
      <c r="C13803" s="1"/>
      <c r="D13803" s="1"/>
      <c r="F13803" s="6"/>
      <c r="G13803" s="13"/>
      <c r="M13803" s="14"/>
      <c r="O13803" s="13"/>
      <c r="P13803" s="6"/>
      <c r="Q13803" s="7"/>
    </row>
    <row r="13804" spans="3:17" x14ac:dyDescent="0.2">
      <c r="C13804" s="1"/>
      <c r="D13804" s="1"/>
      <c r="F13804" s="6"/>
      <c r="G13804" s="13"/>
      <c r="M13804" s="14"/>
      <c r="O13804" s="13"/>
      <c r="P13804" s="6"/>
      <c r="Q13804" s="7"/>
    </row>
    <row r="13805" spans="3:17" x14ac:dyDescent="0.2">
      <c r="C13805" s="1"/>
      <c r="D13805" s="1"/>
      <c r="F13805" s="6"/>
      <c r="G13805" s="13"/>
      <c r="M13805" s="14"/>
      <c r="O13805" s="13"/>
      <c r="P13805" s="6"/>
      <c r="Q13805" s="7"/>
    </row>
    <row r="13806" spans="3:17" x14ac:dyDescent="0.2">
      <c r="C13806" s="1"/>
      <c r="D13806" s="1"/>
      <c r="F13806" s="6"/>
      <c r="G13806" s="13"/>
      <c r="M13806" s="14"/>
      <c r="O13806" s="13"/>
      <c r="P13806" s="6"/>
      <c r="Q13806" s="7"/>
    </row>
    <row r="13807" spans="3:17" x14ac:dyDescent="0.2">
      <c r="C13807" s="1"/>
      <c r="D13807" s="1"/>
      <c r="F13807" s="6"/>
      <c r="G13807" s="13"/>
      <c r="M13807" s="14"/>
      <c r="O13807" s="13"/>
      <c r="P13807" s="6"/>
      <c r="Q13807" s="7"/>
    </row>
    <row r="13808" spans="3:17" x14ac:dyDescent="0.2">
      <c r="C13808" s="1"/>
      <c r="D13808" s="1"/>
      <c r="F13808" s="6"/>
      <c r="G13808" s="13"/>
      <c r="M13808" s="14"/>
      <c r="O13808" s="13"/>
      <c r="P13808" s="6"/>
      <c r="Q13808" s="7"/>
    </row>
    <row r="13809" spans="3:17" x14ac:dyDescent="0.2">
      <c r="C13809" s="1"/>
      <c r="D13809" s="1"/>
      <c r="F13809" s="6"/>
      <c r="G13809" s="13"/>
      <c r="M13809" s="14"/>
      <c r="O13809" s="13"/>
      <c r="P13809" s="6"/>
      <c r="Q13809" s="7"/>
    </row>
    <row r="13810" spans="3:17" x14ac:dyDescent="0.2">
      <c r="C13810" s="1"/>
      <c r="D13810" s="1"/>
      <c r="F13810" s="6"/>
      <c r="G13810" s="13"/>
      <c r="M13810" s="14"/>
      <c r="O13810" s="13"/>
      <c r="P13810" s="6"/>
      <c r="Q13810" s="7"/>
    </row>
    <row r="13811" spans="3:17" x14ac:dyDescent="0.2">
      <c r="C13811" s="1"/>
      <c r="D13811" s="1"/>
      <c r="F13811" s="6"/>
      <c r="G13811" s="13"/>
      <c r="M13811" s="14"/>
      <c r="O13811" s="13"/>
      <c r="P13811" s="6"/>
      <c r="Q13811" s="7"/>
    </row>
    <row r="13812" spans="3:17" x14ac:dyDescent="0.2">
      <c r="C13812" s="1"/>
      <c r="D13812" s="1"/>
      <c r="F13812" s="6"/>
      <c r="G13812" s="13"/>
      <c r="M13812" s="14"/>
      <c r="O13812" s="13"/>
      <c r="P13812" s="6"/>
      <c r="Q13812" s="7"/>
    </row>
    <row r="13813" spans="3:17" x14ac:dyDescent="0.2">
      <c r="C13813" s="1"/>
      <c r="D13813" s="1"/>
      <c r="F13813" s="6"/>
      <c r="G13813" s="13"/>
      <c r="M13813" s="14"/>
      <c r="O13813" s="13"/>
      <c r="P13813" s="6"/>
      <c r="Q13813" s="7"/>
    </row>
    <row r="13814" spans="3:17" x14ac:dyDescent="0.2">
      <c r="C13814" s="1"/>
      <c r="D13814" s="1"/>
      <c r="F13814" s="6"/>
      <c r="G13814" s="13"/>
      <c r="M13814" s="14"/>
      <c r="O13814" s="13"/>
      <c r="P13814" s="6"/>
      <c r="Q13814" s="7"/>
    </row>
    <row r="13815" spans="3:17" x14ac:dyDescent="0.2">
      <c r="C13815" s="1"/>
      <c r="D13815" s="1"/>
      <c r="F13815" s="6"/>
      <c r="G13815" s="13"/>
      <c r="M13815" s="14"/>
      <c r="O13815" s="13"/>
      <c r="P13815" s="6"/>
      <c r="Q13815" s="7"/>
    </row>
    <row r="13816" spans="3:17" x14ac:dyDescent="0.2">
      <c r="C13816" s="1"/>
      <c r="D13816" s="1"/>
      <c r="F13816" s="6"/>
      <c r="G13816" s="13"/>
      <c r="M13816" s="14"/>
      <c r="O13816" s="13"/>
      <c r="P13816" s="6"/>
      <c r="Q13816" s="7"/>
    </row>
    <row r="13817" spans="3:17" x14ac:dyDescent="0.2">
      <c r="C13817" s="1"/>
      <c r="D13817" s="1"/>
      <c r="F13817" s="6"/>
      <c r="G13817" s="13"/>
      <c r="M13817" s="14"/>
      <c r="O13817" s="13"/>
      <c r="P13817" s="6"/>
      <c r="Q13817" s="7"/>
    </row>
    <row r="13818" spans="3:17" x14ac:dyDescent="0.2">
      <c r="C13818" s="1"/>
      <c r="D13818" s="1"/>
      <c r="F13818" s="6"/>
      <c r="G13818" s="13"/>
      <c r="M13818" s="14"/>
      <c r="O13818" s="13"/>
      <c r="P13818" s="6"/>
      <c r="Q13818" s="7"/>
    </row>
    <row r="13819" spans="3:17" x14ac:dyDescent="0.2">
      <c r="C13819" s="1"/>
      <c r="D13819" s="1"/>
      <c r="F13819" s="6"/>
      <c r="G13819" s="13"/>
      <c r="M13819" s="14"/>
      <c r="O13819" s="13"/>
      <c r="P13819" s="6"/>
      <c r="Q13819" s="7"/>
    </row>
    <row r="13820" spans="3:17" x14ac:dyDescent="0.2">
      <c r="C13820" s="1"/>
      <c r="D13820" s="1"/>
      <c r="F13820" s="6"/>
      <c r="G13820" s="13"/>
      <c r="M13820" s="14"/>
      <c r="O13820" s="13"/>
      <c r="P13820" s="6"/>
      <c r="Q13820" s="7"/>
    </row>
    <row r="13821" spans="3:17" x14ac:dyDescent="0.2">
      <c r="C13821" s="1"/>
      <c r="D13821" s="1"/>
      <c r="F13821" s="6"/>
      <c r="G13821" s="13"/>
      <c r="M13821" s="14"/>
      <c r="O13821" s="13"/>
      <c r="P13821" s="6"/>
      <c r="Q13821" s="7"/>
    </row>
    <row r="13822" spans="3:17" x14ac:dyDescent="0.2">
      <c r="C13822" s="1"/>
      <c r="D13822" s="1"/>
      <c r="F13822" s="6"/>
      <c r="G13822" s="13"/>
      <c r="M13822" s="14"/>
      <c r="O13822" s="13"/>
      <c r="P13822" s="6"/>
      <c r="Q13822" s="7"/>
    </row>
    <row r="13823" spans="3:17" x14ac:dyDescent="0.2">
      <c r="C13823" s="1"/>
      <c r="D13823" s="1"/>
      <c r="F13823" s="6"/>
      <c r="G13823" s="13"/>
      <c r="M13823" s="14"/>
      <c r="O13823" s="13"/>
      <c r="P13823" s="6"/>
      <c r="Q13823" s="7"/>
    </row>
    <row r="13824" spans="3:17" x14ac:dyDescent="0.2">
      <c r="C13824" s="1"/>
      <c r="D13824" s="1"/>
      <c r="F13824" s="6"/>
      <c r="G13824" s="13"/>
      <c r="M13824" s="14"/>
      <c r="O13824" s="13"/>
      <c r="P13824" s="6"/>
      <c r="Q13824" s="7"/>
    </row>
    <row r="13825" spans="3:17" x14ac:dyDescent="0.2">
      <c r="C13825" s="1"/>
      <c r="D13825" s="1"/>
      <c r="F13825" s="6"/>
      <c r="G13825" s="13"/>
      <c r="M13825" s="14"/>
      <c r="O13825" s="13"/>
      <c r="P13825" s="6"/>
      <c r="Q13825" s="7"/>
    </row>
    <row r="13826" spans="3:17" x14ac:dyDescent="0.2">
      <c r="C13826" s="1"/>
      <c r="D13826" s="1"/>
      <c r="F13826" s="6"/>
      <c r="G13826" s="13"/>
      <c r="M13826" s="14"/>
      <c r="O13826" s="13"/>
      <c r="P13826" s="6"/>
      <c r="Q13826" s="7"/>
    </row>
    <row r="13827" spans="3:17" x14ac:dyDescent="0.2">
      <c r="C13827" s="1"/>
      <c r="D13827" s="1"/>
      <c r="F13827" s="6"/>
      <c r="G13827" s="13"/>
      <c r="M13827" s="14"/>
      <c r="O13827" s="13"/>
      <c r="P13827" s="6"/>
      <c r="Q13827" s="7"/>
    </row>
    <row r="13828" spans="3:17" x14ac:dyDescent="0.2">
      <c r="C13828" s="1"/>
      <c r="D13828" s="1"/>
      <c r="F13828" s="6"/>
      <c r="G13828" s="13"/>
      <c r="M13828" s="14"/>
      <c r="O13828" s="13"/>
      <c r="P13828" s="6"/>
      <c r="Q13828" s="7"/>
    </row>
    <row r="13829" spans="3:17" x14ac:dyDescent="0.2">
      <c r="C13829" s="1"/>
      <c r="D13829" s="1"/>
      <c r="F13829" s="6"/>
      <c r="G13829" s="13"/>
      <c r="M13829" s="14"/>
      <c r="O13829" s="13"/>
      <c r="P13829" s="6"/>
      <c r="Q13829" s="7"/>
    </row>
    <row r="13830" spans="3:17" x14ac:dyDescent="0.2">
      <c r="C13830" s="1"/>
      <c r="D13830" s="1"/>
      <c r="F13830" s="6"/>
      <c r="G13830" s="13"/>
      <c r="M13830" s="14"/>
      <c r="O13830" s="13"/>
      <c r="P13830" s="6"/>
      <c r="Q13830" s="7"/>
    </row>
    <row r="13831" spans="3:17" x14ac:dyDescent="0.2">
      <c r="C13831" s="1"/>
      <c r="D13831" s="1"/>
      <c r="F13831" s="6"/>
      <c r="G13831" s="13"/>
      <c r="M13831" s="14"/>
      <c r="O13831" s="13"/>
      <c r="P13831" s="6"/>
      <c r="Q13831" s="7"/>
    </row>
    <row r="13832" spans="3:17" x14ac:dyDescent="0.2">
      <c r="C13832" s="1"/>
      <c r="D13832" s="1"/>
      <c r="F13832" s="6"/>
      <c r="G13832" s="13"/>
      <c r="M13832" s="14"/>
      <c r="O13832" s="13"/>
      <c r="P13832" s="6"/>
      <c r="Q13832" s="7"/>
    </row>
    <row r="13833" spans="3:17" x14ac:dyDescent="0.2">
      <c r="C13833" s="1"/>
      <c r="D13833" s="1"/>
      <c r="F13833" s="6"/>
      <c r="G13833" s="13"/>
      <c r="M13833" s="14"/>
      <c r="O13833" s="13"/>
      <c r="P13833" s="6"/>
      <c r="Q13833" s="7"/>
    </row>
    <row r="13834" spans="3:17" x14ac:dyDescent="0.2">
      <c r="C13834" s="1"/>
      <c r="D13834" s="1"/>
      <c r="F13834" s="6"/>
      <c r="G13834" s="13"/>
      <c r="M13834" s="14"/>
      <c r="O13834" s="13"/>
      <c r="P13834" s="6"/>
      <c r="Q13834" s="7"/>
    </row>
    <row r="13835" spans="3:17" x14ac:dyDescent="0.2">
      <c r="C13835" s="1"/>
      <c r="D13835" s="1"/>
      <c r="F13835" s="6"/>
      <c r="G13835" s="13"/>
      <c r="M13835" s="14"/>
      <c r="O13835" s="13"/>
      <c r="P13835" s="6"/>
      <c r="Q13835" s="7"/>
    </row>
    <row r="13836" spans="3:17" x14ac:dyDescent="0.2">
      <c r="C13836" s="1"/>
      <c r="D13836" s="1"/>
      <c r="F13836" s="6"/>
      <c r="G13836" s="13"/>
      <c r="M13836" s="14"/>
      <c r="O13836" s="13"/>
      <c r="P13836" s="6"/>
      <c r="Q13836" s="7"/>
    </row>
    <row r="13837" spans="3:17" x14ac:dyDescent="0.2">
      <c r="C13837" s="1"/>
      <c r="D13837" s="1"/>
      <c r="F13837" s="6"/>
      <c r="G13837" s="13"/>
      <c r="M13837" s="14"/>
      <c r="O13837" s="13"/>
      <c r="P13837" s="6"/>
      <c r="Q13837" s="7"/>
    </row>
    <row r="13838" spans="3:17" x14ac:dyDescent="0.2">
      <c r="C13838" s="1"/>
      <c r="D13838" s="1"/>
      <c r="F13838" s="6"/>
      <c r="G13838" s="13"/>
      <c r="M13838" s="14"/>
      <c r="O13838" s="13"/>
      <c r="P13838" s="6"/>
      <c r="Q13838" s="7"/>
    </row>
    <row r="13839" spans="3:17" x14ac:dyDescent="0.2">
      <c r="C13839" s="1"/>
      <c r="D13839" s="1"/>
      <c r="F13839" s="6"/>
      <c r="G13839" s="13"/>
      <c r="M13839" s="14"/>
      <c r="O13839" s="13"/>
      <c r="P13839" s="6"/>
      <c r="Q13839" s="7"/>
    </row>
    <row r="13840" spans="3:17" x14ac:dyDescent="0.2">
      <c r="C13840" s="1"/>
      <c r="D13840" s="1"/>
      <c r="F13840" s="6"/>
      <c r="G13840" s="13"/>
      <c r="M13840" s="14"/>
      <c r="O13840" s="13"/>
      <c r="P13840" s="6"/>
      <c r="Q13840" s="7"/>
    </row>
    <row r="13841" spans="3:17" x14ac:dyDescent="0.2">
      <c r="C13841" s="1"/>
      <c r="D13841" s="1"/>
      <c r="F13841" s="6"/>
      <c r="G13841" s="13"/>
      <c r="M13841" s="14"/>
      <c r="O13841" s="13"/>
      <c r="P13841" s="6"/>
      <c r="Q13841" s="7"/>
    </row>
    <row r="13842" spans="3:17" x14ac:dyDescent="0.2">
      <c r="C13842" s="1"/>
      <c r="D13842" s="1"/>
      <c r="F13842" s="6"/>
      <c r="G13842" s="13"/>
      <c r="M13842" s="14"/>
      <c r="O13842" s="13"/>
      <c r="P13842" s="6"/>
      <c r="Q13842" s="7"/>
    </row>
    <row r="13843" spans="3:17" x14ac:dyDescent="0.2">
      <c r="C13843" s="1"/>
      <c r="D13843" s="1"/>
      <c r="F13843" s="6"/>
      <c r="G13843" s="13"/>
      <c r="M13843" s="14"/>
      <c r="O13843" s="13"/>
      <c r="P13843" s="6"/>
      <c r="Q13843" s="7"/>
    </row>
    <row r="13844" spans="3:17" x14ac:dyDescent="0.2">
      <c r="C13844" s="1"/>
      <c r="D13844" s="1"/>
      <c r="F13844" s="6"/>
      <c r="G13844" s="13"/>
      <c r="M13844" s="14"/>
      <c r="O13844" s="13"/>
      <c r="P13844" s="6"/>
      <c r="Q13844" s="7"/>
    </row>
    <row r="13845" spans="3:17" x14ac:dyDescent="0.2">
      <c r="C13845" s="1"/>
      <c r="D13845" s="1"/>
      <c r="F13845" s="6"/>
      <c r="G13845" s="13"/>
      <c r="M13845" s="14"/>
      <c r="O13845" s="13"/>
      <c r="P13845" s="6"/>
      <c r="Q13845" s="7"/>
    </row>
    <row r="13846" spans="3:17" x14ac:dyDescent="0.2">
      <c r="C13846" s="1"/>
      <c r="D13846" s="1"/>
      <c r="F13846" s="6"/>
      <c r="G13846" s="13"/>
      <c r="M13846" s="14"/>
      <c r="O13846" s="13"/>
      <c r="P13846" s="6"/>
      <c r="Q13846" s="7"/>
    </row>
    <row r="13847" spans="3:17" x14ac:dyDescent="0.2">
      <c r="C13847" s="1"/>
      <c r="D13847" s="1"/>
      <c r="F13847" s="6"/>
      <c r="G13847" s="13"/>
      <c r="M13847" s="14"/>
      <c r="O13847" s="13"/>
      <c r="P13847" s="6"/>
      <c r="Q13847" s="7"/>
    </row>
    <row r="13848" spans="3:17" x14ac:dyDescent="0.2">
      <c r="C13848" s="1"/>
      <c r="D13848" s="1"/>
      <c r="F13848" s="6"/>
      <c r="G13848" s="13"/>
      <c r="M13848" s="14"/>
      <c r="O13848" s="13"/>
      <c r="P13848" s="6"/>
      <c r="Q13848" s="7"/>
    </row>
    <row r="13849" spans="3:17" x14ac:dyDescent="0.2">
      <c r="C13849" s="1"/>
      <c r="D13849" s="1"/>
      <c r="F13849" s="6"/>
      <c r="G13849" s="13"/>
      <c r="M13849" s="14"/>
      <c r="O13849" s="13"/>
      <c r="P13849" s="6"/>
      <c r="Q13849" s="7"/>
    </row>
    <row r="13850" spans="3:17" x14ac:dyDescent="0.2">
      <c r="C13850" s="1"/>
      <c r="D13850" s="1"/>
      <c r="F13850" s="6"/>
      <c r="G13850" s="13"/>
      <c r="M13850" s="14"/>
      <c r="O13850" s="13"/>
      <c r="P13850" s="6"/>
      <c r="Q13850" s="7"/>
    </row>
    <row r="13851" spans="3:17" x14ac:dyDescent="0.2">
      <c r="C13851" s="1"/>
      <c r="D13851" s="1"/>
      <c r="F13851" s="6"/>
      <c r="G13851" s="13"/>
      <c r="M13851" s="14"/>
      <c r="O13851" s="13"/>
      <c r="P13851" s="6"/>
      <c r="Q13851" s="7"/>
    </row>
    <row r="13852" spans="3:17" x14ac:dyDescent="0.2">
      <c r="C13852" s="1"/>
      <c r="D13852" s="1"/>
      <c r="F13852" s="6"/>
      <c r="G13852" s="13"/>
      <c r="M13852" s="14"/>
      <c r="O13852" s="13"/>
      <c r="P13852" s="6"/>
      <c r="Q13852" s="7"/>
    </row>
    <row r="13853" spans="3:17" x14ac:dyDescent="0.2">
      <c r="C13853" s="1"/>
      <c r="D13853" s="1"/>
      <c r="F13853" s="6"/>
      <c r="G13853" s="13"/>
      <c r="M13853" s="14"/>
      <c r="O13853" s="13"/>
      <c r="P13853" s="6"/>
      <c r="Q13853" s="7"/>
    </row>
    <row r="13854" spans="3:17" x14ac:dyDescent="0.2">
      <c r="C13854" s="1"/>
      <c r="D13854" s="1"/>
      <c r="F13854" s="6"/>
      <c r="G13854" s="13"/>
      <c r="M13854" s="14"/>
      <c r="O13854" s="13"/>
      <c r="P13854" s="6"/>
      <c r="Q13854" s="7"/>
    </row>
    <row r="13855" spans="3:17" x14ac:dyDescent="0.2">
      <c r="C13855" s="1"/>
      <c r="D13855" s="1"/>
      <c r="F13855" s="6"/>
      <c r="G13855" s="13"/>
      <c r="M13855" s="14"/>
      <c r="O13855" s="13"/>
      <c r="P13855" s="6"/>
      <c r="Q13855" s="7"/>
    </row>
    <row r="13856" spans="3:17" x14ac:dyDescent="0.2">
      <c r="C13856" s="1"/>
      <c r="D13856" s="1"/>
      <c r="F13856" s="6"/>
      <c r="G13856" s="13"/>
      <c r="M13856" s="14"/>
      <c r="O13856" s="13"/>
      <c r="P13856" s="6"/>
      <c r="Q13856" s="7"/>
    </row>
    <row r="13857" spans="3:17" x14ac:dyDescent="0.2">
      <c r="C13857" s="1"/>
      <c r="D13857" s="1"/>
      <c r="F13857" s="6"/>
      <c r="G13857" s="13"/>
      <c r="M13857" s="14"/>
      <c r="O13857" s="13"/>
      <c r="P13857" s="6"/>
      <c r="Q13857" s="7"/>
    </row>
    <row r="13858" spans="3:17" x14ac:dyDescent="0.2">
      <c r="C13858" s="1"/>
      <c r="D13858" s="1"/>
      <c r="F13858" s="6"/>
      <c r="G13858" s="13"/>
      <c r="M13858" s="14"/>
      <c r="O13858" s="13"/>
      <c r="P13858" s="6"/>
      <c r="Q13858" s="7"/>
    </row>
    <row r="13859" spans="3:17" x14ac:dyDescent="0.2">
      <c r="C13859" s="1"/>
      <c r="D13859" s="1"/>
      <c r="F13859" s="6"/>
      <c r="G13859" s="13"/>
      <c r="M13859" s="14"/>
      <c r="O13859" s="13"/>
      <c r="P13859" s="6"/>
      <c r="Q13859" s="7"/>
    </row>
    <row r="13860" spans="3:17" x14ac:dyDescent="0.2">
      <c r="C13860" s="1"/>
      <c r="D13860" s="1"/>
      <c r="F13860" s="6"/>
      <c r="G13860" s="13"/>
      <c r="M13860" s="14"/>
      <c r="O13860" s="13"/>
      <c r="P13860" s="6"/>
      <c r="Q13860" s="7"/>
    </row>
    <row r="13861" spans="3:17" x14ac:dyDescent="0.2">
      <c r="C13861" s="1"/>
      <c r="D13861" s="1"/>
      <c r="F13861" s="6"/>
      <c r="G13861" s="13"/>
      <c r="M13861" s="14"/>
      <c r="O13861" s="13"/>
      <c r="P13861" s="6"/>
      <c r="Q13861" s="7"/>
    </row>
    <row r="13862" spans="3:17" x14ac:dyDescent="0.2">
      <c r="C13862" s="1"/>
      <c r="D13862" s="1"/>
      <c r="F13862" s="6"/>
      <c r="G13862" s="13"/>
      <c r="M13862" s="14"/>
      <c r="O13862" s="13"/>
      <c r="P13862" s="6"/>
      <c r="Q13862" s="7"/>
    </row>
    <row r="13863" spans="3:17" x14ac:dyDescent="0.2">
      <c r="C13863" s="1"/>
      <c r="D13863" s="1"/>
      <c r="F13863" s="6"/>
      <c r="G13863" s="13"/>
      <c r="M13863" s="14"/>
      <c r="O13863" s="13"/>
      <c r="P13863" s="6"/>
      <c r="Q13863" s="7"/>
    </row>
    <row r="13864" spans="3:17" x14ac:dyDescent="0.2">
      <c r="C13864" s="1"/>
      <c r="D13864" s="1"/>
      <c r="F13864" s="6"/>
      <c r="G13864" s="13"/>
      <c r="M13864" s="14"/>
      <c r="O13864" s="13"/>
      <c r="P13864" s="6"/>
      <c r="Q13864" s="7"/>
    </row>
    <row r="13865" spans="3:17" x14ac:dyDescent="0.2">
      <c r="C13865" s="1"/>
      <c r="D13865" s="1"/>
      <c r="F13865" s="6"/>
      <c r="G13865" s="13"/>
      <c r="M13865" s="14"/>
      <c r="O13865" s="13"/>
      <c r="P13865" s="6"/>
      <c r="Q13865" s="7"/>
    </row>
    <row r="13866" spans="3:17" x14ac:dyDescent="0.2">
      <c r="C13866" s="1"/>
      <c r="D13866" s="1"/>
      <c r="F13866" s="6"/>
      <c r="G13866" s="13"/>
      <c r="M13866" s="14"/>
      <c r="O13866" s="13"/>
      <c r="P13866" s="6"/>
      <c r="Q13866" s="7"/>
    </row>
    <row r="13867" spans="3:17" x14ac:dyDescent="0.2">
      <c r="C13867" s="1"/>
      <c r="D13867" s="1"/>
      <c r="F13867" s="6"/>
      <c r="G13867" s="13"/>
      <c r="M13867" s="14"/>
      <c r="O13867" s="13"/>
      <c r="P13867" s="6"/>
      <c r="Q13867" s="7"/>
    </row>
    <row r="13868" spans="3:17" x14ac:dyDescent="0.2">
      <c r="C13868" s="1"/>
      <c r="D13868" s="1"/>
      <c r="F13868" s="6"/>
      <c r="G13868" s="13"/>
      <c r="M13868" s="14"/>
      <c r="O13868" s="13"/>
      <c r="P13868" s="6"/>
      <c r="Q13868" s="7"/>
    </row>
    <row r="13869" spans="3:17" x14ac:dyDescent="0.2">
      <c r="C13869" s="1"/>
      <c r="D13869" s="1"/>
      <c r="F13869" s="6"/>
      <c r="G13869" s="13"/>
      <c r="M13869" s="14"/>
      <c r="O13869" s="13"/>
      <c r="P13869" s="6"/>
      <c r="Q13869" s="7"/>
    </row>
    <row r="13870" spans="3:17" x14ac:dyDescent="0.2">
      <c r="C13870" s="1"/>
      <c r="D13870" s="1"/>
      <c r="F13870" s="6"/>
      <c r="G13870" s="13"/>
      <c r="M13870" s="14"/>
      <c r="O13870" s="13"/>
      <c r="P13870" s="6"/>
      <c r="Q13870" s="7"/>
    </row>
    <row r="13871" spans="3:17" x14ac:dyDescent="0.2">
      <c r="C13871" s="1"/>
      <c r="D13871" s="1"/>
      <c r="F13871" s="6"/>
      <c r="G13871" s="13"/>
      <c r="M13871" s="14"/>
      <c r="O13871" s="13"/>
      <c r="P13871" s="6"/>
      <c r="Q13871" s="7"/>
    </row>
    <row r="13872" spans="3:17" x14ac:dyDescent="0.2">
      <c r="C13872" s="1"/>
      <c r="D13872" s="1"/>
      <c r="F13872" s="6"/>
      <c r="G13872" s="13"/>
      <c r="M13872" s="14"/>
      <c r="O13872" s="13"/>
      <c r="P13872" s="6"/>
      <c r="Q13872" s="7"/>
    </row>
    <row r="13873" spans="3:17" x14ac:dyDescent="0.2">
      <c r="C13873" s="1"/>
      <c r="D13873" s="1"/>
      <c r="F13873" s="6"/>
      <c r="G13873" s="13"/>
      <c r="M13873" s="14"/>
      <c r="O13873" s="13"/>
      <c r="P13873" s="6"/>
      <c r="Q13873" s="7"/>
    </row>
    <row r="13874" spans="3:17" x14ac:dyDescent="0.2">
      <c r="C13874" s="1"/>
      <c r="D13874" s="1"/>
      <c r="F13874" s="6"/>
      <c r="G13874" s="13"/>
      <c r="M13874" s="14"/>
      <c r="O13874" s="13"/>
      <c r="P13874" s="6"/>
      <c r="Q13874" s="7"/>
    </row>
    <row r="13875" spans="3:17" x14ac:dyDescent="0.2">
      <c r="C13875" s="1"/>
      <c r="D13875" s="1"/>
      <c r="F13875" s="6"/>
      <c r="G13875" s="13"/>
      <c r="M13875" s="14"/>
      <c r="O13875" s="13"/>
      <c r="P13875" s="6"/>
      <c r="Q13875" s="7"/>
    </row>
    <row r="13876" spans="3:17" x14ac:dyDescent="0.2">
      <c r="C13876" s="1"/>
      <c r="D13876" s="1"/>
      <c r="F13876" s="6"/>
      <c r="G13876" s="13"/>
      <c r="M13876" s="14"/>
      <c r="O13876" s="13"/>
      <c r="P13876" s="6"/>
      <c r="Q13876" s="7"/>
    </row>
    <row r="13877" spans="3:17" x14ac:dyDescent="0.2">
      <c r="C13877" s="1"/>
      <c r="D13877" s="1"/>
      <c r="F13877" s="6"/>
      <c r="G13877" s="13"/>
      <c r="M13877" s="14"/>
      <c r="O13877" s="13"/>
      <c r="P13877" s="6"/>
      <c r="Q13877" s="7"/>
    </row>
    <row r="13878" spans="3:17" x14ac:dyDescent="0.2">
      <c r="C13878" s="1"/>
      <c r="D13878" s="1"/>
      <c r="F13878" s="6"/>
      <c r="G13878" s="13"/>
      <c r="M13878" s="14"/>
      <c r="O13878" s="13"/>
      <c r="P13878" s="6"/>
      <c r="Q13878" s="7"/>
    </row>
    <row r="13879" spans="3:17" x14ac:dyDescent="0.2">
      <c r="C13879" s="1"/>
      <c r="D13879" s="1"/>
      <c r="F13879" s="6"/>
      <c r="G13879" s="13"/>
      <c r="M13879" s="14"/>
      <c r="O13879" s="13"/>
      <c r="P13879" s="6"/>
      <c r="Q13879" s="7"/>
    </row>
    <row r="13880" spans="3:17" x14ac:dyDescent="0.2">
      <c r="C13880" s="1"/>
      <c r="D13880" s="1"/>
      <c r="F13880" s="6"/>
      <c r="G13880" s="13"/>
      <c r="M13880" s="14"/>
      <c r="O13880" s="13"/>
      <c r="P13880" s="6"/>
      <c r="Q13880" s="7"/>
    </row>
    <row r="13881" spans="3:17" x14ac:dyDescent="0.2">
      <c r="C13881" s="1"/>
      <c r="D13881" s="1"/>
      <c r="F13881" s="6"/>
      <c r="G13881" s="13"/>
      <c r="M13881" s="14"/>
      <c r="O13881" s="13"/>
      <c r="P13881" s="6"/>
      <c r="Q13881" s="7"/>
    </row>
    <row r="13882" spans="3:17" x14ac:dyDescent="0.2">
      <c r="C13882" s="1"/>
      <c r="D13882" s="1"/>
      <c r="F13882" s="6"/>
      <c r="G13882" s="13"/>
      <c r="M13882" s="14"/>
      <c r="O13882" s="13"/>
      <c r="P13882" s="6"/>
      <c r="Q13882" s="7"/>
    </row>
    <row r="13883" spans="3:17" x14ac:dyDescent="0.2">
      <c r="C13883" s="1"/>
      <c r="D13883" s="1"/>
      <c r="F13883" s="6"/>
      <c r="G13883" s="13"/>
      <c r="M13883" s="14"/>
      <c r="O13883" s="13"/>
      <c r="P13883" s="6"/>
      <c r="Q13883" s="7"/>
    </row>
    <row r="13884" spans="3:17" x14ac:dyDescent="0.2">
      <c r="C13884" s="1"/>
      <c r="D13884" s="1"/>
      <c r="F13884" s="6"/>
      <c r="G13884" s="13"/>
      <c r="M13884" s="14"/>
      <c r="O13884" s="13"/>
      <c r="P13884" s="6"/>
      <c r="Q13884" s="7"/>
    </row>
    <row r="13885" spans="3:17" x14ac:dyDescent="0.2">
      <c r="C13885" s="1"/>
      <c r="D13885" s="1"/>
      <c r="F13885" s="6"/>
      <c r="G13885" s="13"/>
      <c r="M13885" s="14"/>
      <c r="O13885" s="13"/>
      <c r="P13885" s="6"/>
      <c r="Q13885" s="7"/>
    </row>
    <row r="13886" spans="3:17" x14ac:dyDescent="0.2">
      <c r="C13886" s="1"/>
      <c r="D13886" s="1"/>
      <c r="F13886" s="6"/>
      <c r="G13886" s="13"/>
      <c r="M13886" s="14"/>
      <c r="O13886" s="13"/>
      <c r="P13886" s="6"/>
      <c r="Q13886" s="7"/>
    </row>
    <row r="13887" spans="3:17" x14ac:dyDescent="0.2">
      <c r="C13887" s="1"/>
      <c r="D13887" s="1"/>
      <c r="F13887" s="6"/>
      <c r="G13887" s="13"/>
      <c r="M13887" s="14"/>
      <c r="O13887" s="13"/>
      <c r="P13887" s="6"/>
      <c r="Q13887" s="7"/>
    </row>
    <row r="13888" spans="3:17" x14ac:dyDescent="0.2">
      <c r="C13888" s="1"/>
      <c r="D13888" s="1"/>
      <c r="F13888" s="6"/>
      <c r="G13888" s="13"/>
      <c r="M13888" s="14"/>
      <c r="O13888" s="13"/>
      <c r="P13888" s="6"/>
      <c r="Q13888" s="7"/>
    </row>
    <row r="13889" spans="3:17" x14ac:dyDescent="0.2">
      <c r="C13889" s="1"/>
      <c r="D13889" s="1"/>
      <c r="F13889" s="6"/>
      <c r="G13889" s="13"/>
      <c r="M13889" s="14"/>
      <c r="O13889" s="13"/>
      <c r="P13889" s="6"/>
      <c r="Q13889" s="7"/>
    </row>
    <row r="13890" spans="3:17" x14ac:dyDescent="0.2">
      <c r="C13890" s="1"/>
      <c r="D13890" s="1"/>
      <c r="F13890" s="6"/>
      <c r="G13890" s="13"/>
      <c r="M13890" s="14"/>
      <c r="O13890" s="13"/>
      <c r="P13890" s="6"/>
      <c r="Q13890" s="7"/>
    </row>
    <row r="13891" spans="3:17" x14ac:dyDescent="0.2">
      <c r="C13891" s="1"/>
      <c r="D13891" s="1"/>
      <c r="F13891" s="6"/>
      <c r="G13891" s="13"/>
      <c r="M13891" s="14"/>
      <c r="O13891" s="13"/>
      <c r="P13891" s="6"/>
      <c r="Q13891" s="7"/>
    </row>
    <row r="13892" spans="3:17" x14ac:dyDescent="0.2">
      <c r="C13892" s="1"/>
      <c r="D13892" s="1"/>
      <c r="F13892" s="6"/>
      <c r="G13892" s="13"/>
      <c r="M13892" s="14"/>
      <c r="O13892" s="13"/>
      <c r="P13892" s="6"/>
      <c r="Q13892" s="7"/>
    </row>
    <row r="13893" spans="3:17" x14ac:dyDescent="0.2">
      <c r="C13893" s="1"/>
      <c r="D13893" s="1"/>
      <c r="F13893" s="6"/>
      <c r="G13893" s="13"/>
      <c r="M13893" s="14"/>
      <c r="O13893" s="13"/>
      <c r="P13893" s="6"/>
      <c r="Q13893" s="7"/>
    </row>
    <row r="13894" spans="3:17" x14ac:dyDescent="0.2">
      <c r="C13894" s="1"/>
      <c r="D13894" s="1"/>
      <c r="F13894" s="6"/>
      <c r="G13894" s="13"/>
      <c r="M13894" s="14"/>
      <c r="O13894" s="13"/>
      <c r="P13894" s="6"/>
      <c r="Q13894" s="7"/>
    </row>
    <row r="13895" spans="3:17" x14ac:dyDescent="0.2">
      <c r="C13895" s="1"/>
      <c r="D13895" s="1"/>
      <c r="F13895" s="6"/>
      <c r="G13895" s="13"/>
      <c r="M13895" s="14"/>
      <c r="O13895" s="13"/>
      <c r="P13895" s="6"/>
      <c r="Q13895" s="7"/>
    </row>
    <row r="13896" spans="3:17" x14ac:dyDescent="0.2">
      <c r="C13896" s="1"/>
      <c r="D13896" s="1"/>
      <c r="F13896" s="6"/>
      <c r="G13896" s="13"/>
      <c r="M13896" s="14"/>
      <c r="O13896" s="13"/>
      <c r="P13896" s="6"/>
      <c r="Q13896" s="7"/>
    </row>
    <row r="13897" spans="3:17" x14ac:dyDescent="0.2">
      <c r="C13897" s="1"/>
      <c r="D13897" s="1"/>
      <c r="F13897" s="6"/>
      <c r="G13897" s="13"/>
      <c r="M13897" s="14"/>
      <c r="O13897" s="13"/>
      <c r="P13897" s="6"/>
      <c r="Q13897" s="7"/>
    </row>
    <row r="13898" spans="3:17" x14ac:dyDescent="0.2">
      <c r="C13898" s="1"/>
      <c r="D13898" s="1"/>
      <c r="F13898" s="6"/>
      <c r="G13898" s="13"/>
      <c r="M13898" s="14"/>
      <c r="O13898" s="13"/>
      <c r="P13898" s="6"/>
      <c r="Q13898" s="7"/>
    </row>
    <row r="13899" spans="3:17" x14ac:dyDescent="0.2">
      <c r="C13899" s="1"/>
      <c r="D13899" s="1"/>
      <c r="F13899" s="6"/>
      <c r="G13899" s="13"/>
      <c r="M13899" s="14"/>
      <c r="O13899" s="13"/>
      <c r="P13899" s="6"/>
      <c r="Q13899" s="7"/>
    </row>
    <row r="13900" spans="3:17" x14ac:dyDescent="0.2">
      <c r="C13900" s="1"/>
      <c r="D13900" s="1"/>
      <c r="F13900" s="6"/>
      <c r="G13900" s="13"/>
      <c r="M13900" s="14"/>
      <c r="O13900" s="13"/>
      <c r="P13900" s="6"/>
      <c r="Q13900" s="7"/>
    </row>
    <row r="13901" spans="3:17" x14ac:dyDescent="0.2">
      <c r="C13901" s="1"/>
      <c r="D13901" s="1"/>
      <c r="F13901" s="6"/>
      <c r="G13901" s="13"/>
      <c r="M13901" s="14"/>
      <c r="O13901" s="13"/>
      <c r="P13901" s="6"/>
      <c r="Q13901" s="7"/>
    </row>
    <row r="13902" spans="3:17" x14ac:dyDescent="0.2">
      <c r="C13902" s="1"/>
      <c r="D13902" s="1"/>
      <c r="F13902" s="6"/>
      <c r="G13902" s="13"/>
      <c r="M13902" s="14"/>
      <c r="O13902" s="13"/>
      <c r="P13902" s="6"/>
      <c r="Q13902" s="7"/>
    </row>
    <row r="13903" spans="3:17" x14ac:dyDescent="0.2">
      <c r="C13903" s="1"/>
      <c r="D13903" s="1"/>
      <c r="F13903" s="6"/>
      <c r="G13903" s="13"/>
      <c r="M13903" s="14"/>
      <c r="O13903" s="13"/>
      <c r="P13903" s="6"/>
      <c r="Q13903" s="7"/>
    </row>
    <row r="13904" spans="3:17" x14ac:dyDescent="0.2">
      <c r="C13904" s="1"/>
      <c r="D13904" s="1"/>
      <c r="F13904" s="6"/>
      <c r="G13904" s="13"/>
      <c r="M13904" s="14"/>
      <c r="O13904" s="13"/>
      <c r="P13904" s="6"/>
      <c r="Q13904" s="7"/>
    </row>
    <row r="13905" spans="3:17" x14ac:dyDescent="0.2">
      <c r="C13905" s="1"/>
      <c r="D13905" s="1"/>
      <c r="F13905" s="6"/>
      <c r="G13905" s="13"/>
      <c r="M13905" s="14"/>
      <c r="O13905" s="13"/>
      <c r="P13905" s="6"/>
      <c r="Q13905" s="7"/>
    </row>
    <row r="13906" spans="3:17" x14ac:dyDescent="0.2">
      <c r="C13906" s="1"/>
      <c r="D13906" s="1"/>
      <c r="F13906" s="6"/>
      <c r="G13906" s="13"/>
      <c r="M13906" s="14"/>
      <c r="O13906" s="13"/>
      <c r="P13906" s="6"/>
      <c r="Q13906" s="7"/>
    </row>
    <row r="13907" spans="3:17" x14ac:dyDescent="0.2">
      <c r="C13907" s="1"/>
      <c r="D13907" s="1"/>
      <c r="F13907" s="6"/>
      <c r="G13907" s="13"/>
      <c r="M13907" s="14"/>
      <c r="O13907" s="13"/>
      <c r="P13907" s="6"/>
      <c r="Q13907" s="7"/>
    </row>
    <row r="13908" spans="3:17" x14ac:dyDescent="0.2">
      <c r="C13908" s="1"/>
      <c r="D13908" s="1"/>
      <c r="F13908" s="6"/>
      <c r="G13908" s="13"/>
      <c r="M13908" s="14"/>
      <c r="O13908" s="13"/>
      <c r="P13908" s="6"/>
      <c r="Q13908" s="7"/>
    </row>
    <row r="13909" spans="3:17" x14ac:dyDescent="0.2">
      <c r="C13909" s="1"/>
      <c r="D13909" s="1"/>
      <c r="F13909" s="6"/>
      <c r="G13909" s="13"/>
      <c r="M13909" s="14"/>
      <c r="O13909" s="13"/>
      <c r="P13909" s="6"/>
      <c r="Q13909" s="7"/>
    </row>
    <row r="13910" spans="3:17" x14ac:dyDescent="0.2">
      <c r="C13910" s="1"/>
      <c r="D13910" s="1"/>
      <c r="F13910" s="6"/>
      <c r="G13910" s="13"/>
      <c r="M13910" s="14"/>
      <c r="O13910" s="13"/>
      <c r="P13910" s="6"/>
      <c r="Q13910" s="7"/>
    </row>
    <row r="13911" spans="3:17" x14ac:dyDescent="0.2">
      <c r="C13911" s="1"/>
      <c r="D13911" s="1"/>
      <c r="F13911" s="6"/>
      <c r="G13911" s="13"/>
      <c r="M13911" s="14"/>
      <c r="O13911" s="13"/>
      <c r="P13911" s="6"/>
      <c r="Q13911" s="7"/>
    </row>
    <row r="13912" spans="3:17" x14ac:dyDescent="0.2">
      <c r="C13912" s="1"/>
      <c r="D13912" s="1"/>
      <c r="F13912" s="6"/>
      <c r="G13912" s="13"/>
      <c r="M13912" s="14"/>
      <c r="O13912" s="13"/>
      <c r="P13912" s="6"/>
      <c r="Q13912" s="7"/>
    </row>
    <row r="13913" spans="3:17" x14ac:dyDescent="0.2">
      <c r="C13913" s="1"/>
      <c r="D13913" s="1"/>
      <c r="F13913" s="6"/>
      <c r="G13913" s="13"/>
      <c r="M13913" s="14"/>
      <c r="O13913" s="13"/>
      <c r="P13913" s="6"/>
      <c r="Q13913" s="7"/>
    </row>
    <row r="13914" spans="3:17" x14ac:dyDescent="0.2">
      <c r="C13914" s="1"/>
      <c r="D13914" s="1"/>
      <c r="F13914" s="6"/>
      <c r="G13914" s="13"/>
      <c r="M13914" s="14"/>
      <c r="O13914" s="13"/>
      <c r="P13914" s="6"/>
      <c r="Q13914" s="7"/>
    </row>
    <row r="13915" spans="3:17" x14ac:dyDescent="0.2">
      <c r="C13915" s="1"/>
      <c r="D13915" s="1"/>
      <c r="F13915" s="6"/>
      <c r="G13915" s="13"/>
      <c r="M13915" s="14"/>
      <c r="O13915" s="13"/>
      <c r="P13915" s="6"/>
      <c r="Q13915" s="7"/>
    </row>
    <row r="13916" spans="3:17" x14ac:dyDescent="0.2">
      <c r="C13916" s="1"/>
      <c r="D13916" s="1"/>
      <c r="F13916" s="6"/>
      <c r="G13916" s="13"/>
      <c r="M13916" s="14"/>
      <c r="O13916" s="13"/>
      <c r="P13916" s="6"/>
      <c r="Q13916" s="7"/>
    </row>
    <row r="13917" spans="3:17" x14ac:dyDescent="0.2">
      <c r="C13917" s="1"/>
      <c r="D13917" s="1"/>
      <c r="F13917" s="6"/>
      <c r="G13917" s="13"/>
      <c r="M13917" s="14"/>
      <c r="O13917" s="13"/>
      <c r="P13917" s="6"/>
      <c r="Q13917" s="7"/>
    </row>
    <row r="13918" spans="3:17" x14ac:dyDescent="0.2">
      <c r="C13918" s="1"/>
      <c r="D13918" s="1"/>
      <c r="F13918" s="6"/>
      <c r="G13918" s="13"/>
      <c r="M13918" s="14"/>
      <c r="O13918" s="13"/>
      <c r="P13918" s="6"/>
      <c r="Q13918" s="7"/>
    </row>
    <row r="13919" spans="3:17" x14ac:dyDescent="0.2">
      <c r="C13919" s="1"/>
      <c r="D13919" s="1"/>
      <c r="F13919" s="6"/>
      <c r="G13919" s="13"/>
      <c r="M13919" s="14"/>
      <c r="O13919" s="13"/>
      <c r="P13919" s="6"/>
      <c r="Q13919" s="7"/>
    </row>
    <row r="13920" spans="3:17" x14ac:dyDescent="0.2">
      <c r="C13920" s="1"/>
      <c r="D13920" s="1"/>
      <c r="F13920" s="6"/>
      <c r="G13920" s="13"/>
      <c r="M13920" s="14"/>
      <c r="O13920" s="13"/>
      <c r="P13920" s="6"/>
      <c r="Q13920" s="7"/>
    </row>
    <row r="13921" spans="3:17" x14ac:dyDescent="0.2">
      <c r="C13921" s="1"/>
      <c r="D13921" s="1"/>
      <c r="F13921" s="6"/>
      <c r="G13921" s="13"/>
      <c r="M13921" s="14"/>
      <c r="O13921" s="13"/>
      <c r="P13921" s="6"/>
      <c r="Q13921" s="7"/>
    </row>
    <row r="13922" spans="3:17" x14ac:dyDescent="0.2">
      <c r="C13922" s="1"/>
      <c r="D13922" s="1"/>
      <c r="F13922" s="6"/>
      <c r="G13922" s="13"/>
      <c r="M13922" s="14"/>
      <c r="O13922" s="13"/>
      <c r="P13922" s="6"/>
      <c r="Q13922" s="7"/>
    </row>
    <row r="13923" spans="3:17" x14ac:dyDescent="0.2">
      <c r="C13923" s="1"/>
      <c r="D13923" s="1"/>
      <c r="F13923" s="6"/>
      <c r="G13923" s="13"/>
      <c r="M13923" s="14"/>
      <c r="O13923" s="13"/>
      <c r="P13923" s="6"/>
      <c r="Q13923" s="7"/>
    </row>
    <row r="13924" spans="3:17" x14ac:dyDescent="0.2">
      <c r="C13924" s="1"/>
      <c r="D13924" s="1"/>
      <c r="F13924" s="6"/>
      <c r="G13924" s="13"/>
      <c r="M13924" s="14"/>
      <c r="O13924" s="13"/>
      <c r="P13924" s="6"/>
      <c r="Q13924" s="7"/>
    </row>
    <row r="13925" spans="3:17" x14ac:dyDescent="0.2">
      <c r="C13925" s="1"/>
      <c r="D13925" s="1"/>
      <c r="F13925" s="6"/>
      <c r="G13925" s="13"/>
      <c r="M13925" s="14"/>
      <c r="O13925" s="13"/>
      <c r="P13925" s="6"/>
      <c r="Q13925" s="7"/>
    </row>
    <row r="13926" spans="3:17" x14ac:dyDescent="0.2">
      <c r="C13926" s="1"/>
      <c r="D13926" s="1"/>
      <c r="F13926" s="6"/>
      <c r="G13926" s="13"/>
      <c r="M13926" s="14"/>
      <c r="O13926" s="13"/>
      <c r="P13926" s="6"/>
      <c r="Q13926" s="7"/>
    </row>
    <row r="13927" spans="3:17" x14ac:dyDescent="0.2">
      <c r="C13927" s="1"/>
      <c r="D13927" s="1"/>
      <c r="F13927" s="6"/>
      <c r="G13927" s="13"/>
      <c r="M13927" s="14"/>
      <c r="O13927" s="13"/>
      <c r="P13927" s="6"/>
      <c r="Q13927" s="7"/>
    </row>
    <row r="13928" spans="3:17" x14ac:dyDescent="0.2">
      <c r="C13928" s="1"/>
      <c r="D13928" s="1"/>
      <c r="F13928" s="6"/>
      <c r="G13928" s="13"/>
      <c r="M13928" s="14"/>
      <c r="O13928" s="13"/>
      <c r="P13928" s="6"/>
      <c r="Q13928" s="7"/>
    </row>
    <row r="13929" spans="3:17" x14ac:dyDescent="0.2">
      <c r="C13929" s="1"/>
      <c r="D13929" s="1"/>
      <c r="F13929" s="6"/>
      <c r="G13929" s="13"/>
      <c r="M13929" s="14"/>
      <c r="O13929" s="13"/>
      <c r="P13929" s="6"/>
      <c r="Q13929" s="7"/>
    </row>
    <row r="13930" spans="3:17" x14ac:dyDescent="0.2">
      <c r="C13930" s="1"/>
      <c r="D13930" s="1"/>
      <c r="F13930" s="6"/>
      <c r="G13930" s="13"/>
      <c r="M13930" s="14"/>
      <c r="O13930" s="13"/>
      <c r="P13930" s="6"/>
      <c r="Q13930" s="7"/>
    </row>
    <row r="13931" spans="3:17" x14ac:dyDescent="0.2">
      <c r="C13931" s="1"/>
      <c r="D13931" s="1"/>
      <c r="F13931" s="6"/>
      <c r="G13931" s="13"/>
      <c r="M13931" s="14"/>
      <c r="O13931" s="13"/>
      <c r="P13931" s="6"/>
      <c r="Q13931" s="7"/>
    </row>
    <row r="13932" spans="3:17" x14ac:dyDescent="0.2">
      <c r="C13932" s="1"/>
      <c r="D13932" s="1"/>
      <c r="F13932" s="6"/>
      <c r="G13932" s="13"/>
      <c r="M13932" s="14"/>
      <c r="O13932" s="13"/>
      <c r="P13932" s="6"/>
      <c r="Q13932" s="7"/>
    </row>
    <row r="13933" spans="3:17" x14ac:dyDescent="0.2">
      <c r="C13933" s="1"/>
      <c r="D13933" s="1"/>
      <c r="F13933" s="6"/>
      <c r="G13933" s="13"/>
      <c r="M13933" s="14"/>
      <c r="O13933" s="13"/>
      <c r="P13933" s="6"/>
      <c r="Q13933" s="7"/>
    </row>
    <row r="13934" spans="3:17" x14ac:dyDescent="0.2">
      <c r="C13934" s="1"/>
      <c r="D13934" s="1"/>
      <c r="F13934" s="6"/>
      <c r="G13934" s="13"/>
      <c r="M13934" s="14"/>
      <c r="O13934" s="13"/>
      <c r="P13934" s="6"/>
      <c r="Q13934" s="7"/>
    </row>
    <row r="13935" spans="3:17" x14ac:dyDescent="0.2">
      <c r="C13935" s="1"/>
      <c r="D13935" s="1"/>
      <c r="F13935" s="6"/>
      <c r="G13935" s="13"/>
      <c r="M13935" s="14"/>
      <c r="O13935" s="13"/>
      <c r="P13935" s="6"/>
      <c r="Q13935" s="7"/>
    </row>
    <row r="13936" spans="3:17" x14ac:dyDescent="0.2">
      <c r="C13936" s="1"/>
      <c r="D13936" s="1"/>
      <c r="F13936" s="6"/>
      <c r="G13936" s="13"/>
      <c r="M13936" s="14"/>
      <c r="O13936" s="13"/>
      <c r="P13936" s="6"/>
      <c r="Q13936" s="7"/>
    </row>
    <row r="13937" spans="3:17" x14ac:dyDescent="0.2">
      <c r="C13937" s="1"/>
      <c r="D13937" s="1"/>
      <c r="F13937" s="6"/>
      <c r="G13937" s="13"/>
      <c r="M13937" s="14"/>
      <c r="O13937" s="13"/>
      <c r="P13937" s="6"/>
      <c r="Q13937" s="7"/>
    </row>
    <row r="13938" spans="3:17" x14ac:dyDescent="0.2">
      <c r="C13938" s="1"/>
      <c r="D13938" s="1"/>
      <c r="F13938" s="6"/>
      <c r="G13938" s="13"/>
      <c r="M13938" s="14"/>
      <c r="O13938" s="13"/>
      <c r="P13938" s="6"/>
      <c r="Q13938" s="7"/>
    </row>
    <row r="13939" spans="3:17" x14ac:dyDescent="0.2">
      <c r="C13939" s="1"/>
      <c r="D13939" s="1"/>
      <c r="F13939" s="6"/>
      <c r="G13939" s="13"/>
      <c r="M13939" s="14"/>
      <c r="O13939" s="13"/>
      <c r="P13939" s="6"/>
      <c r="Q13939" s="7"/>
    </row>
    <row r="13940" spans="3:17" x14ac:dyDescent="0.2">
      <c r="C13940" s="1"/>
      <c r="D13940" s="1"/>
      <c r="F13940" s="6"/>
      <c r="G13940" s="13"/>
      <c r="M13940" s="14"/>
      <c r="O13940" s="13"/>
      <c r="P13940" s="6"/>
      <c r="Q13940" s="7"/>
    </row>
    <row r="13941" spans="3:17" x14ac:dyDescent="0.2">
      <c r="C13941" s="1"/>
      <c r="D13941" s="1"/>
      <c r="F13941" s="6"/>
      <c r="G13941" s="13"/>
      <c r="M13941" s="14"/>
      <c r="O13941" s="13"/>
      <c r="P13941" s="6"/>
      <c r="Q13941" s="7"/>
    </row>
    <row r="13942" spans="3:17" x14ac:dyDescent="0.2">
      <c r="C13942" s="1"/>
      <c r="D13942" s="1"/>
      <c r="F13942" s="6"/>
      <c r="G13942" s="13"/>
      <c r="M13942" s="14"/>
      <c r="O13942" s="13"/>
      <c r="P13942" s="6"/>
      <c r="Q13942" s="7"/>
    </row>
    <row r="13943" spans="3:17" x14ac:dyDescent="0.2">
      <c r="C13943" s="1"/>
      <c r="D13943" s="1"/>
      <c r="F13943" s="6"/>
      <c r="G13943" s="13"/>
      <c r="M13943" s="14"/>
      <c r="O13943" s="13"/>
      <c r="P13943" s="6"/>
      <c r="Q13943" s="7"/>
    </row>
    <row r="13944" spans="3:17" x14ac:dyDescent="0.2">
      <c r="C13944" s="1"/>
      <c r="D13944" s="1"/>
      <c r="F13944" s="6"/>
      <c r="G13944" s="13"/>
      <c r="M13944" s="14"/>
      <c r="O13944" s="13"/>
      <c r="P13944" s="6"/>
      <c r="Q13944" s="7"/>
    </row>
    <row r="13945" spans="3:17" x14ac:dyDescent="0.2">
      <c r="C13945" s="1"/>
      <c r="D13945" s="1"/>
      <c r="F13945" s="6"/>
      <c r="G13945" s="13"/>
      <c r="M13945" s="14"/>
      <c r="O13945" s="13"/>
      <c r="P13945" s="6"/>
      <c r="Q13945" s="7"/>
    </row>
    <row r="13946" spans="3:17" x14ac:dyDescent="0.2">
      <c r="C13946" s="1"/>
      <c r="D13946" s="1"/>
      <c r="F13946" s="6"/>
      <c r="G13946" s="13"/>
      <c r="M13946" s="14"/>
      <c r="O13946" s="13"/>
      <c r="P13946" s="6"/>
      <c r="Q13946" s="7"/>
    </row>
    <row r="13947" spans="3:17" x14ac:dyDescent="0.2">
      <c r="C13947" s="1"/>
      <c r="D13947" s="1"/>
      <c r="F13947" s="6"/>
      <c r="G13947" s="13"/>
      <c r="M13947" s="14"/>
      <c r="O13947" s="13"/>
      <c r="P13947" s="6"/>
      <c r="Q13947" s="7"/>
    </row>
    <row r="13948" spans="3:17" x14ac:dyDescent="0.2">
      <c r="C13948" s="1"/>
      <c r="D13948" s="1"/>
      <c r="F13948" s="6"/>
      <c r="G13948" s="13"/>
      <c r="M13948" s="14"/>
      <c r="O13948" s="13"/>
      <c r="P13948" s="6"/>
      <c r="Q13948" s="7"/>
    </row>
    <row r="13949" spans="3:17" x14ac:dyDescent="0.2">
      <c r="C13949" s="1"/>
      <c r="D13949" s="1"/>
      <c r="F13949" s="6"/>
      <c r="G13949" s="13"/>
      <c r="M13949" s="14"/>
      <c r="O13949" s="13"/>
      <c r="P13949" s="6"/>
      <c r="Q13949" s="7"/>
    </row>
    <row r="13950" spans="3:17" x14ac:dyDescent="0.2">
      <c r="C13950" s="1"/>
      <c r="D13950" s="1"/>
      <c r="F13950" s="6"/>
      <c r="G13950" s="13"/>
      <c r="M13950" s="14"/>
      <c r="O13950" s="13"/>
      <c r="P13950" s="6"/>
      <c r="Q13950" s="7"/>
    </row>
    <row r="13951" spans="3:17" x14ac:dyDescent="0.2">
      <c r="C13951" s="1"/>
      <c r="D13951" s="1"/>
      <c r="F13951" s="6"/>
      <c r="G13951" s="13"/>
      <c r="M13951" s="14"/>
      <c r="O13951" s="13"/>
      <c r="P13951" s="6"/>
      <c r="Q13951" s="7"/>
    </row>
    <row r="13952" spans="3:17" x14ac:dyDescent="0.2">
      <c r="C13952" s="1"/>
      <c r="D13952" s="1"/>
      <c r="F13952" s="6"/>
      <c r="G13952" s="13"/>
      <c r="M13952" s="14"/>
      <c r="O13952" s="13"/>
      <c r="P13952" s="6"/>
      <c r="Q13952" s="7"/>
    </row>
    <row r="13953" spans="3:17" x14ac:dyDescent="0.2">
      <c r="C13953" s="1"/>
      <c r="D13953" s="1"/>
      <c r="F13953" s="6"/>
      <c r="G13953" s="13"/>
      <c r="M13953" s="14"/>
      <c r="O13953" s="13"/>
      <c r="P13953" s="6"/>
      <c r="Q13953" s="7"/>
    </row>
    <row r="13954" spans="3:17" x14ac:dyDescent="0.2">
      <c r="C13954" s="1"/>
      <c r="D13954" s="1"/>
      <c r="F13954" s="6"/>
      <c r="G13954" s="13"/>
      <c r="M13954" s="14"/>
      <c r="O13954" s="13"/>
      <c r="P13954" s="6"/>
      <c r="Q13954" s="7"/>
    </row>
    <row r="13955" spans="3:17" x14ac:dyDescent="0.2">
      <c r="C13955" s="1"/>
      <c r="D13955" s="1"/>
      <c r="F13955" s="6"/>
      <c r="G13955" s="13"/>
      <c r="M13955" s="14"/>
      <c r="O13955" s="13"/>
      <c r="P13955" s="6"/>
      <c r="Q13955" s="7"/>
    </row>
    <row r="13956" spans="3:17" x14ac:dyDescent="0.2">
      <c r="C13956" s="1"/>
      <c r="D13956" s="1"/>
      <c r="F13956" s="6"/>
      <c r="G13956" s="13"/>
      <c r="M13956" s="14"/>
      <c r="O13956" s="13"/>
      <c r="P13956" s="6"/>
      <c r="Q13956" s="7"/>
    </row>
    <row r="13957" spans="3:17" x14ac:dyDescent="0.2">
      <c r="C13957" s="1"/>
      <c r="D13957" s="1"/>
      <c r="F13957" s="6"/>
      <c r="G13957" s="13"/>
      <c r="M13957" s="14"/>
      <c r="O13957" s="13"/>
      <c r="P13957" s="6"/>
      <c r="Q13957" s="7"/>
    </row>
    <row r="13958" spans="3:17" x14ac:dyDescent="0.2">
      <c r="C13958" s="1"/>
      <c r="D13958" s="1"/>
      <c r="F13958" s="6"/>
      <c r="G13958" s="13"/>
      <c r="M13958" s="14"/>
      <c r="O13958" s="13"/>
      <c r="P13958" s="6"/>
      <c r="Q13958" s="7"/>
    </row>
    <row r="13959" spans="3:17" x14ac:dyDescent="0.2">
      <c r="C13959" s="1"/>
      <c r="D13959" s="1"/>
      <c r="F13959" s="6"/>
      <c r="G13959" s="13"/>
      <c r="M13959" s="14"/>
      <c r="O13959" s="13"/>
      <c r="P13959" s="6"/>
      <c r="Q13959" s="7"/>
    </row>
    <row r="13960" spans="3:17" x14ac:dyDescent="0.2">
      <c r="C13960" s="1"/>
      <c r="D13960" s="1"/>
      <c r="F13960" s="6"/>
      <c r="G13960" s="13"/>
      <c r="M13960" s="14"/>
      <c r="O13960" s="13"/>
      <c r="P13960" s="6"/>
      <c r="Q13960" s="7"/>
    </row>
    <row r="13961" spans="3:17" x14ac:dyDescent="0.2">
      <c r="C13961" s="1"/>
      <c r="D13961" s="1"/>
      <c r="F13961" s="6"/>
      <c r="G13961" s="13"/>
      <c r="M13961" s="14"/>
      <c r="O13961" s="13"/>
      <c r="P13961" s="6"/>
      <c r="Q13961" s="7"/>
    </row>
    <row r="13962" spans="3:17" x14ac:dyDescent="0.2">
      <c r="C13962" s="1"/>
      <c r="D13962" s="1"/>
      <c r="F13962" s="6"/>
      <c r="G13962" s="13"/>
      <c r="M13962" s="14"/>
      <c r="O13962" s="13"/>
      <c r="P13962" s="6"/>
      <c r="Q13962" s="7"/>
    </row>
    <row r="13963" spans="3:17" x14ac:dyDescent="0.2">
      <c r="C13963" s="1"/>
      <c r="D13963" s="1"/>
      <c r="F13963" s="6"/>
      <c r="G13963" s="13"/>
      <c r="M13963" s="14"/>
      <c r="O13963" s="13"/>
      <c r="P13963" s="6"/>
      <c r="Q13963" s="7"/>
    </row>
    <row r="13964" spans="3:17" x14ac:dyDescent="0.2">
      <c r="C13964" s="1"/>
      <c r="D13964" s="1"/>
      <c r="F13964" s="6"/>
      <c r="G13964" s="13"/>
      <c r="M13964" s="14"/>
      <c r="O13964" s="13"/>
      <c r="P13964" s="6"/>
      <c r="Q13964" s="7"/>
    </row>
    <row r="13965" spans="3:17" x14ac:dyDescent="0.2">
      <c r="C13965" s="1"/>
      <c r="D13965" s="1"/>
      <c r="F13965" s="6"/>
      <c r="G13965" s="13"/>
      <c r="M13965" s="14"/>
      <c r="O13965" s="13"/>
      <c r="P13965" s="6"/>
      <c r="Q13965" s="7"/>
    </row>
    <row r="13966" spans="3:17" x14ac:dyDescent="0.2">
      <c r="C13966" s="1"/>
      <c r="D13966" s="1"/>
      <c r="F13966" s="6"/>
      <c r="G13966" s="13"/>
      <c r="M13966" s="14"/>
      <c r="O13966" s="13"/>
      <c r="P13966" s="6"/>
      <c r="Q13966" s="7"/>
    </row>
    <row r="13967" spans="3:17" x14ac:dyDescent="0.2">
      <c r="C13967" s="1"/>
      <c r="D13967" s="1"/>
      <c r="F13967" s="6"/>
      <c r="G13967" s="13"/>
      <c r="M13967" s="14"/>
      <c r="O13967" s="13"/>
      <c r="P13967" s="6"/>
      <c r="Q13967" s="7"/>
    </row>
    <row r="13968" spans="3:17" x14ac:dyDescent="0.2">
      <c r="C13968" s="1"/>
      <c r="D13968" s="1"/>
      <c r="F13968" s="6"/>
      <c r="G13968" s="13"/>
      <c r="M13968" s="14"/>
      <c r="O13968" s="13"/>
      <c r="P13968" s="6"/>
      <c r="Q13968" s="7"/>
    </row>
    <row r="13969" spans="3:17" x14ac:dyDescent="0.2">
      <c r="C13969" s="1"/>
      <c r="D13969" s="1"/>
      <c r="F13969" s="6"/>
      <c r="G13969" s="13"/>
      <c r="M13969" s="14"/>
      <c r="O13969" s="13"/>
      <c r="P13969" s="6"/>
      <c r="Q13969" s="7"/>
    </row>
    <row r="13970" spans="3:17" x14ac:dyDescent="0.2">
      <c r="C13970" s="1"/>
      <c r="D13970" s="1"/>
      <c r="F13970" s="6"/>
      <c r="G13970" s="13"/>
      <c r="M13970" s="14"/>
      <c r="O13970" s="13"/>
      <c r="P13970" s="6"/>
      <c r="Q13970" s="7"/>
    </row>
    <row r="13971" spans="3:17" x14ac:dyDescent="0.2">
      <c r="C13971" s="1"/>
      <c r="D13971" s="1"/>
      <c r="F13971" s="6"/>
      <c r="G13971" s="13"/>
      <c r="M13971" s="14"/>
      <c r="O13971" s="13"/>
      <c r="P13971" s="6"/>
      <c r="Q13971" s="7"/>
    </row>
    <row r="13972" spans="3:17" x14ac:dyDescent="0.2">
      <c r="C13972" s="1"/>
      <c r="D13972" s="1"/>
      <c r="F13972" s="6"/>
      <c r="G13972" s="13"/>
      <c r="M13972" s="14"/>
      <c r="O13972" s="13"/>
      <c r="P13972" s="6"/>
      <c r="Q13972" s="7"/>
    </row>
    <row r="13973" spans="3:17" x14ac:dyDescent="0.2">
      <c r="C13973" s="1"/>
      <c r="D13973" s="1"/>
      <c r="F13973" s="6"/>
      <c r="G13973" s="13"/>
      <c r="M13973" s="14"/>
      <c r="O13973" s="13"/>
      <c r="P13973" s="6"/>
      <c r="Q13973" s="7"/>
    </row>
    <row r="13974" spans="3:17" x14ac:dyDescent="0.2">
      <c r="C13974" s="1"/>
      <c r="D13974" s="1"/>
      <c r="F13974" s="6"/>
      <c r="G13974" s="13"/>
      <c r="M13974" s="14"/>
      <c r="O13974" s="13"/>
      <c r="P13974" s="6"/>
      <c r="Q13974" s="7"/>
    </row>
    <row r="13975" spans="3:17" x14ac:dyDescent="0.2">
      <c r="C13975" s="1"/>
      <c r="D13975" s="1"/>
      <c r="F13975" s="6"/>
      <c r="G13975" s="13"/>
      <c r="M13975" s="14"/>
      <c r="O13975" s="13"/>
      <c r="P13975" s="6"/>
      <c r="Q13975" s="7"/>
    </row>
    <row r="13976" spans="3:17" x14ac:dyDescent="0.2">
      <c r="C13976" s="1"/>
      <c r="D13976" s="1"/>
      <c r="F13976" s="6"/>
      <c r="G13976" s="13"/>
      <c r="M13976" s="14"/>
      <c r="O13976" s="13"/>
      <c r="P13976" s="6"/>
      <c r="Q13976" s="7"/>
    </row>
    <row r="13977" spans="3:17" x14ac:dyDescent="0.2">
      <c r="C13977" s="1"/>
      <c r="D13977" s="1"/>
      <c r="F13977" s="6"/>
      <c r="G13977" s="13"/>
      <c r="M13977" s="14"/>
      <c r="O13977" s="13"/>
      <c r="P13977" s="6"/>
      <c r="Q13977" s="7"/>
    </row>
    <row r="13978" spans="3:17" x14ac:dyDescent="0.2">
      <c r="C13978" s="1"/>
      <c r="D13978" s="1"/>
      <c r="F13978" s="6"/>
      <c r="G13978" s="13"/>
      <c r="M13978" s="14"/>
      <c r="O13978" s="13"/>
      <c r="P13978" s="6"/>
      <c r="Q13978" s="7"/>
    </row>
    <row r="13979" spans="3:17" x14ac:dyDescent="0.2">
      <c r="C13979" s="1"/>
      <c r="D13979" s="1"/>
      <c r="F13979" s="6"/>
      <c r="G13979" s="13"/>
      <c r="M13979" s="14"/>
      <c r="O13979" s="13"/>
      <c r="P13979" s="6"/>
      <c r="Q13979" s="7"/>
    </row>
    <row r="13980" spans="3:17" x14ac:dyDescent="0.2">
      <c r="C13980" s="1"/>
      <c r="D13980" s="1"/>
      <c r="F13980" s="6"/>
      <c r="G13980" s="13"/>
      <c r="M13980" s="14"/>
      <c r="O13980" s="13"/>
      <c r="P13980" s="6"/>
      <c r="Q13980" s="7"/>
    </row>
    <row r="13981" spans="3:17" x14ac:dyDescent="0.2">
      <c r="C13981" s="1"/>
      <c r="D13981" s="1"/>
      <c r="F13981" s="6"/>
      <c r="G13981" s="13"/>
      <c r="M13981" s="14"/>
      <c r="O13981" s="13"/>
      <c r="P13981" s="6"/>
      <c r="Q13981" s="7"/>
    </row>
    <row r="13982" spans="3:17" x14ac:dyDescent="0.2">
      <c r="C13982" s="1"/>
      <c r="D13982" s="1"/>
      <c r="F13982" s="6"/>
      <c r="G13982" s="13"/>
      <c r="M13982" s="14"/>
      <c r="O13982" s="13"/>
      <c r="P13982" s="6"/>
      <c r="Q13982" s="7"/>
    </row>
    <row r="13983" spans="3:17" x14ac:dyDescent="0.2">
      <c r="C13983" s="1"/>
      <c r="D13983" s="1"/>
      <c r="F13983" s="6"/>
      <c r="G13983" s="13"/>
      <c r="M13983" s="14"/>
      <c r="O13983" s="13"/>
      <c r="P13983" s="6"/>
      <c r="Q13983" s="7"/>
    </row>
    <row r="13984" spans="3:17" x14ac:dyDescent="0.2">
      <c r="C13984" s="1"/>
      <c r="D13984" s="1"/>
      <c r="F13984" s="6"/>
      <c r="G13984" s="13"/>
      <c r="M13984" s="14"/>
      <c r="O13984" s="13"/>
      <c r="P13984" s="6"/>
      <c r="Q13984" s="7"/>
    </row>
    <row r="13985" spans="3:17" x14ac:dyDescent="0.2">
      <c r="C13985" s="1"/>
      <c r="D13985" s="1"/>
      <c r="F13985" s="6"/>
      <c r="G13985" s="13"/>
      <c r="M13985" s="14"/>
      <c r="O13985" s="13"/>
      <c r="P13985" s="6"/>
      <c r="Q13985" s="7"/>
    </row>
    <row r="13986" spans="3:17" x14ac:dyDescent="0.2">
      <c r="C13986" s="1"/>
      <c r="D13986" s="1"/>
      <c r="F13986" s="6"/>
      <c r="G13986" s="13"/>
      <c r="M13986" s="14"/>
      <c r="O13986" s="13"/>
      <c r="P13986" s="6"/>
      <c r="Q13986" s="7"/>
    </row>
    <row r="13987" spans="3:17" x14ac:dyDescent="0.2">
      <c r="C13987" s="1"/>
      <c r="D13987" s="1"/>
      <c r="F13987" s="6"/>
      <c r="G13987" s="13"/>
      <c r="M13987" s="14"/>
      <c r="O13987" s="13"/>
      <c r="P13987" s="6"/>
      <c r="Q13987" s="7"/>
    </row>
    <row r="13988" spans="3:17" x14ac:dyDescent="0.2">
      <c r="C13988" s="1"/>
      <c r="D13988" s="1"/>
      <c r="F13988" s="6"/>
      <c r="G13988" s="13"/>
      <c r="M13988" s="14"/>
      <c r="O13988" s="13"/>
      <c r="P13988" s="6"/>
      <c r="Q13988" s="7"/>
    </row>
    <row r="13989" spans="3:17" x14ac:dyDescent="0.2">
      <c r="C13989" s="1"/>
      <c r="D13989" s="1"/>
      <c r="F13989" s="6"/>
      <c r="G13989" s="13"/>
      <c r="M13989" s="14"/>
      <c r="O13989" s="13"/>
      <c r="P13989" s="6"/>
      <c r="Q13989" s="7"/>
    </row>
    <row r="13990" spans="3:17" x14ac:dyDescent="0.2">
      <c r="C13990" s="1"/>
      <c r="D13990" s="1"/>
      <c r="F13990" s="6"/>
      <c r="G13990" s="13"/>
      <c r="M13990" s="14"/>
      <c r="O13990" s="13"/>
      <c r="P13990" s="6"/>
      <c r="Q13990" s="7"/>
    </row>
    <row r="13991" spans="3:17" x14ac:dyDescent="0.2">
      <c r="C13991" s="1"/>
      <c r="D13991" s="1"/>
      <c r="F13991" s="6"/>
      <c r="G13991" s="13"/>
      <c r="M13991" s="14"/>
      <c r="O13991" s="13"/>
      <c r="P13991" s="6"/>
      <c r="Q13991" s="7"/>
    </row>
    <row r="13992" spans="3:17" x14ac:dyDescent="0.2">
      <c r="C13992" s="1"/>
      <c r="D13992" s="1"/>
      <c r="F13992" s="6"/>
      <c r="G13992" s="13"/>
      <c r="M13992" s="14"/>
      <c r="O13992" s="13"/>
      <c r="P13992" s="6"/>
      <c r="Q13992" s="7"/>
    </row>
    <row r="13993" spans="3:17" x14ac:dyDescent="0.2">
      <c r="C13993" s="1"/>
      <c r="D13993" s="1"/>
      <c r="F13993" s="6"/>
      <c r="G13993" s="13"/>
      <c r="M13993" s="14"/>
      <c r="O13993" s="13"/>
      <c r="P13993" s="6"/>
      <c r="Q13993" s="7"/>
    </row>
    <row r="13994" spans="3:17" x14ac:dyDescent="0.2">
      <c r="C13994" s="1"/>
      <c r="D13994" s="1"/>
      <c r="F13994" s="6"/>
      <c r="G13994" s="13"/>
      <c r="M13994" s="14"/>
      <c r="O13994" s="13"/>
      <c r="P13994" s="6"/>
      <c r="Q13994" s="7"/>
    </row>
    <row r="13995" spans="3:17" x14ac:dyDescent="0.2">
      <c r="C13995" s="1"/>
      <c r="D13995" s="1"/>
      <c r="F13995" s="6"/>
      <c r="G13995" s="13"/>
      <c r="M13995" s="14"/>
      <c r="O13995" s="13"/>
      <c r="P13995" s="6"/>
      <c r="Q13995" s="7"/>
    </row>
    <row r="13996" spans="3:17" x14ac:dyDescent="0.2">
      <c r="C13996" s="1"/>
      <c r="D13996" s="1"/>
      <c r="F13996" s="6"/>
      <c r="G13996" s="13"/>
      <c r="M13996" s="14"/>
      <c r="O13996" s="13"/>
      <c r="P13996" s="6"/>
      <c r="Q13996" s="7"/>
    </row>
    <row r="13997" spans="3:17" x14ac:dyDescent="0.2">
      <c r="C13997" s="1"/>
      <c r="D13997" s="1"/>
      <c r="F13997" s="6"/>
      <c r="G13997" s="13"/>
      <c r="M13997" s="14"/>
      <c r="O13997" s="13"/>
      <c r="P13997" s="6"/>
      <c r="Q13997" s="7"/>
    </row>
    <row r="13998" spans="3:17" x14ac:dyDescent="0.2">
      <c r="C13998" s="1"/>
      <c r="D13998" s="1"/>
      <c r="F13998" s="6"/>
      <c r="G13998" s="13"/>
      <c r="M13998" s="14"/>
      <c r="O13998" s="13"/>
      <c r="P13998" s="6"/>
      <c r="Q13998" s="7"/>
    </row>
    <row r="13999" spans="3:17" x14ac:dyDescent="0.2">
      <c r="C13999" s="1"/>
      <c r="D13999" s="1"/>
      <c r="F13999" s="6"/>
      <c r="G13999" s="13"/>
      <c r="M13999" s="14"/>
      <c r="O13999" s="13"/>
      <c r="P13999" s="6"/>
      <c r="Q13999" s="7"/>
    </row>
    <row r="14000" spans="3:17" x14ac:dyDescent="0.2">
      <c r="C14000" s="1"/>
      <c r="D14000" s="1"/>
      <c r="F14000" s="6"/>
      <c r="G14000" s="13"/>
      <c r="M14000" s="14"/>
      <c r="O14000" s="13"/>
      <c r="P14000" s="6"/>
      <c r="Q14000" s="7"/>
    </row>
    <row r="14001" spans="3:17" x14ac:dyDescent="0.2">
      <c r="C14001" s="1"/>
      <c r="D14001" s="1"/>
      <c r="F14001" s="6"/>
      <c r="G14001" s="13"/>
      <c r="M14001" s="14"/>
      <c r="O14001" s="13"/>
      <c r="P14001" s="6"/>
      <c r="Q14001" s="7"/>
    </row>
    <row r="14002" spans="3:17" x14ac:dyDescent="0.2">
      <c r="C14002" s="1"/>
      <c r="D14002" s="1"/>
      <c r="F14002" s="6"/>
      <c r="G14002" s="13"/>
      <c r="M14002" s="14"/>
      <c r="O14002" s="13"/>
      <c r="P14002" s="6"/>
      <c r="Q14002" s="7"/>
    </row>
    <row r="14003" spans="3:17" x14ac:dyDescent="0.2">
      <c r="C14003" s="1"/>
      <c r="D14003" s="1"/>
      <c r="F14003" s="6"/>
      <c r="G14003" s="13"/>
      <c r="M14003" s="14"/>
      <c r="O14003" s="13"/>
      <c r="P14003" s="6"/>
      <c r="Q14003" s="7"/>
    </row>
    <row r="14004" spans="3:17" x14ac:dyDescent="0.2">
      <c r="C14004" s="1"/>
      <c r="D14004" s="1"/>
      <c r="F14004" s="6"/>
      <c r="G14004" s="13"/>
      <c r="M14004" s="14"/>
      <c r="O14004" s="13"/>
      <c r="P14004" s="6"/>
      <c r="Q14004" s="7"/>
    </row>
    <row r="14005" spans="3:17" x14ac:dyDescent="0.2">
      <c r="C14005" s="1"/>
      <c r="D14005" s="1"/>
      <c r="F14005" s="6"/>
      <c r="G14005" s="13"/>
      <c r="M14005" s="14"/>
      <c r="O14005" s="13"/>
      <c r="P14005" s="6"/>
      <c r="Q14005" s="7"/>
    </row>
    <row r="14006" spans="3:17" x14ac:dyDescent="0.2">
      <c r="C14006" s="1"/>
      <c r="D14006" s="1"/>
      <c r="F14006" s="6"/>
      <c r="G14006" s="13"/>
      <c r="M14006" s="14"/>
      <c r="O14006" s="13"/>
      <c r="P14006" s="6"/>
      <c r="Q14006" s="7"/>
    </row>
    <row r="14007" spans="3:17" x14ac:dyDescent="0.2">
      <c r="C14007" s="1"/>
      <c r="D14007" s="1"/>
      <c r="F14007" s="6"/>
      <c r="G14007" s="13"/>
      <c r="M14007" s="14"/>
      <c r="O14007" s="13"/>
      <c r="P14007" s="6"/>
      <c r="Q14007" s="7"/>
    </row>
    <row r="14008" spans="3:17" x14ac:dyDescent="0.2">
      <c r="C14008" s="1"/>
      <c r="D14008" s="1"/>
      <c r="F14008" s="6"/>
      <c r="G14008" s="13"/>
      <c r="M14008" s="14"/>
      <c r="O14008" s="13"/>
      <c r="P14008" s="6"/>
      <c r="Q14008" s="7"/>
    </row>
    <row r="14009" spans="3:17" x14ac:dyDescent="0.2">
      <c r="C14009" s="1"/>
      <c r="D14009" s="1"/>
      <c r="F14009" s="6"/>
      <c r="G14009" s="13"/>
      <c r="M14009" s="14"/>
      <c r="O14009" s="13"/>
      <c r="P14009" s="6"/>
      <c r="Q14009" s="7"/>
    </row>
    <row r="14010" spans="3:17" x14ac:dyDescent="0.2">
      <c r="C14010" s="1"/>
      <c r="D14010" s="1"/>
      <c r="F14010" s="6"/>
      <c r="G14010" s="13"/>
      <c r="M14010" s="14"/>
      <c r="O14010" s="13"/>
      <c r="P14010" s="6"/>
      <c r="Q14010" s="7"/>
    </row>
    <row r="14011" spans="3:17" x14ac:dyDescent="0.2">
      <c r="C14011" s="1"/>
      <c r="D14011" s="1"/>
      <c r="F14011" s="6"/>
      <c r="G14011" s="13"/>
      <c r="M14011" s="14"/>
      <c r="O14011" s="13"/>
      <c r="P14011" s="6"/>
      <c r="Q14011" s="7"/>
    </row>
    <row r="14012" spans="3:17" x14ac:dyDescent="0.2">
      <c r="C14012" s="1"/>
      <c r="D14012" s="1"/>
      <c r="F14012" s="6"/>
      <c r="G14012" s="13"/>
      <c r="M14012" s="14"/>
      <c r="O14012" s="13"/>
      <c r="P14012" s="6"/>
      <c r="Q14012" s="7"/>
    </row>
    <row r="14013" spans="3:17" x14ac:dyDescent="0.2">
      <c r="C14013" s="1"/>
      <c r="D14013" s="1"/>
      <c r="F14013" s="6"/>
      <c r="G14013" s="13"/>
      <c r="M14013" s="14"/>
      <c r="O14013" s="13"/>
      <c r="P14013" s="6"/>
      <c r="Q14013" s="7"/>
    </row>
    <row r="14014" spans="3:17" x14ac:dyDescent="0.2">
      <c r="C14014" s="1"/>
      <c r="D14014" s="1"/>
      <c r="F14014" s="6"/>
      <c r="G14014" s="13"/>
      <c r="M14014" s="14"/>
      <c r="O14014" s="13"/>
      <c r="P14014" s="6"/>
      <c r="Q14014" s="7"/>
    </row>
    <row r="14015" spans="3:17" x14ac:dyDescent="0.2">
      <c r="C14015" s="1"/>
      <c r="D14015" s="1"/>
      <c r="F14015" s="6"/>
      <c r="G14015" s="13"/>
      <c r="M14015" s="14"/>
      <c r="O14015" s="13"/>
      <c r="P14015" s="6"/>
      <c r="Q14015" s="7"/>
    </row>
    <row r="14016" spans="3:17" x14ac:dyDescent="0.2">
      <c r="C14016" s="1"/>
      <c r="D14016" s="1"/>
      <c r="F14016" s="6"/>
      <c r="G14016" s="13"/>
      <c r="M14016" s="14"/>
      <c r="O14016" s="13"/>
      <c r="P14016" s="6"/>
      <c r="Q14016" s="7"/>
    </row>
    <row r="14017" spans="3:17" x14ac:dyDescent="0.2">
      <c r="C14017" s="1"/>
      <c r="D14017" s="1"/>
      <c r="F14017" s="6"/>
      <c r="G14017" s="13"/>
      <c r="M14017" s="14"/>
      <c r="O14017" s="13"/>
      <c r="P14017" s="6"/>
      <c r="Q14017" s="7"/>
    </row>
    <row r="14018" spans="3:17" x14ac:dyDescent="0.2">
      <c r="C14018" s="1"/>
      <c r="D14018" s="1"/>
      <c r="F14018" s="6"/>
      <c r="G14018" s="13"/>
      <c r="M14018" s="14"/>
      <c r="O14018" s="13"/>
      <c r="P14018" s="6"/>
      <c r="Q14018" s="7"/>
    </row>
    <row r="14019" spans="3:17" x14ac:dyDescent="0.2">
      <c r="C14019" s="1"/>
      <c r="D14019" s="1"/>
      <c r="F14019" s="6"/>
      <c r="G14019" s="13"/>
      <c r="M14019" s="14"/>
      <c r="O14019" s="13"/>
      <c r="P14019" s="6"/>
      <c r="Q14019" s="7"/>
    </row>
    <row r="14020" spans="3:17" x14ac:dyDescent="0.2">
      <c r="C14020" s="1"/>
      <c r="D14020" s="1"/>
      <c r="F14020" s="6"/>
      <c r="G14020" s="13"/>
      <c r="M14020" s="14"/>
      <c r="O14020" s="13"/>
      <c r="P14020" s="6"/>
      <c r="Q14020" s="7"/>
    </row>
    <row r="14021" spans="3:17" x14ac:dyDescent="0.2">
      <c r="C14021" s="1"/>
      <c r="D14021" s="1"/>
      <c r="F14021" s="6"/>
      <c r="G14021" s="13"/>
      <c r="M14021" s="14"/>
      <c r="O14021" s="13"/>
      <c r="P14021" s="6"/>
      <c r="Q14021" s="7"/>
    </row>
    <row r="14022" spans="3:17" x14ac:dyDescent="0.2">
      <c r="C14022" s="1"/>
      <c r="D14022" s="1"/>
      <c r="F14022" s="6"/>
      <c r="G14022" s="13"/>
      <c r="M14022" s="14"/>
      <c r="O14022" s="13"/>
      <c r="P14022" s="6"/>
      <c r="Q14022" s="7"/>
    </row>
    <row r="14023" spans="3:17" x14ac:dyDescent="0.2">
      <c r="C14023" s="1"/>
      <c r="D14023" s="1"/>
      <c r="F14023" s="6"/>
      <c r="G14023" s="13"/>
      <c r="M14023" s="14"/>
      <c r="O14023" s="13"/>
      <c r="P14023" s="6"/>
      <c r="Q14023" s="7"/>
    </row>
    <row r="14024" spans="3:17" x14ac:dyDescent="0.2">
      <c r="C14024" s="1"/>
      <c r="D14024" s="1"/>
      <c r="F14024" s="6"/>
      <c r="G14024" s="13"/>
      <c r="M14024" s="14"/>
      <c r="O14024" s="13"/>
      <c r="P14024" s="6"/>
      <c r="Q14024" s="7"/>
    </row>
    <row r="14025" spans="3:17" x14ac:dyDescent="0.2">
      <c r="C14025" s="1"/>
      <c r="D14025" s="1"/>
      <c r="F14025" s="6"/>
      <c r="G14025" s="13"/>
      <c r="M14025" s="14"/>
      <c r="O14025" s="13"/>
      <c r="P14025" s="6"/>
      <c r="Q14025" s="7"/>
    </row>
    <row r="14026" spans="3:17" x14ac:dyDescent="0.2">
      <c r="C14026" s="1"/>
      <c r="D14026" s="1"/>
      <c r="F14026" s="6"/>
      <c r="G14026" s="13"/>
      <c r="M14026" s="14"/>
      <c r="O14026" s="13"/>
      <c r="P14026" s="6"/>
      <c r="Q14026" s="7"/>
    </row>
    <row r="14027" spans="3:17" x14ac:dyDescent="0.2">
      <c r="C14027" s="1"/>
      <c r="D14027" s="1"/>
      <c r="F14027" s="6"/>
      <c r="G14027" s="13"/>
      <c r="M14027" s="14"/>
      <c r="O14027" s="13"/>
      <c r="P14027" s="6"/>
      <c r="Q14027" s="7"/>
    </row>
    <row r="14028" spans="3:17" x14ac:dyDescent="0.2">
      <c r="C14028" s="1"/>
      <c r="D14028" s="1"/>
      <c r="F14028" s="6"/>
      <c r="G14028" s="13"/>
      <c r="M14028" s="14"/>
      <c r="O14028" s="13"/>
      <c r="P14028" s="6"/>
      <c r="Q14028" s="7"/>
    </row>
    <row r="14029" spans="3:17" x14ac:dyDescent="0.2">
      <c r="C14029" s="1"/>
      <c r="D14029" s="1"/>
      <c r="F14029" s="6"/>
      <c r="G14029" s="13"/>
      <c r="M14029" s="14"/>
      <c r="O14029" s="13"/>
      <c r="P14029" s="6"/>
      <c r="Q14029" s="7"/>
    </row>
    <row r="14030" spans="3:17" x14ac:dyDescent="0.2">
      <c r="C14030" s="1"/>
      <c r="D14030" s="1"/>
      <c r="F14030" s="6"/>
      <c r="G14030" s="13"/>
      <c r="M14030" s="14"/>
      <c r="O14030" s="13"/>
      <c r="P14030" s="6"/>
      <c r="Q14030" s="7"/>
    </row>
    <row r="14031" spans="3:17" x14ac:dyDescent="0.2">
      <c r="C14031" s="1"/>
      <c r="D14031" s="1"/>
      <c r="F14031" s="6"/>
      <c r="G14031" s="13"/>
      <c r="M14031" s="14"/>
      <c r="O14031" s="13"/>
      <c r="P14031" s="6"/>
      <c r="Q14031" s="7"/>
    </row>
    <row r="14032" spans="3:17" x14ac:dyDescent="0.2">
      <c r="C14032" s="1"/>
      <c r="D14032" s="1"/>
      <c r="F14032" s="6"/>
      <c r="G14032" s="13"/>
      <c r="M14032" s="14"/>
      <c r="O14032" s="13"/>
      <c r="P14032" s="6"/>
      <c r="Q14032" s="7"/>
    </row>
    <row r="14033" spans="3:17" x14ac:dyDescent="0.2">
      <c r="C14033" s="1"/>
      <c r="D14033" s="1"/>
      <c r="F14033" s="6"/>
      <c r="G14033" s="13"/>
      <c r="M14033" s="14"/>
      <c r="O14033" s="13"/>
      <c r="P14033" s="6"/>
      <c r="Q14033" s="7"/>
    </row>
    <row r="14034" spans="3:17" x14ac:dyDescent="0.2">
      <c r="C14034" s="1"/>
      <c r="D14034" s="1"/>
      <c r="F14034" s="6"/>
      <c r="G14034" s="13"/>
      <c r="M14034" s="14"/>
      <c r="O14034" s="13"/>
      <c r="P14034" s="6"/>
      <c r="Q14034" s="7"/>
    </row>
    <row r="14035" spans="3:17" x14ac:dyDescent="0.2">
      <c r="C14035" s="1"/>
      <c r="D14035" s="1"/>
      <c r="F14035" s="6"/>
      <c r="G14035" s="13"/>
      <c r="M14035" s="14"/>
      <c r="O14035" s="13"/>
      <c r="P14035" s="6"/>
      <c r="Q14035" s="7"/>
    </row>
    <row r="14036" spans="3:17" x14ac:dyDescent="0.2">
      <c r="C14036" s="1"/>
      <c r="D14036" s="1"/>
      <c r="F14036" s="6"/>
      <c r="G14036" s="13"/>
      <c r="M14036" s="14"/>
      <c r="O14036" s="13"/>
      <c r="P14036" s="6"/>
      <c r="Q14036" s="7"/>
    </row>
    <row r="14037" spans="3:17" x14ac:dyDescent="0.2">
      <c r="C14037" s="1"/>
      <c r="D14037" s="1"/>
      <c r="F14037" s="6"/>
      <c r="G14037" s="13"/>
      <c r="M14037" s="14"/>
      <c r="O14037" s="13"/>
      <c r="P14037" s="6"/>
      <c r="Q14037" s="7"/>
    </row>
    <row r="14038" spans="3:17" x14ac:dyDescent="0.2">
      <c r="C14038" s="1"/>
      <c r="D14038" s="1"/>
      <c r="F14038" s="6"/>
      <c r="G14038" s="13"/>
      <c r="M14038" s="14"/>
      <c r="O14038" s="13"/>
      <c r="P14038" s="6"/>
      <c r="Q14038" s="7"/>
    </row>
    <row r="14039" spans="3:17" x14ac:dyDescent="0.2">
      <c r="C14039" s="1"/>
      <c r="D14039" s="1"/>
      <c r="F14039" s="6"/>
      <c r="G14039" s="13"/>
      <c r="M14039" s="14"/>
      <c r="O14039" s="13"/>
      <c r="P14039" s="6"/>
      <c r="Q14039" s="7"/>
    </row>
    <row r="14040" spans="3:17" x14ac:dyDescent="0.2">
      <c r="C14040" s="1"/>
      <c r="D14040" s="1"/>
      <c r="F14040" s="6"/>
      <c r="G14040" s="13"/>
      <c r="M14040" s="14"/>
      <c r="O14040" s="13"/>
      <c r="P14040" s="6"/>
      <c r="Q14040" s="7"/>
    </row>
    <row r="14041" spans="3:17" x14ac:dyDescent="0.2">
      <c r="C14041" s="1"/>
      <c r="D14041" s="1"/>
      <c r="F14041" s="6"/>
      <c r="G14041" s="13"/>
      <c r="M14041" s="14"/>
      <c r="O14041" s="13"/>
      <c r="P14041" s="6"/>
      <c r="Q14041" s="7"/>
    </row>
    <row r="14042" spans="3:17" x14ac:dyDescent="0.2">
      <c r="C14042" s="1"/>
      <c r="D14042" s="1"/>
      <c r="F14042" s="6"/>
      <c r="G14042" s="13"/>
      <c r="M14042" s="14"/>
      <c r="O14042" s="13"/>
      <c r="P14042" s="6"/>
      <c r="Q14042" s="7"/>
    </row>
    <row r="14043" spans="3:17" x14ac:dyDescent="0.2">
      <c r="C14043" s="1"/>
      <c r="D14043" s="1"/>
      <c r="F14043" s="6"/>
      <c r="G14043" s="13"/>
      <c r="M14043" s="14"/>
      <c r="O14043" s="13"/>
      <c r="P14043" s="6"/>
      <c r="Q14043" s="7"/>
    </row>
    <row r="14044" spans="3:17" x14ac:dyDescent="0.2">
      <c r="C14044" s="1"/>
      <c r="D14044" s="1"/>
      <c r="F14044" s="6"/>
      <c r="G14044" s="13"/>
      <c r="M14044" s="14"/>
      <c r="O14044" s="13"/>
      <c r="P14044" s="6"/>
      <c r="Q14044" s="7"/>
    </row>
    <row r="14045" spans="3:17" x14ac:dyDescent="0.2">
      <c r="C14045" s="1"/>
      <c r="D14045" s="1"/>
      <c r="F14045" s="6"/>
      <c r="G14045" s="13"/>
      <c r="M14045" s="14"/>
      <c r="O14045" s="13"/>
      <c r="P14045" s="6"/>
      <c r="Q14045" s="7"/>
    </row>
    <row r="14046" spans="3:17" x14ac:dyDescent="0.2">
      <c r="C14046" s="1"/>
      <c r="D14046" s="1"/>
      <c r="F14046" s="6"/>
      <c r="G14046" s="13"/>
      <c r="M14046" s="14"/>
      <c r="O14046" s="13"/>
      <c r="P14046" s="6"/>
      <c r="Q14046" s="7"/>
    </row>
    <row r="14047" spans="3:17" x14ac:dyDescent="0.2">
      <c r="C14047" s="1"/>
      <c r="D14047" s="1"/>
      <c r="F14047" s="6"/>
      <c r="G14047" s="13"/>
      <c r="M14047" s="14"/>
      <c r="O14047" s="13"/>
      <c r="P14047" s="6"/>
      <c r="Q14047" s="7"/>
    </row>
    <row r="14048" spans="3:17" x14ac:dyDescent="0.2">
      <c r="C14048" s="1"/>
      <c r="D14048" s="1"/>
      <c r="F14048" s="6"/>
      <c r="G14048" s="13"/>
      <c r="M14048" s="14"/>
      <c r="O14048" s="13"/>
      <c r="P14048" s="6"/>
      <c r="Q14048" s="7"/>
    </row>
    <row r="14049" spans="3:17" x14ac:dyDescent="0.2">
      <c r="C14049" s="1"/>
      <c r="D14049" s="1"/>
      <c r="F14049" s="6"/>
      <c r="G14049" s="13"/>
      <c r="M14049" s="14"/>
      <c r="O14049" s="13"/>
      <c r="P14049" s="6"/>
      <c r="Q14049" s="7"/>
    </row>
    <row r="14050" spans="3:17" x14ac:dyDescent="0.2">
      <c r="C14050" s="1"/>
      <c r="D14050" s="1"/>
      <c r="F14050" s="6"/>
      <c r="G14050" s="13"/>
      <c r="M14050" s="14"/>
      <c r="O14050" s="13"/>
      <c r="P14050" s="6"/>
      <c r="Q14050" s="7"/>
    </row>
    <row r="14051" spans="3:17" x14ac:dyDescent="0.2">
      <c r="C14051" s="1"/>
      <c r="D14051" s="1"/>
      <c r="F14051" s="6"/>
      <c r="G14051" s="13"/>
      <c r="M14051" s="14"/>
      <c r="O14051" s="13"/>
      <c r="P14051" s="6"/>
      <c r="Q14051" s="7"/>
    </row>
    <row r="14052" spans="3:17" x14ac:dyDescent="0.2">
      <c r="C14052" s="1"/>
      <c r="D14052" s="1"/>
      <c r="F14052" s="6"/>
      <c r="G14052" s="13"/>
      <c r="M14052" s="14"/>
      <c r="O14052" s="13"/>
      <c r="P14052" s="6"/>
      <c r="Q14052" s="7"/>
    </row>
    <row r="14053" spans="3:17" x14ac:dyDescent="0.2">
      <c r="C14053" s="1"/>
      <c r="D14053" s="1"/>
      <c r="F14053" s="6"/>
      <c r="G14053" s="13"/>
      <c r="M14053" s="14"/>
      <c r="O14053" s="13"/>
      <c r="P14053" s="6"/>
      <c r="Q14053" s="7"/>
    </row>
    <row r="14054" spans="3:17" x14ac:dyDescent="0.2">
      <c r="C14054" s="1"/>
      <c r="D14054" s="1"/>
      <c r="F14054" s="6"/>
      <c r="G14054" s="13"/>
      <c r="M14054" s="14"/>
      <c r="O14054" s="13"/>
      <c r="P14054" s="6"/>
      <c r="Q14054" s="7"/>
    </row>
    <row r="14055" spans="3:17" x14ac:dyDescent="0.2">
      <c r="C14055" s="1"/>
      <c r="D14055" s="1"/>
      <c r="F14055" s="6"/>
      <c r="G14055" s="13"/>
      <c r="M14055" s="14"/>
      <c r="O14055" s="13"/>
      <c r="P14055" s="6"/>
      <c r="Q14055" s="7"/>
    </row>
    <row r="14056" spans="3:17" x14ac:dyDescent="0.2">
      <c r="C14056" s="1"/>
      <c r="D14056" s="1"/>
      <c r="F14056" s="6"/>
      <c r="G14056" s="13"/>
      <c r="M14056" s="14"/>
      <c r="O14056" s="13"/>
      <c r="P14056" s="6"/>
      <c r="Q14056" s="7"/>
    </row>
    <row r="14057" spans="3:17" x14ac:dyDescent="0.2">
      <c r="C14057" s="1"/>
      <c r="D14057" s="1"/>
      <c r="F14057" s="6"/>
      <c r="G14057" s="13"/>
      <c r="M14057" s="14"/>
      <c r="O14057" s="13"/>
      <c r="P14057" s="6"/>
      <c r="Q14057" s="7"/>
    </row>
    <row r="14058" spans="3:17" x14ac:dyDescent="0.2">
      <c r="C14058" s="1"/>
      <c r="D14058" s="1"/>
      <c r="F14058" s="6"/>
      <c r="G14058" s="13"/>
      <c r="M14058" s="14"/>
      <c r="O14058" s="13"/>
      <c r="P14058" s="6"/>
      <c r="Q14058" s="7"/>
    </row>
    <row r="14059" spans="3:17" x14ac:dyDescent="0.2">
      <c r="C14059" s="1"/>
      <c r="D14059" s="1"/>
      <c r="F14059" s="6"/>
      <c r="G14059" s="13"/>
      <c r="M14059" s="14"/>
      <c r="O14059" s="13"/>
      <c r="P14059" s="6"/>
      <c r="Q14059" s="7"/>
    </row>
    <row r="14060" spans="3:17" x14ac:dyDescent="0.2">
      <c r="C14060" s="1"/>
      <c r="D14060" s="1"/>
      <c r="F14060" s="6"/>
      <c r="G14060" s="13"/>
      <c r="M14060" s="14"/>
      <c r="O14060" s="13"/>
      <c r="P14060" s="6"/>
      <c r="Q14060" s="7"/>
    </row>
    <row r="14061" spans="3:17" x14ac:dyDescent="0.2">
      <c r="C14061" s="1"/>
      <c r="D14061" s="1"/>
      <c r="F14061" s="6"/>
      <c r="G14061" s="13"/>
      <c r="M14061" s="14"/>
      <c r="O14061" s="13"/>
      <c r="P14061" s="6"/>
      <c r="Q14061" s="7"/>
    </row>
    <row r="14062" spans="3:17" x14ac:dyDescent="0.2">
      <c r="C14062" s="1"/>
      <c r="D14062" s="1"/>
      <c r="F14062" s="6"/>
      <c r="G14062" s="13"/>
      <c r="M14062" s="14"/>
      <c r="O14062" s="13"/>
      <c r="P14062" s="6"/>
      <c r="Q14062" s="7"/>
    </row>
    <row r="14063" spans="3:17" x14ac:dyDescent="0.2">
      <c r="C14063" s="1"/>
      <c r="D14063" s="1"/>
      <c r="F14063" s="6"/>
      <c r="G14063" s="13"/>
      <c r="M14063" s="14"/>
      <c r="O14063" s="13"/>
      <c r="P14063" s="6"/>
      <c r="Q14063" s="7"/>
    </row>
    <row r="14064" spans="3:17" x14ac:dyDescent="0.2">
      <c r="C14064" s="1"/>
      <c r="D14064" s="1"/>
      <c r="F14064" s="6"/>
      <c r="G14064" s="13"/>
      <c r="M14064" s="14"/>
      <c r="O14064" s="13"/>
      <c r="P14064" s="6"/>
      <c r="Q14064" s="7"/>
    </row>
    <row r="14065" spans="3:17" x14ac:dyDescent="0.2">
      <c r="C14065" s="1"/>
      <c r="D14065" s="1"/>
      <c r="F14065" s="6"/>
      <c r="G14065" s="13"/>
      <c r="M14065" s="14"/>
      <c r="O14065" s="13"/>
      <c r="P14065" s="6"/>
      <c r="Q14065" s="7"/>
    </row>
    <row r="14066" spans="3:17" x14ac:dyDescent="0.2">
      <c r="C14066" s="1"/>
      <c r="D14066" s="1"/>
      <c r="F14066" s="6"/>
      <c r="G14066" s="13"/>
      <c r="M14066" s="14"/>
      <c r="O14066" s="13"/>
      <c r="P14066" s="6"/>
      <c r="Q14066" s="7"/>
    </row>
    <row r="14067" spans="3:17" x14ac:dyDescent="0.2">
      <c r="C14067" s="1"/>
      <c r="D14067" s="1"/>
      <c r="F14067" s="6"/>
      <c r="G14067" s="13"/>
      <c r="M14067" s="14"/>
      <c r="O14067" s="13"/>
      <c r="P14067" s="6"/>
      <c r="Q14067" s="7"/>
    </row>
    <row r="14068" spans="3:17" x14ac:dyDescent="0.2">
      <c r="C14068" s="1"/>
      <c r="D14068" s="1"/>
      <c r="F14068" s="6"/>
      <c r="G14068" s="13"/>
      <c r="M14068" s="14"/>
      <c r="O14068" s="13"/>
      <c r="P14068" s="6"/>
      <c r="Q14068" s="7"/>
    </row>
    <row r="14069" spans="3:17" x14ac:dyDescent="0.2">
      <c r="C14069" s="1"/>
      <c r="D14069" s="1"/>
      <c r="F14069" s="6"/>
      <c r="G14069" s="13"/>
      <c r="M14069" s="14"/>
      <c r="O14069" s="13"/>
      <c r="P14069" s="6"/>
      <c r="Q14069" s="7"/>
    </row>
    <row r="14070" spans="3:17" x14ac:dyDescent="0.2">
      <c r="C14070" s="1"/>
      <c r="D14070" s="1"/>
      <c r="F14070" s="6"/>
      <c r="G14070" s="13"/>
      <c r="M14070" s="14"/>
      <c r="O14070" s="13"/>
      <c r="P14070" s="6"/>
      <c r="Q14070" s="7"/>
    </row>
    <row r="14071" spans="3:17" x14ac:dyDescent="0.2">
      <c r="C14071" s="1"/>
      <c r="D14071" s="1"/>
      <c r="F14071" s="6"/>
      <c r="G14071" s="13"/>
      <c r="M14071" s="14"/>
      <c r="O14071" s="13"/>
      <c r="P14071" s="6"/>
      <c r="Q14071" s="7"/>
    </row>
    <row r="14072" spans="3:17" x14ac:dyDescent="0.2">
      <c r="C14072" s="1"/>
      <c r="D14072" s="1"/>
      <c r="F14072" s="6"/>
      <c r="G14072" s="13"/>
      <c r="M14072" s="14"/>
      <c r="O14072" s="13"/>
      <c r="P14072" s="6"/>
      <c r="Q14072" s="7"/>
    </row>
    <row r="14073" spans="3:17" x14ac:dyDescent="0.2">
      <c r="C14073" s="1"/>
      <c r="D14073" s="1"/>
      <c r="F14073" s="6"/>
      <c r="G14073" s="13"/>
      <c r="M14073" s="14"/>
      <c r="O14073" s="13"/>
      <c r="P14073" s="6"/>
      <c r="Q14073" s="7"/>
    </row>
    <row r="14074" spans="3:17" x14ac:dyDescent="0.2">
      <c r="C14074" s="1"/>
      <c r="D14074" s="1"/>
      <c r="F14074" s="6"/>
      <c r="G14074" s="13"/>
      <c r="M14074" s="14"/>
      <c r="O14074" s="13"/>
      <c r="P14074" s="6"/>
      <c r="Q14074" s="7"/>
    </row>
    <row r="14075" spans="3:17" x14ac:dyDescent="0.2">
      <c r="C14075" s="1"/>
      <c r="D14075" s="1"/>
      <c r="F14075" s="6"/>
      <c r="G14075" s="13"/>
      <c r="M14075" s="14"/>
      <c r="O14075" s="13"/>
      <c r="P14075" s="6"/>
      <c r="Q14075" s="7"/>
    </row>
    <row r="14076" spans="3:17" x14ac:dyDescent="0.2">
      <c r="C14076" s="1"/>
      <c r="D14076" s="1"/>
      <c r="F14076" s="6"/>
      <c r="G14076" s="13"/>
      <c r="M14076" s="14"/>
      <c r="O14076" s="13"/>
      <c r="P14076" s="6"/>
      <c r="Q14076" s="7"/>
    </row>
    <row r="14077" spans="3:17" x14ac:dyDescent="0.2">
      <c r="C14077" s="1"/>
      <c r="D14077" s="1"/>
      <c r="F14077" s="6"/>
      <c r="G14077" s="13"/>
      <c r="M14077" s="14"/>
      <c r="O14077" s="13"/>
      <c r="P14077" s="6"/>
      <c r="Q14077" s="7"/>
    </row>
    <row r="14078" spans="3:17" x14ac:dyDescent="0.2">
      <c r="C14078" s="1"/>
      <c r="D14078" s="1"/>
      <c r="F14078" s="6"/>
      <c r="G14078" s="13"/>
      <c r="M14078" s="14"/>
      <c r="O14078" s="13"/>
      <c r="P14078" s="6"/>
      <c r="Q14078" s="7"/>
    </row>
    <row r="14079" spans="3:17" x14ac:dyDescent="0.2">
      <c r="C14079" s="1"/>
      <c r="D14079" s="1"/>
      <c r="F14079" s="6"/>
      <c r="G14079" s="13"/>
      <c r="M14079" s="14"/>
      <c r="O14079" s="13"/>
      <c r="P14079" s="6"/>
      <c r="Q14079" s="7"/>
    </row>
    <row r="14080" spans="3:17" x14ac:dyDescent="0.2">
      <c r="C14080" s="1"/>
      <c r="D14080" s="1"/>
      <c r="F14080" s="6"/>
      <c r="G14080" s="13"/>
      <c r="M14080" s="14"/>
      <c r="O14080" s="13"/>
      <c r="P14080" s="6"/>
      <c r="Q14080" s="7"/>
    </row>
    <row r="14081" spans="3:17" x14ac:dyDescent="0.2">
      <c r="C14081" s="1"/>
      <c r="D14081" s="1"/>
      <c r="F14081" s="6"/>
      <c r="G14081" s="13"/>
      <c r="M14081" s="14"/>
      <c r="O14081" s="13"/>
      <c r="P14081" s="6"/>
      <c r="Q14081" s="7"/>
    </row>
    <row r="14082" spans="3:17" x14ac:dyDescent="0.2">
      <c r="C14082" s="1"/>
      <c r="D14082" s="1"/>
      <c r="F14082" s="6"/>
      <c r="G14082" s="13"/>
      <c r="M14082" s="14"/>
      <c r="O14082" s="13"/>
      <c r="P14082" s="6"/>
      <c r="Q14082" s="7"/>
    </row>
    <row r="14083" spans="3:17" x14ac:dyDescent="0.2">
      <c r="C14083" s="1"/>
      <c r="D14083" s="1"/>
      <c r="F14083" s="6"/>
      <c r="G14083" s="13"/>
      <c r="M14083" s="14"/>
      <c r="O14083" s="13"/>
      <c r="P14083" s="6"/>
      <c r="Q14083" s="7"/>
    </row>
    <row r="14084" spans="3:17" x14ac:dyDescent="0.2">
      <c r="C14084" s="1"/>
      <c r="D14084" s="1"/>
      <c r="F14084" s="6"/>
      <c r="G14084" s="13"/>
      <c r="M14084" s="14"/>
      <c r="O14084" s="13"/>
      <c r="P14084" s="6"/>
      <c r="Q14084" s="7"/>
    </row>
    <row r="14085" spans="3:17" x14ac:dyDescent="0.2">
      <c r="C14085" s="1"/>
      <c r="D14085" s="1"/>
      <c r="F14085" s="6"/>
      <c r="G14085" s="13"/>
      <c r="M14085" s="14"/>
      <c r="O14085" s="13"/>
      <c r="P14085" s="6"/>
      <c r="Q14085" s="7"/>
    </row>
    <row r="14086" spans="3:17" x14ac:dyDescent="0.2">
      <c r="C14086" s="1"/>
      <c r="D14086" s="1"/>
      <c r="F14086" s="6"/>
      <c r="G14086" s="13"/>
      <c r="M14086" s="14"/>
      <c r="O14086" s="13"/>
      <c r="P14086" s="6"/>
      <c r="Q14086" s="7"/>
    </row>
    <row r="14087" spans="3:17" x14ac:dyDescent="0.2">
      <c r="C14087" s="1"/>
      <c r="D14087" s="1"/>
      <c r="F14087" s="6"/>
      <c r="G14087" s="13"/>
      <c r="M14087" s="14"/>
      <c r="O14087" s="13"/>
      <c r="P14087" s="6"/>
      <c r="Q14087" s="7"/>
    </row>
    <row r="14088" spans="3:17" x14ac:dyDescent="0.2">
      <c r="C14088" s="1"/>
      <c r="D14088" s="1"/>
      <c r="F14088" s="6"/>
      <c r="G14088" s="13"/>
      <c r="M14088" s="14"/>
      <c r="O14088" s="13"/>
      <c r="P14088" s="6"/>
      <c r="Q14088" s="7"/>
    </row>
    <row r="14089" spans="3:17" x14ac:dyDescent="0.2">
      <c r="C14089" s="1"/>
      <c r="D14089" s="1"/>
      <c r="F14089" s="6"/>
      <c r="G14089" s="13"/>
      <c r="M14089" s="14"/>
      <c r="O14089" s="13"/>
      <c r="P14089" s="6"/>
      <c r="Q14089" s="7"/>
    </row>
    <row r="14090" spans="3:17" x14ac:dyDescent="0.2">
      <c r="C14090" s="1"/>
      <c r="D14090" s="1"/>
      <c r="F14090" s="6"/>
      <c r="G14090" s="13"/>
      <c r="M14090" s="14"/>
      <c r="O14090" s="13"/>
      <c r="P14090" s="6"/>
      <c r="Q14090" s="7"/>
    </row>
    <row r="14091" spans="3:17" x14ac:dyDescent="0.2">
      <c r="C14091" s="1"/>
      <c r="D14091" s="1"/>
      <c r="F14091" s="6"/>
      <c r="G14091" s="13"/>
      <c r="M14091" s="14"/>
      <c r="O14091" s="13"/>
      <c r="P14091" s="6"/>
      <c r="Q14091" s="7"/>
    </row>
    <row r="14092" spans="3:17" x14ac:dyDescent="0.2">
      <c r="C14092" s="1"/>
      <c r="D14092" s="1"/>
      <c r="F14092" s="6"/>
      <c r="G14092" s="13"/>
      <c r="M14092" s="14"/>
      <c r="O14092" s="13"/>
      <c r="P14092" s="6"/>
      <c r="Q14092" s="7"/>
    </row>
    <row r="14093" spans="3:17" x14ac:dyDescent="0.2">
      <c r="C14093" s="1"/>
      <c r="D14093" s="1"/>
      <c r="F14093" s="6"/>
      <c r="G14093" s="13"/>
      <c r="M14093" s="14"/>
      <c r="O14093" s="13"/>
      <c r="P14093" s="6"/>
      <c r="Q14093" s="7"/>
    </row>
    <row r="14094" spans="3:17" x14ac:dyDescent="0.2">
      <c r="C14094" s="1"/>
      <c r="D14094" s="1"/>
      <c r="F14094" s="6"/>
      <c r="G14094" s="13"/>
      <c r="M14094" s="14"/>
      <c r="O14094" s="13"/>
      <c r="P14094" s="6"/>
      <c r="Q14094" s="7"/>
    </row>
    <row r="14095" spans="3:17" x14ac:dyDescent="0.2">
      <c r="C14095" s="1"/>
      <c r="D14095" s="1"/>
      <c r="F14095" s="6"/>
      <c r="G14095" s="13"/>
      <c r="M14095" s="14"/>
      <c r="O14095" s="13"/>
      <c r="P14095" s="6"/>
      <c r="Q14095" s="7"/>
    </row>
    <row r="14096" spans="3:17" x14ac:dyDescent="0.2">
      <c r="C14096" s="1"/>
      <c r="D14096" s="1"/>
      <c r="F14096" s="6"/>
      <c r="G14096" s="13"/>
      <c r="M14096" s="14"/>
      <c r="O14096" s="13"/>
      <c r="P14096" s="6"/>
      <c r="Q14096" s="7"/>
    </row>
    <row r="14097" spans="3:17" x14ac:dyDescent="0.2">
      <c r="C14097" s="1"/>
      <c r="D14097" s="1"/>
      <c r="F14097" s="6"/>
      <c r="G14097" s="13"/>
      <c r="M14097" s="14"/>
      <c r="O14097" s="13"/>
      <c r="P14097" s="6"/>
      <c r="Q14097" s="7"/>
    </row>
    <row r="14098" spans="3:17" x14ac:dyDescent="0.2">
      <c r="C14098" s="1"/>
      <c r="D14098" s="1"/>
      <c r="F14098" s="6"/>
      <c r="G14098" s="13"/>
      <c r="M14098" s="14"/>
      <c r="O14098" s="13"/>
      <c r="P14098" s="6"/>
      <c r="Q14098" s="7"/>
    </row>
    <row r="14099" spans="3:17" x14ac:dyDescent="0.2">
      <c r="C14099" s="1"/>
      <c r="D14099" s="1"/>
      <c r="F14099" s="6"/>
      <c r="G14099" s="13"/>
      <c r="M14099" s="14"/>
      <c r="O14099" s="13"/>
      <c r="P14099" s="6"/>
      <c r="Q14099" s="7"/>
    </row>
    <row r="14100" spans="3:17" x14ac:dyDescent="0.2">
      <c r="C14100" s="1"/>
      <c r="D14100" s="1"/>
      <c r="F14100" s="6"/>
      <c r="G14100" s="13"/>
      <c r="M14100" s="14"/>
      <c r="O14100" s="13"/>
      <c r="P14100" s="6"/>
      <c r="Q14100" s="7"/>
    </row>
    <row r="14101" spans="3:17" x14ac:dyDescent="0.2">
      <c r="C14101" s="1"/>
      <c r="D14101" s="1"/>
      <c r="F14101" s="6"/>
      <c r="G14101" s="13"/>
      <c r="M14101" s="14"/>
      <c r="O14101" s="13"/>
      <c r="P14101" s="6"/>
      <c r="Q14101" s="7"/>
    </row>
    <row r="14102" spans="3:17" x14ac:dyDescent="0.2">
      <c r="C14102" s="1"/>
      <c r="D14102" s="1"/>
      <c r="F14102" s="6"/>
      <c r="G14102" s="13"/>
      <c r="M14102" s="14"/>
      <c r="O14102" s="13"/>
      <c r="P14102" s="6"/>
      <c r="Q14102" s="7"/>
    </row>
    <row r="14103" spans="3:17" x14ac:dyDescent="0.2">
      <c r="C14103" s="1"/>
      <c r="D14103" s="1"/>
      <c r="F14103" s="6"/>
      <c r="G14103" s="13"/>
      <c r="M14103" s="14"/>
      <c r="O14103" s="13"/>
      <c r="P14103" s="6"/>
      <c r="Q14103" s="7"/>
    </row>
    <row r="14104" spans="3:17" x14ac:dyDescent="0.2">
      <c r="C14104" s="1"/>
      <c r="D14104" s="1"/>
      <c r="F14104" s="6"/>
      <c r="G14104" s="13"/>
      <c r="M14104" s="14"/>
      <c r="O14104" s="13"/>
      <c r="P14104" s="6"/>
      <c r="Q14104" s="7"/>
    </row>
    <row r="14105" spans="3:17" x14ac:dyDescent="0.2">
      <c r="C14105" s="1"/>
      <c r="D14105" s="1"/>
      <c r="F14105" s="6"/>
      <c r="G14105" s="13"/>
      <c r="M14105" s="14"/>
      <c r="O14105" s="13"/>
      <c r="P14105" s="6"/>
      <c r="Q14105" s="7"/>
    </row>
    <row r="14106" spans="3:17" x14ac:dyDescent="0.2">
      <c r="C14106" s="1"/>
      <c r="D14106" s="1"/>
      <c r="F14106" s="6"/>
      <c r="G14106" s="13"/>
      <c r="M14106" s="14"/>
      <c r="O14106" s="13"/>
      <c r="P14106" s="6"/>
      <c r="Q14106" s="7"/>
    </row>
    <row r="14107" spans="3:17" x14ac:dyDescent="0.2">
      <c r="C14107" s="1"/>
      <c r="D14107" s="1"/>
      <c r="F14107" s="6"/>
      <c r="G14107" s="13"/>
      <c r="M14107" s="14"/>
      <c r="O14107" s="13"/>
      <c r="P14107" s="6"/>
      <c r="Q14107" s="7"/>
    </row>
    <row r="14108" spans="3:17" x14ac:dyDescent="0.2">
      <c r="C14108" s="1"/>
      <c r="D14108" s="1"/>
      <c r="F14108" s="6"/>
      <c r="G14108" s="13"/>
      <c r="M14108" s="14"/>
      <c r="O14108" s="13"/>
      <c r="P14108" s="6"/>
      <c r="Q14108" s="7"/>
    </row>
    <row r="14109" spans="3:17" x14ac:dyDescent="0.2">
      <c r="C14109" s="1"/>
      <c r="D14109" s="1"/>
      <c r="F14109" s="6"/>
      <c r="G14109" s="13"/>
      <c r="M14109" s="14"/>
      <c r="O14109" s="13"/>
      <c r="P14109" s="6"/>
      <c r="Q14109" s="7"/>
    </row>
    <row r="14110" spans="3:17" x14ac:dyDescent="0.2">
      <c r="C14110" s="1"/>
      <c r="D14110" s="1"/>
      <c r="F14110" s="6"/>
      <c r="G14110" s="13"/>
      <c r="M14110" s="14"/>
      <c r="O14110" s="13"/>
      <c r="P14110" s="6"/>
      <c r="Q14110" s="7"/>
    </row>
    <row r="14111" spans="3:17" x14ac:dyDescent="0.2">
      <c r="C14111" s="1"/>
      <c r="D14111" s="1"/>
      <c r="F14111" s="6"/>
      <c r="G14111" s="13"/>
      <c r="M14111" s="14"/>
      <c r="O14111" s="13"/>
      <c r="P14111" s="6"/>
      <c r="Q14111" s="7"/>
    </row>
    <row r="14112" spans="3:17" x14ac:dyDescent="0.2">
      <c r="C14112" s="1"/>
      <c r="D14112" s="1"/>
      <c r="F14112" s="6"/>
      <c r="G14112" s="13"/>
      <c r="M14112" s="14"/>
      <c r="O14112" s="13"/>
      <c r="P14112" s="6"/>
      <c r="Q14112" s="7"/>
    </row>
    <row r="14113" spans="3:17" x14ac:dyDescent="0.2">
      <c r="C14113" s="1"/>
      <c r="D14113" s="1"/>
      <c r="F14113" s="6"/>
      <c r="G14113" s="13"/>
      <c r="M14113" s="14"/>
      <c r="O14113" s="13"/>
      <c r="P14113" s="6"/>
      <c r="Q14113" s="7"/>
    </row>
    <row r="14114" spans="3:17" x14ac:dyDescent="0.2">
      <c r="C14114" s="1"/>
      <c r="D14114" s="1"/>
      <c r="F14114" s="6"/>
      <c r="G14114" s="13"/>
      <c r="M14114" s="14"/>
      <c r="O14114" s="13"/>
      <c r="P14114" s="6"/>
      <c r="Q14114" s="7"/>
    </row>
    <row r="14115" spans="3:17" x14ac:dyDescent="0.2">
      <c r="C14115" s="1"/>
      <c r="D14115" s="1"/>
      <c r="F14115" s="6"/>
      <c r="G14115" s="13"/>
      <c r="M14115" s="14"/>
      <c r="O14115" s="13"/>
      <c r="P14115" s="6"/>
      <c r="Q14115" s="7"/>
    </row>
    <row r="14116" spans="3:17" x14ac:dyDescent="0.2">
      <c r="C14116" s="1"/>
      <c r="D14116" s="1"/>
      <c r="F14116" s="6"/>
      <c r="G14116" s="13"/>
      <c r="M14116" s="14"/>
      <c r="O14116" s="13"/>
      <c r="P14116" s="6"/>
      <c r="Q14116" s="7"/>
    </row>
    <row r="14117" spans="3:17" x14ac:dyDescent="0.2">
      <c r="C14117" s="1"/>
      <c r="D14117" s="1"/>
      <c r="F14117" s="6"/>
      <c r="G14117" s="13"/>
      <c r="M14117" s="14"/>
      <c r="O14117" s="13"/>
      <c r="P14117" s="6"/>
      <c r="Q14117" s="7"/>
    </row>
    <row r="14118" spans="3:17" x14ac:dyDescent="0.2">
      <c r="C14118" s="1"/>
      <c r="D14118" s="1"/>
      <c r="F14118" s="6"/>
      <c r="G14118" s="13"/>
      <c r="M14118" s="14"/>
      <c r="O14118" s="13"/>
      <c r="P14118" s="6"/>
      <c r="Q14118" s="7"/>
    </row>
    <row r="14119" spans="3:17" x14ac:dyDescent="0.2">
      <c r="C14119" s="1"/>
      <c r="D14119" s="1"/>
      <c r="F14119" s="6"/>
      <c r="G14119" s="13"/>
      <c r="M14119" s="14"/>
      <c r="O14119" s="13"/>
      <c r="P14119" s="6"/>
      <c r="Q14119" s="7"/>
    </row>
    <row r="14120" spans="3:17" x14ac:dyDescent="0.2">
      <c r="C14120" s="1"/>
      <c r="D14120" s="1"/>
      <c r="F14120" s="6"/>
      <c r="G14120" s="13"/>
      <c r="M14120" s="14"/>
      <c r="O14120" s="13"/>
      <c r="P14120" s="6"/>
      <c r="Q14120" s="7"/>
    </row>
    <row r="14121" spans="3:17" x14ac:dyDescent="0.2">
      <c r="C14121" s="1"/>
      <c r="D14121" s="1"/>
      <c r="F14121" s="6"/>
      <c r="G14121" s="13"/>
      <c r="M14121" s="14"/>
      <c r="O14121" s="13"/>
      <c r="P14121" s="6"/>
      <c r="Q14121" s="7"/>
    </row>
    <row r="14122" spans="3:17" x14ac:dyDescent="0.2">
      <c r="C14122" s="1"/>
      <c r="D14122" s="1"/>
      <c r="F14122" s="6"/>
      <c r="G14122" s="13"/>
      <c r="M14122" s="14"/>
      <c r="O14122" s="13"/>
      <c r="P14122" s="6"/>
      <c r="Q14122" s="7"/>
    </row>
    <row r="14123" spans="3:17" x14ac:dyDescent="0.2">
      <c r="C14123" s="1"/>
      <c r="D14123" s="1"/>
      <c r="F14123" s="6"/>
      <c r="G14123" s="13"/>
      <c r="M14123" s="14"/>
      <c r="O14123" s="13"/>
      <c r="P14123" s="6"/>
      <c r="Q14123" s="7"/>
    </row>
    <row r="14124" spans="3:17" x14ac:dyDescent="0.2">
      <c r="C14124" s="1"/>
      <c r="D14124" s="1"/>
      <c r="F14124" s="6"/>
      <c r="G14124" s="13"/>
      <c r="M14124" s="14"/>
      <c r="O14124" s="13"/>
      <c r="P14124" s="6"/>
      <c r="Q14124" s="7"/>
    </row>
    <row r="14125" spans="3:17" x14ac:dyDescent="0.2">
      <c r="C14125" s="1"/>
      <c r="D14125" s="1"/>
      <c r="F14125" s="6"/>
      <c r="G14125" s="13"/>
      <c r="M14125" s="14"/>
      <c r="O14125" s="13"/>
      <c r="P14125" s="6"/>
      <c r="Q14125" s="7"/>
    </row>
    <row r="14126" spans="3:17" x14ac:dyDescent="0.2">
      <c r="C14126" s="1"/>
      <c r="D14126" s="1"/>
      <c r="F14126" s="6"/>
      <c r="G14126" s="13"/>
      <c r="M14126" s="14"/>
      <c r="O14126" s="13"/>
      <c r="P14126" s="6"/>
      <c r="Q14126" s="7"/>
    </row>
    <row r="14127" spans="3:17" x14ac:dyDescent="0.2">
      <c r="C14127" s="1"/>
      <c r="D14127" s="1"/>
      <c r="F14127" s="6"/>
      <c r="G14127" s="13"/>
      <c r="M14127" s="14"/>
      <c r="O14127" s="13"/>
      <c r="P14127" s="6"/>
      <c r="Q14127" s="7"/>
    </row>
    <row r="14128" spans="3:17" x14ac:dyDescent="0.2">
      <c r="C14128" s="1"/>
      <c r="D14128" s="1"/>
      <c r="F14128" s="6"/>
      <c r="G14128" s="13"/>
      <c r="M14128" s="14"/>
      <c r="O14128" s="13"/>
      <c r="P14128" s="6"/>
      <c r="Q14128" s="7"/>
    </row>
    <row r="14129" spans="3:17" x14ac:dyDescent="0.2">
      <c r="C14129" s="1"/>
      <c r="D14129" s="1"/>
      <c r="F14129" s="6"/>
      <c r="G14129" s="13"/>
      <c r="M14129" s="14"/>
      <c r="O14129" s="13"/>
      <c r="P14129" s="6"/>
      <c r="Q14129" s="7"/>
    </row>
    <row r="14130" spans="3:17" x14ac:dyDescent="0.2">
      <c r="C14130" s="1"/>
      <c r="D14130" s="1"/>
      <c r="F14130" s="6"/>
      <c r="G14130" s="13"/>
      <c r="M14130" s="14"/>
      <c r="O14130" s="13"/>
      <c r="P14130" s="6"/>
      <c r="Q14130" s="7"/>
    </row>
    <row r="14131" spans="3:17" x14ac:dyDescent="0.2">
      <c r="C14131" s="1"/>
      <c r="D14131" s="1"/>
      <c r="F14131" s="6"/>
      <c r="G14131" s="13"/>
      <c r="M14131" s="14"/>
      <c r="O14131" s="13"/>
      <c r="P14131" s="6"/>
      <c r="Q14131" s="7"/>
    </row>
    <row r="14132" spans="3:17" x14ac:dyDescent="0.2">
      <c r="C14132" s="1"/>
      <c r="D14132" s="1"/>
      <c r="F14132" s="6"/>
      <c r="G14132" s="13"/>
      <c r="M14132" s="14"/>
      <c r="O14132" s="13"/>
      <c r="P14132" s="6"/>
      <c r="Q14132" s="7"/>
    </row>
    <row r="14133" spans="3:17" x14ac:dyDescent="0.2">
      <c r="C14133" s="1"/>
      <c r="D14133" s="1"/>
      <c r="F14133" s="6"/>
      <c r="G14133" s="13"/>
      <c r="M14133" s="14"/>
      <c r="O14133" s="13"/>
      <c r="P14133" s="6"/>
      <c r="Q14133" s="7"/>
    </row>
    <row r="14134" spans="3:17" x14ac:dyDescent="0.2">
      <c r="C14134" s="1"/>
      <c r="D14134" s="1"/>
      <c r="F14134" s="6"/>
      <c r="G14134" s="13"/>
      <c r="M14134" s="14"/>
      <c r="O14134" s="13"/>
      <c r="P14134" s="6"/>
      <c r="Q14134" s="7"/>
    </row>
    <row r="14135" spans="3:17" x14ac:dyDescent="0.2">
      <c r="C14135" s="1"/>
      <c r="D14135" s="1"/>
      <c r="F14135" s="6"/>
      <c r="G14135" s="13"/>
      <c r="M14135" s="14"/>
      <c r="O14135" s="13"/>
      <c r="P14135" s="6"/>
      <c r="Q14135" s="7"/>
    </row>
    <row r="14136" spans="3:17" x14ac:dyDescent="0.2">
      <c r="C14136" s="1"/>
      <c r="D14136" s="1"/>
      <c r="F14136" s="6"/>
      <c r="G14136" s="13"/>
      <c r="M14136" s="14"/>
      <c r="O14136" s="13"/>
      <c r="P14136" s="6"/>
      <c r="Q14136" s="7"/>
    </row>
    <row r="14137" spans="3:17" x14ac:dyDescent="0.2">
      <c r="C14137" s="1"/>
      <c r="D14137" s="1"/>
      <c r="F14137" s="6"/>
      <c r="G14137" s="13"/>
      <c r="M14137" s="14"/>
      <c r="O14137" s="13"/>
      <c r="P14137" s="6"/>
      <c r="Q14137" s="7"/>
    </row>
    <row r="14138" spans="3:17" x14ac:dyDescent="0.2">
      <c r="C14138" s="1"/>
      <c r="D14138" s="1"/>
      <c r="F14138" s="6"/>
      <c r="G14138" s="13"/>
      <c r="M14138" s="14"/>
      <c r="O14138" s="13"/>
      <c r="P14138" s="6"/>
      <c r="Q14138" s="7"/>
    </row>
    <row r="14139" spans="3:17" x14ac:dyDescent="0.2">
      <c r="C14139" s="1"/>
      <c r="D14139" s="1"/>
      <c r="F14139" s="6"/>
      <c r="G14139" s="13"/>
      <c r="M14139" s="14"/>
      <c r="O14139" s="13"/>
      <c r="P14139" s="6"/>
      <c r="Q14139" s="7"/>
    </row>
    <row r="14140" spans="3:17" x14ac:dyDescent="0.2">
      <c r="C14140" s="1"/>
      <c r="D14140" s="1"/>
      <c r="F14140" s="6"/>
      <c r="G14140" s="13"/>
      <c r="M14140" s="14"/>
      <c r="O14140" s="13"/>
      <c r="P14140" s="6"/>
      <c r="Q14140" s="7"/>
    </row>
    <row r="14141" spans="3:17" x14ac:dyDescent="0.2">
      <c r="C14141" s="1"/>
      <c r="D14141" s="1"/>
      <c r="F14141" s="6"/>
      <c r="G14141" s="13"/>
      <c r="M14141" s="14"/>
      <c r="O14141" s="13"/>
      <c r="P14141" s="6"/>
      <c r="Q14141" s="7"/>
    </row>
    <row r="14142" spans="3:17" x14ac:dyDescent="0.2">
      <c r="C14142" s="1"/>
      <c r="D14142" s="1"/>
      <c r="F14142" s="6"/>
      <c r="G14142" s="13"/>
      <c r="M14142" s="14"/>
      <c r="O14142" s="13"/>
      <c r="P14142" s="6"/>
      <c r="Q14142" s="7"/>
    </row>
    <row r="14143" spans="3:17" x14ac:dyDescent="0.2">
      <c r="C14143" s="1"/>
      <c r="D14143" s="1"/>
      <c r="F14143" s="6"/>
      <c r="G14143" s="13"/>
      <c r="M14143" s="14"/>
      <c r="O14143" s="13"/>
      <c r="P14143" s="6"/>
      <c r="Q14143" s="7"/>
    </row>
    <row r="14144" spans="3:17" x14ac:dyDescent="0.2">
      <c r="C14144" s="1"/>
      <c r="D14144" s="1"/>
      <c r="F14144" s="6"/>
      <c r="G14144" s="13"/>
      <c r="M14144" s="14"/>
      <c r="O14144" s="13"/>
      <c r="P14144" s="6"/>
      <c r="Q14144" s="7"/>
    </row>
    <row r="14145" spans="3:17" x14ac:dyDescent="0.2">
      <c r="C14145" s="1"/>
      <c r="D14145" s="1"/>
      <c r="F14145" s="6"/>
      <c r="G14145" s="13"/>
      <c r="M14145" s="14"/>
      <c r="O14145" s="13"/>
      <c r="P14145" s="6"/>
      <c r="Q14145" s="7"/>
    </row>
    <row r="14146" spans="3:17" x14ac:dyDescent="0.2">
      <c r="C14146" s="1"/>
      <c r="D14146" s="1"/>
      <c r="F14146" s="6"/>
      <c r="G14146" s="13"/>
      <c r="M14146" s="14"/>
      <c r="O14146" s="13"/>
      <c r="P14146" s="6"/>
      <c r="Q14146" s="7"/>
    </row>
    <row r="14147" spans="3:17" x14ac:dyDescent="0.2">
      <c r="C14147" s="1"/>
      <c r="D14147" s="1"/>
      <c r="F14147" s="6"/>
      <c r="G14147" s="13"/>
      <c r="M14147" s="14"/>
      <c r="O14147" s="13"/>
      <c r="P14147" s="6"/>
      <c r="Q14147" s="7"/>
    </row>
    <row r="14148" spans="3:17" x14ac:dyDescent="0.2">
      <c r="C14148" s="1"/>
      <c r="D14148" s="1"/>
      <c r="F14148" s="6"/>
      <c r="G14148" s="13"/>
      <c r="M14148" s="14"/>
      <c r="O14148" s="13"/>
      <c r="P14148" s="6"/>
      <c r="Q14148" s="7"/>
    </row>
    <row r="14149" spans="3:17" x14ac:dyDescent="0.2">
      <c r="C14149" s="1"/>
      <c r="D14149" s="1"/>
      <c r="F14149" s="6"/>
      <c r="G14149" s="13"/>
      <c r="M14149" s="14"/>
      <c r="O14149" s="13"/>
      <c r="P14149" s="6"/>
      <c r="Q14149" s="7"/>
    </row>
    <row r="14150" spans="3:17" x14ac:dyDescent="0.2">
      <c r="C14150" s="1"/>
      <c r="D14150" s="1"/>
      <c r="F14150" s="6"/>
      <c r="G14150" s="13"/>
      <c r="M14150" s="14"/>
      <c r="O14150" s="13"/>
      <c r="P14150" s="6"/>
      <c r="Q14150" s="7"/>
    </row>
    <row r="14151" spans="3:17" x14ac:dyDescent="0.2">
      <c r="C14151" s="1"/>
      <c r="D14151" s="1"/>
      <c r="F14151" s="6"/>
      <c r="G14151" s="13"/>
      <c r="M14151" s="14"/>
      <c r="O14151" s="13"/>
      <c r="P14151" s="6"/>
      <c r="Q14151" s="7"/>
    </row>
    <row r="14152" spans="3:17" x14ac:dyDescent="0.2">
      <c r="C14152" s="1"/>
      <c r="D14152" s="1"/>
      <c r="F14152" s="6"/>
      <c r="G14152" s="13"/>
      <c r="M14152" s="14"/>
      <c r="O14152" s="13"/>
      <c r="P14152" s="6"/>
      <c r="Q14152" s="7"/>
    </row>
    <row r="14153" spans="3:17" x14ac:dyDescent="0.2">
      <c r="C14153" s="1"/>
      <c r="D14153" s="1"/>
      <c r="F14153" s="6"/>
      <c r="G14153" s="13"/>
      <c r="M14153" s="14"/>
      <c r="O14153" s="13"/>
      <c r="P14153" s="6"/>
      <c r="Q14153" s="7"/>
    </row>
    <row r="14154" spans="3:17" x14ac:dyDescent="0.2">
      <c r="C14154" s="1"/>
      <c r="D14154" s="1"/>
      <c r="F14154" s="6"/>
      <c r="G14154" s="13"/>
      <c r="M14154" s="14"/>
      <c r="O14154" s="13"/>
      <c r="P14154" s="6"/>
      <c r="Q14154" s="7"/>
    </row>
    <row r="14155" spans="3:17" x14ac:dyDescent="0.2">
      <c r="C14155" s="1"/>
      <c r="D14155" s="1"/>
      <c r="F14155" s="6"/>
      <c r="G14155" s="13"/>
      <c r="M14155" s="14"/>
      <c r="O14155" s="13"/>
      <c r="P14155" s="6"/>
      <c r="Q14155" s="7"/>
    </row>
    <row r="14156" spans="3:17" x14ac:dyDescent="0.2">
      <c r="C14156" s="1"/>
      <c r="D14156" s="1"/>
      <c r="F14156" s="6"/>
      <c r="G14156" s="13"/>
      <c r="M14156" s="14"/>
      <c r="O14156" s="13"/>
      <c r="P14156" s="6"/>
      <c r="Q14156" s="7"/>
    </row>
    <row r="14157" spans="3:17" x14ac:dyDescent="0.2">
      <c r="C14157" s="1"/>
      <c r="D14157" s="1"/>
      <c r="F14157" s="6"/>
      <c r="G14157" s="13"/>
      <c r="M14157" s="14"/>
      <c r="O14157" s="13"/>
      <c r="P14157" s="6"/>
      <c r="Q14157" s="7"/>
    </row>
    <row r="14158" spans="3:17" x14ac:dyDescent="0.2">
      <c r="C14158" s="1"/>
      <c r="D14158" s="1"/>
      <c r="F14158" s="6"/>
      <c r="G14158" s="13"/>
      <c r="M14158" s="14"/>
      <c r="O14158" s="13"/>
      <c r="P14158" s="6"/>
      <c r="Q14158" s="7"/>
    </row>
    <row r="14159" spans="3:17" x14ac:dyDescent="0.2">
      <c r="C14159" s="1"/>
      <c r="D14159" s="1"/>
      <c r="F14159" s="6"/>
      <c r="G14159" s="13"/>
      <c r="M14159" s="14"/>
      <c r="O14159" s="13"/>
      <c r="P14159" s="6"/>
      <c r="Q14159" s="7"/>
    </row>
    <row r="14160" spans="3:17" x14ac:dyDescent="0.2">
      <c r="C14160" s="1"/>
      <c r="D14160" s="1"/>
      <c r="F14160" s="6"/>
      <c r="G14160" s="13"/>
      <c r="M14160" s="14"/>
      <c r="O14160" s="13"/>
      <c r="P14160" s="6"/>
      <c r="Q14160" s="7"/>
    </row>
    <row r="14161" spans="3:17" x14ac:dyDescent="0.2">
      <c r="C14161" s="1"/>
      <c r="D14161" s="1"/>
      <c r="F14161" s="6"/>
      <c r="G14161" s="13"/>
      <c r="M14161" s="14"/>
      <c r="O14161" s="13"/>
      <c r="P14161" s="6"/>
      <c r="Q14161" s="7"/>
    </row>
    <row r="14162" spans="3:17" x14ac:dyDescent="0.2">
      <c r="C14162" s="1"/>
      <c r="D14162" s="1"/>
      <c r="F14162" s="6"/>
      <c r="G14162" s="13"/>
      <c r="M14162" s="14"/>
      <c r="O14162" s="13"/>
      <c r="P14162" s="6"/>
      <c r="Q14162" s="7"/>
    </row>
    <row r="14163" spans="3:17" x14ac:dyDescent="0.2">
      <c r="C14163" s="1"/>
      <c r="D14163" s="1"/>
      <c r="F14163" s="6"/>
      <c r="G14163" s="13"/>
      <c r="M14163" s="14"/>
      <c r="O14163" s="13"/>
      <c r="P14163" s="6"/>
      <c r="Q14163" s="7"/>
    </row>
    <row r="14164" spans="3:17" x14ac:dyDescent="0.2">
      <c r="C14164" s="1"/>
      <c r="D14164" s="1"/>
      <c r="F14164" s="6"/>
      <c r="G14164" s="13"/>
      <c r="M14164" s="14"/>
      <c r="O14164" s="13"/>
      <c r="P14164" s="6"/>
      <c r="Q14164" s="7"/>
    </row>
    <row r="14165" spans="3:17" x14ac:dyDescent="0.2">
      <c r="C14165" s="1"/>
      <c r="D14165" s="1"/>
      <c r="F14165" s="6"/>
      <c r="G14165" s="13"/>
      <c r="M14165" s="14"/>
      <c r="O14165" s="13"/>
      <c r="P14165" s="6"/>
      <c r="Q14165" s="7"/>
    </row>
    <row r="14166" spans="3:17" x14ac:dyDescent="0.2">
      <c r="C14166" s="1"/>
      <c r="D14166" s="1"/>
      <c r="F14166" s="6"/>
      <c r="G14166" s="13"/>
      <c r="M14166" s="14"/>
      <c r="O14166" s="13"/>
      <c r="P14166" s="6"/>
      <c r="Q14166" s="7"/>
    </row>
    <row r="14167" spans="3:17" x14ac:dyDescent="0.2">
      <c r="C14167" s="1"/>
      <c r="D14167" s="1"/>
      <c r="F14167" s="6"/>
      <c r="G14167" s="13"/>
      <c r="M14167" s="14"/>
      <c r="O14167" s="13"/>
      <c r="P14167" s="6"/>
      <c r="Q14167" s="7"/>
    </row>
    <row r="14168" spans="3:17" x14ac:dyDescent="0.2">
      <c r="C14168" s="1"/>
      <c r="D14168" s="1"/>
      <c r="F14168" s="6"/>
      <c r="G14168" s="13"/>
      <c r="M14168" s="14"/>
      <c r="O14168" s="13"/>
      <c r="P14168" s="6"/>
      <c r="Q14168" s="7"/>
    </row>
    <row r="14169" spans="3:17" x14ac:dyDescent="0.2">
      <c r="C14169" s="1"/>
      <c r="D14169" s="1"/>
      <c r="F14169" s="6"/>
      <c r="G14169" s="13"/>
      <c r="M14169" s="14"/>
      <c r="O14169" s="13"/>
      <c r="P14169" s="6"/>
      <c r="Q14169" s="7"/>
    </row>
    <row r="14170" spans="3:17" x14ac:dyDescent="0.2">
      <c r="C14170" s="1"/>
      <c r="D14170" s="1"/>
      <c r="F14170" s="6"/>
      <c r="G14170" s="13"/>
      <c r="M14170" s="14"/>
      <c r="O14170" s="13"/>
      <c r="P14170" s="6"/>
      <c r="Q14170" s="7"/>
    </row>
    <row r="14171" spans="3:17" x14ac:dyDescent="0.2">
      <c r="C14171" s="1"/>
      <c r="D14171" s="1"/>
      <c r="F14171" s="6"/>
      <c r="G14171" s="13"/>
      <c r="M14171" s="14"/>
      <c r="O14171" s="13"/>
      <c r="P14171" s="6"/>
      <c r="Q14171" s="7"/>
    </row>
    <row r="14172" spans="3:17" x14ac:dyDescent="0.2">
      <c r="C14172" s="1"/>
      <c r="D14172" s="1"/>
      <c r="F14172" s="6"/>
      <c r="G14172" s="13"/>
      <c r="M14172" s="14"/>
      <c r="O14172" s="13"/>
      <c r="P14172" s="6"/>
      <c r="Q14172" s="7"/>
    </row>
    <row r="14173" spans="3:17" x14ac:dyDescent="0.2">
      <c r="C14173" s="1"/>
      <c r="D14173" s="1"/>
      <c r="F14173" s="6"/>
      <c r="G14173" s="13"/>
      <c r="M14173" s="14"/>
      <c r="O14173" s="13"/>
      <c r="P14173" s="6"/>
      <c r="Q14173" s="7"/>
    </row>
    <row r="14174" spans="3:17" x14ac:dyDescent="0.2">
      <c r="C14174" s="1"/>
      <c r="D14174" s="1"/>
      <c r="F14174" s="6"/>
      <c r="G14174" s="13"/>
      <c r="M14174" s="14"/>
      <c r="O14174" s="13"/>
      <c r="P14174" s="6"/>
      <c r="Q14174" s="7"/>
    </row>
    <row r="14175" spans="3:17" x14ac:dyDescent="0.2">
      <c r="C14175" s="1"/>
      <c r="D14175" s="1"/>
      <c r="F14175" s="6"/>
      <c r="G14175" s="13"/>
      <c r="M14175" s="14"/>
      <c r="O14175" s="13"/>
      <c r="P14175" s="6"/>
      <c r="Q14175" s="7"/>
    </row>
    <row r="14176" spans="3:17" x14ac:dyDescent="0.2">
      <c r="C14176" s="1"/>
      <c r="D14176" s="1"/>
      <c r="F14176" s="6"/>
      <c r="G14176" s="13"/>
      <c r="M14176" s="14"/>
      <c r="O14176" s="13"/>
      <c r="P14176" s="6"/>
      <c r="Q14176" s="7"/>
    </row>
    <row r="14177" spans="3:17" x14ac:dyDescent="0.2">
      <c r="C14177" s="1"/>
      <c r="D14177" s="1"/>
      <c r="F14177" s="6"/>
      <c r="G14177" s="13"/>
      <c r="M14177" s="14"/>
      <c r="O14177" s="13"/>
      <c r="P14177" s="6"/>
      <c r="Q14177" s="7"/>
    </row>
    <row r="14178" spans="3:17" x14ac:dyDescent="0.2">
      <c r="C14178" s="1"/>
      <c r="D14178" s="1"/>
      <c r="F14178" s="6"/>
      <c r="G14178" s="13"/>
      <c r="M14178" s="14"/>
      <c r="O14178" s="13"/>
      <c r="P14178" s="6"/>
      <c r="Q14178" s="7"/>
    </row>
    <row r="14179" spans="3:17" x14ac:dyDescent="0.2">
      <c r="C14179" s="1"/>
      <c r="D14179" s="1"/>
      <c r="F14179" s="6"/>
      <c r="G14179" s="13"/>
      <c r="M14179" s="14"/>
      <c r="O14179" s="13"/>
      <c r="P14179" s="6"/>
      <c r="Q14179" s="7"/>
    </row>
    <row r="14180" spans="3:17" x14ac:dyDescent="0.2">
      <c r="C14180" s="1"/>
      <c r="D14180" s="1"/>
      <c r="F14180" s="6"/>
      <c r="G14180" s="13"/>
      <c r="M14180" s="14"/>
      <c r="O14180" s="13"/>
      <c r="P14180" s="6"/>
      <c r="Q14180" s="7"/>
    </row>
    <row r="14181" spans="3:17" x14ac:dyDescent="0.2">
      <c r="C14181" s="1"/>
      <c r="D14181" s="1"/>
      <c r="F14181" s="6"/>
      <c r="G14181" s="13"/>
      <c r="M14181" s="14"/>
      <c r="O14181" s="13"/>
      <c r="P14181" s="6"/>
      <c r="Q14181" s="7"/>
    </row>
    <row r="14182" spans="3:17" x14ac:dyDescent="0.2">
      <c r="C14182" s="1"/>
      <c r="D14182" s="1"/>
      <c r="F14182" s="6"/>
      <c r="G14182" s="13"/>
      <c r="M14182" s="14"/>
      <c r="O14182" s="13"/>
      <c r="P14182" s="6"/>
      <c r="Q14182" s="7"/>
    </row>
    <row r="14183" spans="3:17" x14ac:dyDescent="0.2">
      <c r="C14183" s="1"/>
      <c r="D14183" s="1"/>
      <c r="F14183" s="6"/>
      <c r="G14183" s="13"/>
      <c r="M14183" s="14"/>
      <c r="O14183" s="13"/>
      <c r="P14183" s="6"/>
      <c r="Q14183" s="7"/>
    </row>
    <row r="14184" spans="3:17" x14ac:dyDescent="0.2">
      <c r="C14184" s="1"/>
      <c r="D14184" s="1"/>
      <c r="F14184" s="6"/>
      <c r="G14184" s="13"/>
      <c r="M14184" s="14"/>
      <c r="O14184" s="13"/>
      <c r="P14184" s="6"/>
      <c r="Q14184" s="7"/>
    </row>
    <row r="14185" spans="3:17" x14ac:dyDescent="0.2">
      <c r="C14185" s="1"/>
      <c r="D14185" s="1"/>
      <c r="F14185" s="6"/>
      <c r="G14185" s="13"/>
      <c r="M14185" s="14"/>
      <c r="O14185" s="13"/>
      <c r="P14185" s="6"/>
      <c r="Q14185" s="7"/>
    </row>
    <row r="14186" spans="3:17" x14ac:dyDescent="0.2">
      <c r="C14186" s="1"/>
      <c r="D14186" s="1"/>
      <c r="F14186" s="6"/>
      <c r="G14186" s="13"/>
      <c r="M14186" s="14"/>
      <c r="O14186" s="13"/>
      <c r="P14186" s="6"/>
      <c r="Q14186" s="7"/>
    </row>
    <row r="14187" spans="3:17" x14ac:dyDescent="0.2">
      <c r="C14187" s="1"/>
      <c r="D14187" s="1"/>
      <c r="F14187" s="6"/>
      <c r="G14187" s="13"/>
      <c r="M14187" s="14"/>
      <c r="O14187" s="13"/>
      <c r="P14187" s="6"/>
      <c r="Q14187" s="7"/>
    </row>
    <row r="14188" spans="3:17" x14ac:dyDescent="0.2">
      <c r="C14188" s="1"/>
      <c r="D14188" s="1"/>
      <c r="F14188" s="6"/>
      <c r="G14188" s="13"/>
      <c r="M14188" s="14"/>
      <c r="O14188" s="13"/>
      <c r="P14188" s="6"/>
      <c r="Q14188" s="7"/>
    </row>
    <row r="14189" spans="3:17" x14ac:dyDescent="0.2">
      <c r="C14189" s="1"/>
      <c r="D14189" s="1"/>
      <c r="F14189" s="6"/>
      <c r="G14189" s="13"/>
      <c r="M14189" s="14"/>
      <c r="O14189" s="13"/>
      <c r="P14189" s="6"/>
      <c r="Q14189" s="7"/>
    </row>
    <row r="14190" spans="3:17" x14ac:dyDescent="0.2">
      <c r="C14190" s="1"/>
      <c r="D14190" s="1"/>
      <c r="F14190" s="6"/>
      <c r="G14190" s="13"/>
      <c r="M14190" s="14"/>
      <c r="O14190" s="13"/>
      <c r="P14190" s="6"/>
      <c r="Q14190" s="7"/>
    </row>
    <row r="14191" spans="3:17" x14ac:dyDescent="0.2">
      <c r="C14191" s="1"/>
      <c r="D14191" s="1"/>
      <c r="F14191" s="6"/>
      <c r="G14191" s="13"/>
      <c r="M14191" s="14"/>
      <c r="O14191" s="13"/>
      <c r="P14191" s="6"/>
      <c r="Q14191" s="7"/>
    </row>
    <row r="14192" spans="3:17" x14ac:dyDescent="0.2">
      <c r="C14192" s="1"/>
      <c r="D14192" s="1"/>
      <c r="F14192" s="6"/>
      <c r="G14192" s="13"/>
      <c r="M14192" s="14"/>
      <c r="O14192" s="13"/>
      <c r="P14192" s="6"/>
      <c r="Q14192" s="7"/>
    </row>
    <row r="14193" spans="3:17" x14ac:dyDescent="0.2">
      <c r="C14193" s="1"/>
      <c r="D14193" s="1"/>
      <c r="F14193" s="6"/>
      <c r="G14193" s="13"/>
      <c r="M14193" s="14"/>
      <c r="O14193" s="13"/>
      <c r="P14193" s="6"/>
      <c r="Q14193" s="7"/>
    </row>
    <row r="14194" spans="3:17" x14ac:dyDescent="0.2">
      <c r="C14194" s="1"/>
      <c r="D14194" s="1"/>
      <c r="F14194" s="6"/>
      <c r="G14194" s="13"/>
      <c r="M14194" s="14"/>
      <c r="O14194" s="13"/>
      <c r="P14194" s="6"/>
      <c r="Q14194" s="7"/>
    </row>
    <row r="14195" spans="3:17" x14ac:dyDescent="0.2">
      <c r="C14195" s="1"/>
      <c r="D14195" s="1"/>
      <c r="F14195" s="6"/>
      <c r="G14195" s="13"/>
      <c r="M14195" s="14"/>
      <c r="O14195" s="13"/>
      <c r="P14195" s="6"/>
      <c r="Q14195" s="7"/>
    </row>
    <row r="14196" spans="3:17" x14ac:dyDescent="0.2">
      <c r="C14196" s="1"/>
      <c r="D14196" s="1"/>
      <c r="F14196" s="6"/>
      <c r="G14196" s="13"/>
      <c r="M14196" s="14"/>
      <c r="O14196" s="13"/>
      <c r="P14196" s="6"/>
      <c r="Q14196" s="7"/>
    </row>
    <row r="14197" spans="3:17" x14ac:dyDescent="0.2">
      <c r="C14197" s="1"/>
      <c r="D14197" s="1"/>
      <c r="F14197" s="6"/>
      <c r="G14197" s="13"/>
      <c r="M14197" s="14"/>
      <c r="O14197" s="13"/>
      <c r="P14197" s="6"/>
      <c r="Q14197" s="7"/>
    </row>
    <row r="14198" spans="3:17" x14ac:dyDescent="0.2">
      <c r="C14198" s="1"/>
      <c r="D14198" s="1"/>
      <c r="F14198" s="6"/>
      <c r="G14198" s="13"/>
      <c r="M14198" s="14"/>
      <c r="O14198" s="13"/>
      <c r="P14198" s="6"/>
      <c r="Q14198" s="7"/>
    </row>
    <row r="14199" spans="3:17" x14ac:dyDescent="0.2">
      <c r="C14199" s="1"/>
      <c r="D14199" s="1"/>
      <c r="F14199" s="6"/>
      <c r="G14199" s="13"/>
      <c r="M14199" s="14"/>
      <c r="O14199" s="13"/>
      <c r="P14199" s="6"/>
      <c r="Q14199" s="7"/>
    </row>
    <row r="14200" spans="3:17" x14ac:dyDescent="0.2">
      <c r="C14200" s="1"/>
      <c r="D14200" s="1"/>
      <c r="F14200" s="6"/>
      <c r="G14200" s="13"/>
      <c r="M14200" s="14"/>
      <c r="O14200" s="13"/>
      <c r="P14200" s="6"/>
      <c r="Q14200" s="7"/>
    </row>
    <row r="14201" spans="3:17" x14ac:dyDescent="0.2">
      <c r="C14201" s="1"/>
      <c r="D14201" s="1"/>
      <c r="F14201" s="6"/>
      <c r="G14201" s="13"/>
      <c r="M14201" s="14"/>
      <c r="O14201" s="13"/>
      <c r="P14201" s="6"/>
      <c r="Q14201" s="7"/>
    </row>
    <row r="14202" spans="3:17" x14ac:dyDescent="0.2">
      <c r="C14202" s="1"/>
      <c r="D14202" s="1"/>
      <c r="F14202" s="6"/>
      <c r="G14202" s="13"/>
      <c r="M14202" s="14"/>
      <c r="O14202" s="13"/>
      <c r="P14202" s="6"/>
      <c r="Q14202" s="7"/>
    </row>
    <row r="14203" spans="3:17" x14ac:dyDescent="0.2">
      <c r="C14203" s="1"/>
      <c r="D14203" s="1"/>
      <c r="F14203" s="6"/>
      <c r="G14203" s="13"/>
      <c r="M14203" s="14"/>
      <c r="O14203" s="13"/>
      <c r="P14203" s="6"/>
      <c r="Q14203" s="7"/>
    </row>
    <row r="14204" spans="3:17" x14ac:dyDescent="0.2">
      <c r="C14204" s="1"/>
      <c r="D14204" s="1"/>
      <c r="F14204" s="6"/>
      <c r="G14204" s="13"/>
      <c r="M14204" s="14"/>
      <c r="O14204" s="13"/>
      <c r="P14204" s="6"/>
      <c r="Q14204" s="7"/>
    </row>
    <row r="14205" spans="3:17" x14ac:dyDescent="0.2">
      <c r="C14205" s="1"/>
      <c r="D14205" s="1"/>
      <c r="F14205" s="6"/>
      <c r="G14205" s="13"/>
      <c r="M14205" s="14"/>
      <c r="O14205" s="13"/>
      <c r="P14205" s="6"/>
      <c r="Q14205" s="7"/>
    </row>
    <row r="14206" spans="3:17" x14ac:dyDescent="0.2">
      <c r="C14206" s="1"/>
      <c r="D14206" s="1"/>
      <c r="F14206" s="6"/>
      <c r="G14206" s="13"/>
      <c r="M14206" s="14"/>
      <c r="O14206" s="13"/>
      <c r="P14206" s="6"/>
      <c r="Q14206" s="7"/>
    </row>
    <row r="14207" spans="3:17" x14ac:dyDescent="0.2">
      <c r="C14207" s="1"/>
      <c r="D14207" s="1"/>
      <c r="F14207" s="6"/>
      <c r="G14207" s="13"/>
      <c r="M14207" s="14"/>
      <c r="O14207" s="13"/>
      <c r="P14207" s="6"/>
      <c r="Q14207" s="7"/>
    </row>
    <row r="14208" spans="3:17" x14ac:dyDescent="0.2">
      <c r="C14208" s="1"/>
      <c r="D14208" s="1"/>
      <c r="F14208" s="6"/>
      <c r="G14208" s="13"/>
      <c r="M14208" s="14"/>
      <c r="O14208" s="13"/>
      <c r="P14208" s="6"/>
      <c r="Q14208" s="7"/>
    </row>
    <row r="14209" spans="3:17" x14ac:dyDescent="0.2">
      <c r="C14209" s="1"/>
      <c r="D14209" s="1"/>
      <c r="F14209" s="6"/>
      <c r="G14209" s="13"/>
      <c r="M14209" s="14"/>
      <c r="O14209" s="13"/>
      <c r="P14209" s="6"/>
      <c r="Q14209" s="7"/>
    </row>
    <row r="14210" spans="3:17" x14ac:dyDescent="0.2">
      <c r="C14210" s="1"/>
      <c r="D14210" s="1"/>
      <c r="F14210" s="6"/>
      <c r="G14210" s="13"/>
      <c r="M14210" s="14"/>
      <c r="O14210" s="13"/>
      <c r="P14210" s="6"/>
      <c r="Q14210" s="7"/>
    </row>
    <row r="14211" spans="3:17" x14ac:dyDescent="0.2">
      <c r="C14211" s="1"/>
      <c r="D14211" s="1"/>
      <c r="F14211" s="6"/>
      <c r="G14211" s="13"/>
      <c r="M14211" s="14"/>
      <c r="O14211" s="13"/>
      <c r="P14211" s="6"/>
      <c r="Q14211" s="7"/>
    </row>
    <row r="14212" spans="3:17" x14ac:dyDescent="0.2">
      <c r="C14212" s="1"/>
      <c r="D14212" s="1"/>
      <c r="F14212" s="6"/>
      <c r="G14212" s="13"/>
      <c r="M14212" s="14"/>
      <c r="O14212" s="13"/>
      <c r="P14212" s="6"/>
      <c r="Q14212" s="7"/>
    </row>
    <row r="14213" spans="3:17" x14ac:dyDescent="0.2">
      <c r="C14213" s="1"/>
      <c r="D14213" s="1"/>
      <c r="F14213" s="6"/>
      <c r="G14213" s="13"/>
      <c r="M14213" s="14"/>
      <c r="O14213" s="13"/>
      <c r="P14213" s="6"/>
      <c r="Q14213" s="7"/>
    </row>
    <row r="14214" spans="3:17" x14ac:dyDescent="0.2">
      <c r="C14214" s="1"/>
      <c r="D14214" s="1"/>
      <c r="F14214" s="6"/>
      <c r="G14214" s="13"/>
      <c r="M14214" s="14"/>
      <c r="O14214" s="13"/>
      <c r="P14214" s="6"/>
      <c r="Q14214" s="7"/>
    </row>
    <row r="14215" spans="3:17" x14ac:dyDescent="0.2">
      <c r="C14215" s="1"/>
      <c r="D14215" s="1"/>
      <c r="F14215" s="6"/>
      <c r="G14215" s="13"/>
      <c r="M14215" s="14"/>
      <c r="O14215" s="13"/>
      <c r="P14215" s="6"/>
      <c r="Q14215" s="7"/>
    </row>
    <row r="14216" spans="3:17" x14ac:dyDescent="0.2">
      <c r="C14216" s="1"/>
      <c r="D14216" s="1"/>
      <c r="F14216" s="6"/>
      <c r="G14216" s="13"/>
      <c r="M14216" s="14"/>
      <c r="O14216" s="13"/>
      <c r="P14216" s="6"/>
      <c r="Q14216" s="7"/>
    </row>
    <row r="14217" spans="3:17" x14ac:dyDescent="0.2">
      <c r="C14217" s="1"/>
      <c r="D14217" s="1"/>
      <c r="F14217" s="6"/>
      <c r="G14217" s="13"/>
      <c r="M14217" s="14"/>
      <c r="O14217" s="13"/>
      <c r="P14217" s="6"/>
      <c r="Q14217" s="7"/>
    </row>
    <row r="14218" spans="3:17" x14ac:dyDescent="0.2">
      <c r="C14218" s="1"/>
      <c r="D14218" s="1"/>
      <c r="F14218" s="6"/>
      <c r="G14218" s="13"/>
      <c r="M14218" s="14"/>
      <c r="O14218" s="13"/>
      <c r="P14218" s="6"/>
      <c r="Q14218" s="7"/>
    </row>
    <row r="14219" spans="3:17" x14ac:dyDescent="0.2">
      <c r="C14219" s="1"/>
      <c r="D14219" s="1"/>
      <c r="F14219" s="6"/>
      <c r="G14219" s="13"/>
      <c r="M14219" s="14"/>
      <c r="O14219" s="13"/>
      <c r="P14219" s="6"/>
      <c r="Q14219" s="7"/>
    </row>
    <row r="14220" spans="3:17" x14ac:dyDescent="0.2">
      <c r="C14220" s="1"/>
      <c r="D14220" s="1"/>
      <c r="F14220" s="6"/>
      <c r="G14220" s="13"/>
      <c r="M14220" s="14"/>
      <c r="O14220" s="13"/>
      <c r="P14220" s="6"/>
      <c r="Q14220" s="7"/>
    </row>
    <row r="14221" spans="3:17" x14ac:dyDescent="0.2">
      <c r="C14221" s="1"/>
      <c r="D14221" s="1"/>
      <c r="F14221" s="6"/>
      <c r="G14221" s="13"/>
      <c r="M14221" s="14"/>
      <c r="O14221" s="13"/>
      <c r="P14221" s="6"/>
      <c r="Q14221" s="7"/>
    </row>
    <row r="14222" spans="3:17" x14ac:dyDescent="0.2">
      <c r="C14222" s="1"/>
      <c r="D14222" s="1"/>
      <c r="F14222" s="6"/>
      <c r="G14222" s="13"/>
      <c r="M14222" s="14"/>
      <c r="O14222" s="13"/>
      <c r="P14222" s="6"/>
      <c r="Q14222" s="7"/>
    </row>
    <row r="14223" spans="3:17" x14ac:dyDescent="0.2">
      <c r="C14223" s="1"/>
      <c r="D14223" s="1"/>
      <c r="F14223" s="6"/>
      <c r="G14223" s="13"/>
      <c r="M14223" s="14"/>
      <c r="O14223" s="13"/>
      <c r="P14223" s="6"/>
      <c r="Q14223" s="7"/>
    </row>
    <row r="14224" spans="3:17" x14ac:dyDescent="0.2">
      <c r="C14224" s="1"/>
      <c r="D14224" s="1"/>
      <c r="F14224" s="6"/>
      <c r="G14224" s="13"/>
      <c r="M14224" s="14"/>
      <c r="O14224" s="13"/>
      <c r="P14224" s="6"/>
      <c r="Q14224" s="7"/>
    </row>
    <row r="14225" spans="3:17" x14ac:dyDescent="0.2">
      <c r="C14225" s="1"/>
      <c r="D14225" s="1"/>
      <c r="F14225" s="6"/>
      <c r="G14225" s="13"/>
      <c r="M14225" s="14"/>
      <c r="O14225" s="13"/>
      <c r="P14225" s="6"/>
      <c r="Q14225" s="7"/>
    </row>
    <row r="14226" spans="3:17" x14ac:dyDescent="0.2">
      <c r="C14226" s="1"/>
      <c r="D14226" s="1"/>
      <c r="F14226" s="6"/>
      <c r="G14226" s="13"/>
      <c r="M14226" s="14"/>
      <c r="O14226" s="13"/>
      <c r="P14226" s="6"/>
      <c r="Q14226" s="7"/>
    </row>
    <row r="14227" spans="3:17" x14ac:dyDescent="0.2">
      <c r="C14227" s="1"/>
      <c r="D14227" s="1"/>
      <c r="F14227" s="6"/>
      <c r="G14227" s="13"/>
      <c r="M14227" s="14"/>
      <c r="O14227" s="13"/>
      <c r="P14227" s="6"/>
      <c r="Q14227" s="7"/>
    </row>
    <row r="14228" spans="3:17" x14ac:dyDescent="0.2">
      <c r="C14228" s="1"/>
      <c r="D14228" s="1"/>
      <c r="F14228" s="6"/>
      <c r="G14228" s="13"/>
      <c r="M14228" s="14"/>
      <c r="O14228" s="13"/>
      <c r="P14228" s="6"/>
      <c r="Q14228" s="7"/>
    </row>
    <row r="14229" spans="3:17" x14ac:dyDescent="0.2">
      <c r="C14229" s="1"/>
      <c r="D14229" s="1"/>
      <c r="F14229" s="6"/>
      <c r="G14229" s="13"/>
      <c r="M14229" s="14"/>
      <c r="O14229" s="13"/>
      <c r="P14229" s="6"/>
      <c r="Q14229" s="7"/>
    </row>
    <row r="14230" spans="3:17" x14ac:dyDescent="0.2">
      <c r="C14230" s="1"/>
      <c r="D14230" s="1"/>
      <c r="F14230" s="6"/>
      <c r="G14230" s="13"/>
      <c r="M14230" s="14"/>
      <c r="O14230" s="13"/>
      <c r="P14230" s="6"/>
      <c r="Q14230" s="7"/>
    </row>
    <row r="14231" spans="3:17" x14ac:dyDescent="0.2">
      <c r="C14231" s="1"/>
      <c r="D14231" s="1"/>
      <c r="F14231" s="6"/>
      <c r="G14231" s="13"/>
      <c r="M14231" s="14"/>
      <c r="O14231" s="13"/>
      <c r="P14231" s="6"/>
      <c r="Q14231" s="7"/>
    </row>
    <row r="14232" spans="3:17" x14ac:dyDescent="0.2">
      <c r="C14232" s="1"/>
      <c r="D14232" s="1"/>
      <c r="F14232" s="6"/>
      <c r="G14232" s="13"/>
      <c r="M14232" s="14"/>
      <c r="O14232" s="13"/>
      <c r="P14232" s="6"/>
      <c r="Q14232" s="7"/>
    </row>
    <row r="14233" spans="3:17" x14ac:dyDescent="0.2">
      <c r="C14233" s="1"/>
      <c r="D14233" s="1"/>
      <c r="F14233" s="6"/>
      <c r="G14233" s="13"/>
      <c r="M14233" s="14"/>
      <c r="O14233" s="13"/>
      <c r="P14233" s="6"/>
      <c r="Q14233" s="7"/>
    </row>
    <row r="14234" spans="3:17" x14ac:dyDescent="0.2">
      <c r="C14234" s="1"/>
      <c r="D14234" s="1"/>
      <c r="F14234" s="6"/>
      <c r="G14234" s="13"/>
      <c r="M14234" s="14"/>
      <c r="O14234" s="13"/>
      <c r="P14234" s="6"/>
      <c r="Q14234" s="7"/>
    </row>
    <row r="14235" spans="3:17" x14ac:dyDescent="0.2">
      <c r="C14235" s="1"/>
      <c r="D14235" s="1"/>
      <c r="F14235" s="6"/>
      <c r="G14235" s="13"/>
      <c r="M14235" s="14"/>
      <c r="O14235" s="13"/>
      <c r="P14235" s="6"/>
      <c r="Q14235" s="7"/>
    </row>
    <row r="14236" spans="3:17" x14ac:dyDescent="0.2">
      <c r="C14236" s="1"/>
      <c r="D14236" s="1"/>
      <c r="F14236" s="6"/>
      <c r="G14236" s="13"/>
      <c r="M14236" s="14"/>
      <c r="O14236" s="13"/>
      <c r="P14236" s="6"/>
      <c r="Q14236" s="7"/>
    </row>
    <row r="14237" spans="3:17" x14ac:dyDescent="0.2">
      <c r="C14237" s="1"/>
      <c r="D14237" s="1"/>
      <c r="F14237" s="6"/>
      <c r="G14237" s="13"/>
      <c r="M14237" s="14"/>
      <c r="O14237" s="13"/>
      <c r="P14237" s="6"/>
      <c r="Q14237" s="7"/>
    </row>
    <row r="14238" spans="3:17" x14ac:dyDescent="0.2">
      <c r="C14238" s="1"/>
      <c r="D14238" s="1"/>
      <c r="F14238" s="6"/>
      <c r="G14238" s="13"/>
      <c r="M14238" s="14"/>
      <c r="O14238" s="13"/>
      <c r="P14238" s="6"/>
      <c r="Q14238" s="7"/>
    </row>
    <row r="14239" spans="3:17" x14ac:dyDescent="0.2">
      <c r="C14239" s="1"/>
      <c r="D14239" s="1"/>
      <c r="F14239" s="6"/>
      <c r="G14239" s="13"/>
      <c r="M14239" s="14"/>
      <c r="O14239" s="13"/>
      <c r="P14239" s="6"/>
      <c r="Q14239" s="7"/>
    </row>
    <row r="14240" spans="3:17" x14ac:dyDescent="0.2">
      <c r="C14240" s="1"/>
      <c r="D14240" s="1"/>
      <c r="F14240" s="6"/>
      <c r="G14240" s="13"/>
      <c r="M14240" s="14"/>
      <c r="O14240" s="13"/>
      <c r="P14240" s="6"/>
      <c r="Q14240" s="7"/>
    </row>
    <row r="14241" spans="3:17" x14ac:dyDescent="0.2">
      <c r="C14241" s="1"/>
      <c r="D14241" s="1"/>
      <c r="F14241" s="6"/>
      <c r="G14241" s="13"/>
      <c r="M14241" s="14"/>
      <c r="O14241" s="13"/>
      <c r="P14241" s="6"/>
      <c r="Q14241" s="7"/>
    </row>
    <row r="14242" spans="3:17" x14ac:dyDescent="0.2">
      <c r="C14242" s="1"/>
      <c r="D14242" s="1"/>
      <c r="F14242" s="6"/>
      <c r="G14242" s="13"/>
      <c r="M14242" s="14"/>
      <c r="O14242" s="13"/>
      <c r="P14242" s="6"/>
      <c r="Q14242" s="7"/>
    </row>
    <row r="14243" spans="3:17" x14ac:dyDescent="0.2">
      <c r="C14243" s="1"/>
      <c r="D14243" s="1"/>
      <c r="F14243" s="6"/>
      <c r="G14243" s="13"/>
      <c r="M14243" s="14"/>
      <c r="O14243" s="13"/>
      <c r="P14243" s="6"/>
      <c r="Q14243" s="7"/>
    </row>
    <row r="14244" spans="3:17" x14ac:dyDescent="0.2">
      <c r="C14244" s="1"/>
      <c r="D14244" s="1"/>
      <c r="F14244" s="6"/>
      <c r="G14244" s="13"/>
      <c r="M14244" s="14"/>
      <c r="O14244" s="13"/>
      <c r="P14244" s="6"/>
      <c r="Q14244" s="7"/>
    </row>
    <row r="14245" spans="3:17" x14ac:dyDescent="0.2">
      <c r="C14245" s="1"/>
      <c r="D14245" s="1"/>
      <c r="F14245" s="6"/>
      <c r="G14245" s="13"/>
      <c r="M14245" s="14"/>
      <c r="O14245" s="13"/>
      <c r="P14245" s="6"/>
      <c r="Q14245" s="7"/>
    </row>
    <row r="14246" spans="3:17" x14ac:dyDescent="0.2">
      <c r="C14246" s="1"/>
      <c r="D14246" s="1"/>
      <c r="F14246" s="6"/>
      <c r="G14246" s="13"/>
      <c r="M14246" s="14"/>
      <c r="O14246" s="13"/>
      <c r="P14246" s="6"/>
      <c r="Q14246" s="7"/>
    </row>
    <row r="14247" spans="3:17" x14ac:dyDescent="0.2">
      <c r="C14247" s="1"/>
      <c r="D14247" s="1"/>
      <c r="F14247" s="6"/>
      <c r="G14247" s="13"/>
      <c r="M14247" s="14"/>
      <c r="O14247" s="13"/>
      <c r="P14247" s="6"/>
      <c r="Q14247" s="7"/>
    </row>
    <row r="14248" spans="3:17" x14ac:dyDescent="0.2">
      <c r="C14248" s="1"/>
      <c r="D14248" s="1"/>
      <c r="F14248" s="6"/>
      <c r="G14248" s="13"/>
      <c r="M14248" s="14"/>
      <c r="O14248" s="13"/>
      <c r="P14248" s="6"/>
      <c r="Q14248" s="7"/>
    </row>
    <row r="14249" spans="3:17" x14ac:dyDescent="0.2">
      <c r="C14249" s="1"/>
      <c r="D14249" s="1"/>
      <c r="F14249" s="6"/>
      <c r="G14249" s="13"/>
      <c r="M14249" s="14"/>
      <c r="O14249" s="13"/>
      <c r="P14249" s="6"/>
      <c r="Q14249" s="7"/>
    </row>
    <row r="14250" spans="3:17" x14ac:dyDescent="0.2">
      <c r="C14250" s="1"/>
      <c r="D14250" s="1"/>
      <c r="F14250" s="6"/>
      <c r="G14250" s="13"/>
      <c r="M14250" s="14"/>
      <c r="O14250" s="13"/>
      <c r="P14250" s="6"/>
      <c r="Q14250" s="7"/>
    </row>
    <row r="14251" spans="3:17" x14ac:dyDescent="0.2">
      <c r="C14251" s="1"/>
      <c r="D14251" s="1"/>
      <c r="F14251" s="6"/>
      <c r="G14251" s="13"/>
      <c r="M14251" s="14"/>
      <c r="O14251" s="13"/>
      <c r="P14251" s="6"/>
      <c r="Q14251" s="7"/>
    </row>
    <row r="14252" spans="3:17" x14ac:dyDescent="0.2">
      <c r="C14252" s="1"/>
      <c r="D14252" s="1"/>
      <c r="F14252" s="6"/>
      <c r="G14252" s="13"/>
      <c r="M14252" s="14"/>
      <c r="O14252" s="13"/>
      <c r="P14252" s="6"/>
      <c r="Q14252" s="7"/>
    </row>
    <row r="14253" spans="3:17" x14ac:dyDescent="0.2">
      <c r="C14253" s="1"/>
      <c r="D14253" s="1"/>
      <c r="F14253" s="6"/>
      <c r="G14253" s="13"/>
      <c r="M14253" s="14"/>
      <c r="O14253" s="13"/>
      <c r="P14253" s="6"/>
      <c r="Q14253" s="7"/>
    </row>
    <row r="14254" spans="3:17" x14ac:dyDescent="0.2">
      <c r="C14254" s="1"/>
      <c r="D14254" s="1"/>
      <c r="F14254" s="6"/>
      <c r="G14254" s="13"/>
      <c r="M14254" s="14"/>
      <c r="O14254" s="13"/>
      <c r="P14254" s="6"/>
      <c r="Q14254" s="7"/>
    </row>
    <row r="14255" spans="3:17" x14ac:dyDescent="0.2">
      <c r="C14255" s="1"/>
      <c r="D14255" s="1"/>
      <c r="F14255" s="6"/>
      <c r="G14255" s="13"/>
      <c r="M14255" s="14"/>
      <c r="O14255" s="13"/>
      <c r="P14255" s="6"/>
      <c r="Q14255" s="7"/>
    </row>
    <row r="14256" spans="3:17" x14ac:dyDescent="0.2">
      <c r="C14256" s="1"/>
      <c r="D14256" s="1"/>
      <c r="F14256" s="6"/>
      <c r="G14256" s="13"/>
      <c r="M14256" s="14"/>
      <c r="O14256" s="13"/>
      <c r="P14256" s="6"/>
      <c r="Q14256" s="7"/>
    </row>
    <row r="14257" spans="3:17" x14ac:dyDescent="0.2">
      <c r="C14257" s="1"/>
      <c r="D14257" s="1"/>
      <c r="F14257" s="6"/>
      <c r="G14257" s="13"/>
      <c r="M14257" s="14"/>
      <c r="O14257" s="13"/>
      <c r="P14257" s="6"/>
      <c r="Q14257" s="7"/>
    </row>
    <row r="14258" spans="3:17" x14ac:dyDescent="0.2">
      <c r="C14258" s="1"/>
      <c r="D14258" s="1"/>
      <c r="F14258" s="6"/>
      <c r="G14258" s="13"/>
      <c r="M14258" s="14"/>
      <c r="O14258" s="13"/>
      <c r="P14258" s="6"/>
      <c r="Q14258" s="7"/>
    </row>
    <row r="14259" spans="3:17" x14ac:dyDescent="0.2">
      <c r="C14259" s="1"/>
      <c r="D14259" s="1"/>
      <c r="F14259" s="6"/>
      <c r="G14259" s="13"/>
      <c r="M14259" s="14"/>
      <c r="O14259" s="13"/>
      <c r="P14259" s="6"/>
      <c r="Q14259" s="7"/>
    </row>
    <row r="14260" spans="3:17" x14ac:dyDescent="0.2">
      <c r="C14260" s="1"/>
      <c r="D14260" s="1"/>
      <c r="F14260" s="6"/>
      <c r="G14260" s="13"/>
      <c r="M14260" s="14"/>
      <c r="O14260" s="13"/>
      <c r="P14260" s="6"/>
      <c r="Q14260" s="7"/>
    </row>
    <row r="14261" spans="3:17" x14ac:dyDescent="0.2">
      <c r="C14261" s="1"/>
      <c r="D14261" s="1"/>
      <c r="F14261" s="6"/>
      <c r="G14261" s="13"/>
      <c r="M14261" s="14"/>
      <c r="O14261" s="13"/>
      <c r="P14261" s="6"/>
      <c r="Q14261" s="7"/>
    </row>
    <row r="14262" spans="3:17" x14ac:dyDescent="0.2">
      <c r="C14262" s="1"/>
      <c r="D14262" s="1"/>
      <c r="F14262" s="6"/>
      <c r="G14262" s="13"/>
      <c r="M14262" s="14"/>
      <c r="O14262" s="13"/>
      <c r="P14262" s="6"/>
      <c r="Q14262" s="7"/>
    </row>
    <row r="14263" spans="3:17" x14ac:dyDescent="0.2">
      <c r="C14263" s="1"/>
      <c r="D14263" s="1"/>
      <c r="F14263" s="6"/>
      <c r="G14263" s="13"/>
      <c r="M14263" s="14"/>
      <c r="O14263" s="13"/>
      <c r="P14263" s="6"/>
      <c r="Q14263" s="7"/>
    </row>
    <row r="14264" spans="3:17" x14ac:dyDescent="0.2">
      <c r="C14264" s="1"/>
      <c r="D14264" s="1"/>
      <c r="F14264" s="6"/>
      <c r="G14264" s="13"/>
      <c r="M14264" s="14"/>
      <c r="O14264" s="13"/>
      <c r="P14264" s="6"/>
      <c r="Q14264" s="7"/>
    </row>
    <row r="14265" spans="3:17" x14ac:dyDescent="0.2">
      <c r="C14265" s="1"/>
      <c r="D14265" s="1"/>
      <c r="F14265" s="6"/>
      <c r="G14265" s="13"/>
      <c r="M14265" s="14"/>
      <c r="O14265" s="13"/>
      <c r="P14265" s="6"/>
      <c r="Q14265" s="7"/>
    </row>
    <row r="14266" spans="3:17" x14ac:dyDescent="0.2">
      <c r="C14266" s="1"/>
      <c r="D14266" s="1"/>
      <c r="F14266" s="6"/>
      <c r="G14266" s="13"/>
      <c r="M14266" s="14"/>
      <c r="O14266" s="13"/>
      <c r="P14266" s="6"/>
      <c r="Q14266" s="7"/>
    </row>
    <row r="14267" spans="3:17" x14ac:dyDescent="0.2">
      <c r="C14267" s="1"/>
      <c r="D14267" s="1"/>
      <c r="F14267" s="6"/>
      <c r="G14267" s="13"/>
      <c r="M14267" s="14"/>
      <c r="O14267" s="13"/>
      <c r="P14267" s="6"/>
      <c r="Q14267" s="7"/>
    </row>
    <row r="14268" spans="3:17" x14ac:dyDescent="0.2">
      <c r="C14268" s="1"/>
      <c r="D14268" s="1"/>
      <c r="F14268" s="6"/>
      <c r="G14268" s="13"/>
      <c r="M14268" s="14"/>
      <c r="O14268" s="13"/>
      <c r="P14268" s="6"/>
      <c r="Q14268" s="7"/>
    </row>
    <row r="14269" spans="3:17" x14ac:dyDescent="0.2">
      <c r="C14269" s="1"/>
      <c r="D14269" s="1"/>
      <c r="F14269" s="6"/>
      <c r="G14269" s="13"/>
      <c r="M14269" s="14"/>
      <c r="O14269" s="13"/>
      <c r="P14269" s="6"/>
      <c r="Q14269" s="7"/>
    </row>
    <row r="14270" spans="3:17" x14ac:dyDescent="0.2">
      <c r="C14270" s="1"/>
      <c r="D14270" s="1"/>
      <c r="F14270" s="6"/>
      <c r="G14270" s="13"/>
      <c r="M14270" s="14"/>
      <c r="O14270" s="13"/>
      <c r="P14270" s="6"/>
      <c r="Q14270" s="7"/>
    </row>
    <row r="14271" spans="3:17" x14ac:dyDescent="0.2">
      <c r="C14271" s="1"/>
      <c r="D14271" s="1"/>
      <c r="F14271" s="6"/>
      <c r="G14271" s="13"/>
      <c r="M14271" s="14"/>
      <c r="O14271" s="13"/>
      <c r="P14271" s="6"/>
      <c r="Q14271" s="7"/>
    </row>
    <row r="14272" spans="3:17" x14ac:dyDescent="0.2">
      <c r="C14272" s="1"/>
      <c r="D14272" s="1"/>
      <c r="F14272" s="6"/>
      <c r="G14272" s="13"/>
      <c r="M14272" s="14"/>
      <c r="O14272" s="13"/>
      <c r="P14272" s="6"/>
      <c r="Q14272" s="7"/>
    </row>
    <row r="14273" spans="3:17" x14ac:dyDescent="0.2">
      <c r="C14273" s="1"/>
      <c r="D14273" s="1"/>
      <c r="F14273" s="6"/>
      <c r="G14273" s="13"/>
      <c r="M14273" s="14"/>
      <c r="O14273" s="13"/>
      <c r="P14273" s="6"/>
      <c r="Q14273" s="7"/>
    </row>
    <row r="14274" spans="3:17" x14ac:dyDescent="0.2">
      <c r="C14274" s="1"/>
      <c r="D14274" s="1"/>
      <c r="F14274" s="6"/>
      <c r="G14274" s="13"/>
      <c r="M14274" s="14"/>
      <c r="O14274" s="13"/>
      <c r="P14274" s="6"/>
      <c r="Q14274" s="7"/>
    </row>
    <row r="14275" spans="3:17" x14ac:dyDescent="0.2">
      <c r="C14275" s="1"/>
      <c r="D14275" s="1"/>
      <c r="F14275" s="6"/>
      <c r="G14275" s="13"/>
      <c r="M14275" s="14"/>
      <c r="O14275" s="13"/>
      <c r="P14275" s="6"/>
      <c r="Q14275" s="7"/>
    </row>
    <row r="14276" spans="3:17" x14ac:dyDescent="0.2">
      <c r="C14276" s="1"/>
      <c r="D14276" s="1"/>
      <c r="F14276" s="6"/>
      <c r="G14276" s="13"/>
      <c r="M14276" s="14"/>
      <c r="O14276" s="13"/>
      <c r="P14276" s="6"/>
      <c r="Q14276" s="7"/>
    </row>
    <row r="14277" spans="3:17" x14ac:dyDescent="0.2">
      <c r="C14277" s="1"/>
      <c r="D14277" s="1"/>
      <c r="F14277" s="6"/>
      <c r="G14277" s="13"/>
      <c r="M14277" s="14"/>
      <c r="O14277" s="13"/>
      <c r="P14277" s="6"/>
      <c r="Q14277" s="7"/>
    </row>
    <row r="14278" spans="3:17" x14ac:dyDescent="0.2">
      <c r="C14278" s="1"/>
      <c r="D14278" s="1"/>
      <c r="F14278" s="6"/>
      <c r="G14278" s="13"/>
      <c r="M14278" s="14"/>
      <c r="O14278" s="13"/>
      <c r="P14278" s="6"/>
      <c r="Q14278" s="7"/>
    </row>
    <row r="14279" spans="3:17" x14ac:dyDescent="0.2">
      <c r="C14279" s="1"/>
      <c r="D14279" s="1"/>
      <c r="F14279" s="6"/>
      <c r="G14279" s="13"/>
      <c r="M14279" s="14"/>
      <c r="O14279" s="13"/>
      <c r="P14279" s="6"/>
      <c r="Q14279" s="7"/>
    </row>
    <row r="14280" spans="3:17" x14ac:dyDescent="0.2">
      <c r="C14280" s="1"/>
      <c r="D14280" s="1"/>
      <c r="F14280" s="6"/>
      <c r="G14280" s="13"/>
      <c r="M14280" s="14"/>
      <c r="O14280" s="13"/>
      <c r="P14280" s="6"/>
      <c r="Q14280" s="7"/>
    </row>
    <row r="14281" spans="3:17" x14ac:dyDescent="0.2">
      <c r="C14281" s="1"/>
      <c r="D14281" s="1"/>
      <c r="F14281" s="6"/>
      <c r="G14281" s="13"/>
      <c r="M14281" s="14"/>
      <c r="O14281" s="13"/>
      <c r="P14281" s="6"/>
      <c r="Q14281" s="7"/>
    </row>
    <row r="14282" spans="3:17" x14ac:dyDescent="0.2">
      <c r="C14282" s="1"/>
      <c r="D14282" s="1"/>
      <c r="F14282" s="6"/>
      <c r="G14282" s="13"/>
      <c r="M14282" s="14"/>
      <c r="O14282" s="13"/>
      <c r="P14282" s="6"/>
      <c r="Q14282" s="7"/>
    </row>
    <row r="14283" spans="3:17" x14ac:dyDescent="0.2">
      <c r="C14283" s="1"/>
      <c r="D14283" s="1"/>
      <c r="F14283" s="6"/>
      <c r="G14283" s="13"/>
      <c r="M14283" s="14"/>
      <c r="O14283" s="13"/>
      <c r="P14283" s="6"/>
      <c r="Q14283" s="7"/>
    </row>
    <row r="14284" spans="3:17" x14ac:dyDescent="0.2">
      <c r="C14284" s="1"/>
      <c r="D14284" s="1"/>
      <c r="F14284" s="6"/>
      <c r="G14284" s="13"/>
      <c r="M14284" s="14"/>
      <c r="O14284" s="13"/>
      <c r="P14284" s="6"/>
      <c r="Q14284" s="7"/>
    </row>
    <row r="14285" spans="3:17" x14ac:dyDescent="0.2">
      <c r="C14285" s="1"/>
      <c r="D14285" s="1"/>
      <c r="F14285" s="6"/>
      <c r="G14285" s="13"/>
      <c r="M14285" s="14"/>
      <c r="O14285" s="13"/>
      <c r="P14285" s="6"/>
      <c r="Q14285" s="7"/>
    </row>
    <row r="14286" spans="3:17" x14ac:dyDescent="0.2">
      <c r="C14286" s="1"/>
      <c r="D14286" s="1"/>
      <c r="F14286" s="6"/>
      <c r="G14286" s="13"/>
      <c r="M14286" s="14"/>
      <c r="O14286" s="13"/>
      <c r="P14286" s="6"/>
      <c r="Q14286" s="7"/>
    </row>
    <row r="14287" spans="3:17" x14ac:dyDescent="0.2">
      <c r="C14287" s="1"/>
      <c r="D14287" s="1"/>
      <c r="F14287" s="6"/>
      <c r="G14287" s="13"/>
      <c r="M14287" s="14"/>
      <c r="O14287" s="13"/>
      <c r="P14287" s="6"/>
      <c r="Q14287" s="7"/>
    </row>
    <row r="14288" spans="3:17" x14ac:dyDescent="0.2">
      <c r="C14288" s="1"/>
      <c r="D14288" s="1"/>
      <c r="F14288" s="6"/>
      <c r="G14288" s="13"/>
      <c r="M14288" s="14"/>
      <c r="O14288" s="13"/>
      <c r="P14288" s="6"/>
      <c r="Q14288" s="7"/>
    </row>
    <row r="14289" spans="3:17" x14ac:dyDescent="0.2">
      <c r="C14289" s="1"/>
      <c r="D14289" s="1"/>
      <c r="F14289" s="6"/>
      <c r="G14289" s="13"/>
      <c r="M14289" s="14"/>
      <c r="O14289" s="13"/>
      <c r="P14289" s="6"/>
      <c r="Q14289" s="7"/>
    </row>
    <row r="14290" spans="3:17" x14ac:dyDescent="0.2">
      <c r="C14290" s="1"/>
      <c r="D14290" s="1"/>
      <c r="F14290" s="6"/>
      <c r="G14290" s="13"/>
      <c r="M14290" s="14"/>
      <c r="O14290" s="13"/>
      <c r="P14290" s="6"/>
      <c r="Q14290" s="7"/>
    </row>
    <row r="14291" spans="3:17" x14ac:dyDescent="0.2">
      <c r="C14291" s="1"/>
      <c r="D14291" s="1"/>
      <c r="F14291" s="6"/>
      <c r="G14291" s="13"/>
      <c r="M14291" s="14"/>
      <c r="O14291" s="13"/>
      <c r="P14291" s="6"/>
      <c r="Q14291" s="7"/>
    </row>
    <row r="14292" spans="3:17" x14ac:dyDescent="0.2">
      <c r="C14292" s="1"/>
      <c r="D14292" s="1"/>
      <c r="F14292" s="6"/>
      <c r="G14292" s="13"/>
      <c r="M14292" s="14"/>
      <c r="O14292" s="13"/>
      <c r="P14292" s="6"/>
      <c r="Q14292" s="7"/>
    </row>
    <row r="14293" spans="3:17" x14ac:dyDescent="0.2">
      <c r="C14293" s="1"/>
      <c r="D14293" s="1"/>
      <c r="F14293" s="6"/>
      <c r="G14293" s="13"/>
      <c r="M14293" s="14"/>
      <c r="O14293" s="13"/>
      <c r="P14293" s="6"/>
      <c r="Q14293" s="7"/>
    </row>
    <row r="14294" spans="3:17" x14ac:dyDescent="0.2">
      <c r="C14294" s="1"/>
      <c r="D14294" s="1"/>
      <c r="F14294" s="6"/>
      <c r="G14294" s="13"/>
      <c r="M14294" s="14"/>
      <c r="O14294" s="13"/>
      <c r="P14294" s="6"/>
      <c r="Q14294" s="7"/>
    </row>
    <row r="14295" spans="3:17" x14ac:dyDescent="0.2">
      <c r="C14295" s="1"/>
      <c r="D14295" s="1"/>
      <c r="F14295" s="6"/>
      <c r="G14295" s="13"/>
      <c r="M14295" s="14"/>
      <c r="O14295" s="13"/>
      <c r="P14295" s="6"/>
      <c r="Q14295" s="7"/>
    </row>
    <row r="14296" spans="3:17" x14ac:dyDescent="0.2">
      <c r="C14296" s="1"/>
      <c r="D14296" s="1"/>
      <c r="F14296" s="6"/>
      <c r="G14296" s="13"/>
      <c r="M14296" s="14"/>
      <c r="O14296" s="13"/>
      <c r="P14296" s="6"/>
      <c r="Q14296" s="7"/>
    </row>
    <row r="14297" spans="3:17" x14ac:dyDescent="0.2">
      <c r="C14297" s="1"/>
      <c r="D14297" s="1"/>
      <c r="F14297" s="6"/>
      <c r="G14297" s="13"/>
      <c r="M14297" s="14"/>
      <c r="O14297" s="13"/>
      <c r="P14297" s="6"/>
      <c r="Q14297" s="7"/>
    </row>
    <row r="14298" spans="3:17" x14ac:dyDescent="0.2">
      <c r="C14298" s="1"/>
      <c r="D14298" s="1"/>
      <c r="F14298" s="6"/>
      <c r="G14298" s="13"/>
      <c r="M14298" s="14"/>
      <c r="O14298" s="13"/>
      <c r="P14298" s="6"/>
      <c r="Q14298" s="7"/>
    </row>
    <row r="14299" spans="3:17" x14ac:dyDescent="0.2">
      <c r="C14299" s="1"/>
      <c r="D14299" s="1"/>
      <c r="F14299" s="6"/>
      <c r="G14299" s="13"/>
      <c r="M14299" s="14"/>
      <c r="O14299" s="13"/>
      <c r="P14299" s="6"/>
      <c r="Q14299" s="7"/>
    </row>
    <row r="14300" spans="3:17" x14ac:dyDescent="0.2">
      <c r="C14300" s="1"/>
      <c r="D14300" s="1"/>
      <c r="F14300" s="6"/>
      <c r="G14300" s="13"/>
      <c r="M14300" s="14"/>
      <c r="O14300" s="13"/>
      <c r="P14300" s="6"/>
      <c r="Q14300" s="7"/>
    </row>
    <row r="14301" spans="3:17" x14ac:dyDescent="0.2">
      <c r="C14301" s="1"/>
      <c r="D14301" s="1"/>
      <c r="F14301" s="6"/>
      <c r="G14301" s="13"/>
      <c r="M14301" s="14"/>
      <c r="O14301" s="13"/>
      <c r="P14301" s="6"/>
      <c r="Q14301" s="7"/>
    </row>
    <row r="14302" spans="3:17" x14ac:dyDescent="0.2">
      <c r="C14302" s="1"/>
      <c r="D14302" s="1"/>
      <c r="F14302" s="6"/>
      <c r="G14302" s="13"/>
      <c r="M14302" s="14"/>
      <c r="O14302" s="13"/>
      <c r="P14302" s="6"/>
      <c r="Q14302" s="7"/>
    </row>
    <row r="14303" spans="3:17" x14ac:dyDescent="0.2">
      <c r="C14303" s="1"/>
      <c r="D14303" s="1"/>
      <c r="F14303" s="6"/>
      <c r="G14303" s="13"/>
      <c r="M14303" s="14"/>
      <c r="O14303" s="13"/>
      <c r="P14303" s="6"/>
      <c r="Q14303" s="7"/>
    </row>
    <row r="14304" spans="3:17" x14ac:dyDescent="0.2">
      <c r="C14304" s="1"/>
      <c r="D14304" s="1"/>
      <c r="F14304" s="6"/>
      <c r="G14304" s="13"/>
      <c r="M14304" s="14"/>
      <c r="O14304" s="13"/>
      <c r="P14304" s="6"/>
      <c r="Q14304" s="7"/>
    </row>
    <row r="14305" spans="3:17" x14ac:dyDescent="0.2">
      <c r="C14305" s="1"/>
      <c r="D14305" s="1"/>
      <c r="F14305" s="6"/>
      <c r="G14305" s="13"/>
      <c r="M14305" s="14"/>
      <c r="O14305" s="13"/>
      <c r="P14305" s="6"/>
      <c r="Q14305" s="7"/>
    </row>
    <row r="14306" spans="3:17" x14ac:dyDescent="0.2">
      <c r="C14306" s="1"/>
      <c r="D14306" s="1"/>
      <c r="F14306" s="6"/>
      <c r="G14306" s="13"/>
      <c r="M14306" s="14"/>
      <c r="O14306" s="13"/>
      <c r="P14306" s="6"/>
      <c r="Q14306" s="7"/>
    </row>
    <row r="14307" spans="3:17" x14ac:dyDescent="0.2">
      <c r="C14307" s="1"/>
      <c r="D14307" s="1"/>
      <c r="F14307" s="6"/>
      <c r="G14307" s="13"/>
      <c r="M14307" s="14"/>
      <c r="O14307" s="13"/>
      <c r="P14307" s="6"/>
      <c r="Q14307" s="7"/>
    </row>
    <row r="14308" spans="3:17" x14ac:dyDescent="0.2">
      <c r="C14308" s="1"/>
      <c r="D14308" s="1"/>
      <c r="F14308" s="6"/>
      <c r="G14308" s="13"/>
      <c r="M14308" s="14"/>
      <c r="O14308" s="13"/>
      <c r="P14308" s="6"/>
      <c r="Q14308" s="7"/>
    </row>
    <row r="14309" spans="3:17" x14ac:dyDescent="0.2">
      <c r="C14309" s="1"/>
      <c r="D14309" s="1"/>
      <c r="F14309" s="6"/>
      <c r="G14309" s="13"/>
      <c r="M14309" s="14"/>
      <c r="O14309" s="13"/>
      <c r="P14309" s="6"/>
      <c r="Q14309" s="7"/>
    </row>
    <row r="14310" spans="3:17" x14ac:dyDescent="0.2">
      <c r="C14310" s="1"/>
      <c r="D14310" s="1"/>
      <c r="F14310" s="6"/>
      <c r="G14310" s="13"/>
      <c r="M14310" s="14"/>
      <c r="O14310" s="13"/>
      <c r="P14310" s="6"/>
      <c r="Q14310" s="7"/>
    </row>
    <row r="14311" spans="3:17" x14ac:dyDescent="0.2">
      <c r="C14311" s="1"/>
      <c r="D14311" s="1"/>
      <c r="F14311" s="6"/>
      <c r="G14311" s="13"/>
      <c r="M14311" s="14"/>
      <c r="O14311" s="13"/>
      <c r="P14311" s="6"/>
      <c r="Q14311" s="7"/>
    </row>
    <row r="14312" spans="3:17" x14ac:dyDescent="0.2">
      <c r="C14312" s="1"/>
      <c r="D14312" s="1"/>
      <c r="F14312" s="6"/>
      <c r="G14312" s="13"/>
      <c r="M14312" s="14"/>
      <c r="O14312" s="13"/>
      <c r="P14312" s="6"/>
      <c r="Q14312" s="7"/>
    </row>
    <row r="14313" spans="3:17" x14ac:dyDescent="0.2">
      <c r="C14313" s="1"/>
      <c r="D14313" s="1"/>
      <c r="F14313" s="6"/>
      <c r="G14313" s="13"/>
      <c r="M14313" s="14"/>
      <c r="O14313" s="13"/>
      <c r="P14313" s="6"/>
      <c r="Q14313" s="7"/>
    </row>
    <row r="14314" spans="3:17" x14ac:dyDescent="0.2">
      <c r="C14314" s="1"/>
      <c r="D14314" s="1"/>
      <c r="F14314" s="6"/>
      <c r="G14314" s="13"/>
      <c r="M14314" s="14"/>
      <c r="O14314" s="13"/>
      <c r="P14314" s="6"/>
      <c r="Q14314" s="7"/>
    </row>
    <row r="14315" spans="3:17" x14ac:dyDescent="0.2">
      <c r="C14315" s="1"/>
      <c r="D14315" s="1"/>
      <c r="F14315" s="6"/>
      <c r="G14315" s="13"/>
      <c r="M14315" s="14"/>
      <c r="O14315" s="13"/>
      <c r="P14315" s="6"/>
      <c r="Q14315" s="7"/>
    </row>
    <row r="14316" spans="3:17" x14ac:dyDescent="0.2">
      <c r="C14316" s="1"/>
      <c r="D14316" s="1"/>
      <c r="F14316" s="6"/>
      <c r="G14316" s="13"/>
      <c r="M14316" s="14"/>
      <c r="O14316" s="13"/>
      <c r="P14316" s="6"/>
      <c r="Q14316" s="7"/>
    </row>
    <row r="14317" spans="3:17" x14ac:dyDescent="0.2">
      <c r="C14317" s="1"/>
      <c r="D14317" s="1"/>
      <c r="F14317" s="6"/>
      <c r="G14317" s="13"/>
      <c r="M14317" s="14"/>
      <c r="O14317" s="13"/>
      <c r="P14317" s="6"/>
      <c r="Q14317" s="7"/>
    </row>
    <row r="14318" spans="3:17" x14ac:dyDescent="0.2">
      <c r="C14318" s="1"/>
      <c r="D14318" s="1"/>
      <c r="F14318" s="6"/>
      <c r="G14318" s="13"/>
      <c r="M14318" s="14"/>
      <c r="O14318" s="13"/>
      <c r="P14318" s="6"/>
      <c r="Q14318" s="7"/>
    </row>
    <row r="14319" spans="3:17" x14ac:dyDescent="0.2">
      <c r="C14319" s="1"/>
      <c r="D14319" s="1"/>
      <c r="F14319" s="6"/>
      <c r="G14319" s="13"/>
      <c r="M14319" s="14"/>
      <c r="O14319" s="13"/>
      <c r="P14319" s="6"/>
      <c r="Q14319" s="7"/>
    </row>
    <row r="14320" spans="3:17" x14ac:dyDescent="0.2">
      <c r="C14320" s="1"/>
      <c r="D14320" s="1"/>
      <c r="F14320" s="6"/>
      <c r="G14320" s="13"/>
      <c r="M14320" s="14"/>
      <c r="O14320" s="13"/>
      <c r="P14320" s="6"/>
      <c r="Q14320" s="7"/>
    </row>
    <row r="14321" spans="3:17" x14ac:dyDescent="0.2">
      <c r="C14321" s="1"/>
      <c r="D14321" s="1"/>
      <c r="F14321" s="6"/>
      <c r="G14321" s="13"/>
      <c r="M14321" s="14"/>
      <c r="O14321" s="13"/>
      <c r="P14321" s="6"/>
      <c r="Q14321" s="7"/>
    </row>
    <row r="14322" spans="3:17" x14ac:dyDescent="0.2">
      <c r="C14322" s="1"/>
      <c r="D14322" s="1"/>
      <c r="F14322" s="6"/>
      <c r="G14322" s="13"/>
      <c r="M14322" s="14"/>
      <c r="O14322" s="13"/>
      <c r="P14322" s="6"/>
      <c r="Q14322" s="7"/>
    </row>
    <row r="14323" spans="3:17" x14ac:dyDescent="0.2">
      <c r="C14323" s="1"/>
      <c r="D14323" s="1"/>
      <c r="F14323" s="6"/>
      <c r="G14323" s="13"/>
      <c r="M14323" s="14"/>
      <c r="O14323" s="13"/>
      <c r="P14323" s="6"/>
      <c r="Q14323" s="7"/>
    </row>
    <row r="14324" spans="3:17" x14ac:dyDescent="0.2">
      <c r="C14324" s="1"/>
      <c r="D14324" s="1"/>
      <c r="F14324" s="6"/>
      <c r="G14324" s="13"/>
      <c r="M14324" s="14"/>
      <c r="O14324" s="13"/>
      <c r="P14324" s="6"/>
      <c r="Q14324" s="7"/>
    </row>
    <row r="14325" spans="3:17" x14ac:dyDescent="0.2">
      <c r="C14325" s="1"/>
      <c r="D14325" s="1"/>
      <c r="F14325" s="6"/>
      <c r="G14325" s="13"/>
      <c r="M14325" s="14"/>
      <c r="O14325" s="13"/>
      <c r="P14325" s="6"/>
      <c r="Q14325" s="7"/>
    </row>
    <row r="14326" spans="3:17" x14ac:dyDescent="0.2">
      <c r="C14326" s="1"/>
      <c r="D14326" s="1"/>
      <c r="F14326" s="6"/>
      <c r="G14326" s="13"/>
      <c r="M14326" s="14"/>
      <c r="O14326" s="13"/>
      <c r="P14326" s="6"/>
      <c r="Q14326" s="7"/>
    </row>
    <row r="14327" spans="3:17" x14ac:dyDescent="0.2">
      <c r="C14327" s="1"/>
      <c r="D14327" s="1"/>
      <c r="F14327" s="6"/>
      <c r="G14327" s="13"/>
      <c r="M14327" s="14"/>
      <c r="O14327" s="13"/>
      <c r="P14327" s="6"/>
      <c r="Q14327" s="7"/>
    </row>
    <row r="14328" spans="3:17" x14ac:dyDescent="0.2">
      <c r="C14328" s="1"/>
      <c r="D14328" s="1"/>
      <c r="F14328" s="6"/>
      <c r="G14328" s="13"/>
      <c r="M14328" s="14"/>
      <c r="O14328" s="13"/>
      <c r="P14328" s="6"/>
      <c r="Q14328" s="7"/>
    </row>
    <row r="14329" spans="3:17" x14ac:dyDescent="0.2">
      <c r="C14329" s="1"/>
      <c r="D14329" s="1"/>
      <c r="F14329" s="6"/>
      <c r="G14329" s="13"/>
      <c r="M14329" s="14"/>
      <c r="O14329" s="13"/>
      <c r="P14329" s="6"/>
      <c r="Q14329" s="7"/>
    </row>
    <row r="14330" spans="3:17" x14ac:dyDescent="0.2">
      <c r="C14330" s="1"/>
      <c r="D14330" s="1"/>
      <c r="F14330" s="6"/>
      <c r="G14330" s="13"/>
      <c r="M14330" s="14"/>
      <c r="O14330" s="13"/>
      <c r="P14330" s="6"/>
      <c r="Q14330" s="7"/>
    </row>
    <row r="14331" spans="3:17" x14ac:dyDescent="0.2">
      <c r="C14331" s="1"/>
      <c r="D14331" s="1"/>
      <c r="F14331" s="6"/>
      <c r="G14331" s="13"/>
      <c r="M14331" s="14"/>
      <c r="O14331" s="13"/>
      <c r="P14331" s="6"/>
      <c r="Q14331" s="7"/>
    </row>
    <row r="14332" spans="3:17" x14ac:dyDescent="0.2">
      <c r="C14332" s="1"/>
      <c r="D14332" s="1"/>
      <c r="F14332" s="6"/>
      <c r="G14332" s="13"/>
      <c r="M14332" s="14"/>
      <c r="O14332" s="13"/>
      <c r="P14332" s="6"/>
      <c r="Q14332" s="7"/>
    </row>
    <row r="14333" spans="3:17" x14ac:dyDescent="0.2">
      <c r="C14333" s="1"/>
      <c r="D14333" s="1"/>
      <c r="F14333" s="6"/>
      <c r="G14333" s="13"/>
      <c r="M14333" s="14"/>
      <c r="O14333" s="13"/>
      <c r="P14333" s="6"/>
      <c r="Q14333" s="7"/>
    </row>
    <row r="14334" spans="3:17" x14ac:dyDescent="0.2">
      <c r="C14334" s="1"/>
      <c r="D14334" s="1"/>
      <c r="F14334" s="6"/>
      <c r="G14334" s="13"/>
      <c r="M14334" s="14"/>
      <c r="O14334" s="13"/>
      <c r="P14334" s="6"/>
      <c r="Q14334" s="7"/>
    </row>
    <row r="14335" spans="3:17" x14ac:dyDescent="0.2">
      <c r="C14335" s="1"/>
      <c r="D14335" s="1"/>
      <c r="F14335" s="6"/>
      <c r="G14335" s="13"/>
      <c r="M14335" s="14"/>
      <c r="O14335" s="13"/>
      <c r="P14335" s="6"/>
      <c r="Q14335" s="7"/>
    </row>
    <row r="14336" spans="3:17" x14ac:dyDescent="0.2">
      <c r="C14336" s="1"/>
      <c r="D14336" s="1"/>
      <c r="F14336" s="6"/>
      <c r="G14336" s="13"/>
      <c r="M14336" s="14"/>
      <c r="O14336" s="13"/>
      <c r="P14336" s="6"/>
      <c r="Q14336" s="7"/>
    </row>
    <row r="14337" spans="3:17" x14ac:dyDescent="0.2">
      <c r="C14337" s="1"/>
      <c r="D14337" s="1"/>
      <c r="F14337" s="6"/>
      <c r="G14337" s="13"/>
      <c r="M14337" s="14"/>
      <c r="O14337" s="13"/>
      <c r="P14337" s="6"/>
      <c r="Q14337" s="7"/>
    </row>
    <row r="14338" spans="3:17" x14ac:dyDescent="0.2">
      <c r="C14338" s="1"/>
      <c r="D14338" s="1"/>
      <c r="F14338" s="6"/>
      <c r="G14338" s="13"/>
      <c r="M14338" s="14"/>
      <c r="O14338" s="13"/>
      <c r="P14338" s="6"/>
      <c r="Q14338" s="7"/>
    </row>
    <row r="14339" spans="3:17" x14ac:dyDescent="0.2">
      <c r="C14339" s="1"/>
      <c r="D14339" s="1"/>
      <c r="F14339" s="6"/>
      <c r="G14339" s="13"/>
      <c r="M14339" s="14"/>
      <c r="O14339" s="13"/>
      <c r="P14339" s="6"/>
      <c r="Q14339" s="7"/>
    </row>
    <row r="14340" spans="3:17" x14ac:dyDescent="0.2">
      <c r="C14340" s="1"/>
      <c r="D14340" s="1"/>
      <c r="F14340" s="6"/>
      <c r="G14340" s="13"/>
      <c r="M14340" s="14"/>
      <c r="O14340" s="13"/>
      <c r="P14340" s="6"/>
      <c r="Q14340" s="7"/>
    </row>
    <row r="14341" spans="3:17" x14ac:dyDescent="0.2">
      <c r="C14341" s="1"/>
      <c r="D14341" s="1"/>
      <c r="F14341" s="6"/>
      <c r="G14341" s="13"/>
      <c r="M14341" s="14"/>
      <c r="O14341" s="13"/>
      <c r="P14341" s="6"/>
      <c r="Q14341" s="7"/>
    </row>
    <row r="14342" spans="3:17" x14ac:dyDescent="0.2">
      <c r="C14342" s="1"/>
      <c r="D14342" s="1"/>
      <c r="F14342" s="6"/>
      <c r="G14342" s="13"/>
      <c r="M14342" s="14"/>
      <c r="O14342" s="13"/>
      <c r="P14342" s="6"/>
      <c r="Q14342" s="7"/>
    </row>
    <row r="14343" spans="3:17" x14ac:dyDescent="0.2">
      <c r="C14343" s="1"/>
      <c r="D14343" s="1"/>
      <c r="F14343" s="6"/>
      <c r="G14343" s="13"/>
      <c r="M14343" s="14"/>
      <c r="O14343" s="13"/>
      <c r="P14343" s="6"/>
      <c r="Q14343" s="7"/>
    </row>
    <row r="14344" spans="3:17" x14ac:dyDescent="0.2">
      <c r="C14344" s="1"/>
      <c r="D14344" s="1"/>
      <c r="F14344" s="6"/>
      <c r="G14344" s="13"/>
      <c r="M14344" s="14"/>
      <c r="O14344" s="13"/>
      <c r="P14344" s="6"/>
      <c r="Q14344" s="7"/>
    </row>
    <row r="14345" spans="3:17" x14ac:dyDescent="0.2">
      <c r="C14345" s="1"/>
      <c r="D14345" s="1"/>
      <c r="F14345" s="6"/>
      <c r="G14345" s="13"/>
      <c r="M14345" s="14"/>
      <c r="O14345" s="13"/>
      <c r="P14345" s="6"/>
      <c r="Q14345" s="7"/>
    </row>
    <row r="14346" spans="3:17" x14ac:dyDescent="0.2">
      <c r="C14346" s="1"/>
      <c r="D14346" s="1"/>
      <c r="F14346" s="6"/>
      <c r="G14346" s="13"/>
      <c r="M14346" s="14"/>
      <c r="O14346" s="13"/>
      <c r="P14346" s="6"/>
      <c r="Q14346" s="7"/>
    </row>
    <row r="14347" spans="3:17" x14ac:dyDescent="0.2">
      <c r="C14347" s="1"/>
      <c r="D14347" s="1"/>
      <c r="F14347" s="6"/>
      <c r="G14347" s="13"/>
      <c r="M14347" s="14"/>
      <c r="O14347" s="13"/>
      <c r="P14347" s="6"/>
      <c r="Q14347" s="7"/>
    </row>
    <row r="14348" spans="3:17" x14ac:dyDescent="0.2">
      <c r="C14348" s="1"/>
      <c r="D14348" s="1"/>
      <c r="F14348" s="6"/>
      <c r="G14348" s="13"/>
      <c r="M14348" s="14"/>
      <c r="O14348" s="13"/>
      <c r="P14348" s="6"/>
      <c r="Q14348" s="7"/>
    </row>
    <row r="14349" spans="3:17" x14ac:dyDescent="0.2">
      <c r="C14349" s="1"/>
      <c r="D14349" s="1"/>
      <c r="F14349" s="6"/>
      <c r="G14349" s="13"/>
      <c r="M14349" s="14"/>
      <c r="O14349" s="13"/>
      <c r="P14349" s="6"/>
      <c r="Q14349" s="7"/>
    </row>
    <row r="14350" spans="3:17" x14ac:dyDescent="0.2">
      <c r="C14350" s="1"/>
      <c r="D14350" s="1"/>
      <c r="F14350" s="6"/>
      <c r="G14350" s="13"/>
      <c r="M14350" s="14"/>
      <c r="O14350" s="13"/>
      <c r="P14350" s="6"/>
      <c r="Q14350" s="7"/>
    </row>
    <row r="14351" spans="3:17" x14ac:dyDescent="0.2">
      <c r="C14351" s="1"/>
      <c r="D14351" s="1"/>
      <c r="F14351" s="6"/>
      <c r="G14351" s="13"/>
      <c r="M14351" s="14"/>
      <c r="O14351" s="13"/>
      <c r="P14351" s="6"/>
      <c r="Q14351" s="7"/>
    </row>
    <row r="14352" spans="3:17" x14ac:dyDescent="0.2">
      <c r="C14352" s="1"/>
      <c r="D14352" s="1"/>
      <c r="F14352" s="6"/>
      <c r="G14352" s="13"/>
      <c r="M14352" s="14"/>
      <c r="O14352" s="13"/>
      <c r="P14352" s="6"/>
      <c r="Q14352" s="7"/>
    </row>
    <row r="14353" spans="3:17" x14ac:dyDescent="0.2">
      <c r="C14353" s="1"/>
      <c r="D14353" s="1"/>
      <c r="F14353" s="6"/>
      <c r="G14353" s="13"/>
      <c r="M14353" s="14"/>
      <c r="O14353" s="13"/>
      <c r="P14353" s="6"/>
      <c r="Q14353" s="7"/>
    </row>
    <row r="14354" spans="3:17" x14ac:dyDescent="0.2">
      <c r="C14354" s="1"/>
      <c r="D14354" s="1"/>
      <c r="F14354" s="6"/>
      <c r="G14354" s="13"/>
      <c r="M14354" s="14"/>
      <c r="O14354" s="13"/>
      <c r="P14354" s="6"/>
      <c r="Q14354" s="7"/>
    </row>
    <row r="14355" spans="3:17" x14ac:dyDescent="0.2">
      <c r="C14355" s="1"/>
      <c r="D14355" s="1"/>
      <c r="F14355" s="6"/>
      <c r="G14355" s="13"/>
      <c r="M14355" s="14"/>
      <c r="O14355" s="13"/>
      <c r="P14355" s="6"/>
      <c r="Q14355" s="7"/>
    </row>
    <row r="14356" spans="3:17" x14ac:dyDescent="0.2">
      <c r="C14356" s="1"/>
      <c r="D14356" s="1"/>
      <c r="F14356" s="6"/>
      <c r="G14356" s="13"/>
      <c r="M14356" s="14"/>
      <c r="O14356" s="13"/>
      <c r="P14356" s="6"/>
      <c r="Q14356" s="7"/>
    </row>
    <row r="14357" spans="3:17" x14ac:dyDescent="0.2">
      <c r="C14357" s="1"/>
      <c r="D14357" s="1"/>
      <c r="F14357" s="6"/>
      <c r="G14357" s="13"/>
      <c r="M14357" s="14"/>
      <c r="O14357" s="13"/>
      <c r="P14357" s="6"/>
      <c r="Q14357" s="7"/>
    </row>
    <row r="14358" spans="3:17" x14ac:dyDescent="0.2">
      <c r="C14358" s="1"/>
      <c r="D14358" s="1"/>
      <c r="F14358" s="6"/>
      <c r="G14358" s="13"/>
      <c r="M14358" s="14"/>
      <c r="O14358" s="13"/>
      <c r="P14358" s="6"/>
      <c r="Q14358" s="7"/>
    </row>
    <row r="14359" spans="3:17" x14ac:dyDescent="0.2">
      <c r="C14359" s="1"/>
      <c r="D14359" s="1"/>
      <c r="F14359" s="6"/>
      <c r="G14359" s="13"/>
      <c r="M14359" s="14"/>
      <c r="O14359" s="13"/>
      <c r="P14359" s="6"/>
      <c r="Q14359" s="7"/>
    </row>
    <row r="14360" spans="3:17" x14ac:dyDescent="0.2">
      <c r="C14360" s="1"/>
      <c r="D14360" s="1"/>
      <c r="F14360" s="6"/>
      <c r="G14360" s="13"/>
      <c r="M14360" s="14"/>
      <c r="O14360" s="13"/>
      <c r="P14360" s="6"/>
      <c r="Q14360" s="7"/>
    </row>
    <row r="14361" spans="3:17" x14ac:dyDescent="0.2">
      <c r="C14361" s="1"/>
      <c r="D14361" s="1"/>
      <c r="F14361" s="6"/>
      <c r="G14361" s="13"/>
      <c r="M14361" s="14"/>
      <c r="O14361" s="13"/>
      <c r="P14361" s="6"/>
      <c r="Q14361" s="7"/>
    </row>
    <row r="14362" spans="3:17" x14ac:dyDescent="0.2">
      <c r="C14362" s="1"/>
      <c r="D14362" s="1"/>
      <c r="F14362" s="6"/>
      <c r="G14362" s="13"/>
      <c r="M14362" s="14"/>
      <c r="O14362" s="13"/>
      <c r="P14362" s="6"/>
      <c r="Q14362" s="7"/>
    </row>
    <row r="14363" spans="3:17" x14ac:dyDescent="0.2">
      <c r="C14363" s="1"/>
      <c r="D14363" s="1"/>
      <c r="F14363" s="6"/>
      <c r="G14363" s="13"/>
      <c r="M14363" s="14"/>
      <c r="O14363" s="13"/>
      <c r="P14363" s="6"/>
      <c r="Q14363" s="7"/>
    </row>
    <row r="14364" spans="3:17" x14ac:dyDescent="0.2">
      <c r="C14364" s="1"/>
      <c r="D14364" s="1"/>
      <c r="F14364" s="6"/>
      <c r="G14364" s="13"/>
      <c r="M14364" s="14"/>
      <c r="O14364" s="13"/>
      <c r="P14364" s="6"/>
      <c r="Q14364" s="7"/>
    </row>
    <row r="14365" spans="3:17" x14ac:dyDescent="0.2">
      <c r="C14365" s="1"/>
      <c r="D14365" s="1"/>
      <c r="F14365" s="6"/>
      <c r="G14365" s="13"/>
      <c r="M14365" s="14"/>
      <c r="O14365" s="13"/>
      <c r="P14365" s="6"/>
      <c r="Q14365" s="7"/>
    </row>
    <row r="14366" spans="3:17" x14ac:dyDescent="0.2">
      <c r="C14366" s="1"/>
      <c r="D14366" s="1"/>
      <c r="F14366" s="6"/>
      <c r="G14366" s="13"/>
      <c r="M14366" s="14"/>
      <c r="O14366" s="13"/>
      <c r="P14366" s="6"/>
      <c r="Q14366" s="7"/>
    </row>
    <row r="14367" spans="3:17" x14ac:dyDescent="0.2">
      <c r="C14367" s="1"/>
      <c r="D14367" s="1"/>
      <c r="F14367" s="6"/>
      <c r="G14367" s="13"/>
      <c r="M14367" s="14"/>
      <c r="O14367" s="13"/>
      <c r="P14367" s="6"/>
      <c r="Q14367" s="7"/>
    </row>
    <row r="14368" spans="3:17" x14ac:dyDescent="0.2">
      <c r="C14368" s="1"/>
      <c r="D14368" s="1"/>
      <c r="F14368" s="6"/>
      <c r="G14368" s="13"/>
      <c r="M14368" s="14"/>
      <c r="O14368" s="13"/>
      <c r="P14368" s="6"/>
      <c r="Q14368" s="7"/>
    </row>
    <row r="14369" spans="3:17" x14ac:dyDescent="0.2">
      <c r="C14369" s="1"/>
      <c r="D14369" s="1"/>
      <c r="F14369" s="6"/>
      <c r="G14369" s="13"/>
      <c r="M14369" s="14"/>
      <c r="O14369" s="13"/>
      <c r="P14369" s="6"/>
      <c r="Q14369" s="7"/>
    </row>
    <row r="14370" spans="3:17" x14ac:dyDescent="0.2">
      <c r="C14370" s="1"/>
      <c r="D14370" s="1"/>
      <c r="F14370" s="6"/>
      <c r="G14370" s="13"/>
      <c r="M14370" s="14"/>
      <c r="O14370" s="13"/>
      <c r="P14370" s="6"/>
      <c r="Q14370" s="7"/>
    </row>
    <row r="14371" spans="3:17" x14ac:dyDescent="0.2">
      <c r="C14371" s="1"/>
      <c r="D14371" s="1"/>
      <c r="F14371" s="6"/>
      <c r="G14371" s="13"/>
      <c r="M14371" s="14"/>
      <c r="O14371" s="13"/>
      <c r="P14371" s="6"/>
      <c r="Q14371" s="7"/>
    </row>
    <row r="14372" spans="3:17" x14ac:dyDescent="0.2">
      <c r="C14372" s="1"/>
      <c r="D14372" s="1"/>
      <c r="F14372" s="6"/>
      <c r="G14372" s="13"/>
      <c r="M14372" s="14"/>
      <c r="O14372" s="13"/>
      <c r="P14372" s="6"/>
      <c r="Q14372" s="7"/>
    </row>
    <row r="14373" spans="3:17" x14ac:dyDescent="0.2">
      <c r="C14373" s="1"/>
      <c r="D14373" s="1"/>
      <c r="F14373" s="6"/>
      <c r="G14373" s="13"/>
      <c r="M14373" s="14"/>
      <c r="O14373" s="13"/>
      <c r="P14373" s="6"/>
      <c r="Q14373" s="7"/>
    </row>
    <row r="14374" spans="3:17" x14ac:dyDescent="0.2">
      <c r="C14374" s="1"/>
      <c r="D14374" s="1"/>
      <c r="F14374" s="6"/>
      <c r="G14374" s="13"/>
      <c r="M14374" s="14"/>
      <c r="O14374" s="13"/>
      <c r="P14374" s="6"/>
      <c r="Q14374" s="7"/>
    </row>
    <row r="14375" spans="3:17" x14ac:dyDescent="0.2">
      <c r="C14375" s="1"/>
      <c r="D14375" s="1"/>
      <c r="F14375" s="6"/>
      <c r="G14375" s="13"/>
      <c r="M14375" s="14"/>
      <c r="O14375" s="13"/>
      <c r="P14375" s="6"/>
      <c r="Q14375" s="7"/>
    </row>
    <row r="14376" spans="3:17" x14ac:dyDescent="0.2">
      <c r="C14376" s="1"/>
      <c r="D14376" s="1"/>
      <c r="F14376" s="6"/>
      <c r="G14376" s="13"/>
      <c r="M14376" s="14"/>
      <c r="O14376" s="13"/>
      <c r="P14376" s="6"/>
      <c r="Q14376" s="7"/>
    </row>
    <row r="14377" spans="3:17" x14ac:dyDescent="0.2">
      <c r="C14377" s="1"/>
      <c r="D14377" s="1"/>
      <c r="F14377" s="6"/>
      <c r="G14377" s="13"/>
      <c r="M14377" s="14"/>
      <c r="O14377" s="13"/>
      <c r="P14377" s="6"/>
      <c r="Q14377" s="7"/>
    </row>
    <row r="14378" spans="3:17" x14ac:dyDescent="0.2">
      <c r="C14378" s="1"/>
      <c r="D14378" s="1"/>
      <c r="F14378" s="6"/>
      <c r="G14378" s="13"/>
      <c r="M14378" s="14"/>
      <c r="O14378" s="13"/>
      <c r="P14378" s="6"/>
      <c r="Q14378" s="7"/>
    </row>
    <row r="14379" spans="3:17" x14ac:dyDescent="0.2">
      <c r="C14379" s="1"/>
      <c r="D14379" s="1"/>
      <c r="F14379" s="6"/>
      <c r="G14379" s="13"/>
      <c r="M14379" s="14"/>
      <c r="O14379" s="13"/>
      <c r="P14379" s="6"/>
      <c r="Q14379" s="7"/>
    </row>
    <row r="14380" spans="3:17" x14ac:dyDescent="0.2">
      <c r="C14380" s="1"/>
      <c r="D14380" s="1"/>
      <c r="F14380" s="6"/>
      <c r="G14380" s="13"/>
      <c r="M14380" s="14"/>
      <c r="O14380" s="13"/>
      <c r="P14380" s="6"/>
      <c r="Q14380" s="7"/>
    </row>
    <row r="14381" spans="3:17" x14ac:dyDescent="0.2">
      <c r="C14381" s="1"/>
      <c r="D14381" s="1"/>
      <c r="F14381" s="6"/>
      <c r="G14381" s="13"/>
      <c r="M14381" s="14"/>
      <c r="O14381" s="13"/>
      <c r="P14381" s="6"/>
      <c r="Q14381" s="7"/>
    </row>
    <row r="14382" spans="3:17" x14ac:dyDescent="0.2">
      <c r="C14382" s="1"/>
      <c r="D14382" s="1"/>
      <c r="F14382" s="6"/>
      <c r="G14382" s="13"/>
      <c r="M14382" s="14"/>
      <c r="O14382" s="13"/>
      <c r="P14382" s="6"/>
      <c r="Q14382" s="7"/>
    </row>
    <row r="14383" spans="3:17" x14ac:dyDescent="0.2">
      <c r="C14383" s="1"/>
      <c r="D14383" s="1"/>
      <c r="F14383" s="6"/>
      <c r="G14383" s="13"/>
      <c r="M14383" s="14"/>
      <c r="O14383" s="13"/>
      <c r="P14383" s="6"/>
      <c r="Q14383" s="7"/>
    </row>
    <row r="14384" spans="3:17" x14ac:dyDescent="0.2">
      <c r="C14384" s="1"/>
      <c r="D14384" s="1"/>
      <c r="F14384" s="6"/>
      <c r="G14384" s="13"/>
      <c r="M14384" s="14"/>
      <c r="O14384" s="13"/>
      <c r="P14384" s="6"/>
      <c r="Q14384" s="7"/>
    </row>
    <row r="14385" spans="3:17" x14ac:dyDescent="0.2">
      <c r="C14385" s="1"/>
      <c r="D14385" s="1"/>
      <c r="F14385" s="6"/>
      <c r="G14385" s="13"/>
      <c r="M14385" s="14"/>
      <c r="O14385" s="13"/>
      <c r="P14385" s="6"/>
      <c r="Q14385" s="7"/>
    </row>
    <row r="14386" spans="3:17" x14ac:dyDescent="0.2">
      <c r="C14386" s="1"/>
      <c r="D14386" s="1"/>
      <c r="F14386" s="6"/>
      <c r="G14386" s="13"/>
      <c r="M14386" s="14"/>
      <c r="O14386" s="13"/>
      <c r="P14386" s="6"/>
      <c r="Q14386" s="7"/>
    </row>
    <row r="14387" spans="3:17" x14ac:dyDescent="0.2">
      <c r="C14387" s="1"/>
      <c r="D14387" s="1"/>
      <c r="F14387" s="6"/>
      <c r="G14387" s="13"/>
      <c r="M14387" s="14"/>
      <c r="O14387" s="13"/>
      <c r="P14387" s="6"/>
      <c r="Q14387" s="7"/>
    </row>
    <row r="14388" spans="3:17" x14ac:dyDescent="0.2">
      <c r="C14388" s="1"/>
      <c r="D14388" s="1"/>
      <c r="F14388" s="6"/>
      <c r="G14388" s="13"/>
      <c r="M14388" s="14"/>
      <c r="O14388" s="13"/>
      <c r="P14388" s="6"/>
      <c r="Q14388" s="7"/>
    </row>
    <row r="14389" spans="3:17" x14ac:dyDescent="0.2">
      <c r="C14389" s="1"/>
      <c r="D14389" s="1"/>
      <c r="F14389" s="6"/>
      <c r="G14389" s="13"/>
      <c r="M14389" s="14"/>
      <c r="O14389" s="13"/>
      <c r="P14389" s="6"/>
      <c r="Q14389" s="7"/>
    </row>
    <row r="14390" spans="3:17" x14ac:dyDescent="0.2">
      <c r="C14390" s="1"/>
      <c r="D14390" s="1"/>
      <c r="F14390" s="6"/>
      <c r="G14390" s="13"/>
      <c r="M14390" s="14"/>
      <c r="O14390" s="13"/>
      <c r="P14390" s="6"/>
      <c r="Q14390" s="7"/>
    </row>
    <row r="14391" spans="3:17" x14ac:dyDescent="0.2">
      <c r="C14391" s="1"/>
      <c r="D14391" s="1"/>
      <c r="F14391" s="6"/>
      <c r="G14391" s="13"/>
      <c r="M14391" s="14"/>
      <c r="O14391" s="13"/>
      <c r="P14391" s="6"/>
      <c r="Q14391" s="7"/>
    </row>
    <row r="14392" spans="3:17" x14ac:dyDescent="0.2">
      <c r="C14392" s="1"/>
      <c r="D14392" s="1"/>
      <c r="F14392" s="6"/>
      <c r="G14392" s="13"/>
      <c r="M14392" s="14"/>
      <c r="O14392" s="13"/>
      <c r="P14392" s="6"/>
      <c r="Q14392" s="7"/>
    </row>
    <row r="14393" spans="3:17" x14ac:dyDescent="0.2">
      <c r="C14393" s="1"/>
      <c r="D14393" s="1"/>
      <c r="F14393" s="6"/>
      <c r="G14393" s="13"/>
      <c r="M14393" s="14"/>
      <c r="O14393" s="13"/>
      <c r="P14393" s="6"/>
      <c r="Q14393" s="7"/>
    </row>
    <row r="14394" spans="3:17" x14ac:dyDescent="0.2">
      <c r="C14394" s="1"/>
      <c r="D14394" s="1"/>
      <c r="F14394" s="6"/>
      <c r="G14394" s="13"/>
      <c r="M14394" s="14"/>
      <c r="O14394" s="13"/>
      <c r="P14394" s="6"/>
      <c r="Q14394" s="7"/>
    </row>
    <row r="14395" spans="3:17" x14ac:dyDescent="0.2">
      <c r="C14395" s="1"/>
      <c r="D14395" s="1"/>
      <c r="F14395" s="6"/>
      <c r="G14395" s="13"/>
      <c r="M14395" s="14"/>
      <c r="O14395" s="13"/>
      <c r="P14395" s="6"/>
      <c r="Q14395" s="7"/>
    </row>
    <row r="14396" spans="3:17" x14ac:dyDescent="0.2">
      <c r="C14396" s="1"/>
      <c r="D14396" s="1"/>
      <c r="F14396" s="6"/>
      <c r="G14396" s="13"/>
      <c r="M14396" s="14"/>
      <c r="O14396" s="13"/>
      <c r="P14396" s="6"/>
      <c r="Q14396" s="7"/>
    </row>
    <row r="14397" spans="3:17" x14ac:dyDescent="0.2">
      <c r="C14397" s="1"/>
      <c r="D14397" s="1"/>
      <c r="F14397" s="6"/>
      <c r="G14397" s="13"/>
      <c r="M14397" s="14"/>
      <c r="O14397" s="13"/>
      <c r="P14397" s="6"/>
      <c r="Q14397" s="7"/>
    </row>
    <row r="14398" spans="3:17" x14ac:dyDescent="0.2">
      <c r="C14398" s="1"/>
      <c r="D14398" s="1"/>
      <c r="F14398" s="6"/>
      <c r="G14398" s="13"/>
      <c r="M14398" s="14"/>
      <c r="O14398" s="13"/>
      <c r="P14398" s="6"/>
      <c r="Q14398" s="7"/>
    </row>
    <row r="14399" spans="3:17" x14ac:dyDescent="0.2">
      <c r="C14399" s="1"/>
      <c r="D14399" s="1"/>
      <c r="F14399" s="6"/>
      <c r="G14399" s="13"/>
      <c r="M14399" s="14"/>
      <c r="O14399" s="13"/>
      <c r="P14399" s="6"/>
      <c r="Q14399" s="7"/>
    </row>
    <row r="14400" spans="3:17" x14ac:dyDescent="0.2">
      <c r="C14400" s="1"/>
      <c r="D14400" s="1"/>
      <c r="F14400" s="6"/>
      <c r="G14400" s="13"/>
      <c r="M14400" s="14"/>
      <c r="O14400" s="13"/>
      <c r="P14400" s="6"/>
      <c r="Q14400" s="7"/>
    </row>
    <row r="14401" spans="3:17" x14ac:dyDescent="0.2">
      <c r="C14401" s="1"/>
      <c r="D14401" s="1"/>
      <c r="F14401" s="6"/>
      <c r="G14401" s="13"/>
      <c r="M14401" s="14"/>
      <c r="O14401" s="13"/>
      <c r="P14401" s="6"/>
      <c r="Q14401" s="7"/>
    </row>
    <row r="14402" spans="3:17" x14ac:dyDescent="0.2">
      <c r="C14402" s="1"/>
      <c r="D14402" s="1"/>
      <c r="F14402" s="6"/>
      <c r="G14402" s="13"/>
      <c r="M14402" s="14"/>
      <c r="O14402" s="13"/>
      <c r="P14402" s="6"/>
      <c r="Q14402" s="7"/>
    </row>
    <row r="14403" spans="3:17" x14ac:dyDescent="0.2">
      <c r="C14403" s="1"/>
      <c r="D14403" s="1"/>
      <c r="F14403" s="6"/>
      <c r="G14403" s="13"/>
      <c r="M14403" s="14"/>
      <c r="O14403" s="13"/>
      <c r="P14403" s="6"/>
      <c r="Q14403" s="7"/>
    </row>
    <row r="14404" spans="3:17" x14ac:dyDescent="0.2">
      <c r="C14404" s="1"/>
      <c r="D14404" s="1"/>
      <c r="F14404" s="6"/>
      <c r="G14404" s="13"/>
      <c r="M14404" s="14"/>
      <c r="O14404" s="13"/>
      <c r="P14404" s="6"/>
      <c r="Q14404" s="7"/>
    </row>
    <row r="14405" spans="3:17" x14ac:dyDescent="0.2">
      <c r="C14405" s="1"/>
      <c r="D14405" s="1"/>
      <c r="F14405" s="6"/>
      <c r="G14405" s="13"/>
      <c r="M14405" s="14"/>
      <c r="O14405" s="13"/>
      <c r="P14405" s="6"/>
      <c r="Q14405" s="7"/>
    </row>
    <row r="14406" spans="3:17" x14ac:dyDescent="0.2">
      <c r="C14406" s="1"/>
      <c r="D14406" s="1"/>
      <c r="F14406" s="6"/>
      <c r="G14406" s="13"/>
      <c r="M14406" s="14"/>
      <c r="O14406" s="13"/>
      <c r="P14406" s="6"/>
      <c r="Q14406" s="7"/>
    </row>
    <row r="14407" spans="3:17" x14ac:dyDescent="0.2">
      <c r="C14407" s="1"/>
      <c r="D14407" s="1"/>
      <c r="F14407" s="6"/>
      <c r="G14407" s="13"/>
      <c r="M14407" s="14"/>
      <c r="O14407" s="13"/>
      <c r="P14407" s="6"/>
      <c r="Q14407" s="7"/>
    </row>
    <row r="14408" spans="3:17" x14ac:dyDescent="0.2">
      <c r="C14408" s="1"/>
      <c r="D14408" s="1"/>
      <c r="F14408" s="6"/>
      <c r="G14408" s="13"/>
      <c r="M14408" s="14"/>
      <c r="O14408" s="13"/>
      <c r="P14408" s="6"/>
      <c r="Q14408" s="7"/>
    </row>
    <row r="14409" spans="3:17" x14ac:dyDescent="0.2">
      <c r="C14409" s="1"/>
      <c r="D14409" s="1"/>
      <c r="F14409" s="6"/>
      <c r="G14409" s="13"/>
      <c r="M14409" s="14"/>
      <c r="O14409" s="13"/>
      <c r="P14409" s="6"/>
      <c r="Q14409" s="7"/>
    </row>
    <row r="14410" spans="3:17" x14ac:dyDescent="0.2">
      <c r="C14410" s="1"/>
      <c r="D14410" s="1"/>
      <c r="F14410" s="6"/>
      <c r="G14410" s="13"/>
      <c r="M14410" s="14"/>
      <c r="O14410" s="13"/>
      <c r="P14410" s="6"/>
      <c r="Q14410" s="7"/>
    </row>
    <row r="14411" spans="3:17" x14ac:dyDescent="0.2">
      <c r="C14411" s="1"/>
      <c r="D14411" s="1"/>
      <c r="F14411" s="6"/>
      <c r="G14411" s="13"/>
      <c r="M14411" s="14"/>
      <c r="O14411" s="13"/>
      <c r="P14411" s="6"/>
      <c r="Q14411" s="7"/>
    </row>
    <row r="14412" spans="3:17" x14ac:dyDescent="0.2">
      <c r="C14412" s="1"/>
      <c r="D14412" s="1"/>
      <c r="F14412" s="6"/>
      <c r="G14412" s="13"/>
      <c r="M14412" s="14"/>
      <c r="O14412" s="13"/>
      <c r="P14412" s="6"/>
      <c r="Q14412" s="7"/>
    </row>
    <row r="14413" spans="3:17" x14ac:dyDescent="0.2">
      <c r="C14413" s="1"/>
      <c r="D14413" s="1"/>
      <c r="F14413" s="6"/>
      <c r="G14413" s="13"/>
      <c r="M14413" s="14"/>
      <c r="O14413" s="13"/>
      <c r="P14413" s="6"/>
      <c r="Q14413" s="7"/>
    </row>
    <row r="14414" spans="3:17" x14ac:dyDescent="0.2">
      <c r="C14414" s="1"/>
      <c r="D14414" s="1"/>
      <c r="F14414" s="6"/>
      <c r="G14414" s="13"/>
      <c r="M14414" s="14"/>
      <c r="O14414" s="13"/>
      <c r="P14414" s="6"/>
      <c r="Q14414" s="7"/>
    </row>
    <row r="14415" spans="3:17" x14ac:dyDescent="0.2">
      <c r="C14415" s="1"/>
      <c r="D14415" s="1"/>
      <c r="F14415" s="6"/>
      <c r="G14415" s="13"/>
      <c r="M14415" s="14"/>
      <c r="O14415" s="13"/>
      <c r="P14415" s="6"/>
      <c r="Q14415" s="7"/>
    </row>
    <row r="14416" spans="3:17" x14ac:dyDescent="0.2">
      <c r="C14416" s="1"/>
      <c r="D14416" s="1"/>
      <c r="F14416" s="6"/>
      <c r="G14416" s="13"/>
      <c r="M14416" s="14"/>
      <c r="O14416" s="13"/>
      <c r="P14416" s="6"/>
      <c r="Q14416" s="7"/>
    </row>
    <row r="14417" spans="3:17" x14ac:dyDescent="0.2">
      <c r="C14417" s="1"/>
      <c r="D14417" s="1"/>
      <c r="F14417" s="6"/>
      <c r="G14417" s="13"/>
      <c r="M14417" s="14"/>
      <c r="O14417" s="13"/>
      <c r="P14417" s="6"/>
      <c r="Q14417" s="7"/>
    </row>
    <row r="14418" spans="3:17" x14ac:dyDescent="0.2">
      <c r="C14418" s="1"/>
      <c r="D14418" s="1"/>
      <c r="F14418" s="6"/>
      <c r="G14418" s="13"/>
      <c r="M14418" s="14"/>
      <c r="O14418" s="13"/>
      <c r="P14418" s="6"/>
      <c r="Q14418" s="7"/>
    </row>
    <row r="14419" spans="3:17" x14ac:dyDescent="0.2">
      <c r="C14419" s="1"/>
      <c r="D14419" s="1"/>
      <c r="F14419" s="6"/>
      <c r="G14419" s="13"/>
      <c r="M14419" s="14"/>
      <c r="O14419" s="13"/>
      <c r="P14419" s="6"/>
      <c r="Q14419" s="7"/>
    </row>
    <row r="14420" spans="3:17" x14ac:dyDescent="0.2">
      <c r="C14420" s="1"/>
      <c r="D14420" s="1"/>
      <c r="F14420" s="6"/>
      <c r="G14420" s="13"/>
      <c r="M14420" s="14"/>
      <c r="O14420" s="13"/>
      <c r="P14420" s="6"/>
      <c r="Q14420" s="7"/>
    </row>
    <row r="14421" spans="3:17" x14ac:dyDescent="0.2">
      <c r="C14421" s="1"/>
      <c r="D14421" s="1"/>
      <c r="F14421" s="6"/>
      <c r="G14421" s="13"/>
      <c r="M14421" s="14"/>
      <c r="O14421" s="13"/>
      <c r="P14421" s="6"/>
      <c r="Q14421" s="7"/>
    </row>
    <row r="14422" spans="3:17" x14ac:dyDescent="0.2">
      <c r="C14422" s="1"/>
      <c r="D14422" s="1"/>
      <c r="F14422" s="6"/>
      <c r="G14422" s="13"/>
      <c r="M14422" s="14"/>
      <c r="O14422" s="13"/>
      <c r="P14422" s="6"/>
      <c r="Q14422" s="7"/>
    </row>
    <row r="14423" spans="3:17" x14ac:dyDescent="0.2">
      <c r="C14423" s="1"/>
      <c r="D14423" s="1"/>
      <c r="F14423" s="6"/>
      <c r="G14423" s="13"/>
      <c r="M14423" s="14"/>
      <c r="O14423" s="13"/>
      <c r="P14423" s="6"/>
      <c r="Q14423" s="7"/>
    </row>
    <row r="14424" spans="3:17" x14ac:dyDescent="0.2">
      <c r="C14424" s="1"/>
      <c r="D14424" s="1"/>
      <c r="F14424" s="6"/>
      <c r="G14424" s="13"/>
      <c r="M14424" s="14"/>
      <c r="O14424" s="13"/>
      <c r="P14424" s="6"/>
      <c r="Q14424" s="7"/>
    </row>
    <row r="14425" spans="3:17" x14ac:dyDescent="0.2">
      <c r="C14425" s="1"/>
      <c r="D14425" s="1"/>
      <c r="F14425" s="6"/>
      <c r="G14425" s="13"/>
      <c r="M14425" s="14"/>
      <c r="O14425" s="13"/>
      <c r="P14425" s="6"/>
      <c r="Q14425" s="7"/>
    </row>
    <row r="14426" spans="3:17" x14ac:dyDescent="0.2">
      <c r="C14426" s="1"/>
      <c r="D14426" s="1"/>
      <c r="F14426" s="6"/>
      <c r="G14426" s="13"/>
      <c r="M14426" s="14"/>
      <c r="O14426" s="13"/>
      <c r="P14426" s="6"/>
      <c r="Q14426" s="7"/>
    </row>
    <row r="14427" spans="3:17" x14ac:dyDescent="0.2">
      <c r="C14427" s="1"/>
      <c r="D14427" s="1"/>
      <c r="F14427" s="6"/>
      <c r="G14427" s="13"/>
      <c r="M14427" s="14"/>
      <c r="O14427" s="13"/>
      <c r="P14427" s="6"/>
      <c r="Q14427" s="7"/>
    </row>
    <row r="14428" spans="3:17" x14ac:dyDescent="0.2">
      <c r="C14428" s="1"/>
      <c r="D14428" s="1"/>
      <c r="F14428" s="6"/>
      <c r="G14428" s="13"/>
      <c r="M14428" s="14"/>
      <c r="O14428" s="13"/>
      <c r="P14428" s="6"/>
      <c r="Q14428" s="7"/>
    </row>
    <row r="14429" spans="3:17" x14ac:dyDescent="0.2">
      <c r="C14429" s="1"/>
      <c r="D14429" s="1"/>
      <c r="F14429" s="6"/>
      <c r="G14429" s="13"/>
      <c r="M14429" s="14"/>
      <c r="O14429" s="13"/>
      <c r="P14429" s="6"/>
      <c r="Q14429" s="7"/>
    </row>
    <row r="14430" spans="3:17" x14ac:dyDescent="0.2">
      <c r="C14430" s="1"/>
      <c r="D14430" s="1"/>
      <c r="F14430" s="6"/>
      <c r="G14430" s="13"/>
      <c r="M14430" s="14"/>
      <c r="O14430" s="13"/>
      <c r="P14430" s="6"/>
      <c r="Q14430" s="7"/>
    </row>
    <row r="14431" spans="3:17" x14ac:dyDescent="0.2">
      <c r="C14431" s="1"/>
      <c r="D14431" s="1"/>
      <c r="F14431" s="6"/>
      <c r="G14431" s="13"/>
      <c r="M14431" s="14"/>
      <c r="O14431" s="13"/>
      <c r="P14431" s="6"/>
      <c r="Q14431" s="7"/>
    </row>
    <row r="14432" spans="3:17" x14ac:dyDescent="0.2">
      <c r="C14432" s="1"/>
      <c r="D14432" s="1"/>
      <c r="F14432" s="6"/>
      <c r="G14432" s="13"/>
      <c r="M14432" s="14"/>
      <c r="O14432" s="13"/>
      <c r="P14432" s="6"/>
      <c r="Q14432" s="7"/>
    </row>
    <row r="14433" spans="3:17" x14ac:dyDescent="0.2">
      <c r="C14433" s="1"/>
      <c r="D14433" s="1"/>
      <c r="F14433" s="6"/>
      <c r="G14433" s="13"/>
      <c r="M14433" s="14"/>
      <c r="O14433" s="13"/>
      <c r="P14433" s="6"/>
      <c r="Q14433" s="7"/>
    </row>
    <row r="14434" spans="3:17" x14ac:dyDescent="0.2">
      <c r="C14434" s="1"/>
      <c r="D14434" s="1"/>
      <c r="F14434" s="6"/>
      <c r="G14434" s="13"/>
      <c r="M14434" s="14"/>
      <c r="O14434" s="13"/>
      <c r="P14434" s="6"/>
      <c r="Q14434" s="7"/>
    </row>
    <row r="14435" spans="3:17" x14ac:dyDescent="0.2">
      <c r="C14435" s="1"/>
      <c r="D14435" s="1"/>
      <c r="F14435" s="6"/>
      <c r="G14435" s="13"/>
      <c r="M14435" s="14"/>
      <c r="O14435" s="13"/>
      <c r="P14435" s="6"/>
      <c r="Q14435" s="7"/>
    </row>
    <row r="14436" spans="3:17" x14ac:dyDescent="0.2">
      <c r="C14436" s="1"/>
      <c r="D14436" s="1"/>
      <c r="F14436" s="6"/>
      <c r="G14436" s="13"/>
      <c r="M14436" s="14"/>
      <c r="O14436" s="13"/>
      <c r="P14436" s="6"/>
      <c r="Q14436" s="7"/>
    </row>
    <row r="14437" spans="3:17" x14ac:dyDescent="0.2">
      <c r="C14437" s="1"/>
      <c r="D14437" s="1"/>
      <c r="F14437" s="6"/>
      <c r="G14437" s="13"/>
      <c r="M14437" s="14"/>
      <c r="O14437" s="13"/>
      <c r="P14437" s="6"/>
      <c r="Q14437" s="7"/>
    </row>
    <row r="14438" spans="3:17" x14ac:dyDescent="0.2">
      <c r="C14438" s="1"/>
      <c r="D14438" s="1"/>
      <c r="F14438" s="6"/>
      <c r="G14438" s="13"/>
      <c r="M14438" s="14"/>
      <c r="O14438" s="13"/>
      <c r="P14438" s="6"/>
      <c r="Q14438" s="7"/>
    </row>
    <row r="14439" spans="3:17" x14ac:dyDescent="0.2">
      <c r="C14439" s="1"/>
      <c r="D14439" s="1"/>
      <c r="F14439" s="6"/>
      <c r="G14439" s="13"/>
      <c r="M14439" s="14"/>
      <c r="O14439" s="13"/>
      <c r="P14439" s="6"/>
      <c r="Q14439" s="7"/>
    </row>
    <row r="14440" spans="3:17" x14ac:dyDescent="0.2">
      <c r="C14440" s="1"/>
      <c r="D14440" s="1"/>
      <c r="F14440" s="6"/>
      <c r="G14440" s="13"/>
      <c r="M14440" s="14"/>
      <c r="O14440" s="13"/>
      <c r="P14440" s="6"/>
      <c r="Q14440" s="7"/>
    </row>
    <row r="14441" spans="3:17" x14ac:dyDescent="0.2">
      <c r="C14441" s="1"/>
      <c r="D14441" s="1"/>
      <c r="F14441" s="6"/>
      <c r="G14441" s="13"/>
      <c r="M14441" s="14"/>
      <c r="O14441" s="13"/>
      <c r="P14441" s="6"/>
      <c r="Q14441" s="7"/>
    </row>
    <row r="14442" spans="3:17" x14ac:dyDescent="0.2">
      <c r="C14442" s="1"/>
      <c r="D14442" s="1"/>
      <c r="F14442" s="6"/>
      <c r="G14442" s="13"/>
      <c r="M14442" s="14"/>
      <c r="O14442" s="13"/>
      <c r="P14442" s="6"/>
      <c r="Q14442" s="7"/>
    </row>
    <row r="14443" spans="3:17" x14ac:dyDescent="0.2">
      <c r="C14443" s="1"/>
      <c r="D14443" s="1"/>
      <c r="F14443" s="6"/>
      <c r="G14443" s="13"/>
      <c r="M14443" s="14"/>
      <c r="O14443" s="13"/>
      <c r="P14443" s="6"/>
      <c r="Q14443" s="7"/>
    </row>
    <row r="14444" spans="3:17" x14ac:dyDescent="0.2">
      <c r="C14444" s="1"/>
      <c r="D14444" s="1"/>
      <c r="F14444" s="6"/>
      <c r="G14444" s="13"/>
      <c r="M14444" s="14"/>
      <c r="O14444" s="13"/>
      <c r="P14444" s="6"/>
      <c r="Q14444" s="7"/>
    </row>
    <row r="14445" spans="3:17" x14ac:dyDescent="0.2">
      <c r="C14445" s="1"/>
      <c r="D14445" s="1"/>
      <c r="F14445" s="6"/>
      <c r="G14445" s="13"/>
      <c r="M14445" s="14"/>
      <c r="O14445" s="13"/>
      <c r="P14445" s="6"/>
      <c r="Q14445" s="7"/>
    </row>
    <row r="14446" spans="3:17" x14ac:dyDescent="0.2">
      <c r="C14446" s="1"/>
      <c r="D14446" s="1"/>
      <c r="F14446" s="6"/>
      <c r="G14446" s="13"/>
      <c r="M14446" s="14"/>
      <c r="O14446" s="13"/>
      <c r="P14446" s="6"/>
      <c r="Q14446" s="7"/>
    </row>
    <row r="14447" spans="3:17" x14ac:dyDescent="0.2">
      <c r="C14447" s="1"/>
      <c r="D14447" s="1"/>
      <c r="F14447" s="6"/>
      <c r="G14447" s="13"/>
      <c r="M14447" s="14"/>
      <c r="O14447" s="13"/>
      <c r="P14447" s="6"/>
      <c r="Q14447" s="7"/>
    </row>
    <row r="14448" spans="3:17" x14ac:dyDescent="0.2">
      <c r="C14448" s="1"/>
      <c r="D14448" s="1"/>
      <c r="F14448" s="6"/>
      <c r="G14448" s="13"/>
      <c r="M14448" s="14"/>
      <c r="O14448" s="13"/>
      <c r="P14448" s="6"/>
      <c r="Q14448" s="7"/>
    </row>
    <row r="14449" spans="3:17" x14ac:dyDescent="0.2">
      <c r="C14449" s="1"/>
      <c r="D14449" s="1"/>
      <c r="F14449" s="6"/>
      <c r="G14449" s="13"/>
      <c r="M14449" s="14"/>
      <c r="O14449" s="13"/>
      <c r="P14449" s="6"/>
      <c r="Q14449" s="7"/>
    </row>
    <row r="14450" spans="3:17" x14ac:dyDescent="0.2">
      <c r="C14450" s="1"/>
      <c r="D14450" s="1"/>
      <c r="F14450" s="6"/>
      <c r="G14450" s="13"/>
      <c r="M14450" s="14"/>
      <c r="O14450" s="13"/>
      <c r="P14450" s="6"/>
      <c r="Q14450" s="7"/>
    </row>
    <row r="14451" spans="3:17" x14ac:dyDescent="0.2">
      <c r="C14451" s="1"/>
      <c r="D14451" s="1"/>
      <c r="F14451" s="6"/>
      <c r="G14451" s="13"/>
      <c r="M14451" s="14"/>
      <c r="O14451" s="13"/>
      <c r="P14451" s="6"/>
      <c r="Q14451" s="7"/>
    </row>
    <row r="14452" spans="3:17" x14ac:dyDescent="0.2">
      <c r="C14452" s="1"/>
      <c r="D14452" s="1"/>
      <c r="F14452" s="6"/>
      <c r="G14452" s="13"/>
      <c r="M14452" s="14"/>
      <c r="O14452" s="13"/>
      <c r="P14452" s="6"/>
      <c r="Q14452" s="7"/>
    </row>
    <row r="14453" spans="3:17" x14ac:dyDescent="0.2">
      <c r="C14453" s="1"/>
      <c r="D14453" s="1"/>
      <c r="F14453" s="6"/>
      <c r="G14453" s="13"/>
      <c r="M14453" s="14"/>
      <c r="O14453" s="13"/>
      <c r="P14453" s="6"/>
      <c r="Q14453" s="7"/>
    </row>
    <row r="14454" spans="3:17" x14ac:dyDescent="0.2">
      <c r="C14454" s="1"/>
      <c r="D14454" s="1"/>
      <c r="F14454" s="6"/>
      <c r="G14454" s="13"/>
      <c r="M14454" s="14"/>
      <c r="O14454" s="13"/>
      <c r="P14454" s="6"/>
      <c r="Q14454" s="7"/>
    </row>
    <row r="14455" spans="3:17" x14ac:dyDescent="0.2">
      <c r="C14455" s="1"/>
      <c r="D14455" s="1"/>
      <c r="F14455" s="6"/>
      <c r="G14455" s="13"/>
      <c r="M14455" s="14"/>
      <c r="O14455" s="13"/>
      <c r="P14455" s="6"/>
      <c r="Q14455" s="7"/>
    </row>
    <row r="14456" spans="3:17" x14ac:dyDescent="0.2">
      <c r="C14456" s="1"/>
      <c r="D14456" s="1"/>
      <c r="F14456" s="6"/>
      <c r="G14456" s="13"/>
      <c r="M14456" s="14"/>
      <c r="O14456" s="13"/>
      <c r="P14456" s="6"/>
      <c r="Q14456" s="7"/>
    </row>
    <row r="14457" spans="3:17" x14ac:dyDescent="0.2">
      <c r="C14457" s="1"/>
      <c r="D14457" s="1"/>
      <c r="F14457" s="6"/>
      <c r="G14457" s="13"/>
      <c r="M14457" s="14"/>
      <c r="O14457" s="13"/>
      <c r="P14457" s="6"/>
      <c r="Q14457" s="7"/>
    </row>
    <row r="14458" spans="3:17" x14ac:dyDescent="0.2">
      <c r="C14458" s="1"/>
      <c r="D14458" s="1"/>
      <c r="F14458" s="6"/>
      <c r="G14458" s="13"/>
      <c r="M14458" s="14"/>
      <c r="O14458" s="13"/>
      <c r="P14458" s="6"/>
      <c r="Q14458" s="7"/>
    </row>
    <row r="14459" spans="3:17" x14ac:dyDescent="0.2">
      <c r="C14459" s="1"/>
      <c r="D14459" s="1"/>
      <c r="F14459" s="6"/>
      <c r="G14459" s="13"/>
      <c r="M14459" s="14"/>
      <c r="O14459" s="13"/>
      <c r="P14459" s="6"/>
      <c r="Q14459" s="7"/>
    </row>
    <row r="14460" spans="3:17" x14ac:dyDescent="0.2">
      <c r="C14460" s="1"/>
      <c r="D14460" s="1"/>
      <c r="F14460" s="6"/>
      <c r="G14460" s="13"/>
      <c r="M14460" s="14"/>
      <c r="O14460" s="13"/>
      <c r="P14460" s="6"/>
      <c r="Q14460" s="7"/>
    </row>
    <row r="14461" spans="3:17" x14ac:dyDescent="0.2">
      <c r="C14461" s="1"/>
      <c r="D14461" s="1"/>
      <c r="F14461" s="6"/>
      <c r="G14461" s="13"/>
      <c r="M14461" s="14"/>
      <c r="O14461" s="13"/>
      <c r="P14461" s="6"/>
      <c r="Q14461" s="7"/>
    </row>
    <row r="14462" spans="3:17" x14ac:dyDescent="0.2">
      <c r="C14462" s="1"/>
      <c r="D14462" s="1"/>
      <c r="F14462" s="6"/>
      <c r="G14462" s="13"/>
      <c r="M14462" s="14"/>
      <c r="O14462" s="13"/>
      <c r="P14462" s="6"/>
      <c r="Q14462" s="7"/>
    </row>
    <row r="14463" spans="3:17" x14ac:dyDescent="0.2">
      <c r="C14463" s="1"/>
      <c r="D14463" s="1"/>
      <c r="F14463" s="6"/>
      <c r="G14463" s="13"/>
      <c r="M14463" s="14"/>
      <c r="O14463" s="13"/>
      <c r="P14463" s="6"/>
      <c r="Q14463" s="7"/>
    </row>
    <row r="14464" spans="3:17" x14ac:dyDescent="0.2">
      <c r="C14464" s="1"/>
      <c r="D14464" s="1"/>
      <c r="F14464" s="6"/>
      <c r="G14464" s="13"/>
      <c r="M14464" s="14"/>
      <c r="O14464" s="13"/>
      <c r="P14464" s="6"/>
      <c r="Q14464" s="7"/>
    </row>
    <row r="14465" spans="3:17" x14ac:dyDescent="0.2">
      <c r="C14465" s="1"/>
      <c r="D14465" s="1"/>
      <c r="F14465" s="6"/>
      <c r="G14465" s="13"/>
      <c r="M14465" s="14"/>
      <c r="O14465" s="13"/>
      <c r="P14465" s="6"/>
      <c r="Q14465" s="7"/>
    </row>
    <row r="14466" spans="3:17" x14ac:dyDescent="0.2">
      <c r="C14466" s="1"/>
      <c r="D14466" s="1"/>
      <c r="F14466" s="6"/>
      <c r="G14466" s="13"/>
      <c r="M14466" s="14"/>
      <c r="O14466" s="13"/>
      <c r="P14466" s="6"/>
      <c r="Q14466" s="7"/>
    </row>
    <row r="14467" spans="3:17" x14ac:dyDescent="0.2">
      <c r="C14467" s="1"/>
      <c r="D14467" s="1"/>
      <c r="F14467" s="6"/>
      <c r="G14467" s="13"/>
      <c r="M14467" s="14"/>
      <c r="O14467" s="13"/>
      <c r="P14467" s="6"/>
      <c r="Q14467" s="7"/>
    </row>
    <row r="14468" spans="3:17" x14ac:dyDescent="0.2">
      <c r="C14468" s="1"/>
      <c r="D14468" s="1"/>
      <c r="F14468" s="6"/>
      <c r="G14468" s="13"/>
      <c r="M14468" s="14"/>
      <c r="O14468" s="13"/>
      <c r="P14468" s="6"/>
      <c r="Q14468" s="7"/>
    </row>
    <row r="14469" spans="3:17" x14ac:dyDescent="0.2">
      <c r="C14469" s="1"/>
      <c r="D14469" s="1"/>
      <c r="F14469" s="6"/>
      <c r="G14469" s="13"/>
      <c r="M14469" s="14"/>
      <c r="O14469" s="13"/>
      <c r="P14469" s="6"/>
      <c r="Q14469" s="7"/>
    </row>
    <row r="14470" spans="3:17" x14ac:dyDescent="0.2">
      <c r="C14470" s="1"/>
      <c r="D14470" s="1"/>
      <c r="F14470" s="6"/>
      <c r="G14470" s="13"/>
      <c r="M14470" s="14"/>
      <c r="O14470" s="13"/>
      <c r="P14470" s="6"/>
      <c r="Q14470" s="7"/>
    </row>
    <row r="14471" spans="3:17" x14ac:dyDescent="0.2">
      <c r="C14471" s="1"/>
      <c r="D14471" s="1"/>
      <c r="F14471" s="6"/>
      <c r="G14471" s="13"/>
      <c r="M14471" s="14"/>
      <c r="O14471" s="13"/>
      <c r="P14471" s="6"/>
      <c r="Q14471" s="7"/>
    </row>
    <row r="14472" spans="3:17" x14ac:dyDescent="0.2">
      <c r="C14472" s="1"/>
      <c r="D14472" s="1"/>
      <c r="F14472" s="6"/>
      <c r="G14472" s="13"/>
      <c r="M14472" s="14"/>
      <c r="O14472" s="13"/>
      <c r="P14472" s="6"/>
      <c r="Q14472" s="7"/>
    </row>
    <row r="14473" spans="3:17" x14ac:dyDescent="0.2">
      <c r="C14473" s="1"/>
      <c r="D14473" s="1"/>
      <c r="F14473" s="6"/>
      <c r="G14473" s="13"/>
      <c r="M14473" s="14"/>
      <c r="O14473" s="13"/>
      <c r="P14473" s="6"/>
      <c r="Q14473" s="7"/>
    </row>
    <row r="14474" spans="3:17" x14ac:dyDescent="0.2">
      <c r="C14474" s="1"/>
      <c r="D14474" s="1"/>
      <c r="F14474" s="6"/>
      <c r="G14474" s="13"/>
      <c r="M14474" s="14"/>
      <c r="O14474" s="13"/>
      <c r="P14474" s="6"/>
      <c r="Q14474" s="7"/>
    </row>
    <row r="14475" spans="3:17" x14ac:dyDescent="0.2">
      <c r="C14475" s="1"/>
      <c r="D14475" s="1"/>
      <c r="F14475" s="6"/>
      <c r="G14475" s="13"/>
      <c r="M14475" s="14"/>
      <c r="O14475" s="13"/>
      <c r="P14475" s="6"/>
      <c r="Q14475" s="7"/>
    </row>
    <row r="14476" spans="3:17" x14ac:dyDescent="0.2">
      <c r="C14476" s="1"/>
      <c r="D14476" s="1"/>
      <c r="F14476" s="6"/>
      <c r="G14476" s="13"/>
      <c r="M14476" s="14"/>
      <c r="O14476" s="13"/>
      <c r="P14476" s="6"/>
      <c r="Q14476" s="7"/>
    </row>
    <row r="14477" spans="3:17" x14ac:dyDescent="0.2">
      <c r="C14477" s="1"/>
      <c r="D14477" s="1"/>
      <c r="F14477" s="6"/>
      <c r="G14477" s="13"/>
      <c r="M14477" s="14"/>
      <c r="O14477" s="13"/>
      <c r="P14477" s="6"/>
      <c r="Q14477" s="7"/>
    </row>
    <row r="14478" spans="3:17" x14ac:dyDescent="0.2">
      <c r="C14478" s="1"/>
      <c r="D14478" s="1"/>
      <c r="F14478" s="6"/>
      <c r="G14478" s="13"/>
      <c r="M14478" s="14"/>
      <c r="O14478" s="13"/>
      <c r="P14478" s="6"/>
      <c r="Q14478" s="7"/>
    </row>
    <row r="14479" spans="3:17" x14ac:dyDescent="0.2">
      <c r="C14479" s="1"/>
      <c r="D14479" s="1"/>
      <c r="F14479" s="6"/>
      <c r="G14479" s="13"/>
      <c r="M14479" s="14"/>
      <c r="O14479" s="13"/>
      <c r="P14479" s="6"/>
      <c r="Q14479" s="7"/>
    </row>
    <row r="14480" spans="3:17" x14ac:dyDescent="0.2">
      <c r="C14480" s="1"/>
      <c r="D14480" s="1"/>
      <c r="F14480" s="6"/>
      <c r="G14480" s="13"/>
      <c r="M14480" s="14"/>
      <c r="O14480" s="13"/>
      <c r="P14480" s="6"/>
      <c r="Q14480" s="7"/>
    </row>
    <row r="14481" spans="3:17" x14ac:dyDescent="0.2">
      <c r="C14481" s="1"/>
      <c r="D14481" s="1"/>
      <c r="F14481" s="6"/>
      <c r="G14481" s="13"/>
      <c r="M14481" s="14"/>
      <c r="O14481" s="13"/>
      <c r="P14481" s="6"/>
      <c r="Q14481" s="7"/>
    </row>
    <row r="14482" spans="3:17" x14ac:dyDescent="0.2">
      <c r="C14482" s="1"/>
      <c r="D14482" s="1"/>
      <c r="F14482" s="6"/>
      <c r="G14482" s="13"/>
      <c r="M14482" s="14"/>
      <c r="O14482" s="13"/>
      <c r="P14482" s="6"/>
      <c r="Q14482" s="7"/>
    </row>
    <row r="14483" spans="3:17" x14ac:dyDescent="0.2">
      <c r="C14483" s="1"/>
      <c r="D14483" s="1"/>
      <c r="F14483" s="6"/>
      <c r="G14483" s="13"/>
      <c r="M14483" s="14"/>
      <c r="O14483" s="13"/>
      <c r="P14483" s="6"/>
      <c r="Q14483" s="7"/>
    </row>
    <row r="14484" spans="3:17" x14ac:dyDescent="0.2">
      <c r="C14484" s="1"/>
      <c r="D14484" s="1"/>
      <c r="F14484" s="6"/>
      <c r="G14484" s="13"/>
      <c r="M14484" s="14"/>
      <c r="O14484" s="13"/>
      <c r="P14484" s="6"/>
      <c r="Q14484" s="7"/>
    </row>
    <row r="14485" spans="3:17" x14ac:dyDescent="0.2">
      <c r="C14485" s="1"/>
      <c r="D14485" s="1"/>
      <c r="F14485" s="6"/>
      <c r="G14485" s="13"/>
      <c r="M14485" s="14"/>
      <c r="O14485" s="13"/>
      <c r="P14485" s="6"/>
      <c r="Q14485" s="7"/>
    </row>
    <row r="14486" spans="3:17" x14ac:dyDescent="0.2">
      <c r="C14486" s="1"/>
      <c r="D14486" s="1"/>
      <c r="F14486" s="6"/>
      <c r="G14486" s="13"/>
      <c r="M14486" s="14"/>
      <c r="O14486" s="13"/>
      <c r="P14486" s="6"/>
      <c r="Q14486" s="7"/>
    </row>
    <row r="14487" spans="3:17" x14ac:dyDescent="0.2">
      <c r="C14487" s="1"/>
      <c r="D14487" s="1"/>
      <c r="F14487" s="6"/>
      <c r="G14487" s="13"/>
      <c r="M14487" s="14"/>
      <c r="O14487" s="13"/>
      <c r="P14487" s="6"/>
      <c r="Q14487" s="7"/>
    </row>
    <row r="14488" spans="3:17" x14ac:dyDescent="0.2">
      <c r="C14488" s="1"/>
      <c r="D14488" s="1"/>
      <c r="F14488" s="6"/>
      <c r="G14488" s="13"/>
      <c r="M14488" s="14"/>
      <c r="O14488" s="13"/>
      <c r="P14488" s="6"/>
      <c r="Q14488" s="7"/>
    </row>
    <row r="14489" spans="3:17" x14ac:dyDescent="0.2">
      <c r="C14489" s="1"/>
      <c r="D14489" s="1"/>
      <c r="F14489" s="6"/>
      <c r="G14489" s="13"/>
      <c r="M14489" s="14"/>
      <c r="O14489" s="13"/>
      <c r="P14489" s="6"/>
      <c r="Q14489" s="7"/>
    </row>
    <row r="14490" spans="3:17" x14ac:dyDescent="0.2">
      <c r="C14490" s="1"/>
      <c r="D14490" s="1"/>
      <c r="F14490" s="6"/>
      <c r="G14490" s="13"/>
      <c r="M14490" s="14"/>
      <c r="O14490" s="13"/>
      <c r="P14490" s="6"/>
      <c r="Q14490" s="7"/>
    </row>
    <row r="14491" spans="3:17" x14ac:dyDescent="0.2">
      <c r="C14491" s="1"/>
      <c r="D14491" s="1"/>
      <c r="F14491" s="6"/>
      <c r="G14491" s="13"/>
      <c r="M14491" s="14"/>
      <c r="O14491" s="13"/>
      <c r="P14491" s="6"/>
      <c r="Q14491" s="7"/>
    </row>
    <row r="14492" spans="3:17" x14ac:dyDescent="0.2">
      <c r="C14492" s="1"/>
      <c r="D14492" s="1"/>
      <c r="F14492" s="6"/>
      <c r="G14492" s="13"/>
      <c r="M14492" s="14"/>
      <c r="O14492" s="13"/>
      <c r="P14492" s="6"/>
      <c r="Q14492" s="7"/>
    </row>
    <row r="14493" spans="3:17" x14ac:dyDescent="0.2">
      <c r="C14493" s="1"/>
      <c r="D14493" s="1"/>
      <c r="F14493" s="6"/>
      <c r="G14493" s="13"/>
      <c r="M14493" s="14"/>
      <c r="O14493" s="13"/>
      <c r="P14493" s="6"/>
      <c r="Q14493" s="7"/>
    </row>
    <row r="14494" spans="3:17" x14ac:dyDescent="0.2">
      <c r="C14494" s="1"/>
      <c r="D14494" s="1"/>
      <c r="F14494" s="6"/>
      <c r="G14494" s="13"/>
      <c r="M14494" s="14"/>
      <c r="O14494" s="13"/>
      <c r="P14494" s="6"/>
      <c r="Q14494" s="7"/>
    </row>
    <row r="14495" spans="3:17" x14ac:dyDescent="0.2">
      <c r="C14495" s="1"/>
      <c r="D14495" s="1"/>
      <c r="F14495" s="6"/>
      <c r="G14495" s="13"/>
      <c r="M14495" s="14"/>
      <c r="O14495" s="13"/>
      <c r="P14495" s="6"/>
      <c r="Q14495" s="7"/>
    </row>
    <row r="14496" spans="3:17" x14ac:dyDescent="0.2">
      <c r="C14496" s="1"/>
      <c r="D14496" s="1"/>
      <c r="F14496" s="6"/>
      <c r="G14496" s="13"/>
      <c r="M14496" s="14"/>
      <c r="O14496" s="13"/>
      <c r="P14496" s="6"/>
      <c r="Q14496" s="7"/>
    </row>
    <row r="14497" spans="3:17" x14ac:dyDescent="0.2">
      <c r="C14497" s="1"/>
      <c r="D14497" s="1"/>
      <c r="F14497" s="6"/>
      <c r="G14497" s="13"/>
      <c r="M14497" s="14"/>
      <c r="O14497" s="13"/>
      <c r="P14497" s="6"/>
      <c r="Q14497" s="7"/>
    </row>
    <row r="14498" spans="3:17" x14ac:dyDescent="0.2">
      <c r="C14498" s="1"/>
      <c r="D14498" s="1"/>
      <c r="F14498" s="6"/>
      <c r="G14498" s="13"/>
      <c r="M14498" s="14"/>
      <c r="O14498" s="13"/>
      <c r="P14498" s="6"/>
      <c r="Q14498" s="7"/>
    </row>
    <row r="14499" spans="3:17" x14ac:dyDescent="0.2">
      <c r="C14499" s="1"/>
      <c r="D14499" s="1"/>
      <c r="F14499" s="6"/>
      <c r="G14499" s="13"/>
      <c r="M14499" s="14"/>
      <c r="O14499" s="13"/>
      <c r="P14499" s="6"/>
      <c r="Q14499" s="7"/>
    </row>
    <row r="14500" spans="3:17" x14ac:dyDescent="0.2">
      <c r="C14500" s="1"/>
      <c r="D14500" s="1"/>
      <c r="F14500" s="6"/>
      <c r="G14500" s="13"/>
      <c r="M14500" s="14"/>
      <c r="O14500" s="13"/>
      <c r="P14500" s="6"/>
      <c r="Q14500" s="7"/>
    </row>
    <row r="14501" spans="3:17" x14ac:dyDescent="0.2">
      <c r="C14501" s="1"/>
      <c r="D14501" s="1"/>
      <c r="F14501" s="6"/>
      <c r="G14501" s="13"/>
      <c r="M14501" s="14"/>
      <c r="O14501" s="13"/>
      <c r="P14501" s="6"/>
      <c r="Q14501" s="7"/>
    </row>
    <row r="14502" spans="3:17" x14ac:dyDescent="0.2">
      <c r="C14502" s="1"/>
      <c r="D14502" s="1"/>
      <c r="F14502" s="6"/>
      <c r="G14502" s="13"/>
      <c r="M14502" s="14"/>
      <c r="O14502" s="13"/>
      <c r="P14502" s="6"/>
      <c r="Q14502" s="7"/>
    </row>
    <row r="14503" spans="3:17" x14ac:dyDescent="0.2">
      <c r="C14503" s="1"/>
      <c r="D14503" s="1"/>
      <c r="F14503" s="6"/>
      <c r="G14503" s="13"/>
      <c r="M14503" s="14"/>
      <c r="O14503" s="13"/>
      <c r="P14503" s="6"/>
      <c r="Q14503" s="7"/>
    </row>
    <row r="14504" spans="3:17" x14ac:dyDescent="0.2">
      <c r="C14504" s="1"/>
      <c r="D14504" s="1"/>
      <c r="F14504" s="6"/>
      <c r="G14504" s="13"/>
      <c r="M14504" s="14"/>
      <c r="O14504" s="13"/>
      <c r="P14504" s="6"/>
      <c r="Q14504" s="7"/>
    </row>
    <row r="14505" spans="3:17" x14ac:dyDescent="0.2">
      <c r="C14505" s="1"/>
      <c r="D14505" s="1"/>
      <c r="F14505" s="6"/>
      <c r="G14505" s="13"/>
      <c r="M14505" s="14"/>
      <c r="O14505" s="13"/>
      <c r="P14505" s="6"/>
      <c r="Q14505" s="7"/>
    </row>
    <row r="14506" spans="3:17" x14ac:dyDescent="0.2">
      <c r="C14506" s="1"/>
      <c r="D14506" s="1"/>
      <c r="F14506" s="6"/>
      <c r="G14506" s="13"/>
      <c r="M14506" s="14"/>
      <c r="O14506" s="13"/>
      <c r="P14506" s="6"/>
      <c r="Q14506" s="7"/>
    </row>
    <row r="14507" spans="3:17" x14ac:dyDescent="0.2">
      <c r="C14507" s="1"/>
      <c r="D14507" s="1"/>
      <c r="F14507" s="6"/>
      <c r="G14507" s="13"/>
      <c r="M14507" s="14"/>
      <c r="O14507" s="13"/>
      <c r="P14507" s="6"/>
      <c r="Q14507" s="7"/>
    </row>
    <row r="14508" spans="3:17" x14ac:dyDescent="0.2">
      <c r="C14508" s="1"/>
      <c r="D14508" s="1"/>
      <c r="F14508" s="6"/>
      <c r="G14508" s="13"/>
      <c r="M14508" s="14"/>
      <c r="O14508" s="13"/>
      <c r="P14508" s="6"/>
      <c r="Q14508" s="7"/>
    </row>
    <row r="14509" spans="3:17" x14ac:dyDescent="0.2">
      <c r="C14509" s="1"/>
      <c r="D14509" s="1"/>
      <c r="F14509" s="6"/>
      <c r="G14509" s="13"/>
      <c r="M14509" s="14"/>
      <c r="O14509" s="13"/>
      <c r="P14509" s="6"/>
      <c r="Q14509" s="7"/>
    </row>
    <row r="14510" spans="3:17" x14ac:dyDescent="0.2">
      <c r="C14510" s="1"/>
      <c r="D14510" s="1"/>
      <c r="F14510" s="6"/>
      <c r="G14510" s="13"/>
      <c r="M14510" s="14"/>
      <c r="O14510" s="13"/>
      <c r="P14510" s="6"/>
      <c r="Q14510" s="7"/>
    </row>
    <row r="14511" spans="3:17" x14ac:dyDescent="0.2">
      <c r="C14511" s="1"/>
      <c r="D14511" s="1"/>
      <c r="F14511" s="6"/>
      <c r="G14511" s="13"/>
      <c r="M14511" s="14"/>
      <c r="O14511" s="13"/>
      <c r="P14511" s="6"/>
      <c r="Q14511" s="7"/>
    </row>
    <row r="14512" spans="3:17" x14ac:dyDescent="0.2">
      <c r="C14512" s="1"/>
      <c r="D14512" s="1"/>
      <c r="F14512" s="6"/>
      <c r="G14512" s="13"/>
      <c r="M14512" s="14"/>
      <c r="O14512" s="13"/>
      <c r="P14512" s="6"/>
      <c r="Q14512" s="7"/>
    </row>
    <row r="14513" spans="3:17" x14ac:dyDescent="0.2">
      <c r="C14513" s="1"/>
      <c r="D14513" s="1"/>
      <c r="F14513" s="6"/>
      <c r="G14513" s="13"/>
      <c r="M14513" s="14"/>
      <c r="O14513" s="13"/>
      <c r="P14513" s="6"/>
      <c r="Q14513" s="7"/>
    </row>
    <row r="14514" spans="3:17" x14ac:dyDescent="0.2">
      <c r="C14514" s="1"/>
      <c r="D14514" s="1"/>
      <c r="F14514" s="6"/>
      <c r="G14514" s="13"/>
      <c r="M14514" s="14"/>
      <c r="O14514" s="13"/>
      <c r="P14514" s="6"/>
      <c r="Q14514" s="7"/>
    </row>
    <row r="14515" spans="3:17" x14ac:dyDescent="0.2">
      <c r="C14515" s="1"/>
      <c r="D14515" s="1"/>
      <c r="F14515" s="6"/>
      <c r="G14515" s="13"/>
      <c r="M14515" s="14"/>
      <c r="O14515" s="13"/>
      <c r="P14515" s="6"/>
      <c r="Q14515" s="7"/>
    </row>
    <row r="14516" spans="3:17" x14ac:dyDescent="0.2">
      <c r="C14516" s="1"/>
      <c r="D14516" s="1"/>
      <c r="F14516" s="6"/>
      <c r="G14516" s="13"/>
      <c r="M14516" s="14"/>
      <c r="O14516" s="13"/>
      <c r="P14516" s="6"/>
      <c r="Q14516" s="7"/>
    </row>
    <row r="14517" spans="3:17" x14ac:dyDescent="0.2">
      <c r="C14517" s="1"/>
      <c r="D14517" s="1"/>
      <c r="F14517" s="6"/>
      <c r="G14517" s="13"/>
      <c r="M14517" s="14"/>
      <c r="O14517" s="13"/>
      <c r="P14517" s="6"/>
      <c r="Q14517" s="7"/>
    </row>
    <row r="14518" spans="3:17" x14ac:dyDescent="0.2">
      <c r="C14518" s="1"/>
      <c r="D14518" s="1"/>
      <c r="F14518" s="6"/>
      <c r="G14518" s="13"/>
      <c r="M14518" s="14"/>
      <c r="O14518" s="13"/>
      <c r="P14518" s="6"/>
      <c r="Q14518" s="7"/>
    </row>
    <row r="14519" spans="3:17" x14ac:dyDescent="0.2">
      <c r="C14519" s="1"/>
      <c r="D14519" s="1"/>
      <c r="F14519" s="6"/>
      <c r="G14519" s="13"/>
      <c r="M14519" s="14"/>
      <c r="O14519" s="13"/>
      <c r="P14519" s="6"/>
      <c r="Q14519" s="7"/>
    </row>
    <row r="14520" spans="3:17" x14ac:dyDescent="0.2">
      <c r="C14520" s="1"/>
      <c r="D14520" s="1"/>
      <c r="F14520" s="6"/>
      <c r="G14520" s="13"/>
      <c r="M14520" s="14"/>
      <c r="O14520" s="13"/>
      <c r="P14520" s="6"/>
      <c r="Q14520" s="7"/>
    </row>
    <row r="14521" spans="3:17" x14ac:dyDescent="0.2">
      <c r="C14521" s="1"/>
      <c r="D14521" s="1"/>
      <c r="F14521" s="6"/>
      <c r="G14521" s="13"/>
      <c r="M14521" s="14"/>
      <c r="O14521" s="13"/>
      <c r="P14521" s="6"/>
      <c r="Q14521" s="7"/>
    </row>
    <row r="14522" spans="3:17" x14ac:dyDescent="0.2">
      <c r="C14522" s="1"/>
      <c r="D14522" s="1"/>
      <c r="F14522" s="6"/>
      <c r="G14522" s="13"/>
      <c r="M14522" s="14"/>
      <c r="O14522" s="13"/>
      <c r="P14522" s="6"/>
      <c r="Q14522" s="7"/>
    </row>
    <row r="14523" spans="3:17" x14ac:dyDescent="0.2">
      <c r="C14523" s="1"/>
      <c r="D14523" s="1"/>
      <c r="F14523" s="6"/>
      <c r="G14523" s="13"/>
      <c r="M14523" s="14"/>
      <c r="O14523" s="13"/>
      <c r="P14523" s="6"/>
      <c r="Q14523" s="7"/>
    </row>
    <row r="14524" spans="3:17" x14ac:dyDescent="0.2">
      <c r="C14524" s="1"/>
      <c r="D14524" s="1"/>
      <c r="F14524" s="6"/>
      <c r="G14524" s="13"/>
      <c r="M14524" s="14"/>
      <c r="O14524" s="13"/>
      <c r="P14524" s="6"/>
      <c r="Q14524" s="7"/>
    </row>
    <row r="14525" spans="3:17" x14ac:dyDescent="0.2">
      <c r="C14525" s="1"/>
      <c r="D14525" s="1"/>
      <c r="F14525" s="6"/>
      <c r="G14525" s="13"/>
      <c r="M14525" s="14"/>
      <c r="O14525" s="13"/>
      <c r="P14525" s="6"/>
      <c r="Q14525" s="7"/>
    </row>
    <row r="14526" spans="3:17" x14ac:dyDescent="0.2">
      <c r="C14526" s="1"/>
      <c r="D14526" s="1"/>
      <c r="F14526" s="6"/>
      <c r="G14526" s="13"/>
      <c r="M14526" s="14"/>
      <c r="O14526" s="13"/>
      <c r="P14526" s="6"/>
      <c r="Q14526" s="7"/>
    </row>
    <row r="14527" spans="3:17" x14ac:dyDescent="0.2">
      <c r="C14527" s="1"/>
      <c r="D14527" s="1"/>
      <c r="F14527" s="6"/>
      <c r="G14527" s="13"/>
      <c r="M14527" s="14"/>
      <c r="O14527" s="13"/>
      <c r="P14527" s="6"/>
      <c r="Q14527" s="7"/>
    </row>
    <row r="14528" spans="3:17" x14ac:dyDescent="0.2">
      <c r="C14528" s="1"/>
      <c r="D14528" s="1"/>
      <c r="F14528" s="6"/>
      <c r="G14528" s="13"/>
      <c r="M14528" s="14"/>
      <c r="O14528" s="13"/>
      <c r="P14528" s="6"/>
      <c r="Q14528" s="7"/>
    </row>
    <row r="14529" spans="3:17" x14ac:dyDescent="0.2">
      <c r="C14529" s="1"/>
      <c r="D14529" s="1"/>
      <c r="F14529" s="6"/>
      <c r="G14529" s="13"/>
      <c r="M14529" s="14"/>
      <c r="O14529" s="13"/>
      <c r="P14529" s="6"/>
      <c r="Q14529" s="7"/>
    </row>
    <row r="14530" spans="3:17" x14ac:dyDescent="0.2">
      <c r="C14530" s="1"/>
      <c r="D14530" s="1"/>
      <c r="F14530" s="6"/>
      <c r="G14530" s="13"/>
      <c r="M14530" s="14"/>
      <c r="O14530" s="13"/>
      <c r="P14530" s="6"/>
      <c r="Q14530" s="7"/>
    </row>
    <row r="14531" spans="3:17" x14ac:dyDescent="0.2">
      <c r="C14531" s="1"/>
      <c r="D14531" s="1"/>
      <c r="F14531" s="6"/>
      <c r="G14531" s="13"/>
      <c r="M14531" s="14"/>
      <c r="O14531" s="13"/>
      <c r="P14531" s="6"/>
      <c r="Q14531" s="7"/>
    </row>
    <row r="14532" spans="3:17" x14ac:dyDescent="0.2">
      <c r="C14532" s="1"/>
      <c r="D14532" s="1"/>
      <c r="F14532" s="6"/>
      <c r="G14532" s="13"/>
      <c r="M14532" s="14"/>
      <c r="O14532" s="13"/>
      <c r="P14532" s="6"/>
      <c r="Q14532" s="7"/>
    </row>
    <row r="14533" spans="3:17" x14ac:dyDescent="0.2">
      <c r="C14533" s="1"/>
      <c r="D14533" s="1"/>
      <c r="F14533" s="6"/>
      <c r="G14533" s="13"/>
      <c r="M14533" s="14"/>
      <c r="O14533" s="13"/>
      <c r="P14533" s="6"/>
      <c r="Q14533" s="7"/>
    </row>
    <row r="14534" spans="3:17" x14ac:dyDescent="0.2">
      <c r="C14534" s="1"/>
      <c r="D14534" s="1"/>
      <c r="F14534" s="6"/>
      <c r="G14534" s="13"/>
      <c r="M14534" s="14"/>
      <c r="O14534" s="13"/>
      <c r="P14534" s="6"/>
      <c r="Q14534" s="7"/>
    </row>
    <row r="14535" spans="3:17" x14ac:dyDescent="0.2">
      <c r="C14535" s="1"/>
      <c r="D14535" s="1"/>
      <c r="F14535" s="6"/>
      <c r="G14535" s="13"/>
      <c r="M14535" s="14"/>
      <c r="O14535" s="13"/>
      <c r="P14535" s="6"/>
      <c r="Q14535" s="7"/>
    </row>
    <row r="14536" spans="3:17" x14ac:dyDescent="0.2">
      <c r="C14536" s="1"/>
      <c r="D14536" s="1"/>
      <c r="F14536" s="6"/>
      <c r="G14536" s="13"/>
      <c r="M14536" s="14"/>
      <c r="O14536" s="13"/>
      <c r="P14536" s="6"/>
      <c r="Q14536" s="7"/>
    </row>
    <row r="14537" spans="3:17" x14ac:dyDescent="0.2">
      <c r="C14537" s="1"/>
      <c r="D14537" s="1"/>
      <c r="F14537" s="6"/>
      <c r="G14537" s="13"/>
      <c r="M14537" s="14"/>
      <c r="O14537" s="13"/>
      <c r="P14537" s="6"/>
      <c r="Q14537" s="7"/>
    </row>
    <row r="14538" spans="3:17" x14ac:dyDescent="0.2">
      <c r="C14538" s="1"/>
      <c r="D14538" s="1"/>
      <c r="F14538" s="6"/>
      <c r="G14538" s="13"/>
      <c r="M14538" s="14"/>
      <c r="O14538" s="13"/>
      <c r="P14538" s="6"/>
      <c r="Q14538" s="7"/>
    </row>
    <row r="14539" spans="3:17" x14ac:dyDescent="0.2">
      <c r="C14539" s="1"/>
      <c r="D14539" s="1"/>
      <c r="F14539" s="6"/>
      <c r="G14539" s="13"/>
      <c r="M14539" s="14"/>
      <c r="O14539" s="13"/>
      <c r="P14539" s="6"/>
      <c r="Q14539" s="7"/>
    </row>
    <row r="14540" spans="3:17" x14ac:dyDescent="0.2">
      <c r="C14540" s="1"/>
      <c r="D14540" s="1"/>
      <c r="F14540" s="6"/>
      <c r="G14540" s="13"/>
      <c r="M14540" s="14"/>
      <c r="O14540" s="13"/>
      <c r="P14540" s="6"/>
      <c r="Q14540" s="7"/>
    </row>
    <row r="14541" spans="3:17" x14ac:dyDescent="0.2">
      <c r="C14541" s="1"/>
      <c r="D14541" s="1"/>
      <c r="F14541" s="6"/>
      <c r="G14541" s="13"/>
      <c r="M14541" s="14"/>
      <c r="O14541" s="13"/>
      <c r="P14541" s="6"/>
      <c r="Q14541" s="7"/>
    </row>
    <row r="14542" spans="3:17" x14ac:dyDescent="0.2">
      <c r="C14542" s="1"/>
      <c r="D14542" s="1"/>
      <c r="F14542" s="6"/>
      <c r="G14542" s="13"/>
      <c r="M14542" s="14"/>
      <c r="O14542" s="13"/>
      <c r="P14542" s="6"/>
      <c r="Q14542" s="7"/>
    </row>
    <row r="14543" spans="3:17" x14ac:dyDescent="0.2">
      <c r="C14543" s="1"/>
      <c r="D14543" s="1"/>
      <c r="F14543" s="6"/>
      <c r="G14543" s="13"/>
      <c r="M14543" s="14"/>
      <c r="O14543" s="13"/>
      <c r="P14543" s="6"/>
      <c r="Q14543" s="7"/>
    </row>
    <row r="14544" spans="3:17" x14ac:dyDescent="0.2">
      <c r="C14544" s="1"/>
      <c r="D14544" s="1"/>
      <c r="F14544" s="6"/>
      <c r="G14544" s="13"/>
      <c r="M14544" s="14"/>
      <c r="O14544" s="13"/>
      <c r="P14544" s="6"/>
      <c r="Q14544" s="7"/>
    </row>
    <row r="14545" spans="3:17" x14ac:dyDescent="0.2">
      <c r="C14545" s="1"/>
      <c r="D14545" s="1"/>
      <c r="F14545" s="6"/>
      <c r="G14545" s="13"/>
      <c r="M14545" s="14"/>
      <c r="O14545" s="13"/>
      <c r="P14545" s="6"/>
      <c r="Q14545" s="7"/>
    </row>
    <row r="14546" spans="3:17" x14ac:dyDescent="0.2">
      <c r="C14546" s="1"/>
      <c r="D14546" s="1"/>
      <c r="F14546" s="6"/>
      <c r="G14546" s="13"/>
      <c r="M14546" s="14"/>
      <c r="O14546" s="13"/>
      <c r="P14546" s="6"/>
      <c r="Q14546" s="7"/>
    </row>
    <row r="14547" spans="3:17" x14ac:dyDescent="0.2">
      <c r="C14547" s="1"/>
      <c r="D14547" s="1"/>
      <c r="F14547" s="6"/>
      <c r="G14547" s="13"/>
      <c r="M14547" s="14"/>
      <c r="O14547" s="13"/>
      <c r="P14547" s="6"/>
      <c r="Q14547" s="7"/>
    </row>
    <row r="14548" spans="3:17" x14ac:dyDescent="0.2">
      <c r="C14548" s="1"/>
      <c r="D14548" s="1"/>
      <c r="F14548" s="6"/>
      <c r="G14548" s="13"/>
      <c r="M14548" s="14"/>
      <c r="O14548" s="13"/>
      <c r="P14548" s="6"/>
      <c r="Q14548" s="7"/>
    </row>
    <row r="14549" spans="3:17" x14ac:dyDescent="0.2">
      <c r="C14549" s="1"/>
      <c r="D14549" s="1"/>
      <c r="F14549" s="6"/>
      <c r="G14549" s="13"/>
      <c r="M14549" s="14"/>
      <c r="O14549" s="13"/>
      <c r="P14549" s="6"/>
      <c r="Q14549" s="7"/>
    </row>
    <row r="14550" spans="3:17" x14ac:dyDescent="0.2">
      <c r="C14550" s="1"/>
      <c r="D14550" s="1"/>
      <c r="F14550" s="6"/>
      <c r="G14550" s="13"/>
      <c r="M14550" s="14"/>
      <c r="O14550" s="13"/>
      <c r="P14550" s="6"/>
      <c r="Q14550" s="7"/>
    </row>
    <row r="14551" spans="3:17" x14ac:dyDescent="0.2">
      <c r="C14551" s="1"/>
      <c r="D14551" s="1"/>
      <c r="F14551" s="6"/>
      <c r="G14551" s="13"/>
      <c r="M14551" s="14"/>
      <c r="O14551" s="13"/>
      <c r="P14551" s="6"/>
      <c r="Q14551" s="7"/>
    </row>
    <row r="14552" spans="3:17" x14ac:dyDescent="0.2">
      <c r="C14552" s="1"/>
      <c r="D14552" s="1"/>
      <c r="F14552" s="6"/>
      <c r="G14552" s="13"/>
      <c r="M14552" s="14"/>
      <c r="O14552" s="13"/>
      <c r="P14552" s="6"/>
      <c r="Q14552" s="7"/>
    </row>
    <row r="14553" spans="3:17" x14ac:dyDescent="0.2">
      <c r="C14553" s="1"/>
      <c r="D14553" s="1"/>
      <c r="F14553" s="6"/>
      <c r="G14553" s="13"/>
      <c r="M14553" s="14"/>
      <c r="O14553" s="13"/>
      <c r="P14553" s="6"/>
      <c r="Q14553" s="7"/>
    </row>
    <row r="14554" spans="3:17" x14ac:dyDescent="0.2">
      <c r="C14554" s="1"/>
      <c r="D14554" s="1"/>
      <c r="F14554" s="6"/>
      <c r="G14554" s="13"/>
      <c r="M14554" s="14"/>
      <c r="O14554" s="13"/>
      <c r="P14554" s="6"/>
      <c r="Q14554" s="7"/>
    </row>
    <row r="14555" spans="3:17" x14ac:dyDescent="0.2">
      <c r="C14555" s="1"/>
      <c r="D14555" s="1"/>
      <c r="F14555" s="6"/>
      <c r="G14555" s="13"/>
      <c r="M14555" s="14"/>
      <c r="O14555" s="13"/>
      <c r="P14555" s="6"/>
      <c r="Q14555" s="7"/>
    </row>
    <row r="14556" spans="3:17" x14ac:dyDescent="0.2">
      <c r="C14556" s="1"/>
      <c r="D14556" s="1"/>
      <c r="F14556" s="6"/>
      <c r="G14556" s="13"/>
      <c r="M14556" s="14"/>
      <c r="O14556" s="13"/>
      <c r="P14556" s="6"/>
      <c r="Q14556" s="7"/>
    </row>
    <row r="14557" spans="3:17" x14ac:dyDescent="0.2">
      <c r="C14557" s="1"/>
      <c r="D14557" s="1"/>
      <c r="F14557" s="6"/>
      <c r="G14557" s="13"/>
      <c r="M14557" s="14"/>
      <c r="O14557" s="13"/>
      <c r="P14557" s="6"/>
      <c r="Q14557" s="7"/>
    </row>
    <row r="14558" spans="3:17" x14ac:dyDescent="0.2">
      <c r="C14558" s="1"/>
      <c r="D14558" s="1"/>
      <c r="F14558" s="6"/>
      <c r="G14558" s="13"/>
      <c r="M14558" s="14"/>
      <c r="O14558" s="13"/>
      <c r="P14558" s="6"/>
      <c r="Q14558" s="7"/>
    </row>
    <row r="14559" spans="3:17" x14ac:dyDescent="0.2">
      <c r="C14559" s="1"/>
      <c r="D14559" s="1"/>
      <c r="F14559" s="6"/>
      <c r="G14559" s="13"/>
      <c r="M14559" s="14"/>
      <c r="O14559" s="13"/>
      <c r="P14559" s="6"/>
      <c r="Q14559" s="7"/>
    </row>
    <row r="14560" spans="3:17" x14ac:dyDescent="0.2">
      <c r="C14560" s="1"/>
      <c r="D14560" s="1"/>
      <c r="F14560" s="6"/>
      <c r="G14560" s="13"/>
      <c r="M14560" s="14"/>
      <c r="O14560" s="13"/>
      <c r="P14560" s="6"/>
      <c r="Q14560" s="7"/>
    </row>
    <row r="14561" spans="3:17" x14ac:dyDescent="0.2">
      <c r="C14561" s="1"/>
      <c r="D14561" s="1"/>
      <c r="F14561" s="6"/>
      <c r="G14561" s="13"/>
      <c r="M14561" s="14"/>
      <c r="O14561" s="13"/>
      <c r="P14561" s="6"/>
      <c r="Q14561" s="7"/>
    </row>
    <row r="14562" spans="3:17" x14ac:dyDescent="0.2">
      <c r="C14562" s="1"/>
      <c r="D14562" s="1"/>
      <c r="F14562" s="6"/>
      <c r="G14562" s="13"/>
      <c r="M14562" s="14"/>
      <c r="O14562" s="13"/>
      <c r="P14562" s="6"/>
      <c r="Q14562" s="7"/>
    </row>
    <row r="14563" spans="3:17" x14ac:dyDescent="0.2">
      <c r="C14563" s="1"/>
      <c r="D14563" s="1"/>
      <c r="F14563" s="6"/>
      <c r="G14563" s="13"/>
      <c r="M14563" s="14"/>
      <c r="O14563" s="13"/>
      <c r="P14563" s="6"/>
      <c r="Q14563" s="7"/>
    </row>
    <row r="14564" spans="3:17" x14ac:dyDescent="0.2">
      <c r="C14564" s="1"/>
      <c r="D14564" s="1"/>
      <c r="F14564" s="6"/>
      <c r="G14564" s="13"/>
      <c r="M14564" s="14"/>
      <c r="O14564" s="13"/>
      <c r="P14564" s="6"/>
      <c r="Q14564" s="7"/>
    </row>
    <row r="14565" spans="3:17" x14ac:dyDescent="0.2">
      <c r="C14565" s="1"/>
      <c r="D14565" s="1"/>
      <c r="F14565" s="6"/>
      <c r="G14565" s="13"/>
      <c r="M14565" s="14"/>
      <c r="O14565" s="13"/>
      <c r="P14565" s="6"/>
      <c r="Q14565" s="7"/>
    </row>
    <row r="14566" spans="3:17" x14ac:dyDescent="0.2">
      <c r="C14566" s="1"/>
      <c r="D14566" s="1"/>
      <c r="F14566" s="6"/>
      <c r="G14566" s="13"/>
      <c r="M14566" s="14"/>
      <c r="O14566" s="13"/>
      <c r="P14566" s="6"/>
      <c r="Q14566" s="7"/>
    </row>
    <row r="14567" spans="3:17" x14ac:dyDescent="0.2">
      <c r="C14567" s="1"/>
      <c r="D14567" s="1"/>
      <c r="F14567" s="6"/>
      <c r="G14567" s="13"/>
      <c r="M14567" s="14"/>
      <c r="O14567" s="13"/>
      <c r="P14567" s="6"/>
      <c r="Q14567" s="7"/>
    </row>
    <row r="14568" spans="3:17" x14ac:dyDescent="0.2">
      <c r="C14568" s="1"/>
      <c r="D14568" s="1"/>
      <c r="F14568" s="6"/>
      <c r="G14568" s="13"/>
      <c r="M14568" s="14"/>
      <c r="O14568" s="13"/>
      <c r="P14568" s="6"/>
      <c r="Q14568" s="7"/>
    </row>
    <row r="14569" spans="3:17" x14ac:dyDescent="0.2">
      <c r="C14569" s="1"/>
      <c r="D14569" s="1"/>
      <c r="F14569" s="6"/>
      <c r="G14569" s="13"/>
      <c r="M14569" s="14"/>
      <c r="O14569" s="13"/>
      <c r="P14569" s="6"/>
      <c r="Q14569" s="7"/>
    </row>
    <row r="14570" spans="3:17" x14ac:dyDescent="0.2">
      <c r="C14570" s="1"/>
      <c r="D14570" s="1"/>
      <c r="F14570" s="6"/>
      <c r="G14570" s="13"/>
      <c r="M14570" s="14"/>
      <c r="O14570" s="13"/>
      <c r="P14570" s="6"/>
      <c r="Q14570" s="7"/>
    </row>
    <row r="14571" spans="3:17" x14ac:dyDescent="0.2">
      <c r="C14571" s="1"/>
      <c r="D14571" s="1"/>
      <c r="F14571" s="6"/>
      <c r="G14571" s="13"/>
      <c r="M14571" s="14"/>
      <c r="O14571" s="13"/>
      <c r="P14571" s="6"/>
      <c r="Q14571" s="7"/>
    </row>
    <row r="14572" spans="3:17" x14ac:dyDescent="0.2">
      <c r="C14572" s="1"/>
      <c r="D14572" s="1"/>
      <c r="F14572" s="6"/>
      <c r="G14572" s="13"/>
      <c r="M14572" s="14"/>
      <c r="O14572" s="13"/>
      <c r="P14572" s="6"/>
      <c r="Q14572" s="7"/>
    </row>
    <row r="14573" spans="3:17" x14ac:dyDescent="0.2">
      <c r="C14573" s="1"/>
      <c r="D14573" s="1"/>
      <c r="F14573" s="6"/>
      <c r="G14573" s="13"/>
      <c r="M14573" s="14"/>
      <c r="O14573" s="13"/>
      <c r="P14573" s="6"/>
      <c r="Q14573" s="7"/>
    </row>
    <row r="14574" spans="3:17" x14ac:dyDescent="0.2">
      <c r="C14574" s="1"/>
      <c r="D14574" s="1"/>
      <c r="F14574" s="6"/>
      <c r="G14574" s="13"/>
      <c r="M14574" s="14"/>
      <c r="O14574" s="13"/>
      <c r="P14574" s="6"/>
      <c r="Q14574" s="7"/>
    </row>
    <row r="14575" spans="3:17" x14ac:dyDescent="0.2">
      <c r="C14575" s="1"/>
      <c r="D14575" s="1"/>
      <c r="F14575" s="6"/>
      <c r="G14575" s="13"/>
      <c r="M14575" s="14"/>
      <c r="O14575" s="13"/>
      <c r="P14575" s="6"/>
      <c r="Q14575" s="7"/>
    </row>
    <row r="14576" spans="3:17" x14ac:dyDescent="0.2">
      <c r="C14576" s="1"/>
      <c r="D14576" s="1"/>
      <c r="F14576" s="6"/>
      <c r="G14576" s="13"/>
      <c r="M14576" s="14"/>
      <c r="O14576" s="13"/>
      <c r="P14576" s="6"/>
      <c r="Q14576" s="7"/>
    </row>
    <row r="14577" spans="3:17" x14ac:dyDescent="0.2">
      <c r="C14577" s="1"/>
      <c r="D14577" s="1"/>
      <c r="F14577" s="6"/>
      <c r="G14577" s="13"/>
      <c r="M14577" s="14"/>
      <c r="O14577" s="13"/>
      <c r="P14577" s="6"/>
      <c r="Q14577" s="7"/>
    </row>
    <row r="14578" spans="3:17" x14ac:dyDescent="0.2">
      <c r="C14578" s="1"/>
      <c r="D14578" s="1"/>
      <c r="F14578" s="6"/>
      <c r="G14578" s="13"/>
      <c r="M14578" s="14"/>
      <c r="O14578" s="13"/>
      <c r="P14578" s="6"/>
      <c r="Q14578" s="7"/>
    </row>
    <row r="14579" spans="3:17" x14ac:dyDescent="0.2">
      <c r="C14579" s="1"/>
      <c r="D14579" s="1"/>
      <c r="F14579" s="6"/>
      <c r="G14579" s="13"/>
      <c r="M14579" s="14"/>
      <c r="O14579" s="13"/>
      <c r="P14579" s="6"/>
      <c r="Q14579" s="7"/>
    </row>
    <row r="14580" spans="3:17" x14ac:dyDescent="0.2">
      <c r="C14580" s="1"/>
      <c r="D14580" s="1"/>
      <c r="F14580" s="6"/>
      <c r="G14580" s="13"/>
      <c r="M14580" s="14"/>
      <c r="O14580" s="13"/>
      <c r="P14580" s="6"/>
      <c r="Q14580" s="7"/>
    </row>
    <row r="14581" spans="3:17" x14ac:dyDescent="0.2">
      <c r="C14581" s="1"/>
      <c r="D14581" s="1"/>
      <c r="F14581" s="6"/>
      <c r="G14581" s="13"/>
      <c r="M14581" s="14"/>
      <c r="O14581" s="13"/>
      <c r="P14581" s="6"/>
      <c r="Q14581" s="7"/>
    </row>
    <row r="14582" spans="3:17" x14ac:dyDescent="0.2">
      <c r="C14582" s="1"/>
      <c r="D14582" s="1"/>
      <c r="F14582" s="6"/>
      <c r="G14582" s="13"/>
      <c r="M14582" s="14"/>
      <c r="O14582" s="13"/>
      <c r="P14582" s="6"/>
      <c r="Q14582" s="7"/>
    </row>
    <row r="14583" spans="3:17" x14ac:dyDescent="0.2">
      <c r="C14583" s="1"/>
      <c r="D14583" s="1"/>
      <c r="F14583" s="6"/>
      <c r="G14583" s="13"/>
      <c r="M14583" s="14"/>
      <c r="O14583" s="13"/>
      <c r="P14583" s="6"/>
      <c r="Q14583" s="7"/>
    </row>
    <row r="14584" spans="3:17" x14ac:dyDescent="0.2">
      <c r="C14584" s="1"/>
      <c r="D14584" s="1"/>
      <c r="F14584" s="6"/>
      <c r="G14584" s="13"/>
      <c r="M14584" s="14"/>
      <c r="O14584" s="13"/>
      <c r="P14584" s="6"/>
      <c r="Q14584" s="7"/>
    </row>
    <row r="14585" spans="3:17" x14ac:dyDescent="0.2">
      <c r="C14585" s="1"/>
      <c r="D14585" s="1"/>
      <c r="F14585" s="6"/>
      <c r="G14585" s="13"/>
      <c r="M14585" s="14"/>
      <c r="O14585" s="13"/>
      <c r="P14585" s="6"/>
      <c r="Q14585" s="7"/>
    </row>
    <row r="14586" spans="3:17" x14ac:dyDescent="0.2">
      <c r="C14586" s="1"/>
      <c r="D14586" s="1"/>
      <c r="F14586" s="6"/>
      <c r="G14586" s="13"/>
      <c r="M14586" s="14"/>
      <c r="O14586" s="13"/>
      <c r="P14586" s="6"/>
      <c r="Q14586" s="7"/>
    </row>
    <row r="14587" spans="3:17" x14ac:dyDescent="0.2">
      <c r="C14587" s="1"/>
      <c r="D14587" s="1"/>
      <c r="F14587" s="6"/>
      <c r="G14587" s="13"/>
      <c r="M14587" s="14"/>
      <c r="O14587" s="13"/>
      <c r="P14587" s="6"/>
      <c r="Q14587" s="7"/>
    </row>
    <row r="14588" spans="3:17" x14ac:dyDescent="0.2">
      <c r="C14588" s="1"/>
      <c r="D14588" s="1"/>
      <c r="F14588" s="6"/>
      <c r="G14588" s="13"/>
      <c r="M14588" s="14"/>
      <c r="O14588" s="13"/>
      <c r="P14588" s="6"/>
      <c r="Q14588" s="7"/>
    </row>
    <row r="14589" spans="3:17" x14ac:dyDescent="0.2">
      <c r="C14589" s="1"/>
      <c r="D14589" s="1"/>
      <c r="F14589" s="6"/>
      <c r="G14589" s="13"/>
      <c r="M14589" s="14"/>
      <c r="O14589" s="13"/>
      <c r="P14589" s="6"/>
      <c r="Q14589" s="7"/>
    </row>
    <row r="14590" spans="3:17" x14ac:dyDescent="0.2">
      <c r="C14590" s="1"/>
      <c r="D14590" s="1"/>
      <c r="F14590" s="6"/>
      <c r="G14590" s="13"/>
      <c r="M14590" s="14"/>
      <c r="O14590" s="13"/>
      <c r="P14590" s="6"/>
      <c r="Q14590" s="7"/>
    </row>
    <row r="14591" spans="3:17" x14ac:dyDescent="0.2">
      <c r="C14591" s="1"/>
      <c r="D14591" s="1"/>
      <c r="F14591" s="6"/>
      <c r="G14591" s="13"/>
      <c r="M14591" s="14"/>
      <c r="O14591" s="13"/>
      <c r="P14591" s="6"/>
      <c r="Q14591" s="7"/>
    </row>
    <row r="14592" spans="3:17" x14ac:dyDescent="0.2">
      <c r="C14592" s="1"/>
      <c r="D14592" s="1"/>
      <c r="F14592" s="6"/>
      <c r="G14592" s="13"/>
      <c r="M14592" s="14"/>
      <c r="O14592" s="13"/>
      <c r="P14592" s="6"/>
      <c r="Q14592" s="7"/>
    </row>
    <row r="14593" spans="3:17" x14ac:dyDescent="0.2">
      <c r="C14593" s="1"/>
      <c r="D14593" s="1"/>
      <c r="F14593" s="6"/>
      <c r="G14593" s="13"/>
      <c r="M14593" s="14"/>
      <c r="O14593" s="13"/>
      <c r="P14593" s="6"/>
      <c r="Q14593" s="7"/>
    </row>
    <row r="14594" spans="3:17" x14ac:dyDescent="0.2">
      <c r="C14594" s="1"/>
      <c r="D14594" s="1"/>
      <c r="F14594" s="6"/>
      <c r="G14594" s="13"/>
      <c r="M14594" s="14"/>
      <c r="O14594" s="13"/>
      <c r="P14594" s="6"/>
      <c r="Q14594" s="7"/>
    </row>
    <row r="14595" spans="3:17" x14ac:dyDescent="0.2">
      <c r="C14595" s="1"/>
      <c r="D14595" s="1"/>
      <c r="F14595" s="6"/>
      <c r="G14595" s="13"/>
      <c r="M14595" s="14"/>
      <c r="O14595" s="13"/>
      <c r="P14595" s="6"/>
      <c r="Q14595" s="7"/>
    </row>
    <row r="14596" spans="3:17" x14ac:dyDescent="0.2">
      <c r="C14596" s="1"/>
      <c r="D14596" s="1"/>
      <c r="F14596" s="6"/>
      <c r="G14596" s="13"/>
      <c r="M14596" s="14"/>
      <c r="O14596" s="13"/>
      <c r="P14596" s="6"/>
      <c r="Q14596" s="7"/>
    </row>
    <row r="14597" spans="3:17" x14ac:dyDescent="0.2">
      <c r="C14597" s="1"/>
      <c r="D14597" s="1"/>
      <c r="F14597" s="6"/>
      <c r="G14597" s="13"/>
      <c r="M14597" s="14"/>
      <c r="O14597" s="13"/>
      <c r="P14597" s="6"/>
      <c r="Q14597" s="7"/>
    </row>
    <row r="14598" spans="3:17" x14ac:dyDescent="0.2">
      <c r="C14598" s="1"/>
      <c r="D14598" s="1"/>
      <c r="F14598" s="6"/>
      <c r="G14598" s="13"/>
      <c r="M14598" s="14"/>
      <c r="O14598" s="13"/>
      <c r="P14598" s="6"/>
      <c r="Q14598" s="7"/>
    </row>
    <row r="14599" spans="3:17" x14ac:dyDescent="0.2">
      <c r="C14599" s="1"/>
      <c r="D14599" s="1"/>
      <c r="F14599" s="6"/>
      <c r="G14599" s="13"/>
      <c r="M14599" s="14"/>
      <c r="O14599" s="13"/>
      <c r="P14599" s="6"/>
      <c r="Q14599" s="7"/>
    </row>
    <row r="14600" spans="3:17" x14ac:dyDescent="0.2">
      <c r="C14600" s="1"/>
      <c r="D14600" s="1"/>
      <c r="F14600" s="6"/>
      <c r="G14600" s="13"/>
      <c r="M14600" s="14"/>
      <c r="O14600" s="13"/>
      <c r="P14600" s="6"/>
      <c r="Q14600" s="7"/>
    </row>
    <row r="14601" spans="3:17" x14ac:dyDescent="0.2">
      <c r="C14601" s="1"/>
      <c r="D14601" s="1"/>
      <c r="F14601" s="6"/>
      <c r="G14601" s="13"/>
      <c r="M14601" s="14"/>
      <c r="O14601" s="13"/>
      <c r="P14601" s="6"/>
      <c r="Q14601" s="7"/>
    </row>
    <row r="14602" spans="3:17" x14ac:dyDescent="0.2">
      <c r="C14602" s="1"/>
      <c r="D14602" s="1"/>
      <c r="F14602" s="6"/>
      <c r="G14602" s="13"/>
      <c r="M14602" s="14"/>
      <c r="O14602" s="13"/>
      <c r="P14602" s="6"/>
      <c r="Q14602" s="7"/>
    </row>
    <row r="14603" spans="3:17" x14ac:dyDescent="0.2">
      <c r="C14603" s="1"/>
      <c r="D14603" s="1"/>
      <c r="F14603" s="6"/>
      <c r="G14603" s="13"/>
      <c r="M14603" s="14"/>
      <c r="O14603" s="13"/>
      <c r="P14603" s="6"/>
      <c r="Q14603" s="7"/>
    </row>
    <row r="14604" spans="3:17" x14ac:dyDescent="0.2">
      <c r="C14604" s="1"/>
      <c r="D14604" s="1"/>
      <c r="F14604" s="6"/>
      <c r="G14604" s="13"/>
      <c r="M14604" s="14"/>
      <c r="O14604" s="13"/>
      <c r="P14604" s="6"/>
      <c r="Q14604" s="7"/>
    </row>
    <row r="14605" spans="3:17" x14ac:dyDescent="0.2">
      <c r="C14605" s="1"/>
      <c r="D14605" s="1"/>
      <c r="F14605" s="6"/>
      <c r="G14605" s="13"/>
      <c r="M14605" s="14"/>
      <c r="O14605" s="13"/>
      <c r="P14605" s="6"/>
      <c r="Q14605" s="7"/>
    </row>
    <row r="14606" spans="3:17" x14ac:dyDescent="0.2">
      <c r="C14606" s="1"/>
      <c r="D14606" s="1"/>
      <c r="F14606" s="6"/>
      <c r="G14606" s="13"/>
      <c r="M14606" s="14"/>
      <c r="O14606" s="13"/>
      <c r="P14606" s="6"/>
      <c r="Q14606" s="7"/>
    </row>
    <row r="14607" spans="3:17" x14ac:dyDescent="0.2">
      <c r="C14607" s="1"/>
      <c r="D14607" s="1"/>
      <c r="F14607" s="6"/>
      <c r="G14607" s="13"/>
      <c r="M14607" s="14"/>
      <c r="O14607" s="13"/>
      <c r="P14607" s="6"/>
      <c r="Q14607" s="7"/>
    </row>
    <row r="14608" spans="3:17" x14ac:dyDescent="0.2">
      <c r="C14608" s="1"/>
      <c r="D14608" s="1"/>
      <c r="F14608" s="6"/>
      <c r="G14608" s="13"/>
      <c r="M14608" s="14"/>
      <c r="O14608" s="13"/>
      <c r="P14608" s="6"/>
      <c r="Q14608" s="7"/>
    </row>
    <row r="14609" spans="3:17" x14ac:dyDescent="0.2">
      <c r="C14609" s="1"/>
      <c r="D14609" s="1"/>
      <c r="F14609" s="6"/>
      <c r="G14609" s="13"/>
      <c r="M14609" s="14"/>
      <c r="O14609" s="13"/>
      <c r="P14609" s="6"/>
      <c r="Q14609" s="7"/>
    </row>
    <row r="14610" spans="3:17" x14ac:dyDescent="0.2">
      <c r="C14610" s="1"/>
      <c r="D14610" s="1"/>
      <c r="F14610" s="6"/>
      <c r="G14610" s="13"/>
      <c r="M14610" s="14"/>
      <c r="O14610" s="13"/>
      <c r="P14610" s="6"/>
      <c r="Q14610" s="7"/>
    </row>
    <row r="14611" spans="3:17" x14ac:dyDescent="0.2">
      <c r="C14611" s="1"/>
      <c r="D14611" s="1"/>
      <c r="F14611" s="6"/>
      <c r="G14611" s="13"/>
      <c r="M14611" s="14"/>
      <c r="O14611" s="13"/>
      <c r="P14611" s="6"/>
      <c r="Q14611" s="7"/>
    </row>
    <row r="14612" spans="3:17" x14ac:dyDescent="0.2">
      <c r="C14612" s="1"/>
      <c r="D14612" s="1"/>
      <c r="F14612" s="6"/>
      <c r="G14612" s="13"/>
      <c r="M14612" s="14"/>
      <c r="O14612" s="13"/>
      <c r="P14612" s="6"/>
      <c r="Q14612" s="7"/>
    </row>
    <row r="14613" spans="3:17" x14ac:dyDescent="0.2">
      <c r="C14613" s="1"/>
      <c r="D14613" s="1"/>
      <c r="F14613" s="6"/>
      <c r="G14613" s="13"/>
      <c r="M14613" s="14"/>
      <c r="O14613" s="13"/>
      <c r="P14613" s="6"/>
      <c r="Q14613" s="7"/>
    </row>
    <row r="14614" spans="3:17" x14ac:dyDescent="0.2">
      <c r="C14614" s="1"/>
      <c r="D14614" s="1"/>
      <c r="F14614" s="6"/>
      <c r="G14614" s="13"/>
      <c r="M14614" s="14"/>
      <c r="O14614" s="13"/>
      <c r="P14614" s="6"/>
      <c r="Q14614" s="7"/>
    </row>
    <row r="14615" spans="3:17" x14ac:dyDescent="0.2">
      <c r="C14615" s="1"/>
      <c r="D14615" s="1"/>
      <c r="F14615" s="6"/>
      <c r="G14615" s="13"/>
      <c r="M14615" s="14"/>
      <c r="O14615" s="13"/>
      <c r="P14615" s="6"/>
      <c r="Q14615" s="7"/>
    </row>
    <row r="14616" spans="3:17" x14ac:dyDescent="0.2">
      <c r="C14616" s="1"/>
      <c r="D14616" s="1"/>
      <c r="F14616" s="6"/>
      <c r="G14616" s="13"/>
      <c r="M14616" s="14"/>
      <c r="O14616" s="13"/>
      <c r="P14616" s="6"/>
      <c r="Q14616" s="7"/>
    </row>
    <row r="14617" spans="3:17" x14ac:dyDescent="0.2">
      <c r="C14617" s="1"/>
      <c r="D14617" s="1"/>
      <c r="F14617" s="6"/>
      <c r="G14617" s="13"/>
      <c r="M14617" s="14"/>
      <c r="O14617" s="13"/>
      <c r="P14617" s="6"/>
      <c r="Q14617" s="7"/>
    </row>
    <row r="14618" spans="3:17" x14ac:dyDescent="0.2">
      <c r="C14618" s="1"/>
      <c r="D14618" s="1"/>
      <c r="F14618" s="6"/>
      <c r="G14618" s="13"/>
      <c r="M14618" s="14"/>
      <c r="O14618" s="13"/>
      <c r="P14618" s="6"/>
      <c r="Q14618" s="7"/>
    </row>
    <row r="14619" spans="3:17" x14ac:dyDescent="0.2">
      <c r="C14619" s="1"/>
      <c r="D14619" s="1"/>
      <c r="F14619" s="6"/>
      <c r="G14619" s="13"/>
      <c r="M14619" s="14"/>
      <c r="O14619" s="13"/>
      <c r="P14619" s="6"/>
      <c r="Q14619" s="7"/>
    </row>
    <row r="14620" spans="3:17" x14ac:dyDescent="0.2">
      <c r="C14620" s="1"/>
      <c r="D14620" s="1"/>
      <c r="F14620" s="6"/>
      <c r="G14620" s="13"/>
      <c r="M14620" s="14"/>
      <c r="O14620" s="13"/>
      <c r="P14620" s="6"/>
      <c r="Q14620" s="7"/>
    </row>
    <row r="14621" spans="3:17" x14ac:dyDescent="0.2">
      <c r="C14621" s="1"/>
      <c r="D14621" s="1"/>
      <c r="F14621" s="6"/>
      <c r="G14621" s="13"/>
      <c r="M14621" s="14"/>
      <c r="O14621" s="13"/>
      <c r="P14621" s="6"/>
      <c r="Q14621" s="7"/>
    </row>
    <row r="14622" spans="3:17" x14ac:dyDescent="0.2">
      <c r="C14622" s="1"/>
      <c r="D14622" s="1"/>
      <c r="F14622" s="6"/>
      <c r="G14622" s="13"/>
      <c r="M14622" s="14"/>
      <c r="O14622" s="13"/>
      <c r="P14622" s="6"/>
      <c r="Q14622" s="7"/>
    </row>
    <row r="14623" spans="3:17" x14ac:dyDescent="0.2">
      <c r="C14623" s="1"/>
      <c r="D14623" s="1"/>
      <c r="F14623" s="6"/>
      <c r="G14623" s="13"/>
      <c r="M14623" s="14"/>
      <c r="O14623" s="13"/>
      <c r="P14623" s="6"/>
      <c r="Q14623" s="7"/>
    </row>
    <row r="14624" spans="3:17" x14ac:dyDescent="0.2">
      <c r="C14624" s="1"/>
      <c r="D14624" s="1"/>
      <c r="F14624" s="6"/>
      <c r="G14624" s="13"/>
      <c r="M14624" s="14"/>
      <c r="O14624" s="13"/>
      <c r="P14624" s="6"/>
      <c r="Q14624" s="7"/>
    </row>
    <row r="14625" spans="3:17" x14ac:dyDescent="0.2">
      <c r="C14625" s="1"/>
      <c r="D14625" s="1"/>
      <c r="F14625" s="6"/>
      <c r="G14625" s="13"/>
      <c r="M14625" s="14"/>
      <c r="O14625" s="13"/>
      <c r="P14625" s="6"/>
      <c r="Q14625" s="7"/>
    </row>
    <row r="14626" spans="3:17" x14ac:dyDescent="0.2">
      <c r="C14626" s="1"/>
      <c r="D14626" s="1"/>
      <c r="F14626" s="6"/>
      <c r="G14626" s="13"/>
      <c r="M14626" s="14"/>
      <c r="O14626" s="13"/>
      <c r="P14626" s="6"/>
      <c r="Q14626" s="7"/>
    </row>
    <row r="14627" spans="3:17" x14ac:dyDescent="0.2">
      <c r="C14627" s="1"/>
      <c r="D14627" s="1"/>
      <c r="F14627" s="6"/>
      <c r="G14627" s="13"/>
      <c r="M14627" s="14"/>
      <c r="O14627" s="13"/>
      <c r="P14627" s="6"/>
      <c r="Q14627" s="7"/>
    </row>
    <row r="14628" spans="3:17" x14ac:dyDescent="0.2">
      <c r="C14628" s="1"/>
      <c r="D14628" s="1"/>
      <c r="F14628" s="6"/>
      <c r="G14628" s="13"/>
      <c r="M14628" s="14"/>
      <c r="O14628" s="13"/>
      <c r="P14628" s="6"/>
      <c r="Q14628" s="7"/>
    </row>
    <row r="14629" spans="3:17" x14ac:dyDescent="0.2">
      <c r="C14629" s="1"/>
      <c r="D14629" s="1"/>
      <c r="F14629" s="6"/>
      <c r="G14629" s="13"/>
      <c r="M14629" s="14"/>
      <c r="O14629" s="13"/>
      <c r="P14629" s="6"/>
      <c r="Q14629" s="7"/>
    </row>
    <row r="14630" spans="3:17" x14ac:dyDescent="0.2">
      <c r="C14630" s="1"/>
      <c r="D14630" s="1"/>
      <c r="F14630" s="6"/>
      <c r="G14630" s="13"/>
      <c r="M14630" s="14"/>
      <c r="O14630" s="13"/>
      <c r="P14630" s="6"/>
      <c r="Q14630" s="7"/>
    </row>
    <row r="14631" spans="3:17" x14ac:dyDescent="0.2">
      <c r="C14631" s="1"/>
      <c r="D14631" s="1"/>
      <c r="F14631" s="6"/>
      <c r="G14631" s="13"/>
      <c r="M14631" s="14"/>
      <c r="O14631" s="13"/>
      <c r="P14631" s="6"/>
      <c r="Q14631" s="7"/>
    </row>
    <row r="14632" spans="3:17" x14ac:dyDescent="0.2">
      <c r="C14632" s="1"/>
      <c r="D14632" s="1"/>
      <c r="F14632" s="6"/>
      <c r="G14632" s="13"/>
      <c r="M14632" s="14"/>
      <c r="O14632" s="13"/>
      <c r="P14632" s="6"/>
      <c r="Q14632" s="7"/>
    </row>
    <row r="14633" spans="3:17" x14ac:dyDescent="0.2">
      <c r="C14633" s="1"/>
      <c r="D14633" s="1"/>
      <c r="F14633" s="6"/>
      <c r="G14633" s="13"/>
      <c r="M14633" s="14"/>
      <c r="O14633" s="13"/>
      <c r="P14633" s="6"/>
      <c r="Q14633" s="7"/>
    </row>
    <row r="14634" spans="3:17" x14ac:dyDescent="0.2">
      <c r="C14634" s="1"/>
      <c r="D14634" s="1"/>
      <c r="F14634" s="6"/>
      <c r="G14634" s="13"/>
      <c r="M14634" s="14"/>
      <c r="O14634" s="13"/>
      <c r="P14634" s="6"/>
      <c r="Q14634" s="7"/>
    </row>
    <row r="14635" spans="3:17" x14ac:dyDescent="0.2">
      <c r="C14635" s="1"/>
      <c r="D14635" s="1"/>
      <c r="F14635" s="6"/>
      <c r="G14635" s="13"/>
      <c r="M14635" s="14"/>
      <c r="O14635" s="13"/>
      <c r="P14635" s="6"/>
      <c r="Q14635" s="7"/>
    </row>
    <row r="14636" spans="3:17" x14ac:dyDescent="0.2">
      <c r="C14636" s="1"/>
      <c r="D14636" s="1"/>
      <c r="F14636" s="6"/>
      <c r="G14636" s="13"/>
      <c r="M14636" s="14"/>
      <c r="O14636" s="13"/>
      <c r="P14636" s="6"/>
      <c r="Q14636" s="7"/>
    </row>
    <row r="14637" spans="3:17" x14ac:dyDescent="0.2">
      <c r="C14637" s="1"/>
      <c r="D14637" s="1"/>
      <c r="F14637" s="6"/>
      <c r="G14637" s="13"/>
      <c r="M14637" s="14"/>
      <c r="O14637" s="13"/>
      <c r="P14637" s="6"/>
      <c r="Q14637" s="7"/>
    </row>
    <row r="14638" spans="3:17" x14ac:dyDescent="0.2">
      <c r="C14638" s="1"/>
      <c r="D14638" s="1"/>
      <c r="F14638" s="6"/>
      <c r="G14638" s="13"/>
      <c r="M14638" s="14"/>
      <c r="O14638" s="13"/>
      <c r="P14638" s="6"/>
      <c r="Q14638" s="7"/>
    </row>
    <row r="14639" spans="3:17" x14ac:dyDescent="0.2">
      <c r="C14639" s="1"/>
      <c r="D14639" s="1"/>
      <c r="F14639" s="6"/>
      <c r="G14639" s="13"/>
      <c r="M14639" s="14"/>
      <c r="O14639" s="13"/>
      <c r="P14639" s="6"/>
      <c r="Q14639" s="7"/>
    </row>
    <row r="14640" spans="3:17" x14ac:dyDescent="0.2">
      <c r="C14640" s="1"/>
      <c r="D14640" s="1"/>
      <c r="F14640" s="6"/>
      <c r="G14640" s="13"/>
      <c r="M14640" s="14"/>
      <c r="O14640" s="13"/>
      <c r="P14640" s="6"/>
      <c r="Q14640" s="7"/>
    </row>
    <row r="14641" spans="3:17" x14ac:dyDescent="0.2">
      <c r="C14641" s="1"/>
      <c r="D14641" s="1"/>
      <c r="F14641" s="6"/>
      <c r="G14641" s="13"/>
      <c r="M14641" s="14"/>
      <c r="O14641" s="13"/>
      <c r="P14641" s="6"/>
      <c r="Q14641" s="7"/>
    </row>
    <row r="14642" spans="3:17" x14ac:dyDescent="0.2">
      <c r="C14642" s="1"/>
      <c r="D14642" s="1"/>
      <c r="F14642" s="6"/>
      <c r="G14642" s="13"/>
      <c r="M14642" s="14"/>
      <c r="O14642" s="13"/>
      <c r="P14642" s="6"/>
      <c r="Q14642" s="7"/>
    </row>
    <row r="14643" spans="3:17" x14ac:dyDescent="0.2">
      <c r="C14643" s="1"/>
      <c r="D14643" s="1"/>
      <c r="F14643" s="6"/>
      <c r="G14643" s="13"/>
      <c r="M14643" s="14"/>
      <c r="O14643" s="13"/>
      <c r="P14643" s="6"/>
      <c r="Q14643" s="7"/>
    </row>
    <row r="14644" spans="3:17" x14ac:dyDescent="0.2">
      <c r="C14644" s="1"/>
      <c r="D14644" s="1"/>
      <c r="F14644" s="6"/>
      <c r="G14644" s="13"/>
      <c r="M14644" s="14"/>
      <c r="O14644" s="13"/>
      <c r="P14644" s="6"/>
      <c r="Q14644" s="7"/>
    </row>
    <row r="14645" spans="3:17" x14ac:dyDescent="0.2">
      <c r="C14645" s="1"/>
      <c r="D14645" s="1"/>
      <c r="F14645" s="6"/>
      <c r="G14645" s="13"/>
      <c r="M14645" s="14"/>
      <c r="O14645" s="13"/>
      <c r="P14645" s="6"/>
      <c r="Q14645" s="7"/>
    </row>
    <row r="14646" spans="3:17" x14ac:dyDescent="0.2">
      <c r="C14646" s="1"/>
      <c r="D14646" s="1"/>
      <c r="F14646" s="6"/>
      <c r="G14646" s="13"/>
      <c r="M14646" s="14"/>
      <c r="O14646" s="13"/>
      <c r="P14646" s="6"/>
      <c r="Q14646" s="7"/>
    </row>
    <row r="14647" spans="3:17" x14ac:dyDescent="0.2">
      <c r="C14647" s="1"/>
      <c r="D14647" s="1"/>
      <c r="F14647" s="6"/>
      <c r="G14647" s="13"/>
      <c r="M14647" s="14"/>
      <c r="O14647" s="13"/>
      <c r="P14647" s="6"/>
      <c r="Q14647" s="7"/>
    </row>
    <row r="14648" spans="3:17" x14ac:dyDescent="0.2">
      <c r="C14648" s="1"/>
      <c r="D14648" s="1"/>
      <c r="F14648" s="6"/>
      <c r="G14648" s="13"/>
      <c r="M14648" s="14"/>
      <c r="O14648" s="13"/>
      <c r="P14648" s="6"/>
      <c r="Q14648" s="7"/>
    </row>
    <row r="14649" spans="3:17" x14ac:dyDescent="0.2">
      <c r="C14649" s="1"/>
      <c r="D14649" s="1"/>
      <c r="F14649" s="6"/>
      <c r="G14649" s="13"/>
      <c r="M14649" s="14"/>
      <c r="O14649" s="13"/>
      <c r="P14649" s="6"/>
      <c r="Q14649" s="7"/>
    </row>
    <row r="14650" spans="3:17" x14ac:dyDescent="0.2">
      <c r="C14650" s="1"/>
      <c r="D14650" s="1"/>
      <c r="F14650" s="6"/>
      <c r="G14650" s="13"/>
      <c r="M14650" s="14"/>
      <c r="O14650" s="13"/>
      <c r="P14650" s="6"/>
      <c r="Q14650" s="7"/>
    </row>
    <row r="14651" spans="3:17" x14ac:dyDescent="0.2">
      <c r="C14651" s="1"/>
      <c r="D14651" s="1"/>
      <c r="F14651" s="6"/>
      <c r="G14651" s="13"/>
      <c r="M14651" s="14"/>
      <c r="O14651" s="13"/>
      <c r="P14651" s="6"/>
      <c r="Q14651" s="7"/>
    </row>
    <row r="14652" spans="3:17" x14ac:dyDescent="0.2">
      <c r="C14652" s="1"/>
      <c r="D14652" s="1"/>
      <c r="F14652" s="6"/>
      <c r="G14652" s="13"/>
      <c r="M14652" s="14"/>
      <c r="O14652" s="13"/>
      <c r="P14652" s="6"/>
      <c r="Q14652" s="7"/>
    </row>
    <row r="14653" spans="3:17" x14ac:dyDescent="0.2">
      <c r="C14653" s="1"/>
      <c r="D14653" s="1"/>
      <c r="F14653" s="6"/>
      <c r="G14653" s="13"/>
      <c r="M14653" s="14"/>
      <c r="O14653" s="13"/>
      <c r="P14653" s="6"/>
      <c r="Q14653" s="7"/>
    </row>
    <row r="14654" spans="3:17" x14ac:dyDescent="0.2">
      <c r="C14654" s="1"/>
      <c r="D14654" s="1"/>
      <c r="F14654" s="6"/>
      <c r="G14654" s="13"/>
      <c r="M14654" s="14"/>
      <c r="O14654" s="13"/>
      <c r="P14654" s="6"/>
      <c r="Q14654" s="7"/>
    </row>
    <row r="14655" spans="3:17" x14ac:dyDescent="0.2">
      <c r="C14655" s="1"/>
      <c r="D14655" s="1"/>
      <c r="F14655" s="6"/>
      <c r="G14655" s="13"/>
      <c r="M14655" s="14"/>
      <c r="O14655" s="13"/>
      <c r="P14655" s="6"/>
      <c r="Q14655" s="7"/>
    </row>
    <row r="14656" spans="3:17" x14ac:dyDescent="0.2">
      <c r="C14656" s="1"/>
      <c r="D14656" s="1"/>
      <c r="F14656" s="6"/>
      <c r="G14656" s="13"/>
      <c r="M14656" s="14"/>
      <c r="O14656" s="13"/>
      <c r="P14656" s="6"/>
      <c r="Q14656" s="7"/>
    </row>
    <row r="14657" spans="3:17" x14ac:dyDescent="0.2">
      <c r="C14657" s="1"/>
      <c r="D14657" s="1"/>
      <c r="F14657" s="6"/>
      <c r="G14657" s="13"/>
      <c r="M14657" s="14"/>
      <c r="O14657" s="13"/>
      <c r="P14657" s="6"/>
      <c r="Q14657" s="7"/>
    </row>
    <row r="14658" spans="3:17" x14ac:dyDescent="0.2">
      <c r="C14658" s="1"/>
      <c r="D14658" s="1"/>
      <c r="F14658" s="6"/>
      <c r="G14658" s="13"/>
      <c r="M14658" s="14"/>
      <c r="O14658" s="13"/>
      <c r="P14658" s="6"/>
      <c r="Q14658" s="7"/>
    </row>
    <row r="14659" spans="3:17" x14ac:dyDescent="0.2">
      <c r="C14659" s="1"/>
      <c r="D14659" s="1"/>
      <c r="F14659" s="6"/>
      <c r="G14659" s="13"/>
      <c r="M14659" s="14"/>
      <c r="O14659" s="13"/>
      <c r="P14659" s="6"/>
      <c r="Q14659" s="7"/>
    </row>
    <row r="14660" spans="3:17" x14ac:dyDescent="0.2">
      <c r="C14660" s="1"/>
      <c r="D14660" s="1"/>
      <c r="F14660" s="6"/>
      <c r="G14660" s="13"/>
      <c r="M14660" s="14"/>
      <c r="O14660" s="13"/>
      <c r="P14660" s="6"/>
      <c r="Q14660" s="7"/>
    </row>
    <row r="14661" spans="3:17" x14ac:dyDescent="0.2">
      <c r="C14661" s="1"/>
      <c r="D14661" s="1"/>
      <c r="F14661" s="6"/>
      <c r="G14661" s="13"/>
      <c r="M14661" s="14"/>
      <c r="O14661" s="13"/>
      <c r="P14661" s="6"/>
      <c r="Q14661" s="7"/>
    </row>
    <row r="14662" spans="3:17" x14ac:dyDescent="0.2">
      <c r="C14662" s="1"/>
      <c r="D14662" s="1"/>
      <c r="F14662" s="6"/>
      <c r="G14662" s="13"/>
      <c r="M14662" s="14"/>
      <c r="O14662" s="13"/>
      <c r="P14662" s="6"/>
      <c r="Q14662" s="7"/>
    </row>
    <row r="14663" spans="3:17" x14ac:dyDescent="0.2">
      <c r="C14663" s="1"/>
      <c r="D14663" s="1"/>
      <c r="F14663" s="6"/>
      <c r="G14663" s="13"/>
      <c r="M14663" s="14"/>
      <c r="O14663" s="13"/>
      <c r="P14663" s="6"/>
      <c r="Q14663" s="7"/>
    </row>
    <row r="14664" spans="3:17" x14ac:dyDescent="0.2">
      <c r="C14664" s="1"/>
      <c r="D14664" s="1"/>
      <c r="F14664" s="6"/>
      <c r="G14664" s="13"/>
      <c r="M14664" s="14"/>
      <c r="O14664" s="13"/>
      <c r="P14664" s="6"/>
      <c r="Q14664" s="7"/>
    </row>
    <row r="14665" spans="3:17" x14ac:dyDescent="0.2">
      <c r="C14665" s="1"/>
      <c r="D14665" s="1"/>
      <c r="F14665" s="6"/>
      <c r="G14665" s="13"/>
      <c r="M14665" s="14"/>
      <c r="O14665" s="13"/>
      <c r="P14665" s="6"/>
      <c r="Q14665" s="7"/>
    </row>
    <row r="14666" spans="3:17" x14ac:dyDescent="0.2">
      <c r="C14666" s="1"/>
      <c r="D14666" s="1"/>
      <c r="F14666" s="6"/>
      <c r="G14666" s="13"/>
      <c r="M14666" s="14"/>
      <c r="O14666" s="13"/>
      <c r="P14666" s="6"/>
      <c r="Q14666" s="7"/>
    </row>
    <row r="14667" spans="3:17" x14ac:dyDescent="0.2">
      <c r="C14667" s="1"/>
      <c r="D14667" s="1"/>
      <c r="F14667" s="6"/>
      <c r="G14667" s="13"/>
      <c r="M14667" s="14"/>
      <c r="O14667" s="13"/>
      <c r="P14667" s="6"/>
      <c r="Q14667" s="7"/>
    </row>
    <row r="14668" spans="3:17" x14ac:dyDescent="0.2">
      <c r="C14668" s="1"/>
      <c r="D14668" s="1"/>
      <c r="F14668" s="6"/>
      <c r="G14668" s="13"/>
      <c r="M14668" s="14"/>
      <c r="O14668" s="13"/>
      <c r="P14668" s="6"/>
      <c r="Q14668" s="7"/>
    </row>
    <row r="14669" spans="3:17" x14ac:dyDescent="0.2">
      <c r="C14669" s="1"/>
      <c r="D14669" s="1"/>
      <c r="F14669" s="6"/>
      <c r="G14669" s="13"/>
      <c r="M14669" s="14"/>
      <c r="O14669" s="13"/>
      <c r="P14669" s="6"/>
      <c r="Q14669" s="7"/>
    </row>
    <row r="14670" spans="3:17" x14ac:dyDescent="0.2">
      <c r="C14670" s="1"/>
      <c r="D14670" s="1"/>
      <c r="F14670" s="6"/>
      <c r="G14670" s="13"/>
      <c r="M14670" s="14"/>
      <c r="O14670" s="13"/>
      <c r="P14670" s="6"/>
      <c r="Q14670" s="7"/>
    </row>
    <row r="14671" spans="3:17" x14ac:dyDescent="0.2">
      <c r="C14671" s="1"/>
      <c r="D14671" s="1"/>
      <c r="F14671" s="6"/>
      <c r="G14671" s="13"/>
      <c r="M14671" s="14"/>
      <c r="O14671" s="13"/>
      <c r="P14671" s="6"/>
      <c r="Q14671" s="7"/>
    </row>
    <row r="14672" spans="3:17" x14ac:dyDescent="0.2">
      <c r="C14672" s="1"/>
      <c r="D14672" s="1"/>
      <c r="F14672" s="6"/>
      <c r="G14672" s="13"/>
      <c r="M14672" s="14"/>
      <c r="O14672" s="13"/>
      <c r="P14672" s="6"/>
      <c r="Q14672" s="7"/>
    </row>
    <row r="14673" spans="3:17" x14ac:dyDescent="0.2">
      <c r="C14673" s="1"/>
      <c r="D14673" s="1"/>
      <c r="F14673" s="6"/>
      <c r="G14673" s="13"/>
      <c r="M14673" s="14"/>
      <c r="O14673" s="13"/>
      <c r="P14673" s="6"/>
      <c r="Q14673" s="7"/>
    </row>
    <row r="14674" spans="3:17" x14ac:dyDescent="0.2">
      <c r="C14674" s="1"/>
      <c r="D14674" s="1"/>
      <c r="F14674" s="6"/>
      <c r="G14674" s="13"/>
      <c r="M14674" s="14"/>
      <c r="O14674" s="13"/>
      <c r="P14674" s="6"/>
      <c r="Q14674" s="7"/>
    </row>
    <row r="14675" spans="3:17" x14ac:dyDescent="0.2">
      <c r="C14675" s="1"/>
      <c r="D14675" s="1"/>
      <c r="F14675" s="6"/>
      <c r="G14675" s="13"/>
      <c r="M14675" s="14"/>
      <c r="O14675" s="13"/>
      <c r="P14675" s="6"/>
      <c r="Q14675" s="7"/>
    </row>
    <row r="14676" spans="3:17" x14ac:dyDescent="0.2">
      <c r="C14676" s="1"/>
      <c r="D14676" s="1"/>
      <c r="F14676" s="6"/>
      <c r="G14676" s="13"/>
      <c r="M14676" s="14"/>
      <c r="O14676" s="13"/>
      <c r="P14676" s="6"/>
      <c r="Q14676" s="7"/>
    </row>
    <row r="14677" spans="3:17" x14ac:dyDescent="0.2">
      <c r="C14677" s="1"/>
      <c r="D14677" s="1"/>
      <c r="F14677" s="6"/>
      <c r="G14677" s="13"/>
      <c r="M14677" s="14"/>
      <c r="O14677" s="13"/>
      <c r="P14677" s="6"/>
      <c r="Q14677" s="7"/>
    </row>
    <row r="14678" spans="3:17" x14ac:dyDescent="0.2">
      <c r="C14678" s="1"/>
      <c r="D14678" s="1"/>
      <c r="F14678" s="6"/>
      <c r="G14678" s="13"/>
      <c r="M14678" s="14"/>
      <c r="O14678" s="13"/>
      <c r="P14678" s="6"/>
      <c r="Q14678" s="7"/>
    </row>
    <row r="14679" spans="3:17" x14ac:dyDescent="0.2">
      <c r="C14679" s="1"/>
      <c r="D14679" s="1"/>
      <c r="F14679" s="6"/>
      <c r="G14679" s="13"/>
      <c r="M14679" s="14"/>
      <c r="O14679" s="13"/>
      <c r="P14679" s="6"/>
      <c r="Q14679" s="7"/>
    </row>
    <row r="14680" spans="3:17" x14ac:dyDescent="0.2">
      <c r="C14680" s="1"/>
      <c r="D14680" s="1"/>
      <c r="F14680" s="6"/>
      <c r="G14680" s="13"/>
      <c r="M14680" s="14"/>
      <c r="O14680" s="13"/>
      <c r="P14680" s="6"/>
      <c r="Q14680" s="7"/>
    </row>
    <row r="14681" spans="3:17" x14ac:dyDescent="0.2">
      <c r="C14681" s="1"/>
      <c r="D14681" s="1"/>
      <c r="F14681" s="6"/>
      <c r="G14681" s="13"/>
      <c r="M14681" s="14"/>
      <c r="O14681" s="13"/>
      <c r="P14681" s="6"/>
      <c r="Q14681" s="7"/>
    </row>
    <row r="14682" spans="3:17" x14ac:dyDescent="0.2">
      <c r="C14682" s="1"/>
      <c r="D14682" s="1"/>
      <c r="F14682" s="6"/>
      <c r="G14682" s="13"/>
      <c r="M14682" s="14"/>
      <c r="O14682" s="13"/>
      <c r="P14682" s="6"/>
      <c r="Q14682" s="7"/>
    </row>
    <row r="14683" spans="3:17" x14ac:dyDescent="0.2">
      <c r="C14683" s="1"/>
      <c r="D14683" s="1"/>
      <c r="F14683" s="6"/>
      <c r="G14683" s="13"/>
      <c r="M14683" s="14"/>
      <c r="O14683" s="13"/>
      <c r="P14683" s="6"/>
      <c r="Q14683" s="7"/>
    </row>
    <row r="14684" spans="3:17" x14ac:dyDescent="0.2">
      <c r="C14684" s="1"/>
      <c r="D14684" s="1"/>
      <c r="F14684" s="6"/>
      <c r="G14684" s="13"/>
      <c r="M14684" s="14"/>
      <c r="O14684" s="13"/>
      <c r="P14684" s="6"/>
      <c r="Q14684" s="7"/>
    </row>
    <row r="14685" spans="3:17" x14ac:dyDescent="0.2">
      <c r="C14685" s="1"/>
      <c r="D14685" s="1"/>
      <c r="F14685" s="6"/>
      <c r="G14685" s="13"/>
      <c r="M14685" s="14"/>
      <c r="O14685" s="13"/>
      <c r="P14685" s="6"/>
      <c r="Q14685" s="7"/>
    </row>
    <row r="14686" spans="3:17" x14ac:dyDescent="0.2">
      <c r="C14686" s="1"/>
      <c r="D14686" s="1"/>
      <c r="F14686" s="6"/>
      <c r="G14686" s="13"/>
      <c r="M14686" s="14"/>
      <c r="O14686" s="13"/>
      <c r="P14686" s="6"/>
      <c r="Q14686" s="7"/>
    </row>
    <row r="14687" spans="3:17" x14ac:dyDescent="0.2">
      <c r="C14687" s="1"/>
      <c r="D14687" s="1"/>
      <c r="F14687" s="6"/>
      <c r="G14687" s="13"/>
      <c r="M14687" s="14"/>
      <c r="O14687" s="13"/>
      <c r="P14687" s="6"/>
      <c r="Q14687" s="7"/>
    </row>
    <row r="14688" spans="3:17" x14ac:dyDescent="0.2">
      <c r="C14688" s="1"/>
      <c r="D14688" s="1"/>
      <c r="F14688" s="6"/>
      <c r="G14688" s="13"/>
      <c r="M14688" s="14"/>
      <c r="O14688" s="13"/>
      <c r="P14688" s="6"/>
      <c r="Q14688" s="7"/>
    </row>
    <row r="14689" spans="3:17" x14ac:dyDescent="0.2">
      <c r="C14689" s="1"/>
      <c r="D14689" s="1"/>
      <c r="F14689" s="6"/>
      <c r="G14689" s="13"/>
      <c r="M14689" s="14"/>
      <c r="O14689" s="13"/>
      <c r="P14689" s="6"/>
      <c r="Q14689" s="7"/>
    </row>
    <row r="14690" spans="3:17" x14ac:dyDescent="0.2">
      <c r="C14690" s="1"/>
      <c r="D14690" s="1"/>
      <c r="F14690" s="6"/>
      <c r="G14690" s="13"/>
      <c r="M14690" s="14"/>
      <c r="O14690" s="13"/>
      <c r="P14690" s="6"/>
      <c r="Q14690" s="7"/>
    </row>
    <row r="14691" spans="3:17" x14ac:dyDescent="0.2">
      <c r="C14691" s="1"/>
      <c r="D14691" s="1"/>
      <c r="F14691" s="6"/>
      <c r="G14691" s="13"/>
      <c r="M14691" s="14"/>
      <c r="O14691" s="13"/>
      <c r="P14691" s="6"/>
      <c r="Q14691" s="7"/>
    </row>
    <row r="14692" spans="3:17" x14ac:dyDescent="0.2">
      <c r="C14692" s="1"/>
      <c r="D14692" s="1"/>
      <c r="F14692" s="6"/>
      <c r="G14692" s="13"/>
      <c r="M14692" s="14"/>
      <c r="O14692" s="13"/>
      <c r="P14692" s="6"/>
      <c r="Q14692" s="7"/>
    </row>
    <row r="14693" spans="3:17" x14ac:dyDescent="0.2">
      <c r="C14693" s="1"/>
      <c r="D14693" s="1"/>
      <c r="F14693" s="6"/>
      <c r="G14693" s="13"/>
      <c r="M14693" s="14"/>
      <c r="O14693" s="13"/>
      <c r="P14693" s="6"/>
      <c r="Q14693" s="7"/>
    </row>
    <row r="14694" spans="3:17" x14ac:dyDescent="0.2">
      <c r="C14694" s="1"/>
      <c r="D14694" s="1"/>
      <c r="F14694" s="6"/>
      <c r="G14694" s="13"/>
      <c r="M14694" s="14"/>
      <c r="O14694" s="13"/>
      <c r="P14694" s="6"/>
      <c r="Q14694" s="7"/>
    </row>
    <row r="14695" spans="3:17" x14ac:dyDescent="0.2">
      <c r="C14695" s="1"/>
      <c r="D14695" s="1"/>
      <c r="F14695" s="6"/>
      <c r="G14695" s="13"/>
      <c r="M14695" s="14"/>
      <c r="O14695" s="13"/>
      <c r="P14695" s="6"/>
      <c r="Q14695" s="7"/>
    </row>
    <row r="14696" spans="3:17" x14ac:dyDescent="0.2">
      <c r="C14696" s="1"/>
      <c r="D14696" s="1"/>
      <c r="F14696" s="6"/>
      <c r="G14696" s="13"/>
      <c r="M14696" s="14"/>
      <c r="O14696" s="13"/>
      <c r="P14696" s="6"/>
      <c r="Q14696" s="7"/>
    </row>
    <row r="14697" spans="3:17" x14ac:dyDescent="0.2">
      <c r="C14697" s="1"/>
      <c r="D14697" s="1"/>
      <c r="F14697" s="6"/>
      <c r="G14697" s="13"/>
      <c r="M14697" s="14"/>
      <c r="O14697" s="13"/>
      <c r="P14697" s="6"/>
      <c r="Q14697" s="7"/>
    </row>
    <row r="14698" spans="3:17" x14ac:dyDescent="0.2">
      <c r="C14698" s="1"/>
      <c r="D14698" s="1"/>
      <c r="F14698" s="6"/>
      <c r="G14698" s="13"/>
      <c r="M14698" s="14"/>
      <c r="O14698" s="13"/>
      <c r="P14698" s="6"/>
      <c r="Q14698" s="7"/>
    </row>
    <row r="14699" spans="3:17" x14ac:dyDescent="0.2">
      <c r="C14699" s="1"/>
      <c r="D14699" s="1"/>
      <c r="F14699" s="6"/>
      <c r="G14699" s="13"/>
      <c r="M14699" s="14"/>
      <c r="O14699" s="13"/>
      <c r="P14699" s="6"/>
      <c r="Q14699" s="7"/>
    </row>
    <row r="14700" spans="3:17" x14ac:dyDescent="0.2">
      <c r="C14700" s="1"/>
      <c r="D14700" s="1"/>
      <c r="F14700" s="6"/>
      <c r="G14700" s="13"/>
      <c r="M14700" s="14"/>
      <c r="O14700" s="13"/>
      <c r="P14700" s="6"/>
      <c r="Q14700" s="7"/>
    </row>
    <row r="14701" spans="3:17" x14ac:dyDescent="0.2">
      <c r="C14701" s="1"/>
      <c r="D14701" s="1"/>
      <c r="F14701" s="6"/>
      <c r="G14701" s="13"/>
      <c r="M14701" s="14"/>
      <c r="O14701" s="13"/>
      <c r="P14701" s="6"/>
      <c r="Q14701" s="7"/>
    </row>
    <row r="14702" spans="3:17" x14ac:dyDescent="0.2">
      <c r="C14702" s="1"/>
      <c r="D14702" s="1"/>
      <c r="F14702" s="6"/>
      <c r="G14702" s="13"/>
      <c r="M14702" s="14"/>
      <c r="O14702" s="13"/>
      <c r="P14702" s="6"/>
      <c r="Q14702" s="7"/>
    </row>
    <row r="14703" spans="3:17" x14ac:dyDescent="0.2">
      <c r="C14703" s="1"/>
      <c r="D14703" s="1"/>
      <c r="F14703" s="6"/>
      <c r="G14703" s="13"/>
      <c r="M14703" s="14"/>
      <c r="O14703" s="13"/>
      <c r="P14703" s="6"/>
      <c r="Q14703" s="7"/>
    </row>
    <row r="14704" spans="3:17" x14ac:dyDescent="0.2">
      <c r="C14704" s="1"/>
      <c r="D14704" s="1"/>
      <c r="F14704" s="6"/>
      <c r="G14704" s="13"/>
      <c r="M14704" s="14"/>
      <c r="O14704" s="13"/>
      <c r="P14704" s="6"/>
      <c r="Q14704" s="7"/>
    </row>
    <row r="14705" spans="3:17" x14ac:dyDescent="0.2">
      <c r="C14705" s="1"/>
      <c r="D14705" s="1"/>
      <c r="F14705" s="6"/>
      <c r="G14705" s="13"/>
      <c r="M14705" s="14"/>
      <c r="O14705" s="13"/>
      <c r="P14705" s="6"/>
      <c r="Q14705" s="7"/>
    </row>
    <row r="14706" spans="3:17" x14ac:dyDescent="0.2">
      <c r="C14706" s="1"/>
      <c r="D14706" s="1"/>
      <c r="F14706" s="6"/>
      <c r="G14706" s="13"/>
      <c r="M14706" s="14"/>
      <c r="O14706" s="13"/>
      <c r="P14706" s="6"/>
      <c r="Q14706" s="7"/>
    </row>
    <row r="14707" spans="3:17" x14ac:dyDescent="0.2">
      <c r="C14707" s="1"/>
      <c r="D14707" s="1"/>
      <c r="F14707" s="6"/>
      <c r="G14707" s="13"/>
      <c r="M14707" s="14"/>
      <c r="O14707" s="13"/>
      <c r="P14707" s="6"/>
      <c r="Q14707" s="7"/>
    </row>
    <row r="14708" spans="3:17" x14ac:dyDescent="0.2">
      <c r="C14708" s="1"/>
      <c r="D14708" s="1"/>
      <c r="F14708" s="6"/>
      <c r="G14708" s="13"/>
      <c r="M14708" s="14"/>
      <c r="O14708" s="13"/>
      <c r="P14708" s="6"/>
      <c r="Q14708" s="7"/>
    </row>
    <row r="14709" spans="3:17" x14ac:dyDescent="0.2">
      <c r="C14709" s="1"/>
      <c r="D14709" s="1"/>
      <c r="F14709" s="6"/>
      <c r="G14709" s="13"/>
      <c r="M14709" s="14"/>
      <c r="O14709" s="13"/>
      <c r="P14709" s="6"/>
      <c r="Q14709" s="7"/>
    </row>
    <row r="14710" spans="3:17" x14ac:dyDescent="0.2">
      <c r="C14710" s="1"/>
      <c r="D14710" s="1"/>
      <c r="F14710" s="6"/>
      <c r="G14710" s="13"/>
      <c r="M14710" s="14"/>
      <c r="O14710" s="13"/>
      <c r="P14710" s="6"/>
      <c r="Q14710" s="7"/>
    </row>
    <row r="14711" spans="3:17" x14ac:dyDescent="0.2">
      <c r="C14711" s="1"/>
      <c r="D14711" s="1"/>
      <c r="F14711" s="6"/>
      <c r="G14711" s="13"/>
      <c r="M14711" s="14"/>
      <c r="O14711" s="13"/>
      <c r="P14711" s="6"/>
      <c r="Q14711" s="7"/>
    </row>
    <row r="14712" spans="3:17" x14ac:dyDescent="0.2">
      <c r="C14712" s="1"/>
      <c r="D14712" s="1"/>
      <c r="F14712" s="6"/>
      <c r="G14712" s="13"/>
      <c r="M14712" s="14"/>
      <c r="O14712" s="13"/>
      <c r="P14712" s="6"/>
      <c r="Q14712" s="7"/>
    </row>
    <row r="14713" spans="3:17" x14ac:dyDescent="0.2">
      <c r="C14713" s="1"/>
      <c r="D14713" s="1"/>
      <c r="F14713" s="6"/>
      <c r="G14713" s="13"/>
      <c r="M14713" s="14"/>
      <c r="O14713" s="13"/>
      <c r="P14713" s="6"/>
      <c r="Q14713" s="7"/>
    </row>
    <row r="14714" spans="3:17" x14ac:dyDescent="0.2">
      <c r="C14714" s="1"/>
      <c r="D14714" s="1"/>
      <c r="F14714" s="6"/>
      <c r="G14714" s="13"/>
      <c r="M14714" s="14"/>
      <c r="O14714" s="13"/>
      <c r="P14714" s="6"/>
      <c r="Q14714" s="7"/>
    </row>
    <row r="14715" spans="3:17" x14ac:dyDescent="0.2">
      <c r="C14715" s="1"/>
      <c r="D14715" s="1"/>
      <c r="F14715" s="6"/>
      <c r="G14715" s="13"/>
      <c r="M14715" s="14"/>
      <c r="O14715" s="13"/>
      <c r="P14715" s="6"/>
      <c r="Q14715" s="7"/>
    </row>
    <row r="14716" spans="3:17" x14ac:dyDescent="0.2">
      <c r="C14716" s="1"/>
      <c r="D14716" s="1"/>
      <c r="F14716" s="6"/>
      <c r="G14716" s="13"/>
      <c r="M14716" s="14"/>
      <c r="O14716" s="13"/>
      <c r="P14716" s="6"/>
      <c r="Q14716" s="7"/>
    </row>
    <row r="14717" spans="3:17" x14ac:dyDescent="0.2">
      <c r="C14717" s="1"/>
      <c r="D14717" s="1"/>
      <c r="F14717" s="6"/>
      <c r="G14717" s="13"/>
      <c r="M14717" s="14"/>
      <c r="O14717" s="13"/>
      <c r="P14717" s="6"/>
      <c r="Q14717" s="7"/>
    </row>
    <row r="14718" spans="3:17" x14ac:dyDescent="0.2">
      <c r="C14718" s="1"/>
      <c r="D14718" s="1"/>
      <c r="F14718" s="6"/>
      <c r="G14718" s="13"/>
      <c r="M14718" s="14"/>
      <c r="O14718" s="13"/>
      <c r="P14718" s="6"/>
      <c r="Q14718" s="7"/>
    </row>
    <row r="14719" spans="3:17" x14ac:dyDescent="0.2">
      <c r="C14719" s="1"/>
      <c r="D14719" s="1"/>
      <c r="F14719" s="6"/>
      <c r="G14719" s="13"/>
      <c r="M14719" s="14"/>
      <c r="O14719" s="13"/>
      <c r="P14719" s="6"/>
      <c r="Q14719" s="7"/>
    </row>
    <row r="14720" spans="3:17" x14ac:dyDescent="0.2">
      <c r="C14720" s="1"/>
      <c r="D14720" s="1"/>
      <c r="F14720" s="6"/>
      <c r="G14720" s="13"/>
      <c r="M14720" s="14"/>
      <c r="O14720" s="13"/>
      <c r="P14720" s="6"/>
      <c r="Q14720" s="7"/>
    </row>
    <row r="14721" spans="3:17" x14ac:dyDescent="0.2">
      <c r="C14721" s="1"/>
      <c r="D14721" s="1"/>
      <c r="F14721" s="6"/>
      <c r="G14721" s="13"/>
      <c r="M14721" s="14"/>
      <c r="O14721" s="13"/>
      <c r="P14721" s="6"/>
      <c r="Q14721" s="7"/>
    </row>
    <row r="14722" spans="3:17" x14ac:dyDescent="0.2">
      <c r="C14722" s="1"/>
      <c r="D14722" s="1"/>
      <c r="F14722" s="6"/>
      <c r="G14722" s="13"/>
      <c r="M14722" s="14"/>
      <c r="O14722" s="13"/>
      <c r="P14722" s="6"/>
      <c r="Q14722" s="7"/>
    </row>
    <row r="14723" spans="3:17" x14ac:dyDescent="0.2">
      <c r="C14723" s="1"/>
      <c r="D14723" s="1"/>
      <c r="F14723" s="6"/>
      <c r="G14723" s="13"/>
      <c r="M14723" s="14"/>
      <c r="O14723" s="13"/>
      <c r="P14723" s="6"/>
      <c r="Q14723" s="7"/>
    </row>
    <row r="14724" spans="3:17" x14ac:dyDescent="0.2">
      <c r="C14724" s="1"/>
      <c r="D14724" s="1"/>
      <c r="F14724" s="6"/>
      <c r="G14724" s="13"/>
      <c r="M14724" s="14"/>
      <c r="O14724" s="13"/>
      <c r="P14724" s="6"/>
      <c r="Q14724" s="7"/>
    </row>
    <row r="14725" spans="3:17" x14ac:dyDescent="0.2">
      <c r="C14725" s="1"/>
      <c r="D14725" s="1"/>
      <c r="F14725" s="6"/>
      <c r="G14725" s="13"/>
      <c r="M14725" s="14"/>
      <c r="O14725" s="13"/>
      <c r="P14725" s="6"/>
      <c r="Q14725" s="7"/>
    </row>
    <row r="14726" spans="3:17" x14ac:dyDescent="0.2">
      <c r="C14726" s="1"/>
      <c r="D14726" s="1"/>
      <c r="F14726" s="6"/>
      <c r="G14726" s="13"/>
      <c r="M14726" s="14"/>
      <c r="O14726" s="13"/>
      <c r="P14726" s="6"/>
      <c r="Q14726" s="7"/>
    </row>
    <row r="14727" spans="3:17" x14ac:dyDescent="0.2">
      <c r="C14727" s="1"/>
      <c r="D14727" s="1"/>
      <c r="F14727" s="6"/>
      <c r="G14727" s="13"/>
      <c r="M14727" s="14"/>
      <c r="O14727" s="13"/>
      <c r="P14727" s="6"/>
      <c r="Q14727" s="7"/>
    </row>
    <row r="14728" spans="3:17" x14ac:dyDescent="0.2">
      <c r="C14728" s="1"/>
      <c r="D14728" s="1"/>
      <c r="F14728" s="6"/>
      <c r="G14728" s="13"/>
      <c r="M14728" s="14"/>
      <c r="O14728" s="13"/>
      <c r="P14728" s="6"/>
      <c r="Q14728" s="7"/>
    </row>
    <row r="14729" spans="3:17" x14ac:dyDescent="0.2">
      <c r="C14729" s="1"/>
      <c r="D14729" s="1"/>
      <c r="F14729" s="6"/>
      <c r="G14729" s="13"/>
      <c r="M14729" s="14"/>
      <c r="O14729" s="13"/>
      <c r="P14729" s="6"/>
      <c r="Q14729" s="7"/>
    </row>
    <row r="14730" spans="3:17" x14ac:dyDescent="0.2">
      <c r="C14730" s="1"/>
      <c r="D14730" s="1"/>
      <c r="F14730" s="6"/>
      <c r="G14730" s="13"/>
      <c r="M14730" s="14"/>
      <c r="O14730" s="13"/>
      <c r="P14730" s="6"/>
      <c r="Q14730" s="7"/>
    </row>
    <row r="14731" spans="3:17" x14ac:dyDescent="0.2">
      <c r="C14731" s="1"/>
      <c r="D14731" s="1"/>
      <c r="F14731" s="6"/>
      <c r="G14731" s="13"/>
      <c r="M14731" s="14"/>
      <c r="O14731" s="13"/>
      <c r="P14731" s="6"/>
      <c r="Q14731" s="7"/>
    </row>
    <row r="14732" spans="3:17" x14ac:dyDescent="0.2">
      <c r="C14732" s="1"/>
      <c r="D14732" s="1"/>
      <c r="F14732" s="6"/>
      <c r="G14732" s="13"/>
      <c r="M14732" s="14"/>
      <c r="O14732" s="13"/>
      <c r="P14732" s="6"/>
      <c r="Q14732" s="7"/>
    </row>
    <row r="14733" spans="3:17" x14ac:dyDescent="0.2">
      <c r="C14733" s="1"/>
      <c r="D14733" s="1"/>
      <c r="F14733" s="6"/>
      <c r="G14733" s="13"/>
      <c r="M14733" s="14"/>
      <c r="O14733" s="13"/>
      <c r="P14733" s="6"/>
      <c r="Q14733" s="7"/>
    </row>
    <row r="14734" spans="3:17" x14ac:dyDescent="0.2">
      <c r="C14734" s="1"/>
      <c r="D14734" s="1"/>
      <c r="F14734" s="6"/>
      <c r="G14734" s="13"/>
      <c r="M14734" s="14"/>
      <c r="O14734" s="13"/>
      <c r="P14734" s="6"/>
      <c r="Q14734" s="7"/>
    </row>
    <row r="14735" spans="3:17" x14ac:dyDescent="0.2">
      <c r="C14735" s="1"/>
      <c r="D14735" s="1"/>
      <c r="F14735" s="6"/>
      <c r="G14735" s="13"/>
      <c r="M14735" s="14"/>
      <c r="O14735" s="13"/>
      <c r="P14735" s="6"/>
      <c r="Q14735" s="7"/>
    </row>
    <row r="14736" spans="3:17" x14ac:dyDescent="0.2">
      <c r="C14736" s="1"/>
      <c r="D14736" s="1"/>
      <c r="F14736" s="6"/>
      <c r="G14736" s="13"/>
      <c r="M14736" s="14"/>
      <c r="O14736" s="13"/>
      <c r="P14736" s="6"/>
      <c r="Q14736" s="7"/>
    </row>
    <row r="14737" spans="3:17" x14ac:dyDescent="0.2">
      <c r="C14737" s="1"/>
      <c r="D14737" s="1"/>
      <c r="F14737" s="6"/>
      <c r="G14737" s="13"/>
      <c r="M14737" s="14"/>
      <c r="O14737" s="13"/>
      <c r="P14737" s="6"/>
      <c r="Q14737" s="7"/>
    </row>
    <row r="14738" spans="3:17" x14ac:dyDescent="0.2">
      <c r="C14738" s="1"/>
      <c r="D14738" s="1"/>
      <c r="F14738" s="6"/>
      <c r="G14738" s="13"/>
      <c r="M14738" s="14"/>
      <c r="O14738" s="13"/>
      <c r="P14738" s="6"/>
      <c r="Q14738" s="7"/>
    </row>
    <row r="14739" spans="3:17" x14ac:dyDescent="0.2">
      <c r="C14739" s="1"/>
      <c r="D14739" s="1"/>
      <c r="F14739" s="6"/>
      <c r="G14739" s="13"/>
      <c r="M14739" s="14"/>
      <c r="O14739" s="13"/>
      <c r="P14739" s="6"/>
      <c r="Q14739" s="7"/>
    </row>
    <row r="14740" spans="3:17" x14ac:dyDescent="0.2">
      <c r="C14740" s="1"/>
      <c r="D14740" s="1"/>
      <c r="F14740" s="6"/>
      <c r="G14740" s="13"/>
      <c r="M14740" s="14"/>
      <c r="O14740" s="13"/>
      <c r="P14740" s="6"/>
      <c r="Q14740" s="7"/>
    </row>
    <row r="14741" spans="3:17" x14ac:dyDescent="0.2">
      <c r="C14741" s="1"/>
      <c r="D14741" s="1"/>
      <c r="F14741" s="6"/>
      <c r="G14741" s="13"/>
      <c r="M14741" s="14"/>
      <c r="O14741" s="13"/>
      <c r="P14741" s="6"/>
      <c r="Q14741" s="7"/>
    </row>
    <row r="14742" spans="3:17" x14ac:dyDescent="0.2">
      <c r="C14742" s="1"/>
      <c r="D14742" s="1"/>
      <c r="F14742" s="6"/>
      <c r="G14742" s="13"/>
      <c r="M14742" s="14"/>
      <c r="O14742" s="13"/>
      <c r="P14742" s="6"/>
      <c r="Q14742" s="7"/>
    </row>
    <row r="14743" spans="3:17" x14ac:dyDescent="0.2">
      <c r="C14743" s="1"/>
      <c r="D14743" s="1"/>
      <c r="F14743" s="6"/>
      <c r="G14743" s="13"/>
      <c r="M14743" s="14"/>
      <c r="O14743" s="13"/>
      <c r="P14743" s="6"/>
      <c r="Q14743" s="7"/>
    </row>
    <row r="14744" spans="3:17" x14ac:dyDescent="0.2">
      <c r="C14744" s="1"/>
      <c r="D14744" s="1"/>
      <c r="F14744" s="6"/>
      <c r="G14744" s="13"/>
      <c r="M14744" s="14"/>
      <c r="O14744" s="13"/>
      <c r="P14744" s="6"/>
      <c r="Q14744" s="7"/>
    </row>
    <row r="14745" spans="3:17" x14ac:dyDescent="0.2">
      <c r="C14745" s="1"/>
      <c r="D14745" s="1"/>
      <c r="F14745" s="6"/>
      <c r="G14745" s="13"/>
      <c r="M14745" s="14"/>
      <c r="O14745" s="13"/>
      <c r="P14745" s="6"/>
      <c r="Q14745" s="7"/>
    </row>
    <row r="14746" spans="3:17" x14ac:dyDescent="0.2">
      <c r="C14746" s="1"/>
      <c r="D14746" s="1"/>
      <c r="F14746" s="6"/>
      <c r="G14746" s="13"/>
      <c r="M14746" s="14"/>
      <c r="O14746" s="13"/>
      <c r="P14746" s="6"/>
      <c r="Q14746" s="7"/>
    </row>
    <row r="14747" spans="3:17" x14ac:dyDescent="0.2">
      <c r="C14747" s="1"/>
      <c r="D14747" s="1"/>
      <c r="F14747" s="6"/>
      <c r="G14747" s="13"/>
      <c r="M14747" s="14"/>
      <c r="O14747" s="13"/>
      <c r="P14747" s="6"/>
      <c r="Q14747" s="7"/>
    </row>
    <row r="14748" spans="3:17" x14ac:dyDescent="0.2">
      <c r="C14748" s="1"/>
      <c r="D14748" s="1"/>
      <c r="F14748" s="6"/>
      <c r="G14748" s="13"/>
      <c r="M14748" s="14"/>
      <c r="O14748" s="13"/>
      <c r="P14748" s="6"/>
      <c r="Q14748" s="7"/>
    </row>
    <row r="14749" spans="3:17" x14ac:dyDescent="0.2">
      <c r="C14749" s="1"/>
      <c r="D14749" s="1"/>
      <c r="F14749" s="6"/>
      <c r="G14749" s="13"/>
      <c r="M14749" s="14"/>
      <c r="O14749" s="13"/>
      <c r="P14749" s="6"/>
      <c r="Q14749" s="7"/>
    </row>
    <row r="14750" spans="3:17" x14ac:dyDescent="0.2">
      <c r="C14750" s="1"/>
      <c r="D14750" s="1"/>
      <c r="F14750" s="6"/>
      <c r="G14750" s="13"/>
      <c r="M14750" s="14"/>
      <c r="O14750" s="13"/>
      <c r="P14750" s="6"/>
      <c r="Q14750" s="7"/>
    </row>
    <row r="14751" spans="3:17" x14ac:dyDescent="0.2">
      <c r="C14751" s="1"/>
      <c r="D14751" s="1"/>
      <c r="F14751" s="6"/>
      <c r="G14751" s="13"/>
      <c r="M14751" s="14"/>
      <c r="O14751" s="13"/>
      <c r="P14751" s="6"/>
      <c r="Q14751" s="7"/>
    </row>
    <row r="14752" spans="3:17" x14ac:dyDescent="0.2">
      <c r="C14752" s="1"/>
      <c r="D14752" s="1"/>
      <c r="F14752" s="6"/>
      <c r="G14752" s="13"/>
      <c r="M14752" s="14"/>
      <c r="O14752" s="13"/>
      <c r="P14752" s="6"/>
      <c r="Q14752" s="7"/>
    </row>
    <row r="14753" spans="3:17" x14ac:dyDescent="0.2">
      <c r="C14753" s="1"/>
      <c r="D14753" s="1"/>
      <c r="F14753" s="6"/>
      <c r="G14753" s="13"/>
      <c r="M14753" s="14"/>
      <c r="O14753" s="13"/>
      <c r="P14753" s="6"/>
      <c r="Q14753" s="7"/>
    </row>
    <row r="14754" spans="3:17" x14ac:dyDescent="0.2">
      <c r="C14754" s="1"/>
      <c r="D14754" s="1"/>
      <c r="F14754" s="6"/>
      <c r="G14754" s="13"/>
      <c r="M14754" s="14"/>
      <c r="O14754" s="13"/>
      <c r="P14754" s="6"/>
      <c r="Q14754" s="7"/>
    </row>
    <row r="14755" spans="3:17" x14ac:dyDescent="0.2">
      <c r="C14755" s="1"/>
      <c r="D14755" s="1"/>
      <c r="F14755" s="6"/>
      <c r="G14755" s="13"/>
      <c r="M14755" s="14"/>
      <c r="O14755" s="13"/>
      <c r="P14755" s="6"/>
      <c r="Q14755" s="7"/>
    </row>
    <row r="14756" spans="3:17" x14ac:dyDescent="0.2">
      <c r="C14756" s="1"/>
      <c r="D14756" s="1"/>
      <c r="F14756" s="6"/>
      <c r="G14756" s="13"/>
      <c r="M14756" s="14"/>
      <c r="O14756" s="13"/>
      <c r="P14756" s="6"/>
      <c r="Q14756" s="7"/>
    </row>
    <row r="14757" spans="3:17" x14ac:dyDescent="0.2">
      <c r="C14757" s="1"/>
      <c r="D14757" s="1"/>
      <c r="F14757" s="6"/>
      <c r="G14757" s="13"/>
      <c r="M14757" s="14"/>
      <c r="O14757" s="13"/>
      <c r="P14757" s="6"/>
      <c r="Q14757" s="7"/>
    </row>
    <row r="14758" spans="3:17" x14ac:dyDescent="0.2">
      <c r="C14758" s="1"/>
      <c r="D14758" s="1"/>
      <c r="F14758" s="6"/>
      <c r="G14758" s="13"/>
      <c r="M14758" s="14"/>
      <c r="O14758" s="13"/>
      <c r="P14758" s="6"/>
      <c r="Q14758" s="7"/>
    </row>
    <row r="14759" spans="3:17" x14ac:dyDescent="0.2">
      <c r="C14759" s="1"/>
      <c r="D14759" s="1"/>
      <c r="F14759" s="6"/>
      <c r="G14759" s="13"/>
      <c r="M14759" s="14"/>
      <c r="O14759" s="13"/>
      <c r="P14759" s="6"/>
      <c r="Q14759" s="7"/>
    </row>
    <row r="14760" spans="3:17" x14ac:dyDescent="0.2">
      <c r="C14760" s="1"/>
      <c r="D14760" s="1"/>
      <c r="F14760" s="6"/>
      <c r="G14760" s="13"/>
      <c r="M14760" s="14"/>
      <c r="O14760" s="13"/>
      <c r="P14760" s="6"/>
      <c r="Q14760" s="7"/>
    </row>
    <row r="14761" spans="3:17" x14ac:dyDescent="0.2">
      <c r="C14761" s="1"/>
      <c r="D14761" s="1"/>
      <c r="F14761" s="6"/>
      <c r="G14761" s="13"/>
      <c r="M14761" s="14"/>
      <c r="O14761" s="13"/>
      <c r="P14761" s="6"/>
      <c r="Q14761" s="7"/>
    </row>
    <row r="14762" spans="3:17" x14ac:dyDescent="0.2">
      <c r="C14762" s="1"/>
      <c r="D14762" s="1"/>
      <c r="F14762" s="6"/>
      <c r="G14762" s="13"/>
      <c r="M14762" s="14"/>
      <c r="O14762" s="13"/>
      <c r="P14762" s="6"/>
      <c r="Q14762" s="7"/>
    </row>
    <row r="14763" spans="3:17" x14ac:dyDescent="0.2">
      <c r="C14763" s="1"/>
      <c r="D14763" s="1"/>
      <c r="F14763" s="6"/>
      <c r="G14763" s="13"/>
      <c r="M14763" s="14"/>
      <c r="O14763" s="13"/>
      <c r="P14763" s="6"/>
      <c r="Q14763" s="7"/>
    </row>
    <row r="14764" spans="3:17" x14ac:dyDescent="0.2">
      <c r="C14764" s="1"/>
      <c r="D14764" s="1"/>
      <c r="F14764" s="6"/>
      <c r="G14764" s="13"/>
      <c r="M14764" s="14"/>
      <c r="O14764" s="13"/>
      <c r="P14764" s="6"/>
      <c r="Q14764" s="7"/>
    </row>
    <row r="14765" spans="3:17" x14ac:dyDescent="0.2">
      <c r="C14765" s="1"/>
      <c r="D14765" s="1"/>
      <c r="F14765" s="6"/>
      <c r="G14765" s="13"/>
      <c r="M14765" s="14"/>
      <c r="O14765" s="13"/>
      <c r="P14765" s="6"/>
      <c r="Q14765" s="7"/>
    </row>
    <row r="14766" spans="3:17" x14ac:dyDescent="0.2">
      <c r="C14766" s="1"/>
      <c r="D14766" s="1"/>
      <c r="F14766" s="6"/>
      <c r="G14766" s="13"/>
      <c r="M14766" s="14"/>
      <c r="O14766" s="13"/>
      <c r="P14766" s="6"/>
      <c r="Q14766" s="7"/>
    </row>
    <row r="14767" spans="3:17" x14ac:dyDescent="0.2">
      <c r="C14767" s="1"/>
      <c r="D14767" s="1"/>
      <c r="F14767" s="6"/>
      <c r="G14767" s="13"/>
      <c r="M14767" s="14"/>
      <c r="O14767" s="13"/>
      <c r="P14767" s="6"/>
      <c r="Q14767" s="7"/>
    </row>
    <row r="14768" spans="3:17" x14ac:dyDescent="0.2">
      <c r="C14768" s="1"/>
      <c r="D14768" s="1"/>
      <c r="F14768" s="6"/>
      <c r="G14768" s="13"/>
      <c r="M14768" s="14"/>
      <c r="O14768" s="13"/>
      <c r="P14768" s="6"/>
      <c r="Q14768" s="7"/>
    </row>
    <row r="14769" spans="3:17" x14ac:dyDescent="0.2">
      <c r="C14769" s="1"/>
      <c r="D14769" s="1"/>
      <c r="F14769" s="6"/>
      <c r="G14769" s="13"/>
      <c r="M14769" s="14"/>
      <c r="O14769" s="13"/>
      <c r="P14769" s="6"/>
      <c r="Q14769" s="7"/>
    </row>
    <row r="14770" spans="3:17" x14ac:dyDescent="0.2">
      <c r="C14770" s="1"/>
      <c r="D14770" s="1"/>
      <c r="F14770" s="6"/>
      <c r="G14770" s="13"/>
      <c r="M14770" s="14"/>
      <c r="O14770" s="13"/>
      <c r="P14770" s="6"/>
      <c r="Q14770" s="7"/>
    </row>
    <row r="14771" spans="3:17" x14ac:dyDescent="0.2">
      <c r="C14771" s="1"/>
      <c r="D14771" s="1"/>
      <c r="F14771" s="6"/>
      <c r="G14771" s="13"/>
      <c r="M14771" s="14"/>
      <c r="O14771" s="13"/>
      <c r="P14771" s="6"/>
      <c r="Q14771" s="7"/>
    </row>
    <row r="14772" spans="3:17" x14ac:dyDescent="0.2">
      <c r="C14772" s="1"/>
      <c r="D14772" s="1"/>
      <c r="F14772" s="6"/>
      <c r="G14772" s="13"/>
      <c r="M14772" s="14"/>
      <c r="O14772" s="13"/>
      <c r="P14772" s="6"/>
      <c r="Q14772" s="7"/>
    </row>
    <row r="14773" spans="3:17" x14ac:dyDescent="0.2">
      <c r="C14773" s="1"/>
      <c r="D14773" s="1"/>
      <c r="F14773" s="6"/>
      <c r="G14773" s="13"/>
      <c r="M14773" s="14"/>
      <c r="O14773" s="13"/>
      <c r="P14773" s="6"/>
      <c r="Q14773" s="7"/>
    </row>
    <row r="14774" spans="3:17" x14ac:dyDescent="0.2">
      <c r="C14774" s="1"/>
      <c r="D14774" s="1"/>
      <c r="F14774" s="6"/>
      <c r="G14774" s="13"/>
      <c r="M14774" s="14"/>
      <c r="O14774" s="13"/>
      <c r="P14774" s="6"/>
      <c r="Q14774" s="7"/>
    </row>
    <row r="14775" spans="3:17" x14ac:dyDescent="0.2">
      <c r="C14775" s="1"/>
      <c r="D14775" s="1"/>
      <c r="F14775" s="6"/>
      <c r="G14775" s="13"/>
      <c r="M14775" s="14"/>
      <c r="O14775" s="13"/>
      <c r="P14775" s="6"/>
      <c r="Q14775" s="7"/>
    </row>
    <row r="14776" spans="3:17" x14ac:dyDescent="0.2">
      <c r="C14776" s="1"/>
      <c r="D14776" s="1"/>
      <c r="F14776" s="6"/>
      <c r="G14776" s="13"/>
      <c r="M14776" s="14"/>
      <c r="O14776" s="13"/>
      <c r="P14776" s="6"/>
      <c r="Q14776" s="7"/>
    </row>
    <row r="14777" spans="3:17" x14ac:dyDescent="0.2">
      <c r="C14777" s="1"/>
      <c r="D14777" s="1"/>
      <c r="F14777" s="6"/>
      <c r="G14777" s="13"/>
      <c r="M14777" s="14"/>
      <c r="O14777" s="13"/>
      <c r="P14777" s="6"/>
      <c r="Q14777" s="7"/>
    </row>
    <row r="14778" spans="3:17" x14ac:dyDescent="0.2">
      <c r="C14778" s="1"/>
      <c r="D14778" s="1"/>
      <c r="F14778" s="6"/>
      <c r="G14778" s="13"/>
      <c r="M14778" s="14"/>
      <c r="O14778" s="13"/>
      <c r="P14778" s="6"/>
      <c r="Q14778" s="7"/>
    </row>
    <row r="14779" spans="3:17" x14ac:dyDescent="0.2">
      <c r="C14779" s="1"/>
      <c r="D14779" s="1"/>
      <c r="F14779" s="6"/>
      <c r="G14779" s="13"/>
      <c r="M14779" s="14"/>
      <c r="O14779" s="13"/>
      <c r="P14779" s="6"/>
      <c r="Q14779" s="7"/>
    </row>
    <row r="14780" spans="3:17" x14ac:dyDescent="0.2">
      <c r="C14780" s="1"/>
      <c r="D14780" s="1"/>
      <c r="F14780" s="6"/>
      <c r="G14780" s="13"/>
      <c r="M14780" s="14"/>
      <c r="O14780" s="13"/>
      <c r="P14780" s="6"/>
      <c r="Q14780" s="7"/>
    </row>
    <row r="14781" spans="3:17" x14ac:dyDescent="0.2">
      <c r="C14781" s="1"/>
      <c r="D14781" s="1"/>
      <c r="F14781" s="6"/>
      <c r="G14781" s="13"/>
      <c r="M14781" s="14"/>
      <c r="O14781" s="13"/>
      <c r="P14781" s="6"/>
      <c r="Q14781" s="7"/>
    </row>
    <row r="14782" spans="3:17" x14ac:dyDescent="0.2">
      <c r="C14782" s="1"/>
      <c r="D14782" s="1"/>
      <c r="F14782" s="6"/>
      <c r="G14782" s="13"/>
      <c r="M14782" s="14"/>
      <c r="O14782" s="13"/>
      <c r="P14782" s="6"/>
      <c r="Q14782" s="7"/>
    </row>
    <row r="14783" spans="3:17" x14ac:dyDescent="0.2">
      <c r="C14783" s="1"/>
      <c r="D14783" s="1"/>
      <c r="F14783" s="6"/>
      <c r="G14783" s="13"/>
      <c r="M14783" s="14"/>
      <c r="O14783" s="13"/>
      <c r="P14783" s="6"/>
      <c r="Q14783" s="7"/>
    </row>
    <row r="14784" spans="3:17" x14ac:dyDescent="0.2">
      <c r="C14784" s="1"/>
      <c r="D14784" s="1"/>
      <c r="F14784" s="6"/>
      <c r="G14784" s="13"/>
      <c r="M14784" s="14"/>
      <c r="O14784" s="13"/>
      <c r="P14784" s="6"/>
      <c r="Q14784" s="7"/>
    </row>
    <row r="14785" spans="3:17" x14ac:dyDescent="0.2">
      <c r="C14785" s="1"/>
      <c r="D14785" s="1"/>
      <c r="F14785" s="6"/>
      <c r="G14785" s="13"/>
      <c r="M14785" s="14"/>
      <c r="O14785" s="13"/>
      <c r="P14785" s="6"/>
      <c r="Q14785" s="7"/>
    </row>
    <row r="14786" spans="3:17" x14ac:dyDescent="0.2">
      <c r="C14786" s="1"/>
      <c r="D14786" s="1"/>
      <c r="F14786" s="6"/>
      <c r="G14786" s="13"/>
      <c r="M14786" s="14"/>
      <c r="O14786" s="13"/>
      <c r="P14786" s="6"/>
      <c r="Q14786" s="7"/>
    </row>
    <row r="14787" spans="3:17" x14ac:dyDescent="0.2">
      <c r="C14787" s="1"/>
      <c r="D14787" s="1"/>
      <c r="F14787" s="6"/>
      <c r="G14787" s="13"/>
      <c r="M14787" s="14"/>
      <c r="O14787" s="13"/>
      <c r="P14787" s="6"/>
      <c r="Q14787" s="7"/>
    </row>
    <row r="14788" spans="3:17" x14ac:dyDescent="0.2">
      <c r="C14788" s="1"/>
      <c r="D14788" s="1"/>
      <c r="F14788" s="6"/>
      <c r="G14788" s="13"/>
      <c r="M14788" s="14"/>
      <c r="O14788" s="13"/>
      <c r="P14788" s="6"/>
      <c r="Q14788" s="7"/>
    </row>
    <row r="14789" spans="3:17" x14ac:dyDescent="0.2">
      <c r="C14789" s="1"/>
      <c r="D14789" s="1"/>
      <c r="F14789" s="6"/>
      <c r="G14789" s="13"/>
      <c r="M14789" s="14"/>
      <c r="O14789" s="13"/>
      <c r="P14789" s="6"/>
      <c r="Q14789" s="7"/>
    </row>
    <row r="14790" spans="3:17" x14ac:dyDescent="0.2">
      <c r="C14790" s="1"/>
      <c r="D14790" s="1"/>
      <c r="F14790" s="6"/>
      <c r="G14790" s="13"/>
      <c r="M14790" s="14"/>
      <c r="O14790" s="13"/>
      <c r="P14790" s="6"/>
      <c r="Q14790" s="7"/>
    </row>
    <row r="14791" spans="3:17" x14ac:dyDescent="0.2">
      <c r="C14791" s="1"/>
      <c r="D14791" s="1"/>
      <c r="F14791" s="6"/>
      <c r="G14791" s="13"/>
      <c r="M14791" s="14"/>
      <c r="O14791" s="13"/>
      <c r="P14791" s="6"/>
      <c r="Q14791" s="7"/>
    </row>
    <row r="14792" spans="3:17" x14ac:dyDescent="0.2">
      <c r="C14792" s="1"/>
      <c r="D14792" s="1"/>
      <c r="F14792" s="6"/>
      <c r="G14792" s="13"/>
      <c r="M14792" s="14"/>
      <c r="O14792" s="13"/>
      <c r="P14792" s="6"/>
      <c r="Q14792" s="7"/>
    </row>
    <row r="14793" spans="3:17" x14ac:dyDescent="0.2">
      <c r="C14793" s="1"/>
      <c r="D14793" s="1"/>
      <c r="F14793" s="6"/>
      <c r="G14793" s="13"/>
      <c r="M14793" s="14"/>
      <c r="O14793" s="13"/>
      <c r="P14793" s="6"/>
      <c r="Q14793" s="7"/>
    </row>
    <row r="14794" spans="3:17" x14ac:dyDescent="0.2">
      <c r="C14794" s="1"/>
      <c r="D14794" s="1"/>
      <c r="F14794" s="6"/>
      <c r="G14794" s="13"/>
      <c r="M14794" s="14"/>
      <c r="O14794" s="13"/>
      <c r="P14794" s="6"/>
      <c r="Q14794" s="7"/>
    </row>
    <row r="14795" spans="3:17" x14ac:dyDescent="0.2">
      <c r="C14795" s="1"/>
      <c r="D14795" s="1"/>
      <c r="F14795" s="6"/>
      <c r="G14795" s="13"/>
      <c r="M14795" s="14"/>
      <c r="O14795" s="13"/>
      <c r="P14795" s="6"/>
      <c r="Q14795" s="7"/>
    </row>
    <row r="14796" spans="3:17" x14ac:dyDescent="0.2">
      <c r="C14796" s="1"/>
      <c r="D14796" s="1"/>
      <c r="F14796" s="6"/>
      <c r="G14796" s="13"/>
      <c r="M14796" s="14"/>
      <c r="O14796" s="13"/>
      <c r="P14796" s="6"/>
      <c r="Q14796" s="7"/>
    </row>
    <row r="14797" spans="3:17" x14ac:dyDescent="0.2">
      <c r="C14797" s="1"/>
      <c r="D14797" s="1"/>
      <c r="F14797" s="6"/>
      <c r="G14797" s="13"/>
      <c r="M14797" s="14"/>
      <c r="O14797" s="13"/>
      <c r="P14797" s="6"/>
      <c r="Q14797" s="7"/>
    </row>
    <row r="14798" spans="3:17" x14ac:dyDescent="0.2">
      <c r="C14798" s="1"/>
      <c r="D14798" s="1"/>
      <c r="F14798" s="6"/>
      <c r="G14798" s="13"/>
      <c r="M14798" s="14"/>
      <c r="O14798" s="13"/>
      <c r="P14798" s="6"/>
      <c r="Q14798" s="7"/>
    </row>
    <row r="14799" spans="3:17" x14ac:dyDescent="0.2">
      <c r="C14799" s="1"/>
      <c r="D14799" s="1"/>
      <c r="F14799" s="6"/>
      <c r="G14799" s="13"/>
      <c r="M14799" s="14"/>
      <c r="O14799" s="13"/>
      <c r="P14799" s="6"/>
      <c r="Q14799" s="7"/>
    </row>
    <row r="14800" spans="3:17" x14ac:dyDescent="0.2">
      <c r="C14800" s="1"/>
      <c r="D14800" s="1"/>
      <c r="F14800" s="6"/>
      <c r="G14800" s="13"/>
      <c r="M14800" s="14"/>
      <c r="O14800" s="13"/>
      <c r="P14800" s="6"/>
      <c r="Q14800" s="7"/>
    </row>
    <row r="14801" spans="3:17" x14ac:dyDescent="0.2">
      <c r="C14801" s="1"/>
      <c r="D14801" s="1"/>
      <c r="F14801" s="6"/>
      <c r="G14801" s="13"/>
      <c r="M14801" s="14"/>
      <c r="O14801" s="13"/>
      <c r="P14801" s="6"/>
      <c r="Q14801" s="7"/>
    </row>
    <row r="14802" spans="3:17" x14ac:dyDescent="0.2">
      <c r="C14802" s="1"/>
      <c r="D14802" s="1"/>
      <c r="F14802" s="6"/>
      <c r="G14802" s="13"/>
      <c r="M14802" s="14"/>
      <c r="O14802" s="13"/>
      <c r="P14802" s="6"/>
      <c r="Q14802" s="7"/>
    </row>
    <row r="14803" spans="3:17" x14ac:dyDescent="0.2">
      <c r="C14803" s="1"/>
      <c r="D14803" s="1"/>
      <c r="F14803" s="6"/>
      <c r="G14803" s="13"/>
      <c r="M14803" s="14"/>
      <c r="O14803" s="13"/>
      <c r="P14803" s="6"/>
      <c r="Q14803" s="7"/>
    </row>
    <row r="14804" spans="3:17" x14ac:dyDescent="0.2">
      <c r="C14804" s="1"/>
      <c r="D14804" s="1"/>
      <c r="F14804" s="6"/>
      <c r="G14804" s="13"/>
      <c r="M14804" s="14"/>
      <c r="O14804" s="13"/>
      <c r="P14804" s="6"/>
      <c r="Q14804" s="7"/>
    </row>
    <row r="14805" spans="3:17" x14ac:dyDescent="0.2">
      <c r="C14805" s="1"/>
      <c r="D14805" s="1"/>
      <c r="F14805" s="6"/>
      <c r="G14805" s="13"/>
      <c r="M14805" s="14"/>
      <c r="O14805" s="13"/>
      <c r="P14805" s="6"/>
      <c r="Q14805" s="7"/>
    </row>
    <row r="14806" spans="3:17" x14ac:dyDescent="0.2">
      <c r="C14806" s="1"/>
      <c r="D14806" s="1"/>
      <c r="F14806" s="6"/>
      <c r="G14806" s="13"/>
      <c r="M14806" s="14"/>
      <c r="O14806" s="13"/>
      <c r="P14806" s="6"/>
      <c r="Q14806" s="7"/>
    </row>
    <row r="14807" spans="3:17" x14ac:dyDescent="0.2">
      <c r="C14807" s="1"/>
      <c r="D14807" s="1"/>
      <c r="F14807" s="6"/>
      <c r="G14807" s="13"/>
      <c r="M14807" s="14"/>
      <c r="O14807" s="13"/>
      <c r="P14807" s="6"/>
      <c r="Q14807" s="7"/>
    </row>
    <row r="14808" spans="3:17" x14ac:dyDescent="0.2">
      <c r="C14808" s="1"/>
      <c r="D14808" s="1"/>
      <c r="F14808" s="6"/>
      <c r="G14808" s="13"/>
      <c r="M14808" s="14"/>
      <c r="O14808" s="13"/>
      <c r="P14808" s="6"/>
      <c r="Q14808" s="7"/>
    </row>
    <row r="14809" spans="3:17" x14ac:dyDescent="0.2">
      <c r="C14809" s="1"/>
      <c r="D14809" s="1"/>
      <c r="F14809" s="6"/>
      <c r="G14809" s="13"/>
      <c r="M14809" s="14"/>
      <c r="O14809" s="13"/>
      <c r="P14809" s="6"/>
      <c r="Q14809" s="7"/>
    </row>
    <row r="14810" spans="3:17" x14ac:dyDescent="0.2">
      <c r="C14810" s="1"/>
      <c r="D14810" s="1"/>
      <c r="F14810" s="6"/>
      <c r="G14810" s="13"/>
      <c r="M14810" s="14"/>
      <c r="O14810" s="13"/>
      <c r="P14810" s="6"/>
      <c r="Q14810" s="7"/>
    </row>
    <row r="14811" spans="3:17" x14ac:dyDescent="0.2">
      <c r="C14811" s="1"/>
      <c r="D14811" s="1"/>
      <c r="F14811" s="6"/>
      <c r="G14811" s="13"/>
      <c r="M14811" s="14"/>
      <c r="O14811" s="13"/>
      <c r="P14811" s="6"/>
      <c r="Q14811" s="7"/>
    </row>
    <row r="14812" spans="3:17" x14ac:dyDescent="0.2">
      <c r="C14812" s="1"/>
      <c r="D14812" s="1"/>
      <c r="F14812" s="6"/>
      <c r="G14812" s="13"/>
      <c r="M14812" s="14"/>
      <c r="O14812" s="13"/>
      <c r="P14812" s="6"/>
      <c r="Q14812" s="7"/>
    </row>
    <row r="14813" spans="3:17" x14ac:dyDescent="0.2">
      <c r="C14813" s="1"/>
      <c r="D14813" s="1"/>
      <c r="F14813" s="6"/>
      <c r="G14813" s="13"/>
      <c r="M14813" s="14"/>
      <c r="O14813" s="13"/>
      <c r="P14813" s="6"/>
      <c r="Q14813" s="7"/>
    </row>
    <row r="14814" spans="3:17" x14ac:dyDescent="0.2">
      <c r="C14814" s="1"/>
      <c r="D14814" s="1"/>
      <c r="F14814" s="6"/>
      <c r="G14814" s="13"/>
      <c r="M14814" s="14"/>
      <c r="O14814" s="13"/>
      <c r="P14814" s="6"/>
      <c r="Q14814" s="7"/>
    </row>
    <row r="14815" spans="3:17" x14ac:dyDescent="0.2">
      <c r="C14815" s="1"/>
      <c r="D14815" s="1"/>
      <c r="F14815" s="6"/>
      <c r="G14815" s="13"/>
      <c r="M14815" s="14"/>
      <c r="O14815" s="13"/>
      <c r="P14815" s="6"/>
      <c r="Q14815" s="7"/>
    </row>
    <row r="14816" spans="3:17" x14ac:dyDescent="0.2">
      <c r="C14816" s="1"/>
      <c r="D14816" s="1"/>
      <c r="F14816" s="6"/>
      <c r="G14816" s="13"/>
      <c r="M14816" s="14"/>
      <c r="O14816" s="13"/>
      <c r="P14816" s="6"/>
      <c r="Q14816" s="7"/>
    </row>
    <row r="14817" spans="3:17" x14ac:dyDescent="0.2">
      <c r="C14817" s="1"/>
      <c r="D14817" s="1"/>
      <c r="F14817" s="6"/>
      <c r="G14817" s="13"/>
      <c r="M14817" s="14"/>
      <c r="O14817" s="13"/>
      <c r="P14817" s="6"/>
      <c r="Q14817" s="7"/>
    </row>
    <row r="14818" spans="3:17" x14ac:dyDescent="0.2">
      <c r="C14818" s="1"/>
      <c r="D14818" s="1"/>
      <c r="F14818" s="6"/>
      <c r="G14818" s="13"/>
      <c r="M14818" s="14"/>
      <c r="O14818" s="13"/>
      <c r="P14818" s="6"/>
      <c r="Q14818" s="7"/>
    </row>
    <row r="14819" spans="3:17" x14ac:dyDescent="0.2">
      <c r="C14819" s="1"/>
      <c r="D14819" s="1"/>
      <c r="F14819" s="6"/>
      <c r="G14819" s="13"/>
      <c r="M14819" s="14"/>
      <c r="O14819" s="13"/>
      <c r="P14819" s="6"/>
      <c r="Q14819" s="7"/>
    </row>
    <row r="14820" spans="3:17" x14ac:dyDescent="0.2">
      <c r="C14820" s="1"/>
      <c r="D14820" s="1"/>
      <c r="F14820" s="6"/>
      <c r="G14820" s="13"/>
      <c r="M14820" s="14"/>
      <c r="O14820" s="13"/>
      <c r="P14820" s="6"/>
      <c r="Q14820" s="7"/>
    </row>
    <row r="14821" spans="3:17" x14ac:dyDescent="0.2">
      <c r="C14821" s="1"/>
      <c r="D14821" s="1"/>
      <c r="F14821" s="6"/>
      <c r="G14821" s="13"/>
      <c r="M14821" s="14"/>
      <c r="O14821" s="13"/>
      <c r="P14821" s="6"/>
      <c r="Q14821" s="7"/>
    </row>
    <row r="14822" spans="3:17" x14ac:dyDescent="0.2">
      <c r="C14822" s="1"/>
      <c r="D14822" s="1"/>
      <c r="F14822" s="6"/>
      <c r="G14822" s="13"/>
      <c r="M14822" s="14"/>
      <c r="O14822" s="13"/>
      <c r="P14822" s="6"/>
      <c r="Q14822" s="7"/>
    </row>
    <row r="14823" spans="3:17" x14ac:dyDescent="0.2">
      <c r="C14823" s="1"/>
      <c r="D14823" s="1"/>
      <c r="F14823" s="6"/>
      <c r="G14823" s="13"/>
      <c r="M14823" s="14"/>
      <c r="O14823" s="13"/>
      <c r="P14823" s="6"/>
      <c r="Q14823" s="7"/>
    </row>
    <row r="14824" spans="3:17" x14ac:dyDescent="0.2">
      <c r="C14824" s="1"/>
      <c r="D14824" s="1"/>
      <c r="F14824" s="6"/>
      <c r="G14824" s="13"/>
      <c r="M14824" s="14"/>
      <c r="O14824" s="13"/>
      <c r="P14824" s="6"/>
      <c r="Q14824" s="7"/>
    </row>
    <row r="14825" spans="3:17" x14ac:dyDescent="0.2">
      <c r="C14825" s="1"/>
      <c r="D14825" s="1"/>
      <c r="F14825" s="6"/>
      <c r="G14825" s="13"/>
      <c r="M14825" s="14"/>
      <c r="O14825" s="13"/>
      <c r="P14825" s="6"/>
      <c r="Q14825" s="7"/>
    </row>
    <row r="14826" spans="3:17" x14ac:dyDescent="0.2">
      <c r="C14826" s="1"/>
      <c r="D14826" s="1"/>
      <c r="F14826" s="6"/>
      <c r="G14826" s="13"/>
      <c r="M14826" s="14"/>
      <c r="O14826" s="13"/>
      <c r="P14826" s="6"/>
      <c r="Q14826" s="7"/>
    </row>
    <row r="14827" spans="3:17" x14ac:dyDescent="0.2">
      <c r="C14827" s="1"/>
      <c r="D14827" s="1"/>
      <c r="F14827" s="6"/>
      <c r="G14827" s="13"/>
      <c r="M14827" s="14"/>
      <c r="O14827" s="13"/>
      <c r="P14827" s="6"/>
      <c r="Q14827" s="7"/>
    </row>
    <row r="14828" spans="3:17" x14ac:dyDescent="0.2">
      <c r="C14828" s="1"/>
      <c r="D14828" s="1"/>
      <c r="F14828" s="6"/>
      <c r="G14828" s="13"/>
      <c r="M14828" s="14"/>
      <c r="O14828" s="13"/>
      <c r="P14828" s="6"/>
      <c r="Q14828" s="7"/>
    </row>
    <row r="14829" spans="3:17" x14ac:dyDescent="0.2">
      <c r="C14829" s="1"/>
      <c r="D14829" s="1"/>
      <c r="F14829" s="6"/>
      <c r="G14829" s="13"/>
      <c r="M14829" s="14"/>
      <c r="O14829" s="13"/>
      <c r="P14829" s="6"/>
      <c r="Q14829" s="7"/>
    </row>
    <row r="14830" spans="3:17" x14ac:dyDescent="0.2">
      <c r="C14830" s="1"/>
      <c r="D14830" s="1"/>
      <c r="F14830" s="6"/>
      <c r="G14830" s="13"/>
      <c r="M14830" s="14"/>
      <c r="O14830" s="13"/>
      <c r="P14830" s="6"/>
      <c r="Q14830" s="7"/>
    </row>
    <row r="14831" spans="3:17" x14ac:dyDescent="0.2">
      <c r="C14831" s="1"/>
      <c r="D14831" s="1"/>
      <c r="F14831" s="6"/>
      <c r="G14831" s="13"/>
      <c r="M14831" s="14"/>
      <c r="O14831" s="13"/>
      <c r="P14831" s="6"/>
      <c r="Q14831" s="7"/>
    </row>
    <row r="14832" spans="3:17" x14ac:dyDescent="0.2">
      <c r="C14832" s="1"/>
      <c r="D14832" s="1"/>
      <c r="F14832" s="6"/>
      <c r="G14832" s="13"/>
      <c r="M14832" s="14"/>
      <c r="O14832" s="13"/>
      <c r="P14832" s="6"/>
      <c r="Q14832" s="7"/>
    </row>
    <row r="14833" spans="3:17" x14ac:dyDescent="0.2">
      <c r="C14833" s="1"/>
      <c r="D14833" s="1"/>
      <c r="F14833" s="6"/>
      <c r="G14833" s="13"/>
      <c r="M14833" s="14"/>
      <c r="O14833" s="13"/>
      <c r="P14833" s="6"/>
      <c r="Q14833" s="7"/>
    </row>
    <row r="14834" spans="3:17" x14ac:dyDescent="0.2">
      <c r="C14834" s="1"/>
      <c r="D14834" s="1"/>
      <c r="F14834" s="6"/>
      <c r="G14834" s="13"/>
      <c r="M14834" s="14"/>
      <c r="O14834" s="13"/>
      <c r="P14834" s="6"/>
      <c r="Q14834" s="7"/>
    </row>
    <row r="14835" spans="3:17" x14ac:dyDescent="0.2">
      <c r="C14835" s="1"/>
      <c r="D14835" s="1"/>
      <c r="F14835" s="6"/>
      <c r="G14835" s="13"/>
      <c r="M14835" s="14"/>
      <c r="O14835" s="13"/>
      <c r="P14835" s="6"/>
      <c r="Q14835" s="7"/>
    </row>
    <row r="14836" spans="3:17" x14ac:dyDescent="0.2">
      <c r="C14836" s="1"/>
      <c r="D14836" s="1"/>
      <c r="F14836" s="6"/>
      <c r="G14836" s="13"/>
      <c r="M14836" s="14"/>
      <c r="O14836" s="13"/>
      <c r="P14836" s="6"/>
      <c r="Q14836" s="7"/>
    </row>
    <row r="14837" spans="3:17" x14ac:dyDescent="0.2">
      <c r="C14837" s="1"/>
      <c r="D14837" s="1"/>
      <c r="F14837" s="6"/>
      <c r="G14837" s="13"/>
      <c r="M14837" s="14"/>
      <c r="O14837" s="13"/>
      <c r="P14837" s="6"/>
      <c r="Q14837" s="7"/>
    </row>
    <row r="14838" spans="3:17" x14ac:dyDescent="0.2">
      <c r="C14838" s="1"/>
      <c r="D14838" s="1"/>
      <c r="F14838" s="6"/>
      <c r="G14838" s="13"/>
      <c r="M14838" s="14"/>
      <c r="O14838" s="13"/>
      <c r="P14838" s="6"/>
      <c r="Q14838" s="7"/>
    </row>
    <row r="14839" spans="3:17" x14ac:dyDescent="0.2">
      <c r="C14839" s="1"/>
      <c r="D14839" s="1"/>
      <c r="F14839" s="6"/>
      <c r="G14839" s="13"/>
      <c r="M14839" s="14"/>
      <c r="O14839" s="13"/>
      <c r="P14839" s="6"/>
      <c r="Q14839" s="7"/>
    </row>
    <row r="14840" spans="3:17" x14ac:dyDescent="0.2">
      <c r="C14840" s="1"/>
      <c r="D14840" s="1"/>
      <c r="F14840" s="6"/>
      <c r="G14840" s="13"/>
      <c r="M14840" s="14"/>
      <c r="O14840" s="13"/>
      <c r="P14840" s="6"/>
      <c r="Q14840" s="7"/>
    </row>
    <row r="14841" spans="3:17" x14ac:dyDescent="0.2">
      <c r="C14841" s="1"/>
      <c r="D14841" s="1"/>
      <c r="F14841" s="6"/>
      <c r="G14841" s="13"/>
      <c r="M14841" s="14"/>
      <c r="O14841" s="13"/>
      <c r="P14841" s="6"/>
      <c r="Q14841" s="7"/>
    </row>
    <row r="14842" spans="3:17" x14ac:dyDescent="0.2">
      <c r="C14842" s="1"/>
      <c r="D14842" s="1"/>
      <c r="F14842" s="6"/>
      <c r="G14842" s="13"/>
      <c r="M14842" s="14"/>
      <c r="O14842" s="13"/>
      <c r="P14842" s="6"/>
      <c r="Q14842" s="7"/>
    </row>
    <row r="14843" spans="3:17" x14ac:dyDescent="0.2">
      <c r="C14843" s="1"/>
      <c r="D14843" s="1"/>
      <c r="F14843" s="6"/>
      <c r="G14843" s="13"/>
      <c r="M14843" s="14"/>
      <c r="O14843" s="13"/>
      <c r="P14843" s="6"/>
      <c r="Q14843" s="7"/>
    </row>
    <row r="14844" spans="3:17" x14ac:dyDescent="0.2">
      <c r="C14844" s="1"/>
      <c r="D14844" s="1"/>
      <c r="F14844" s="6"/>
      <c r="G14844" s="13"/>
      <c r="M14844" s="14"/>
      <c r="O14844" s="13"/>
      <c r="P14844" s="6"/>
      <c r="Q14844" s="7"/>
    </row>
    <row r="14845" spans="3:17" x14ac:dyDescent="0.2">
      <c r="C14845" s="1"/>
      <c r="D14845" s="1"/>
      <c r="F14845" s="6"/>
      <c r="G14845" s="13"/>
      <c r="M14845" s="14"/>
      <c r="O14845" s="13"/>
      <c r="P14845" s="6"/>
      <c r="Q14845" s="7"/>
    </row>
    <row r="14846" spans="3:17" x14ac:dyDescent="0.2">
      <c r="C14846" s="1"/>
      <c r="D14846" s="1"/>
      <c r="F14846" s="6"/>
      <c r="G14846" s="13"/>
      <c r="M14846" s="14"/>
      <c r="O14846" s="13"/>
      <c r="P14846" s="6"/>
      <c r="Q14846" s="7"/>
    </row>
    <row r="14847" spans="3:17" x14ac:dyDescent="0.2">
      <c r="C14847" s="1"/>
      <c r="D14847" s="1"/>
      <c r="F14847" s="6"/>
      <c r="G14847" s="13"/>
      <c r="M14847" s="14"/>
      <c r="O14847" s="13"/>
      <c r="P14847" s="6"/>
      <c r="Q14847" s="7"/>
    </row>
    <row r="14848" spans="3:17" x14ac:dyDescent="0.2">
      <c r="C14848" s="1"/>
      <c r="D14848" s="1"/>
      <c r="F14848" s="6"/>
      <c r="G14848" s="13"/>
      <c r="M14848" s="14"/>
      <c r="O14848" s="13"/>
      <c r="P14848" s="6"/>
      <c r="Q14848" s="7"/>
    </row>
    <row r="14849" spans="3:17" x14ac:dyDescent="0.2">
      <c r="C14849" s="1"/>
      <c r="D14849" s="1"/>
      <c r="F14849" s="6"/>
      <c r="G14849" s="13"/>
      <c r="M14849" s="14"/>
      <c r="O14849" s="13"/>
      <c r="P14849" s="6"/>
      <c r="Q14849" s="7"/>
    </row>
    <row r="14850" spans="3:17" x14ac:dyDescent="0.2">
      <c r="C14850" s="1"/>
      <c r="D14850" s="1"/>
      <c r="F14850" s="6"/>
      <c r="G14850" s="13"/>
      <c r="M14850" s="14"/>
      <c r="O14850" s="13"/>
      <c r="P14850" s="6"/>
      <c r="Q14850" s="7"/>
    </row>
    <row r="14851" spans="3:17" x14ac:dyDescent="0.2">
      <c r="C14851" s="1"/>
      <c r="D14851" s="1"/>
      <c r="F14851" s="6"/>
      <c r="G14851" s="13"/>
      <c r="M14851" s="14"/>
      <c r="O14851" s="13"/>
      <c r="P14851" s="6"/>
      <c r="Q14851" s="7"/>
    </row>
    <row r="14852" spans="3:17" x14ac:dyDescent="0.2">
      <c r="C14852" s="1"/>
      <c r="D14852" s="1"/>
      <c r="F14852" s="6"/>
      <c r="G14852" s="13"/>
      <c r="M14852" s="14"/>
      <c r="O14852" s="13"/>
      <c r="P14852" s="6"/>
      <c r="Q14852" s="7"/>
    </row>
    <row r="14853" spans="3:17" x14ac:dyDescent="0.2">
      <c r="C14853" s="1"/>
      <c r="D14853" s="1"/>
      <c r="F14853" s="6"/>
      <c r="G14853" s="13"/>
      <c r="M14853" s="14"/>
      <c r="O14853" s="13"/>
      <c r="P14853" s="6"/>
      <c r="Q14853" s="7"/>
    </row>
    <row r="14854" spans="3:17" x14ac:dyDescent="0.2">
      <c r="C14854" s="1"/>
      <c r="D14854" s="1"/>
      <c r="F14854" s="6"/>
      <c r="G14854" s="13"/>
      <c r="M14854" s="14"/>
      <c r="O14854" s="13"/>
      <c r="P14854" s="6"/>
      <c r="Q14854" s="7"/>
    </row>
    <row r="14855" spans="3:17" x14ac:dyDescent="0.2">
      <c r="C14855" s="1"/>
      <c r="D14855" s="1"/>
      <c r="F14855" s="6"/>
      <c r="G14855" s="13"/>
      <c r="M14855" s="14"/>
      <c r="O14855" s="13"/>
      <c r="P14855" s="6"/>
      <c r="Q14855" s="7"/>
    </row>
    <row r="14856" spans="3:17" x14ac:dyDescent="0.2">
      <c r="C14856" s="1"/>
      <c r="D14856" s="1"/>
      <c r="F14856" s="6"/>
      <c r="G14856" s="13"/>
      <c r="M14856" s="14"/>
      <c r="O14856" s="13"/>
      <c r="P14856" s="6"/>
      <c r="Q14856" s="7"/>
    </row>
    <row r="14857" spans="3:17" x14ac:dyDescent="0.2">
      <c r="C14857" s="1"/>
      <c r="D14857" s="1"/>
      <c r="F14857" s="6"/>
      <c r="G14857" s="13"/>
      <c r="M14857" s="14"/>
      <c r="O14857" s="13"/>
      <c r="P14857" s="6"/>
      <c r="Q14857" s="7"/>
    </row>
    <row r="14858" spans="3:17" x14ac:dyDescent="0.2">
      <c r="C14858" s="1"/>
      <c r="D14858" s="1"/>
      <c r="F14858" s="6"/>
      <c r="G14858" s="13"/>
      <c r="M14858" s="14"/>
      <c r="O14858" s="13"/>
      <c r="P14858" s="6"/>
      <c r="Q14858" s="7"/>
    </row>
    <row r="14859" spans="3:17" x14ac:dyDescent="0.2">
      <c r="C14859" s="1"/>
      <c r="D14859" s="1"/>
      <c r="F14859" s="6"/>
      <c r="G14859" s="13"/>
      <c r="M14859" s="14"/>
      <c r="O14859" s="13"/>
      <c r="P14859" s="6"/>
      <c r="Q14859" s="7"/>
    </row>
    <row r="14860" spans="3:17" x14ac:dyDescent="0.2">
      <c r="C14860" s="1"/>
      <c r="D14860" s="1"/>
      <c r="F14860" s="6"/>
      <c r="G14860" s="13"/>
      <c r="M14860" s="14"/>
      <c r="O14860" s="13"/>
      <c r="P14860" s="6"/>
      <c r="Q14860" s="7"/>
    </row>
    <row r="14861" spans="3:17" x14ac:dyDescent="0.2">
      <c r="C14861" s="1"/>
      <c r="D14861" s="1"/>
      <c r="F14861" s="6"/>
      <c r="G14861" s="13"/>
      <c r="M14861" s="14"/>
      <c r="O14861" s="13"/>
      <c r="P14861" s="6"/>
      <c r="Q14861" s="7"/>
    </row>
    <row r="14862" spans="3:17" x14ac:dyDescent="0.2">
      <c r="C14862" s="1"/>
      <c r="D14862" s="1"/>
      <c r="F14862" s="6"/>
      <c r="G14862" s="13"/>
      <c r="M14862" s="14"/>
      <c r="O14862" s="13"/>
      <c r="P14862" s="6"/>
      <c r="Q14862" s="7"/>
    </row>
    <row r="14863" spans="3:17" x14ac:dyDescent="0.2">
      <c r="C14863" s="1"/>
      <c r="D14863" s="1"/>
      <c r="F14863" s="6"/>
      <c r="G14863" s="13"/>
      <c r="M14863" s="14"/>
      <c r="O14863" s="13"/>
      <c r="P14863" s="6"/>
      <c r="Q14863" s="7"/>
    </row>
    <row r="14864" spans="3:17" x14ac:dyDescent="0.2">
      <c r="C14864" s="1"/>
      <c r="D14864" s="1"/>
      <c r="F14864" s="6"/>
      <c r="G14864" s="13"/>
      <c r="M14864" s="14"/>
      <c r="O14864" s="13"/>
      <c r="P14864" s="6"/>
      <c r="Q14864" s="7"/>
    </row>
    <row r="14865" spans="3:17" x14ac:dyDescent="0.2">
      <c r="C14865" s="1"/>
      <c r="D14865" s="1"/>
      <c r="F14865" s="6"/>
      <c r="G14865" s="13"/>
      <c r="M14865" s="14"/>
      <c r="O14865" s="13"/>
      <c r="P14865" s="6"/>
      <c r="Q14865" s="7"/>
    </row>
    <row r="14866" spans="3:17" x14ac:dyDescent="0.2">
      <c r="C14866" s="1"/>
      <c r="D14866" s="1"/>
      <c r="F14866" s="6"/>
      <c r="G14866" s="13"/>
      <c r="M14866" s="14"/>
      <c r="O14866" s="13"/>
      <c r="P14866" s="6"/>
      <c r="Q14866" s="7"/>
    </row>
    <row r="14867" spans="3:17" x14ac:dyDescent="0.2">
      <c r="C14867" s="1"/>
      <c r="D14867" s="1"/>
      <c r="F14867" s="6"/>
      <c r="G14867" s="13"/>
      <c r="M14867" s="14"/>
      <c r="O14867" s="13"/>
      <c r="P14867" s="6"/>
      <c r="Q14867" s="7"/>
    </row>
    <row r="14868" spans="3:17" x14ac:dyDescent="0.2">
      <c r="C14868" s="1"/>
      <c r="D14868" s="1"/>
      <c r="F14868" s="6"/>
      <c r="G14868" s="13"/>
      <c r="M14868" s="14"/>
      <c r="O14868" s="13"/>
      <c r="P14868" s="6"/>
      <c r="Q14868" s="7"/>
    </row>
    <row r="14869" spans="3:17" x14ac:dyDescent="0.2">
      <c r="C14869" s="1"/>
      <c r="D14869" s="1"/>
      <c r="F14869" s="6"/>
      <c r="G14869" s="13"/>
      <c r="M14869" s="14"/>
      <c r="O14869" s="13"/>
      <c r="P14869" s="6"/>
      <c r="Q14869" s="7"/>
    </row>
    <row r="14870" spans="3:17" x14ac:dyDescent="0.2">
      <c r="C14870" s="1"/>
      <c r="D14870" s="1"/>
      <c r="F14870" s="6"/>
      <c r="G14870" s="13"/>
      <c r="M14870" s="14"/>
      <c r="O14870" s="13"/>
      <c r="P14870" s="6"/>
      <c r="Q14870" s="7"/>
    </row>
    <row r="14871" spans="3:17" x14ac:dyDescent="0.2">
      <c r="C14871" s="1"/>
      <c r="D14871" s="1"/>
      <c r="F14871" s="6"/>
      <c r="G14871" s="13"/>
      <c r="M14871" s="14"/>
      <c r="O14871" s="13"/>
      <c r="P14871" s="6"/>
      <c r="Q14871" s="7"/>
    </row>
    <row r="14872" spans="3:17" x14ac:dyDescent="0.2">
      <c r="C14872" s="1"/>
      <c r="D14872" s="1"/>
      <c r="F14872" s="6"/>
      <c r="G14872" s="13"/>
      <c r="M14872" s="14"/>
      <c r="O14872" s="13"/>
      <c r="P14872" s="6"/>
      <c r="Q14872" s="7"/>
    </row>
    <row r="14873" spans="3:17" x14ac:dyDescent="0.2">
      <c r="C14873" s="1"/>
      <c r="D14873" s="1"/>
      <c r="F14873" s="6"/>
      <c r="G14873" s="13"/>
      <c r="M14873" s="14"/>
      <c r="O14873" s="13"/>
      <c r="P14873" s="6"/>
      <c r="Q14873" s="7"/>
    </row>
    <row r="14874" spans="3:17" x14ac:dyDescent="0.2">
      <c r="C14874" s="1"/>
      <c r="D14874" s="1"/>
      <c r="F14874" s="6"/>
      <c r="G14874" s="13"/>
      <c r="M14874" s="14"/>
      <c r="O14874" s="13"/>
      <c r="P14874" s="6"/>
      <c r="Q14874" s="7"/>
    </row>
    <row r="14875" spans="3:17" x14ac:dyDescent="0.2">
      <c r="C14875" s="1"/>
      <c r="D14875" s="1"/>
      <c r="F14875" s="6"/>
      <c r="G14875" s="13"/>
      <c r="M14875" s="14"/>
      <c r="O14875" s="13"/>
      <c r="P14875" s="6"/>
      <c r="Q14875" s="7"/>
    </row>
    <row r="14876" spans="3:17" x14ac:dyDescent="0.2">
      <c r="C14876" s="1"/>
      <c r="D14876" s="1"/>
      <c r="F14876" s="6"/>
      <c r="G14876" s="13"/>
      <c r="M14876" s="14"/>
      <c r="O14876" s="13"/>
      <c r="P14876" s="6"/>
      <c r="Q14876" s="7"/>
    </row>
    <row r="14877" spans="3:17" x14ac:dyDescent="0.2">
      <c r="C14877" s="1"/>
      <c r="D14877" s="1"/>
      <c r="F14877" s="6"/>
      <c r="G14877" s="13"/>
      <c r="M14877" s="14"/>
      <c r="O14877" s="13"/>
      <c r="P14877" s="6"/>
      <c r="Q14877" s="7"/>
    </row>
    <row r="14878" spans="3:17" x14ac:dyDescent="0.2">
      <c r="C14878" s="1"/>
      <c r="D14878" s="1"/>
      <c r="F14878" s="6"/>
      <c r="G14878" s="13"/>
      <c r="M14878" s="14"/>
      <c r="O14878" s="13"/>
      <c r="P14878" s="6"/>
      <c r="Q14878" s="7"/>
    </row>
    <row r="14879" spans="3:17" x14ac:dyDescent="0.2">
      <c r="C14879" s="1"/>
      <c r="D14879" s="1"/>
      <c r="F14879" s="6"/>
      <c r="G14879" s="13"/>
      <c r="M14879" s="14"/>
      <c r="O14879" s="13"/>
      <c r="P14879" s="6"/>
      <c r="Q14879" s="7"/>
    </row>
    <row r="14880" spans="3:17" x14ac:dyDescent="0.2">
      <c r="C14880" s="1"/>
      <c r="D14880" s="1"/>
      <c r="F14880" s="6"/>
      <c r="G14880" s="13"/>
      <c r="M14880" s="14"/>
      <c r="O14880" s="13"/>
      <c r="P14880" s="6"/>
      <c r="Q14880" s="7"/>
    </row>
    <row r="14881" spans="3:17" x14ac:dyDescent="0.2">
      <c r="C14881" s="1"/>
      <c r="D14881" s="1"/>
      <c r="F14881" s="6"/>
      <c r="G14881" s="13"/>
      <c r="M14881" s="14"/>
      <c r="O14881" s="13"/>
      <c r="P14881" s="6"/>
      <c r="Q14881" s="7"/>
    </row>
    <row r="14882" spans="3:17" x14ac:dyDescent="0.2">
      <c r="C14882" s="1"/>
      <c r="D14882" s="1"/>
      <c r="F14882" s="6"/>
      <c r="G14882" s="13"/>
      <c r="M14882" s="14"/>
      <c r="O14882" s="13"/>
      <c r="P14882" s="6"/>
      <c r="Q14882" s="7"/>
    </row>
    <row r="14883" spans="3:17" x14ac:dyDescent="0.2">
      <c r="C14883" s="1"/>
      <c r="D14883" s="1"/>
      <c r="F14883" s="6"/>
      <c r="G14883" s="13"/>
      <c r="M14883" s="14"/>
      <c r="O14883" s="13"/>
      <c r="P14883" s="6"/>
      <c r="Q14883" s="7"/>
    </row>
    <row r="14884" spans="3:17" x14ac:dyDescent="0.2">
      <c r="C14884" s="1"/>
      <c r="D14884" s="1"/>
      <c r="F14884" s="6"/>
      <c r="G14884" s="13"/>
      <c r="M14884" s="14"/>
      <c r="O14884" s="13"/>
      <c r="P14884" s="6"/>
      <c r="Q14884" s="7"/>
    </row>
    <row r="14885" spans="3:17" x14ac:dyDescent="0.2">
      <c r="C14885" s="1"/>
      <c r="D14885" s="1"/>
      <c r="F14885" s="6"/>
      <c r="G14885" s="13"/>
      <c r="M14885" s="14"/>
      <c r="O14885" s="13"/>
      <c r="P14885" s="6"/>
      <c r="Q14885" s="7"/>
    </row>
    <row r="14886" spans="3:17" x14ac:dyDescent="0.2">
      <c r="C14886" s="1"/>
      <c r="D14886" s="1"/>
      <c r="F14886" s="6"/>
      <c r="G14886" s="13"/>
      <c r="M14886" s="14"/>
      <c r="O14886" s="13"/>
      <c r="P14886" s="6"/>
      <c r="Q14886" s="7"/>
    </row>
    <row r="14887" spans="3:17" x14ac:dyDescent="0.2">
      <c r="C14887" s="1"/>
      <c r="D14887" s="1"/>
      <c r="F14887" s="6"/>
      <c r="G14887" s="13"/>
      <c r="M14887" s="14"/>
      <c r="O14887" s="13"/>
      <c r="P14887" s="6"/>
      <c r="Q14887" s="7"/>
    </row>
    <row r="14888" spans="3:17" x14ac:dyDescent="0.2">
      <c r="C14888" s="1"/>
      <c r="D14888" s="1"/>
      <c r="F14888" s="6"/>
      <c r="G14888" s="13"/>
      <c r="M14888" s="14"/>
      <c r="O14888" s="13"/>
      <c r="P14888" s="6"/>
      <c r="Q14888" s="7"/>
    </row>
    <row r="14889" spans="3:17" x14ac:dyDescent="0.2">
      <c r="C14889" s="1"/>
      <c r="D14889" s="1"/>
      <c r="F14889" s="6"/>
      <c r="G14889" s="13"/>
      <c r="M14889" s="14"/>
      <c r="O14889" s="13"/>
      <c r="P14889" s="6"/>
      <c r="Q14889" s="7"/>
    </row>
    <row r="14890" spans="3:17" x14ac:dyDescent="0.2">
      <c r="C14890" s="1"/>
      <c r="D14890" s="1"/>
      <c r="F14890" s="6"/>
      <c r="G14890" s="13"/>
      <c r="M14890" s="14"/>
      <c r="O14890" s="13"/>
      <c r="P14890" s="6"/>
      <c r="Q14890" s="7"/>
    </row>
    <row r="14891" spans="3:17" x14ac:dyDescent="0.2">
      <c r="C14891" s="1"/>
      <c r="D14891" s="1"/>
      <c r="F14891" s="6"/>
      <c r="G14891" s="13"/>
      <c r="M14891" s="14"/>
      <c r="O14891" s="13"/>
      <c r="P14891" s="6"/>
      <c r="Q14891" s="7"/>
    </row>
    <row r="14892" spans="3:17" x14ac:dyDescent="0.2">
      <c r="C14892" s="1"/>
      <c r="D14892" s="1"/>
      <c r="F14892" s="6"/>
      <c r="G14892" s="13"/>
      <c r="M14892" s="14"/>
      <c r="O14892" s="13"/>
      <c r="P14892" s="6"/>
      <c r="Q14892" s="7"/>
    </row>
    <row r="14893" spans="3:17" x14ac:dyDescent="0.2">
      <c r="C14893" s="1"/>
      <c r="D14893" s="1"/>
      <c r="F14893" s="6"/>
      <c r="G14893" s="13"/>
      <c r="M14893" s="14"/>
      <c r="O14893" s="13"/>
      <c r="P14893" s="6"/>
      <c r="Q14893" s="7"/>
    </row>
    <row r="14894" spans="3:17" x14ac:dyDescent="0.2">
      <c r="C14894" s="1"/>
      <c r="D14894" s="1"/>
      <c r="F14894" s="6"/>
      <c r="G14894" s="13"/>
      <c r="M14894" s="14"/>
      <c r="O14894" s="13"/>
      <c r="P14894" s="6"/>
      <c r="Q14894" s="7"/>
    </row>
    <row r="14895" spans="3:17" x14ac:dyDescent="0.2">
      <c r="C14895" s="1"/>
      <c r="D14895" s="1"/>
      <c r="F14895" s="6"/>
      <c r="G14895" s="13"/>
      <c r="M14895" s="14"/>
      <c r="O14895" s="13"/>
      <c r="P14895" s="6"/>
      <c r="Q14895" s="7"/>
    </row>
    <row r="14896" spans="3:17" x14ac:dyDescent="0.2">
      <c r="C14896" s="1"/>
      <c r="D14896" s="1"/>
      <c r="F14896" s="6"/>
      <c r="G14896" s="13"/>
      <c r="M14896" s="14"/>
      <c r="O14896" s="13"/>
      <c r="P14896" s="6"/>
      <c r="Q14896" s="7"/>
    </row>
    <row r="14897" spans="3:17" x14ac:dyDescent="0.2">
      <c r="C14897" s="1"/>
      <c r="D14897" s="1"/>
      <c r="F14897" s="6"/>
      <c r="G14897" s="13"/>
      <c r="M14897" s="14"/>
      <c r="O14897" s="13"/>
      <c r="P14897" s="6"/>
      <c r="Q14897" s="7"/>
    </row>
    <row r="14898" spans="3:17" x14ac:dyDescent="0.2">
      <c r="C14898" s="1"/>
      <c r="D14898" s="1"/>
      <c r="F14898" s="6"/>
      <c r="G14898" s="13"/>
      <c r="M14898" s="14"/>
      <c r="O14898" s="13"/>
      <c r="P14898" s="6"/>
      <c r="Q14898" s="7"/>
    </row>
    <row r="14899" spans="3:17" x14ac:dyDescent="0.2">
      <c r="C14899" s="1"/>
      <c r="D14899" s="1"/>
      <c r="F14899" s="6"/>
      <c r="G14899" s="13"/>
      <c r="M14899" s="14"/>
      <c r="O14899" s="13"/>
      <c r="P14899" s="6"/>
      <c r="Q14899" s="7"/>
    </row>
    <row r="14900" spans="3:17" x14ac:dyDescent="0.2">
      <c r="C14900" s="1"/>
      <c r="D14900" s="1"/>
      <c r="F14900" s="6"/>
      <c r="G14900" s="13"/>
      <c r="M14900" s="14"/>
      <c r="O14900" s="13"/>
      <c r="P14900" s="6"/>
      <c r="Q14900" s="7"/>
    </row>
    <row r="14901" spans="3:17" x14ac:dyDescent="0.2">
      <c r="C14901" s="1"/>
      <c r="D14901" s="1"/>
      <c r="F14901" s="6"/>
      <c r="G14901" s="13"/>
      <c r="M14901" s="14"/>
      <c r="O14901" s="13"/>
      <c r="P14901" s="6"/>
      <c r="Q14901" s="7"/>
    </row>
    <row r="14902" spans="3:17" x14ac:dyDescent="0.2">
      <c r="C14902" s="1"/>
      <c r="D14902" s="1"/>
      <c r="F14902" s="6"/>
      <c r="G14902" s="13"/>
      <c r="M14902" s="14"/>
      <c r="O14902" s="13"/>
      <c r="P14902" s="6"/>
      <c r="Q14902" s="7"/>
    </row>
    <row r="14903" spans="3:17" x14ac:dyDescent="0.2">
      <c r="C14903" s="1"/>
      <c r="D14903" s="1"/>
      <c r="F14903" s="6"/>
      <c r="G14903" s="13"/>
      <c r="M14903" s="14"/>
      <c r="O14903" s="13"/>
      <c r="P14903" s="6"/>
      <c r="Q14903" s="7"/>
    </row>
    <row r="14904" spans="3:17" x14ac:dyDescent="0.2">
      <c r="C14904" s="1"/>
      <c r="D14904" s="1"/>
      <c r="F14904" s="6"/>
      <c r="G14904" s="13"/>
      <c r="M14904" s="14"/>
      <c r="O14904" s="13"/>
      <c r="P14904" s="6"/>
      <c r="Q14904" s="7"/>
    </row>
    <row r="14905" spans="3:17" x14ac:dyDescent="0.2">
      <c r="C14905" s="1"/>
      <c r="D14905" s="1"/>
      <c r="F14905" s="6"/>
      <c r="G14905" s="13"/>
      <c r="M14905" s="14"/>
      <c r="O14905" s="13"/>
      <c r="P14905" s="6"/>
      <c r="Q14905" s="7"/>
    </row>
    <row r="14906" spans="3:17" x14ac:dyDescent="0.2">
      <c r="C14906" s="1"/>
      <c r="D14906" s="1"/>
      <c r="F14906" s="6"/>
      <c r="G14906" s="13"/>
      <c r="M14906" s="14"/>
      <c r="O14906" s="13"/>
      <c r="P14906" s="6"/>
      <c r="Q14906" s="7"/>
    </row>
    <row r="14907" spans="3:17" x14ac:dyDescent="0.2">
      <c r="C14907" s="1"/>
      <c r="D14907" s="1"/>
      <c r="F14907" s="6"/>
      <c r="G14907" s="13"/>
      <c r="M14907" s="14"/>
      <c r="O14907" s="13"/>
      <c r="P14907" s="6"/>
      <c r="Q14907" s="7"/>
    </row>
    <row r="14908" spans="3:17" x14ac:dyDescent="0.2">
      <c r="C14908" s="1"/>
      <c r="D14908" s="1"/>
      <c r="F14908" s="6"/>
      <c r="G14908" s="13"/>
      <c r="M14908" s="14"/>
      <c r="O14908" s="13"/>
      <c r="P14908" s="6"/>
      <c r="Q14908" s="7"/>
    </row>
    <row r="14909" spans="3:17" x14ac:dyDescent="0.2">
      <c r="C14909" s="1"/>
      <c r="D14909" s="1"/>
      <c r="F14909" s="6"/>
      <c r="G14909" s="13"/>
      <c r="M14909" s="14"/>
      <c r="O14909" s="13"/>
      <c r="P14909" s="6"/>
      <c r="Q14909" s="7"/>
    </row>
    <row r="14910" spans="3:17" x14ac:dyDescent="0.2">
      <c r="C14910" s="1"/>
      <c r="D14910" s="1"/>
      <c r="F14910" s="6"/>
      <c r="G14910" s="13"/>
      <c r="M14910" s="14"/>
      <c r="O14910" s="13"/>
      <c r="P14910" s="6"/>
      <c r="Q14910" s="7"/>
    </row>
    <row r="14911" spans="3:17" x14ac:dyDescent="0.2">
      <c r="C14911" s="1"/>
      <c r="D14911" s="1"/>
      <c r="F14911" s="6"/>
      <c r="G14911" s="13"/>
      <c r="M14911" s="14"/>
      <c r="O14911" s="13"/>
      <c r="P14911" s="6"/>
      <c r="Q14911" s="7"/>
    </row>
    <row r="14912" spans="3:17" x14ac:dyDescent="0.2">
      <c r="C14912" s="1"/>
      <c r="D14912" s="1"/>
      <c r="F14912" s="6"/>
      <c r="G14912" s="13"/>
      <c r="M14912" s="14"/>
      <c r="O14912" s="13"/>
      <c r="P14912" s="6"/>
      <c r="Q14912" s="7"/>
    </row>
    <row r="14913" spans="3:17" x14ac:dyDescent="0.2">
      <c r="C14913" s="1"/>
      <c r="D14913" s="1"/>
      <c r="F14913" s="6"/>
      <c r="G14913" s="13"/>
      <c r="M14913" s="14"/>
      <c r="O14913" s="13"/>
      <c r="P14913" s="6"/>
      <c r="Q14913" s="7"/>
    </row>
    <row r="14914" spans="3:17" x14ac:dyDescent="0.2">
      <c r="C14914" s="1"/>
      <c r="D14914" s="1"/>
      <c r="F14914" s="6"/>
      <c r="G14914" s="13"/>
      <c r="M14914" s="14"/>
      <c r="O14914" s="13"/>
      <c r="P14914" s="6"/>
      <c r="Q14914" s="7"/>
    </row>
    <row r="14915" spans="3:17" x14ac:dyDescent="0.2">
      <c r="C14915" s="1"/>
      <c r="D14915" s="1"/>
      <c r="F14915" s="6"/>
      <c r="G14915" s="13"/>
      <c r="M14915" s="14"/>
      <c r="O14915" s="13"/>
      <c r="P14915" s="6"/>
      <c r="Q14915" s="7"/>
    </row>
    <row r="14916" spans="3:17" x14ac:dyDescent="0.2">
      <c r="C14916" s="1"/>
      <c r="D14916" s="1"/>
      <c r="F14916" s="6"/>
      <c r="G14916" s="13"/>
      <c r="M14916" s="14"/>
      <c r="O14916" s="13"/>
      <c r="P14916" s="6"/>
      <c r="Q14916" s="7"/>
    </row>
    <row r="14917" spans="3:17" x14ac:dyDescent="0.2">
      <c r="C14917" s="1"/>
      <c r="D14917" s="1"/>
      <c r="F14917" s="6"/>
      <c r="G14917" s="13"/>
      <c r="M14917" s="14"/>
      <c r="O14917" s="13"/>
      <c r="P14917" s="6"/>
      <c r="Q14917" s="7"/>
    </row>
    <row r="14918" spans="3:17" x14ac:dyDescent="0.2">
      <c r="C14918" s="1"/>
      <c r="D14918" s="1"/>
      <c r="F14918" s="6"/>
      <c r="G14918" s="13"/>
      <c r="M14918" s="14"/>
      <c r="O14918" s="13"/>
      <c r="P14918" s="6"/>
      <c r="Q14918" s="7"/>
    </row>
    <row r="14919" spans="3:17" x14ac:dyDescent="0.2">
      <c r="C14919" s="1"/>
      <c r="D14919" s="1"/>
      <c r="F14919" s="6"/>
      <c r="G14919" s="13"/>
      <c r="M14919" s="14"/>
      <c r="O14919" s="13"/>
      <c r="P14919" s="6"/>
      <c r="Q14919" s="7"/>
    </row>
    <row r="14920" spans="3:17" x14ac:dyDescent="0.2">
      <c r="C14920" s="1"/>
      <c r="D14920" s="1"/>
      <c r="F14920" s="6"/>
      <c r="G14920" s="13"/>
      <c r="M14920" s="14"/>
      <c r="O14920" s="13"/>
      <c r="P14920" s="6"/>
      <c r="Q14920" s="7"/>
    </row>
    <row r="14921" spans="3:17" x14ac:dyDescent="0.2">
      <c r="C14921" s="1"/>
      <c r="D14921" s="1"/>
      <c r="F14921" s="6"/>
      <c r="G14921" s="13"/>
      <c r="M14921" s="14"/>
      <c r="O14921" s="13"/>
      <c r="P14921" s="6"/>
      <c r="Q14921" s="7"/>
    </row>
    <row r="14922" spans="3:17" x14ac:dyDescent="0.2">
      <c r="C14922" s="1"/>
      <c r="D14922" s="1"/>
      <c r="F14922" s="6"/>
      <c r="G14922" s="13"/>
      <c r="M14922" s="14"/>
      <c r="O14922" s="13"/>
      <c r="P14922" s="6"/>
      <c r="Q14922" s="7"/>
    </row>
    <row r="14923" spans="3:17" x14ac:dyDescent="0.2">
      <c r="C14923" s="1"/>
      <c r="D14923" s="1"/>
      <c r="F14923" s="6"/>
      <c r="G14923" s="13"/>
      <c r="M14923" s="14"/>
      <c r="O14923" s="13"/>
      <c r="P14923" s="6"/>
      <c r="Q14923" s="7"/>
    </row>
    <row r="14924" spans="3:17" x14ac:dyDescent="0.2">
      <c r="C14924" s="1"/>
      <c r="D14924" s="1"/>
      <c r="F14924" s="6"/>
      <c r="G14924" s="13"/>
      <c r="M14924" s="14"/>
      <c r="O14924" s="13"/>
      <c r="P14924" s="6"/>
      <c r="Q14924" s="7"/>
    </row>
    <row r="14925" spans="3:17" x14ac:dyDescent="0.2">
      <c r="C14925" s="1"/>
      <c r="D14925" s="1"/>
      <c r="F14925" s="6"/>
      <c r="G14925" s="13"/>
      <c r="M14925" s="14"/>
      <c r="O14925" s="13"/>
      <c r="P14925" s="6"/>
      <c r="Q14925" s="7"/>
    </row>
    <row r="14926" spans="3:17" x14ac:dyDescent="0.2">
      <c r="C14926" s="1"/>
      <c r="D14926" s="1"/>
      <c r="F14926" s="6"/>
      <c r="G14926" s="13"/>
      <c r="M14926" s="14"/>
      <c r="O14926" s="13"/>
      <c r="P14926" s="6"/>
      <c r="Q14926" s="7"/>
    </row>
    <row r="14927" spans="3:17" x14ac:dyDescent="0.2">
      <c r="C14927" s="1"/>
      <c r="D14927" s="1"/>
      <c r="F14927" s="6"/>
      <c r="G14927" s="13"/>
      <c r="M14927" s="14"/>
      <c r="O14927" s="13"/>
      <c r="P14927" s="6"/>
      <c r="Q14927" s="7"/>
    </row>
    <row r="14928" spans="3:17" x14ac:dyDescent="0.2">
      <c r="C14928" s="1"/>
      <c r="D14928" s="1"/>
      <c r="F14928" s="6"/>
      <c r="G14928" s="13"/>
      <c r="M14928" s="14"/>
      <c r="O14928" s="13"/>
      <c r="P14928" s="6"/>
      <c r="Q14928" s="7"/>
    </row>
    <row r="14929" spans="3:17" x14ac:dyDescent="0.2">
      <c r="C14929" s="1"/>
      <c r="D14929" s="1"/>
      <c r="F14929" s="6"/>
      <c r="G14929" s="13"/>
      <c r="M14929" s="14"/>
      <c r="O14929" s="13"/>
      <c r="P14929" s="6"/>
      <c r="Q14929" s="7"/>
    </row>
    <row r="14930" spans="3:17" x14ac:dyDescent="0.2">
      <c r="C14930" s="1"/>
      <c r="D14930" s="1"/>
      <c r="F14930" s="6"/>
      <c r="G14930" s="13"/>
      <c r="M14930" s="14"/>
      <c r="O14930" s="13"/>
      <c r="P14930" s="6"/>
      <c r="Q14930" s="7"/>
    </row>
    <row r="14931" spans="3:17" x14ac:dyDescent="0.2">
      <c r="C14931" s="1"/>
      <c r="D14931" s="1"/>
      <c r="F14931" s="6"/>
      <c r="G14931" s="13"/>
      <c r="M14931" s="14"/>
      <c r="O14931" s="13"/>
      <c r="P14931" s="6"/>
      <c r="Q14931" s="7"/>
    </row>
    <row r="14932" spans="3:17" x14ac:dyDescent="0.2">
      <c r="C14932" s="1"/>
      <c r="D14932" s="1"/>
      <c r="F14932" s="6"/>
      <c r="G14932" s="13"/>
      <c r="M14932" s="14"/>
      <c r="O14932" s="13"/>
      <c r="P14932" s="6"/>
      <c r="Q14932" s="7"/>
    </row>
    <row r="14933" spans="3:17" x14ac:dyDescent="0.2">
      <c r="C14933" s="1"/>
      <c r="D14933" s="1"/>
      <c r="F14933" s="6"/>
      <c r="G14933" s="13"/>
      <c r="M14933" s="14"/>
      <c r="O14933" s="13"/>
      <c r="P14933" s="6"/>
      <c r="Q14933" s="7"/>
    </row>
    <row r="14934" spans="3:17" x14ac:dyDescent="0.2">
      <c r="C14934" s="1"/>
      <c r="D14934" s="1"/>
      <c r="F14934" s="6"/>
      <c r="G14934" s="13"/>
      <c r="M14934" s="14"/>
      <c r="O14934" s="13"/>
      <c r="P14934" s="6"/>
      <c r="Q14934" s="7"/>
    </row>
    <row r="14935" spans="3:17" x14ac:dyDescent="0.2">
      <c r="C14935" s="1"/>
      <c r="D14935" s="1"/>
      <c r="F14935" s="6"/>
      <c r="G14935" s="13"/>
      <c r="M14935" s="14"/>
      <c r="O14935" s="13"/>
      <c r="P14935" s="6"/>
      <c r="Q14935" s="7"/>
    </row>
    <row r="14936" spans="3:17" x14ac:dyDescent="0.2">
      <c r="C14936" s="1"/>
      <c r="D14936" s="1"/>
      <c r="F14936" s="6"/>
      <c r="G14936" s="13"/>
      <c r="M14936" s="14"/>
      <c r="O14936" s="13"/>
      <c r="P14936" s="6"/>
      <c r="Q14936" s="7"/>
    </row>
    <row r="14937" spans="3:17" x14ac:dyDescent="0.2">
      <c r="C14937" s="1"/>
      <c r="D14937" s="1"/>
      <c r="F14937" s="6"/>
      <c r="G14937" s="13"/>
      <c r="M14937" s="14"/>
      <c r="O14937" s="13"/>
      <c r="P14937" s="6"/>
      <c r="Q14937" s="7"/>
    </row>
    <row r="14938" spans="3:17" x14ac:dyDescent="0.2">
      <c r="C14938" s="1"/>
      <c r="D14938" s="1"/>
      <c r="F14938" s="6"/>
      <c r="G14938" s="13"/>
      <c r="M14938" s="14"/>
      <c r="O14938" s="13"/>
      <c r="P14938" s="6"/>
      <c r="Q14938" s="7"/>
    </row>
    <row r="14939" spans="3:17" x14ac:dyDescent="0.2">
      <c r="C14939" s="1"/>
      <c r="D14939" s="1"/>
      <c r="F14939" s="6"/>
      <c r="G14939" s="13"/>
      <c r="M14939" s="14"/>
      <c r="O14939" s="13"/>
      <c r="P14939" s="6"/>
      <c r="Q14939" s="7"/>
    </row>
    <row r="14940" spans="3:17" x14ac:dyDescent="0.2">
      <c r="C14940" s="1"/>
      <c r="D14940" s="1"/>
      <c r="F14940" s="6"/>
      <c r="G14940" s="13"/>
      <c r="M14940" s="14"/>
      <c r="O14940" s="13"/>
      <c r="P14940" s="6"/>
      <c r="Q14940" s="7"/>
    </row>
    <row r="14941" spans="3:17" x14ac:dyDescent="0.2">
      <c r="C14941" s="1"/>
      <c r="D14941" s="1"/>
      <c r="F14941" s="6"/>
      <c r="G14941" s="13"/>
      <c r="M14941" s="14"/>
      <c r="O14941" s="13"/>
      <c r="P14941" s="6"/>
      <c r="Q14941" s="7"/>
    </row>
    <row r="14942" spans="3:17" x14ac:dyDescent="0.2">
      <c r="C14942" s="1"/>
      <c r="D14942" s="1"/>
      <c r="F14942" s="6"/>
      <c r="G14942" s="13"/>
      <c r="M14942" s="14"/>
      <c r="O14942" s="13"/>
      <c r="P14942" s="6"/>
      <c r="Q14942" s="7"/>
    </row>
    <row r="14943" spans="3:17" x14ac:dyDescent="0.2">
      <c r="C14943" s="1"/>
      <c r="D14943" s="1"/>
      <c r="F14943" s="6"/>
      <c r="G14943" s="13"/>
      <c r="M14943" s="14"/>
      <c r="O14943" s="13"/>
      <c r="P14943" s="6"/>
      <c r="Q14943" s="7"/>
    </row>
    <row r="14944" spans="3:17" x14ac:dyDescent="0.2">
      <c r="C14944" s="1"/>
      <c r="D14944" s="1"/>
      <c r="F14944" s="6"/>
      <c r="G14944" s="13"/>
      <c r="M14944" s="14"/>
      <c r="O14944" s="13"/>
      <c r="P14944" s="6"/>
      <c r="Q14944" s="7"/>
    </row>
    <row r="14945" spans="3:17" x14ac:dyDescent="0.2">
      <c r="C14945" s="1"/>
      <c r="D14945" s="1"/>
      <c r="F14945" s="6"/>
      <c r="G14945" s="13"/>
      <c r="M14945" s="14"/>
      <c r="O14945" s="13"/>
      <c r="P14945" s="6"/>
      <c r="Q14945" s="7"/>
    </row>
    <row r="14946" spans="3:17" x14ac:dyDescent="0.2">
      <c r="C14946" s="1"/>
      <c r="D14946" s="1"/>
      <c r="F14946" s="6"/>
      <c r="G14946" s="13"/>
      <c r="M14946" s="14"/>
      <c r="O14946" s="13"/>
      <c r="P14946" s="6"/>
      <c r="Q14946" s="7"/>
    </row>
    <row r="14947" spans="3:17" x14ac:dyDescent="0.2">
      <c r="C14947" s="1"/>
      <c r="D14947" s="1"/>
      <c r="F14947" s="6"/>
      <c r="G14947" s="13"/>
      <c r="M14947" s="14"/>
      <c r="O14947" s="13"/>
      <c r="P14947" s="6"/>
      <c r="Q14947" s="7"/>
    </row>
    <row r="14948" spans="3:17" x14ac:dyDescent="0.2">
      <c r="C14948" s="1"/>
      <c r="D14948" s="1"/>
      <c r="F14948" s="6"/>
      <c r="G14948" s="13"/>
      <c r="M14948" s="14"/>
      <c r="O14948" s="13"/>
      <c r="P14948" s="6"/>
      <c r="Q14948" s="7"/>
    </row>
    <row r="14949" spans="3:17" x14ac:dyDescent="0.2">
      <c r="C14949" s="1"/>
      <c r="D14949" s="1"/>
      <c r="F14949" s="6"/>
      <c r="G14949" s="13"/>
      <c r="M14949" s="14"/>
      <c r="O14949" s="13"/>
      <c r="P14949" s="6"/>
      <c r="Q14949" s="7"/>
    </row>
    <row r="14950" spans="3:17" x14ac:dyDescent="0.2">
      <c r="C14950" s="1"/>
      <c r="D14950" s="1"/>
      <c r="F14950" s="6"/>
      <c r="G14950" s="13"/>
      <c r="M14950" s="14"/>
      <c r="O14950" s="13"/>
      <c r="P14950" s="6"/>
      <c r="Q14950" s="7"/>
    </row>
    <row r="14951" spans="3:17" x14ac:dyDescent="0.2">
      <c r="C14951" s="1"/>
      <c r="D14951" s="1"/>
      <c r="F14951" s="6"/>
      <c r="G14951" s="13"/>
      <c r="M14951" s="14"/>
      <c r="O14951" s="13"/>
      <c r="P14951" s="6"/>
      <c r="Q14951" s="7"/>
    </row>
    <row r="14952" spans="3:17" x14ac:dyDescent="0.2">
      <c r="C14952" s="1"/>
      <c r="D14952" s="1"/>
      <c r="F14952" s="6"/>
      <c r="G14952" s="13"/>
      <c r="M14952" s="14"/>
      <c r="O14952" s="13"/>
      <c r="P14952" s="6"/>
      <c r="Q14952" s="7"/>
    </row>
    <row r="14953" spans="3:17" x14ac:dyDescent="0.2">
      <c r="C14953" s="1"/>
      <c r="D14953" s="1"/>
      <c r="F14953" s="6"/>
      <c r="G14953" s="13"/>
      <c r="M14953" s="14"/>
      <c r="O14953" s="13"/>
      <c r="P14953" s="6"/>
      <c r="Q14953" s="7"/>
    </row>
    <row r="14954" spans="3:17" x14ac:dyDescent="0.2">
      <c r="C14954" s="1"/>
      <c r="D14954" s="1"/>
      <c r="F14954" s="6"/>
      <c r="G14954" s="13"/>
      <c r="M14954" s="14"/>
      <c r="O14954" s="13"/>
      <c r="P14954" s="6"/>
      <c r="Q14954" s="7"/>
    </row>
    <row r="14955" spans="3:17" x14ac:dyDescent="0.2">
      <c r="C14955" s="1"/>
      <c r="D14955" s="1"/>
      <c r="F14955" s="6"/>
      <c r="G14955" s="13"/>
      <c r="M14955" s="14"/>
      <c r="O14955" s="13"/>
      <c r="P14955" s="6"/>
      <c r="Q14955" s="7"/>
    </row>
    <row r="14956" spans="3:17" x14ac:dyDescent="0.2">
      <c r="C14956" s="1"/>
      <c r="D14956" s="1"/>
      <c r="F14956" s="6"/>
      <c r="G14956" s="13"/>
      <c r="M14956" s="14"/>
      <c r="O14956" s="13"/>
      <c r="P14956" s="6"/>
      <c r="Q14956" s="7"/>
    </row>
    <row r="14957" spans="3:17" x14ac:dyDescent="0.2">
      <c r="C14957" s="1"/>
      <c r="D14957" s="1"/>
      <c r="F14957" s="6"/>
      <c r="G14957" s="13"/>
      <c r="M14957" s="14"/>
      <c r="O14957" s="13"/>
      <c r="P14957" s="6"/>
      <c r="Q14957" s="7"/>
    </row>
    <row r="14958" spans="3:17" x14ac:dyDescent="0.2">
      <c r="C14958" s="1"/>
      <c r="D14958" s="1"/>
      <c r="F14958" s="6"/>
      <c r="G14958" s="13"/>
      <c r="M14958" s="14"/>
      <c r="O14958" s="13"/>
      <c r="P14958" s="6"/>
      <c r="Q14958" s="7"/>
    </row>
    <row r="14959" spans="3:17" x14ac:dyDescent="0.2">
      <c r="C14959" s="1"/>
      <c r="D14959" s="1"/>
      <c r="F14959" s="6"/>
      <c r="G14959" s="13"/>
      <c r="M14959" s="14"/>
      <c r="O14959" s="13"/>
      <c r="P14959" s="6"/>
      <c r="Q14959" s="7"/>
    </row>
    <row r="14960" spans="3:17" x14ac:dyDescent="0.2">
      <c r="C14960" s="1"/>
      <c r="D14960" s="1"/>
      <c r="F14960" s="6"/>
      <c r="G14960" s="13"/>
      <c r="M14960" s="14"/>
      <c r="O14960" s="13"/>
      <c r="P14960" s="6"/>
      <c r="Q14960" s="7"/>
    </row>
    <row r="14961" spans="3:17" x14ac:dyDescent="0.2">
      <c r="C14961" s="1"/>
      <c r="D14961" s="1"/>
      <c r="F14961" s="6"/>
      <c r="G14961" s="13"/>
      <c r="M14961" s="14"/>
      <c r="O14961" s="13"/>
      <c r="P14961" s="6"/>
      <c r="Q14961" s="7"/>
    </row>
    <row r="14962" spans="3:17" x14ac:dyDescent="0.2">
      <c r="C14962" s="1"/>
      <c r="D14962" s="1"/>
      <c r="F14962" s="6"/>
      <c r="G14962" s="13"/>
      <c r="M14962" s="14"/>
      <c r="O14962" s="13"/>
      <c r="P14962" s="6"/>
      <c r="Q14962" s="7"/>
    </row>
    <row r="14963" spans="3:17" x14ac:dyDescent="0.2">
      <c r="C14963" s="1"/>
      <c r="D14963" s="1"/>
      <c r="F14963" s="6"/>
      <c r="G14963" s="13"/>
      <c r="M14963" s="14"/>
      <c r="O14963" s="13"/>
      <c r="P14963" s="6"/>
      <c r="Q14963" s="7"/>
    </row>
    <row r="14964" spans="3:17" x14ac:dyDescent="0.2">
      <c r="C14964" s="1"/>
      <c r="D14964" s="1"/>
      <c r="F14964" s="6"/>
      <c r="G14964" s="13"/>
      <c r="M14964" s="14"/>
      <c r="O14964" s="13"/>
      <c r="P14964" s="6"/>
      <c r="Q14964" s="7"/>
    </row>
    <row r="14965" spans="3:17" x14ac:dyDescent="0.2">
      <c r="C14965" s="1"/>
      <c r="D14965" s="1"/>
      <c r="F14965" s="6"/>
      <c r="G14965" s="13"/>
      <c r="M14965" s="14"/>
      <c r="O14965" s="13"/>
      <c r="P14965" s="6"/>
      <c r="Q14965" s="7"/>
    </row>
    <row r="14966" spans="3:17" x14ac:dyDescent="0.2">
      <c r="C14966" s="1"/>
      <c r="D14966" s="1"/>
      <c r="F14966" s="6"/>
      <c r="G14966" s="13"/>
      <c r="M14966" s="14"/>
      <c r="O14966" s="13"/>
      <c r="P14966" s="6"/>
      <c r="Q14966" s="7"/>
    </row>
    <row r="14967" spans="3:17" x14ac:dyDescent="0.2">
      <c r="C14967" s="1"/>
      <c r="D14967" s="1"/>
      <c r="F14967" s="6"/>
      <c r="G14967" s="13"/>
      <c r="M14967" s="14"/>
      <c r="O14967" s="13"/>
      <c r="P14967" s="6"/>
      <c r="Q14967" s="7"/>
    </row>
    <row r="14968" spans="3:17" x14ac:dyDescent="0.2">
      <c r="C14968" s="1"/>
      <c r="D14968" s="1"/>
      <c r="F14968" s="6"/>
      <c r="G14968" s="13"/>
      <c r="M14968" s="14"/>
      <c r="O14968" s="13"/>
      <c r="P14968" s="6"/>
      <c r="Q14968" s="7"/>
    </row>
    <row r="14969" spans="3:17" x14ac:dyDescent="0.2">
      <c r="C14969" s="1"/>
      <c r="D14969" s="1"/>
      <c r="F14969" s="6"/>
      <c r="G14969" s="13"/>
      <c r="M14969" s="14"/>
      <c r="O14969" s="13"/>
      <c r="P14969" s="6"/>
      <c r="Q14969" s="7"/>
    </row>
    <row r="14970" spans="3:17" x14ac:dyDescent="0.2">
      <c r="C14970" s="1"/>
      <c r="D14970" s="1"/>
      <c r="F14970" s="6"/>
      <c r="G14970" s="13"/>
      <c r="M14970" s="14"/>
      <c r="O14970" s="13"/>
      <c r="P14970" s="6"/>
      <c r="Q14970" s="7"/>
    </row>
    <row r="14971" spans="3:17" x14ac:dyDescent="0.2">
      <c r="C14971" s="1"/>
      <c r="D14971" s="1"/>
      <c r="F14971" s="6"/>
      <c r="G14971" s="13"/>
      <c r="M14971" s="14"/>
      <c r="O14971" s="13"/>
      <c r="P14971" s="6"/>
      <c r="Q14971" s="7"/>
    </row>
    <row r="14972" spans="3:17" x14ac:dyDescent="0.2">
      <c r="C14972" s="1"/>
      <c r="D14972" s="1"/>
      <c r="F14972" s="6"/>
      <c r="G14972" s="13"/>
      <c r="M14972" s="14"/>
      <c r="O14972" s="13"/>
      <c r="P14972" s="6"/>
      <c r="Q14972" s="7"/>
    </row>
    <row r="14973" spans="3:17" x14ac:dyDescent="0.2">
      <c r="C14973" s="1"/>
      <c r="D14973" s="1"/>
      <c r="F14973" s="6"/>
      <c r="G14973" s="13"/>
      <c r="M14973" s="14"/>
      <c r="O14973" s="13"/>
      <c r="P14973" s="6"/>
      <c r="Q14973" s="7"/>
    </row>
    <row r="14974" spans="3:17" x14ac:dyDescent="0.2">
      <c r="C14974" s="1"/>
      <c r="D14974" s="1"/>
      <c r="F14974" s="6"/>
      <c r="G14974" s="13"/>
      <c r="M14974" s="14"/>
      <c r="O14974" s="13"/>
      <c r="P14974" s="6"/>
      <c r="Q14974" s="7"/>
    </row>
    <row r="14975" spans="3:17" x14ac:dyDescent="0.2">
      <c r="C14975" s="1"/>
      <c r="D14975" s="1"/>
      <c r="F14975" s="6"/>
      <c r="G14975" s="13"/>
      <c r="M14975" s="14"/>
      <c r="O14975" s="13"/>
      <c r="P14975" s="6"/>
      <c r="Q14975" s="7"/>
    </row>
    <row r="14976" spans="3:17" x14ac:dyDescent="0.2">
      <c r="C14976" s="1"/>
      <c r="D14976" s="1"/>
      <c r="F14976" s="6"/>
      <c r="G14976" s="13"/>
      <c r="M14976" s="14"/>
      <c r="O14976" s="13"/>
      <c r="P14976" s="6"/>
      <c r="Q14976" s="7"/>
    </row>
    <row r="14977" spans="3:17" x14ac:dyDescent="0.2">
      <c r="C14977" s="1"/>
      <c r="D14977" s="1"/>
      <c r="F14977" s="6"/>
      <c r="G14977" s="13"/>
      <c r="M14977" s="14"/>
      <c r="O14977" s="13"/>
      <c r="P14977" s="6"/>
      <c r="Q14977" s="7"/>
    </row>
    <row r="14978" spans="3:17" x14ac:dyDescent="0.2">
      <c r="C14978" s="1"/>
      <c r="D14978" s="1"/>
      <c r="F14978" s="6"/>
      <c r="G14978" s="13"/>
      <c r="M14978" s="14"/>
      <c r="O14978" s="13"/>
      <c r="P14978" s="6"/>
      <c r="Q14978" s="7"/>
    </row>
    <row r="14979" spans="3:17" x14ac:dyDescent="0.2">
      <c r="C14979" s="1"/>
      <c r="D14979" s="1"/>
      <c r="F14979" s="6"/>
      <c r="G14979" s="13"/>
      <c r="M14979" s="14"/>
      <c r="O14979" s="13"/>
      <c r="P14979" s="6"/>
      <c r="Q14979" s="7"/>
    </row>
    <row r="14980" spans="3:17" x14ac:dyDescent="0.2">
      <c r="C14980" s="1"/>
      <c r="D14980" s="1"/>
      <c r="F14980" s="6"/>
      <c r="G14980" s="13"/>
      <c r="M14980" s="14"/>
      <c r="O14980" s="13"/>
      <c r="P14980" s="6"/>
      <c r="Q14980" s="7"/>
    </row>
    <row r="14981" spans="3:17" x14ac:dyDescent="0.2">
      <c r="C14981" s="1"/>
      <c r="D14981" s="1"/>
      <c r="F14981" s="6"/>
      <c r="G14981" s="13"/>
      <c r="M14981" s="14"/>
      <c r="O14981" s="13"/>
      <c r="P14981" s="6"/>
      <c r="Q14981" s="7"/>
    </row>
    <row r="14982" spans="3:17" x14ac:dyDescent="0.2">
      <c r="C14982" s="1"/>
      <c r="D14982" s="1"/>
      <c r="F14982" s="6"/>
      <c r="G14982" s="13"/>
      <c r="M14982" s="14"/>
      <c r="O14982" s="13"/>
      <c r="P14982" s="6"/>
      <c r="Q14982" s="7"/>
    </row>
    <row r="14983" spans="3:17" x14ac:dyDescent="0.2">
      <c r="C14983" s="1"/>
      <c r="D14983" s="1"/>
      <c r="F14983" s="6"/>
      <c r="G14983" s="13"/>
      <c r="M14983" s="14"/>
      <c r="O14983" s="13"/>
      <c r="P14983" s="6"/>
      <c r="Q14983" s="7"/>
    </row>
    <row r="14984" spans="3:17" x14ac:dyDescent="0.2">
      <c r="C14984" s="1"/>
      <c r="D14984" s="1"/>
      <c r="F14984" s="6"/>
      <c r="G14984" s="13"/>
      <c r="M14984" s="14"/>
      <c r="O14984" s="13"/>
      <c r="P14984" s="6"/>
      <c r="Q14984" s="7"/>
    </row>
    <row r="14985" spans="3:17" x14ac:dyDescent="0.2">
      <c r="C14985" s="1"/>
      <c r="D14985" s="1"/>
      <c r="F14985" s="6"/>
      <c r="G14985" s="13"/>
      <c r="M14985" s="14"/>
      <c r="O14985" s="13"/>
      <c r="P14985" s="6"/>
      <c r="Q14985" s="7"/>
    </row>
    <row r="14986" spans="3:17" x14ac:dyDescent="0.2">
      <c r="C14986" s="1"/>
      <c r="D14986" s="1"/>
      <c r="F14986" s="6"/>
      <c r="G14986" s="13"/>
      <c r="M14986" s="14"/>
      <c r="O14986" s="13"/>
      <c r="P14986" s="6"/>
      <c r="Q14986" s="7"/>
    </row>
    <row r="14987" spans="3:17" x14ac:dyDescent="0.2">
      <c r="C14987" s="1"/>
      <c r="D14987" s="1"/>
      <c r="F14987" s="6"/>
      <c r="G14987" s="13"/>
      <c r="M14987" s="14"/>
      <c r="O14987" s="13"/>
      <c r="P14987" s="6"/>
      <c r="Q14987" s="7"/>
    </row>
    <row r="14988" spans="3:17" x14ac:dyDescent="0.2">
      <c r="C14988" s="1"/>
      <c r="D14988" s="1"/>
      <c r="F14988" s="6"/>
      <c r="G14988" s="13"/>
      <c r="M14988" s="14"/>
      <c r="O14988" s="13"/>
      <c r="P14988" s="6"/>
      <c r="Q14988" s="7"/>
    </row>
    <row r="14989" spans="3:17" x14ac:dyDescent="0.2">
      <c r="C14989" s="1"/>
      <c r="D14989" s="1"/>
      <c r="F14989" s="6"/>
      <c r="G14989" s="13"/>
      <c r="M14989" s="14"/>
      <c r="O14989" s="13"/>
      <c r="P14989" s="6"/>
      <c r="Q14989" s="7"/>
    </row>
    <row r="14990" spans="3:17" x14ac:dyDescent="0.2">
      <c r="C14990" s="1"/>
      <c r="D14990" s="1"/>
      <c r="F14990" s="6"/>
      <c r="G14990" s="13"/>
      <c r="M14990" s="14"/>
      <c r="O14990" s="13"/>
      <c r="P14990" s="6"/>
      <c r="Q14990" s="7"/>
    </row>
    <row r="14991" spans="3:17" x14ac:dyDescent="0.2">
      <c r="C14991" s="1"/>
      <c r="D14991" s="1"/>
      <c r="F14991" s="6"/>
      <c r="G14991" s="13"/>
      <c r="M14991" s="14"/>
      <c r="O14991" s="13"/>
      <c r="P14991" s="6"/>
      <c r="Q14991" s="7"/>
    </row>
    <row r="14992" spans="3:17" x14ac:dyDescent="0.2">
      <c r="C14992" s="1"/>
      <c r="D14992" s="1"/>
      <c r="F14992" s="6"/>
      <c r="G14992" s="13"/>
      <c r="M14992" s="14"/>
      <c r="O14992" s="13"/>
      <c r="P14992" s="6"/>
      <c r="Q14992" s="7"/>
    </row>
    <row r="14993" spans="3:17" x14ac:dyDescent="0.2">
      <c r="C14993" s="1"/>
      <c r="D14993" s="1"/>
      <c r="F14993" s="6"/>
      <c r="G14993" s="13"/>
      <c r="M14993" s="14"/>
      <c r="O14993" s="13"/>
      <c r="P14993" s="6"/>
      <c r="Q14993" s="7"/>
    </row>
    <row r="14994" spans="3:17" x14ac:dyDescent="0.2">
      <c r="C14994" s="1"/>
      <c r="D14994" s="1"/>
      <c r="F14994" s="6"/>
      <c r="G14994" s="13"/>
      <c r="M14994" s="14"/>
      <c r="O14994" s="13"/>
      <c r="P14994" s="6"/>
      <c r="Q14994" s="7"/>
    </row>
    <row r="14995" spans="3:17" x14ac:dyDescent="0.2">
      <c r="C14995" s="1"/>
      <c r="D14995" s="1"/>
      <c r="F14995" s="6"/>
      <c r="G14995" s="13"/>
      <c r="M14995" s="14"/>
      <c r="O14995" s="13"/>
      <c r="P14995" s="6"/>
      <c r="Q14995" s="7"/>
    </row>
    <row r="14996" spans="3:17" x14ac:dyDescent="0.2">
      <c r="C14996" s="1"/>
      <c r="D14996" s="1"/>
      <c r="F14996" s="6"/>
      <c r="G14996" s="13"/>
      <c r="M14996" s="14"/>
      <c r="O14996" s="13"/>
      <c r="P14996" s="6"/>
      <c r="Q14996" s="7"/>
    </row>
    <row r="14997" spans="3:17" x14ac:dyDescent="0.2">
      <c r="C14997" s="1"/>
      <c r="D14997" s="1"/>
      <c r="F14997" s="6"/>
      <c r="G14997" s="13"/>
      <c r="M14997" s="14"/>
      <c r="O14997" s="13"/>
      <c r="P14997" s="6"/>
      <c r="Q14997" s="7"/>
    </row>
    <row r="14998" spans="3:17" x14ac:dyDescent="0.2">
      <c r="C14998" s="1"/>
      <c r="D14998" s="1"/>
      <c r="F14998" s="6"/>
      <c r="G14998" s="13"/>
      <c r="M14998" s="14"/>
      <c r="O14998" s="13"/>
      <c r="P14998" s="6"/>
      <c r="Q14998" s="7"/>
    </row>
    <row r="14999" spans="3:17" x14ac:dyDescent="0.2">
      <c r="C14999" s="1"/>
      <c r="D14999" s="1"/>
      <c r="F14999" s="6"/>
      <c r="G14999" s="13"/>
      <c r="M14999" s="14"/>
      <c r="O14999" s="13"/>
      <c r="P14999" s="6"/>
      <c r="Q14999" s="7"/>
    </row>
    <row r="15000" spans="3:17" x14ac:dyDescent="0.2">
      <c r="C15000" s="1"/>
      <c r="D15000" s="1"/>
      <c r="F15000" s="6"/>
      <c r="G15000" s="13"/>
      <c r="M15000" s="14"/>
      <c r="O15000" s="13"/>
      <c r="P15000" s="6"/>
      <c r="Q15000" s="7"/>
    </row>
    <row r="15001" spans="3:17" x14ac:dyDescent="0.2">
      <c r="C15001" s="1"/>
      <c r="D15001" s="1"/>
      <c r="F15001" s="6"/>
      <c r="G15001" s="13"/>
      <c r="M15001" s="14"/>
      <c r="O15001" s="13"/>
      <c r="P15001" s="6"/>
      <c r="Q15001" s="7"/>
    </row>
    <row r="15002" spans="3:17" x14ac:dyDescent="0.2">
      <c r="C15002" s="1"/>
      <c r="D15002" s="1"/>
      <c r="F15002" s="6"/>
      <c r="G15002" s="13"/>
      <c r="M15002" s="14"/>
      <c r="O15002" s="13"/>
      <c r="P15002" s="6"/>
      <c r="Q15002" s="7"/>
    </row>
    <row r="15003" spans="3:17" x14ac:dyDescent="0.2">
      <c r="C15003" s="1"/>
      <c r="D15003" s="1"/>
      <c r="F15003" s="6"/>
      <c r="G15003" s="13"/>
      <c r="M15003" s="14"/>
      <c r="O15003" s="13"/>
      <c r="P15003" s="6"/>
      <c r="Q15003" s="7"/>
    </row>
    <row r="15004" spans="3:17" x14ac:dyDescent="0.2">
      <c r="C15004" s="1"/>
      <c r="D15004" s="1"/>
      <c r="F15004" s="6"/>
      <c r="G15004" s="13"/>
      <c r="M15004" s="14"/>
      <c r="O15004" s="13"/>
      <c r="P15004" s="6"/>
      <c r="Q15004" s="7"/>
    </row>
    <row r="15005" spans="3:17" x14ac:dyDescent="0.2">
      <c r="C15005" s="1"/>
      <c r="D15005" s="1"/>
      <c r="F15005" s="6"/>
      <c r="G15005" s="13"/>
      <c r="M15005" s="14"/>
      <c r="O15005" s="13"/>
      <c r="P15005" s="6"/>
      <c r="Q15005" s="7"/>
    </row>
    <row r="15006" spans="3:17" x14ac:dyDescent="0.2">
      <c r="C15006" s="1"/>
      <c r="D15006" s="1"/>
      <c r="F15006" s="6"/>
      <c r="G15006" s="13"/>
      <c r="M15006" s="14"/>
      <c r="O15006" s="13"/>
      <c r="P15006" s="6"/>
      <c r="Q15006" s="7"/>
    </row>
    <row r="15007" spans="3:17" x14ac:dyDescent="0.2">
      <c r="C15007" s="1"/>
      <c r="D15007" s="1"/>
      <c r="F15007" s="6"/>
      <c r="G15007" s="13"/>
      <c r="M15007" s="14"/>
      <c r="O15007" s="13"/>
      <c r="P15007" s="6"/>
      <c r="Q15007" s="7"/>
    </row>
    <row r="15008" spans="3:17" x14ac:dyDescent="0.2">
      <c r="C15008" s="1"/>
      <c r="D15008" s="1"/>
      <c r="F15008" s="6"/>
      <c r="G15008" s="13"/>
      <c r="M15008" s="14"/>
      <c r="O15008" s="13"/>
      <c r="P15008" s="6"/>
      <c r="Q15008" s="7"/>
    </row>
    <row r="15009" spans="3:17" x14ac:dyDescent="0.2">
      <c r="C15009" s="1"/>
      <c r="D15009" s="1"/>
      <c r="F15009" s="6"/>
      <c r="G15009" s="13"/>
      <c r="M15009" s="14"/>
      <c r="O15009" s="13"/>
      <c r="P15009" s="6"/>
      <c r="Q15009" s="7"/>
    </row>
    <row r="15010" spans="3:17" x14ac:dyDescent="0.2">
      <c r="C15010" s="1"/>
      <c r="D15010" s="1"/>
      <c r="F15010" s="6"/>
      <c r="G15010" s="13"/>
      <c r="M15010" s="14"/>
      <c r="O15010" s="13"/>
      <c r="P15010" s="6"/>
      <c r="Q15010" s="7"/>
    </row>
    <row r="15011" spans="3:17" x14ac:dyDescent="0.2">
      <c r="C15011" s="1"/>
      <c r="D15011" s="1"/>
      <c r="F15011" s="6"/>
      <c r="G15011" s="13"/>
      <c r="M15011" s="14"/>
      <c r="O15011" s="13"/>
      <c r="P15011" s="6"/>
      <c r="Q15011" s="7"/>
    </row>
    <row r="15012" spans="3:17" x14ac:dyDescent="0.2">
      <c r="C15012" s="1"/>
      <c r="D15012" s="1"/>
      <c r="F15012" s="6"/>
      <c r="G15012" s="13"/>
      <c r="M15012" s="14"/>
      <c r="O15012" s="13"/>
      <c r="P15012" s="6"/>
      <c r="Q15012" s="7"/>
    </row>
    <row r="15013" spans="3:17" x14ac:dyDescent="0.2">
      <c r="C15013" s="1"/>
      <c r="D15013" s="1"/>
      <c r="F15013" s="6"/>
      <c r="G15013" s="13"/>
      <c r="M15013" s="14"/>
      <c r="O15013" s="13"/>
      <c r="P15013" s="6"/>
      <c r="Q15013" s="7"/>
    </row>
    <row r="15014" spans="3:17" x14ac:dyDescent="0.2">
      <c r="C15014" s="1"/>
      <c r="D15014" s="1"/>
      <c r="F15014" s="6"/>
      <c r="G15014" s="13"/>
      <c r="M15014" s="14"/>
      <c r="O15014" s="13"/>
      <c r="P15014" s="6"/>
      <c r="Q15014" s="7"/>
    </row>
    <row r="15015" spans="3:17" x14ac:dyDescent="0.2">
      <c r="C15015" s="1"/>
      <c r="D15015" s="1"/>
      <c r="F15015" s="6"/>
      <c r="G15015" s="13"/>
      <c r="M15015" s="14"/>
      <c r="O15015" s="13"/>
      <c r="P15015" s="6"/>
      <c r="Q15015" s="7"/>
    </row>
    <row r="15016" spans="3:17" x14ac:dyDescent="0.2">
      <c r="C15016" s="1"/>
      <c r="D15016" s="1"/>
      <c r="F15016" s="6"/>
      <c r="G15016" s="13"/>
      <c r="M15016" s="14"/>
      <c r="O15016" s="13"/>
      <c r="P15016" s="6"/>
      <c r="Q15016" s="7"/>
    </row>
    <row r="15017" spans="3:17" x14ac:dyDescent="0.2">
      <c r="C15017" s="1"/>
      <c r="D15017" s="1"/>
      <c r="F15017" s="6"/>
      <c r="G15017" s="13"/>
      <c r="M15017" s="14"/>
      <c r="O15017" s="13"/>
      <c r="P15017" s="6"/>
      <c r="Q15017" s="7"/>
    </row>
    <row r="15018" spans="3:17" x14ac:dyDescent="0.2">
      <c r="C15018" s="1"/>
      <c r="D15018" s="1"/>
      <c r="F15018" s="6"/>
      <c r="G15018" s="13"/>
      <c r="M15018" s="14"/>
      <c r="O15018" s="13"/>
      <c r="P15018" s="6"/>
      <c r="Q15018" s="7"/>
    </row>
    <row r="15019" spans="3:17" x14ac:dyDescent="0.2">
      <c r="C15019" s="1"/>
      <c r="D15019" s="1"/>
      <c r="F15019" s="6"/>
      <c r="G15019" s="13"/>
      <c r="M15019" s="14"/>
      <c r="O15019" s="13"/>
      <c r="P15019" s="6"/>
      <c r="Q15019" s="7"/>
    </row>
    <row r="15020" spans="3:17" x14ac:dyDescent="0.2">
      <c r="C15020" s="1"/>
      <c r="D15020" s="1"/>
      <c r="F15020" s="6"/>
      <c r="G15020" s="13"/>
      <c r="M15020" s="14"/>
      <c r="O15020" s="13"/>
      <c r="P15020" s="6"/>
      <c r="Q15020" s="7"/>
    </row>
    <row r="15021" spans="3:17" x14ac:dyDescent="0.2">
      <c r="C15021" s="1"/>
      <c r="D15021" s="1"/>
      <c r="F15021" s="6"/>
      <c r="G15021" s="13"/>
      <c r="M15021" s="14"/>
      <c r="O15021" s="13"/>
      <c r="P15021" s="6"/>
      <c r="Q15021" s="7"/>
    </row>
    <row r="15022" spans="3:17" x14ac:dyDescent="0.2">
      <c r="C15022" s="1"/>
      <c r="D15022" s="1"/>
      <c r="F15022" s="6"/>
      <c r="G15022" s="13"/>
      <c r="M15022" s="14"/>
      <c r="O15022" s="13"/>
      <c r="P15022" s="6"/>
      <c r="Q15022" s="7"/>
    </row>
    <row r="15023" spans="3:17" x14ac:dyDescent="0.2">
      <c r="C15023" s="1"/>
      <c r="D15023" s="1"/>
      <c r="F15023" s="6"/>
      <c r="G15023" s="13"/>
      <c r="M15023" s="14"/>
      <c r="O15023" s="13"/>
      <c r="P15023" s="6"/>
      <c r="Q15023" s="7"/>
    </row>
    <row r="15024" spans="3:17" x14ac:dyDescent="0.2">
      <c r="C15024" s="1"/>
      <c r="D15024" s="1"/>
      <c r="F15024" s="6"/>
      <c r="G15024" s="13"/>
      <c r="M15024" s="14"/>
      <c r="O15024" s="13"/>
      <c r="P15024" s="6"/>
      <c r="Q15024" s="7"/>
    </row>
    <row r="15025" spans="3:17" x14ac:dyDescent="0.2">
      <c r="C15025" s="1"/>
      <c r="D15025" s="1"/>
      <c r="F15025" s="6"/>
      <c r="G15025" s="13"/>
      <c r="M15025" s="14"/>
      <c r="O15025" s="13"/>
      <c r="P15025" s="6"/>
      <c r="Q15025" s="7"/>
    </row>
    <row r="15026" spans="3:17" x14ac:dyDescent="0.2">
      <c r="C15026" s="1"/>
      <c r="D15026" s="1"/>
      <c r="F15026" s="6"/>
      <c r="G15026" s="13"/>
      <c r="M15026" s="14"/>
      <c r="O15026" s="13"/>
      <c r="P15026" s="6"/>
      <c r="Q15026" s="7"/>
    </row>
    <row r="15027" spans="3:17" x14ac:dyDescent="0.2">
      <c r="C15027" s="1"/>
      <c r="D15027" s="1"/>
      <c r="F15027" s="6"/>
      <c r="G15027" s="13"/>
      <c r="M15027" s="14"/>
      <c r="O15027" s="13"/>
      <c r="P15027" s="6"/>
      <c r="Q15027" s="7"/>
    </row>
    <row r="15028" spans="3:17" x14ac:dyDescent="0.2">
      <c r="C15028" s="1"/>
      <c r="D15028" s="1"/>
      <c r="F15028" s="6"/>
      <c r="G15028" s="13"/>
      <c r="M15028" s="14"/>
      <c r="O15028" s="13"/>
      <c r="P15028" s="6"/>
      <c r="Q15028" s="7"/>
    </row>
    <row r="15029" spans="3:17" x14ac:dyDescent="0.2">
      <c r="C15029" s="1"/>
      <c r="D15029" s="1"/>
      <c r="F15029" s="6"/>
      <c r="G15029" s="13"/>
      <c r="M15029" s="14"/>
      <c r="O15029" s="13"/>
      <c r="P15029" s="6"/>
      <c r="Q15029" s="7"/>
    </row>
    <row r="15030" spans="3:17" x14ac:dyDescent="0.2">
      <c r="C15030" s="1"/>
      <c r="D15030" s="1"/>
      <c r="F15030" s="6"/>
      <c r="G15030" s="13"/>
      <c r="M15030" s="14"/>
      <c r="O15030" s="13"/>
      <c r="P15030" s="6"/>
      <c r="Q15030" s="7"/>
    </row>
    <row r="15031" spans="3:17" x14ac:dyDescent="0.2">
      <c r="C15031" s="1"/>
      <c r="D15031" s="1"/>
      <c r="F15031" s="6"/>
      <c r="G15031" s="13"/>
      <c r="M15031" s="14"/>
      <c r="O15031" s="13"/>
      <c r="P15031" s="6"/>
      <c r="Q15031" s="7"/>
    </row>
    <row r="15032" spans="3:17" x14ac:dyDescent="0.2">
      <c r="C15032" s="1"/>
      <c r="D15032" s="1"/>
      <c r="F15032" s="6"/>
      <c r="G15032" s="13"/>
      <c r="M15032" s="14"/>
      <c r="O15032" s="13"/>
      <c r="P15032" s="6"/>
      <c r="Q15032" s="7"/>
    </row>
    <row r="15033" spans="3:17" x14ac:dyDescent="0.2">
      <c r="C15033" s="1"/>
      <c r="D15033" s="1"/>
      <c r="F15033" s="6"/>
      <c r="G15033" s="13"/>
      <c r="M15033" s="14"/>
      <c r="O15033" s="13"/>
      <c r="P15033" s="6"/>
      <c r="Q15033" s="7"/>
    </row>
    <row r="15034" spans="3:17" x14ac:dyDescent="0.2">
      <c r="C15034" s="1"/>
      <c r="D15034" s="1"/>
      <c r="F15034" s="6"/>
      <c r="G15034" s="13"/>
      <c r="M15034" s="14"/>
      <c r="O15034" s="13"/>
      <c r="P15034" s="6"/>
      <c r="Q15034" s="7"/>
    </row>
    <row r="15035" spans="3:17" x14ac:dyDescent="0.2">
      <c r="C15035" s="1"/>
      <c r="D15035" s="1"/>
      <c r="F15035" s="6"/>
      <c r="G15035" s="13"/>
      <c r="M15035" s="14"/>
      <c r="O15035" s="13"/>
      <c r="P15035" s="6"/>
      <c r="Q15035" s="7"/>
    </row>
    <row r="15036" spans="3:17" x14ac:dyDescent="0.2">
      <c r="C15036" s="1"/>
      <c r="D15036" s="1"/>
      <c r="F15036" s="6"/>
      <c r="G15036" s="13"/>
      <c r="M15036" s="14"/>
      <c r="O15036" s="13"/>
      <c r="P15036" s="6"/>
      <c r="Q15036" s="7"/>
    </row>
    <row r="15037" spans="3:17" x14ac:dyDescent="0.2">
      <c r="C15037" s="1"/>
      <c r="D15037" s="1"/>
      <c r="F15037" s="6"/>
      <c r="G15037" s="13"/>
      <c r="M15037" s="14"/>
      <c r="O15037" s="13"/>
      <c r="P15037" s="6"/>
      <c r="Q15037" s="7"/>
    </row>
    <row r="15038" spans="3:17" x14ac:dyDescent="0.2">
      <c r="C15038" s="1"/>
      <c r="D15038" s="1"/>
      <c r="F15038" s="6"/>
      <c r="G15038" s="13"/>
      <c r="M15038" s="14"/>
      <c r="O15038" s="13"/>
      <c r="P15038" s="6"/>
      <c r="Q15038" s="7"/>
    </row>
    <row r="15039" spans="3:17" x14ac:dyDescent="0.2">
      <c r="C15039" s="1"/>
      <c r="D15039" s="1"/>
      <c r="F15039" s="6"/>
      <c r="G15039" s="13"/>
      <c r="M15039" s="14"/>
      <c r="O15039" s="13"/>
      <c r="P15039" s="6"/>
      <c r="Q15039" s="7"/>
    </row>
    <row r="15040" spans="3:17" x14ac:dyDescent="0.2">
      <c r="C15040" s="1"/>
      <c r="D15040" s="1"/>
      <c r="F15040" s="6"/>
      <c r="G15040" s="13"/>
      <c r="M15040" s="14"/>
      <c r="O15040" s="13"/>
      <c r="P15040" s="6"/>
      <c r="Q15040" s="7"/>
    </row>
    <row r="15041" spans="3:17" x14ac:dyDescent="0.2">
      <c r="C15041" s="1"/>
      <c r="D15041" s="1"/>
      <c r="F15041" s="6"/>
      <c r="G15041" s="13"/>
      <c r="M15041" s="14"/>
      <c r="O15041" s="13"/>
      <c r="P15041" s="6"/>
      <c r="Q15041" s="7"/>
    </row>
    <row r="15042" spans="3:17" x14ac:dyDescent="0.2">
      <c r="C15042" s="1"/>
      <c r="D15042" s="1"/>
      <c r="F15042" s="6"/>
      <c r="G15042" s="13"/>
      <c r="M15042" s="14"/>
      <c r="O15042" s="13"/>
      <c r="P15042" s="6"/>
      <c r="Q15042" s="7"/>
    </row>
    <row r="15043" spans="3:17" x14ac:dyDescent="0.2">
      <c r="C15043" s="1"/>
      <c r="D15043" s="1"/>
      <c r="F15043" s="6"/>
      <c r="G15043" s="13"/>
      <c r="M15043" s="14"/>
      <c r="O15043" s="13"/>
      <c r="P15043" s="6"/>
      <c r="Q15043" s="7"/>
    </row>
    <row r="15044" spans="3:17" x14ac:dyDescent="0.2">
      <c r="C15044" s="1"/>
      <c r="D15044" s="1"/>
      <c r="F15044" s="6"/>
      <c r="G15044" s="13"/>
      <c r="M15044" s="14"/>
      <c r="O15044" s="13"/>
      <c r="P15044" s="6"/>
      <c r="Q15044" s="7"/>
    </row>
    <row r="15045" spans="3:17" x14ac:dyDescent="0.2">
      <c r="C15045" s="1"/>
      <c r="D15045" s="1"/>
      <c r="F15045" s="6"/>
      <c r="G15045" s="13"/>
      <c r="M15045" s="14"/>
      <c r="O15045" s="13"/>
      <c r="P15045" s="6"/>
      <c r="Q15045" s="7"/>
    </row>
    <row r="15046" spans="3:17" x14ac:dyDescent="0.2">
      <c r="C15046" s="1"/>
      <c r="D15046" s="1"/>
      <c r="F15046" s="6"/>
      <c r="G15046" s="13"/>
      <c r="M15046" s="14"/>
      <c r="O15046" s="13"/>
      <c r="P15046" s="6"/>
      <c r="Q15046" s="7"/>
    </row>
    <row r="15047" spans="3:17" x14ac:dyDescent="0.2">
      <c r="C15047" s="1"/>
      <c r="D15047" s="1"/>
      <c r="F15047" s="6"/>
      <c r="G15047" s="13"/>
      <c r="M15047" s="14"/>
      <c r="O15047" s="13"/>
      <c r="P15047" s="6"/>
      <c r="Q15047" s="7"/>
    </row>
    <row r="15048" spans="3:17" x14ac:dyDescent="0.2">
      <c r="C15048" s="1"/>
      <c r="D15048" s="1"/>
      <c r="F15048" s="6"/>
      <c r="G15048" s="13"/>
      <c r="M15048" s="14"/>
      <c r="O15048" s="13"/>
      <c r="P15048" s="6"/>
      <c r="Q15048" s="7"/>
    </row>
    <row r="15049" spans="3:17" x14ac:dyDescent="0.2">
      <c r="C15049" s="1"/>
      <c r="D15049" s="1"/>
      <c r="F15049" s="6"/>
      <c r="G15049" s="13"/>
      <c r="M15049" s="14"/>
      <c r="O15049" s="13"/>
      <c r="P15049" s="6"/>
      <c r="Q15049" s="7"/>
    </row>
    <row r="15050" spans="3:17" x14ac:dyDescent="0.2">
      <c r="C15050" s="1"/>
      <c r="D15050" s="1"/>
      <c r="F15050" s="6"/>
      <c r="G15050" s="13"/>
      <c r="M15050" s="14"/>
      <c r="O15050" s="13"/>
      <c r="P15050" s="6"/>
      <c r="Q15050" s="7"/>
    </row>
    <row r="15051" spans="3:17" x14ac:dyDescent="0.2">
      <c r="C15051" s="1"/>
      <c r="D15051" s="1"/>
      <c r="F15051" s="6"/>
      <c r="G15051" s="13"/>
      <c r="M15051" s="14"/>
      <c r="O15051" s="13"/>
      <c r="P15051" s="6"/>
      <c r="Q15051" s="7"/>
    </row>
    <row r="15052" spans="3:17" x14ac:dyDescent="0.2">
      <c r="C15052" s="1"/>
      <c r="D15052" s="1"/>
      <c r="F15052" s="6"/>
      <c r="G15052" s="13"/>
      <c r="M15052" s="14"/>
      <c r="O15052" s="13"/>
      <c r="P15052" s="6"/>
      <c r="Q15052" s="7"/>
    </row>
    <row r="15053" spans="3:17" x14ac:dyDescent="0.2">
      <c r="C15053" s="1"/>
      <c r="D15053" s="1"/>
      <c r="F15053" s="6"/>
      <c r="G15053" s="13"/>
      <c r="M15053" s="14"/>
      <c r="O15053" s="13"/>
      <c r="P15053" s="6"/>
      <c r="Q15053" s="7"/>
    </row>
    <row r="15054" spans="3:17" x14ac:dyDescent="0.2">
      <c r="C15054" s="1"/>
      <c r="D15054" s="1"/>
      <c r="F15054" s="6"/>
      <c r="G15054" s="13"/>
      <c r="M15054" s="14"/>
      <c r="O15054" s="13"/>
      <c r="P15054" s="6"/>
      <c r="Q15054" s="7"/>
    </row>
    <row r="15055" spans="3:17" x14ac:dyDescent="0.2">
      <c r="C15055" s="1"/>
      <c r="D15055" s="1"/>
      <c r="F15055" s="6"/>
      <c r="G15055" s="13"/>
      <c r="M15055" s="14"/>
      <c r="O15055" s="13"/>
      <c r="P15055" s="6"/>
      <c r="Q15055" s="7"/>
    </row>
    <row r="15056" spans="3:17" x14ac:dyDescent="0.2">
      <c r="C15056" s="1"/>
      <c r="D15056" s="1"/>
      <c r="F15056" s="6"/>
      <c r="G15056" s="13"/>
      <c r="M15056" s="14"/>
      <c r="O15056" s="13"/>
      <c r="P15056" s="6"/>
      <c r="Q15056" s="7"/>
    </row>
    <row r="15057" spans="3:17" x14ac:dyDescent="0.2">
      <c r="C15057" s="1"/>
      <c r="D15057" s="1"/>
      <c r="F15057" s="6"/>
      <c r="G15057" s="13"/>
      <c r="M15057" s="14"/>
      <c r="O15057" s="13"/>
      <c r="P15057" s="6"/>
      <c r="Q15057" s="7"/>
    </row>
    <row r="15058" spans="3:17" x14ac:dyDescent="0.2">
      <c r="C15058" s="1"/>
      <c r="D15058" s="1"/>
      <c r="F15058" s="6"/>
      <c r="G15058" s="13"/>
      <c r="M15058" s="14"/>
      <c r="O15058" s="13"/>
      <c r="P15058" s="6"/>
      <c r="Q15058" s="7"/>
    </row>
    <row r="15059" spans="3:17" x14ac:dyDescent="0.2">
      <c r="C15059" s="1"/>
      <c r="D15059" s="1"/>
      <c r="F15059" s="6"/>
      <c r="G15059" s="13"/>
      <c r="M15059" s="14"/>
      <c r="O15059" s="13"/>
      <c r="P15059" s="6"/>
      <c r="Q15059" s="7"/>
    </row>
    <row r="15060" spans="3:17" x14ac:dyDescent="0.2">
      <c r="C15060" s="1"/>
      <c r="D15060" s="1"/>
      <c r="F15060" s="6"/>
      <c r="G15060" s="13"/>
      <c r="M15060" s="14"/>
      <c r="O15060" s="13"/>
      <c r="P15060" s="6"/>
      <c r="Q15060" s="7"/>
    </row>
    <row r="15061" spans="3:17" x14ac:dyDescent="0.2">
      <c r="C15061" s="1"/>
      <c r="D15061" s="1"/>
      <c r="F15061" s="6"/>
      <c r="G15061" s="13"/>
      <c r="M15061" s="14"/>
      <c r="O15061" s="13"/>
      <c r="P15061" s="6"/>
      <c r="Q15061" s="7"/>
    </row>
    <row r="15062" spans="3:17" x14ac:dyDescent="0.2">
      <c r="C15062" s="1"/>
      <c r="D15062" s="1"/>
      <c r="F15062" s="6"/>
      <c r="G15062" s="13"/>
      <c r="M15062" s="14"/>
      <c r="O15062" s="13"/>
      <c r="P15062" s="6"/>
      <c r="Q15062" s="7"/>
    </row>
    <row r="15063" spans="3:17" x14ac:dyDescent="0.2">
      <c r="C15063" s="1"/>
      <c r="D15063" s="1"/>
      <c r="F15063" s="6"/>
      <c r="G15063" s="13"/>
      <c r="M15063" s="14"/>
      <c r="O15063" s="13"/>
      <c r="P15063" s="6"/>
      <c r="Q15063" s="7"/>
    </row>
    <row r="15064" spans="3:17" x14ac:dyDescent="0.2">
      <c r="C15064" s="1"/>
      <c r="D15064" s="1"/>
      <c r="F15064" s="6"/>
      <c r="G15064" s="13"/>
      <c r="M15064" s="14"/>
      <c r="O15064" s="13"/>
      <c r="P15064" s="6"/>
      <c r="Q15064" s="7"/>
    </row>
    <row r="15065" spans="3:17" x14ac:dyDescent="0.2">
      <c r="C15065" s="1"/>
      <c r="D15065" s="1"/>
      <c r="F15065" s="6"/>
      <c r="G15065" s="13"/>
      <c r="M15065" s="14"/>
      <c r="O15065" s="13"/>
      <c r="P15065" s="6"/>
      <c r="Q15065" s="7"/>
    </row>
    <row r="15066" spans="3:17" x14ac:dyDescent="0.2">
      <c r="C15066" s="1"/>
      <c r="D15066" s="1"/>
      <c r="F15066" s="6"/>
      <c r="G15066" s="13"/>
      <c r="M15066" s="14"/>
      <c r="O15066" s="13"/>
      <c r="P15066" s="6"/>
      <c r="Q15066" s="7"/>
    </row>
    <row r="15067" spans="3:17" x14ac:dyDescent="0.2">
      <c r="C15067" s="1"/>
      <c r="D15067" s="1"/>
      <c r="F15067" s="6"/>
      <c r="G15067" s="13"/>
      <c r="M15067" s="14"/>
      <c r="O15067" s="13"/>
      <c r="P15067" s="6"/>
      <c r="Q15067" s="7"/>
    </row>
    <row r="15068" spans="3:17" x14ac:dyDescent="0.2">
      <c r="C15068" s="1"/>
      <c r="D15068" s="1"/>
      <c r="F15068" s="6"/>
      <c r="G15068" s="13"/>
      <c r="M15068" s="14"/>
      <c r="O15068" s="13"/>
      <c r="P15068" s="6"/>
      <c r="Q15068" s="7"/>
    </row>
    <row r="15069" spans="3:17" x14ac:dyDescent="0.2">
      <c r="C15069" s="1"/>
      <c r="D15069" s="1"/>
      <c r="F15069" s="6"/>
      <c r="G15069" s="13"/>
      <c r="M15069" s="14"/>
      <c r="O15069" s="13"/>
      <c r="P15069" s="6"/>
      <c r="Q15069" s="7"/>
    </row>
    <row r="15070" spans="3:17" x14ac:dyDescent="0.2">
      <c r="C15070" s="1"/>
      <c r="D15070" s="1"/>
      <c r="F15070" s="6"/>
      <c r="G15070" s="13"/>
      <c r="M15070" s="14"/>
      <c r="O15070" s="13"/>
      <c r="P15070" s="6"/>
      <c r="Q15070" s="7"/>
    </row>
    <row r="15071" spans="3:17" x14ac:dyDescent="0.2">
      <c r="C15071" s="1"/>
      <c r="D15071" s="1"/>
      <c r="F15071" s="6"/>
      <c r="G15071" s="13"/>
      <c r="M15071" s="14"/>
      <c r="O15071" s="13"/>
      <c r="P15071" s="6"/>
      <c r="Q15071" s="7"/>
    </row>
    <row r="15072" spans="3:17" x14ac:dyDescent="0.2">
      <c r="C15072" s="1"/>
      <c r="D15072" s="1"/>
      <c r="F15072" s="6"/>
      <c r="G15072" s="13"/>
      <c r="M15072" s="14"/>
      <c r="O15072" s="13"/>
      <c r="P15072" s="6"/>
      <c r="Q15072" s="7"/>
    </row>
    <row r="15073" spans="3:17" x14ac:dyDescent="0.2">
      <c r="C15073" s="1"/>
      <c r="D15073" s="1"/>
      <c r="F15073" s="6"/>
      <c r="G15073" s="13"/>
      <c r="M15073" s="14"/>
      <c r="O15073" s="13"/>
      <c r="P15073" s="6"/>
      <c r="Q15073" s="7"/>
    </row>
    <row r="15074" spans="3:17" x14ac:dyDescent="0.2">
      <c r="C15074" s="1"/>
      <c r="D15074" s="1"/>
      <c r="F15074" s="6"/>
      <c r="G15074" s="13"/>
      <c r="M15074" s="14"/>
      <c r="O15074" s="13"/>
      <c r="P15074" s="6"/>
      <c r="Q15074" s="7"/>
    </row>
    <row r="15075" spans="3:17" x14ac:dyDescent="0.2">
      <c r="C15075" s="1"/>
      <c r="D15075" s="1"/>
      <c r="F15075" s="6"/>
      <c r="G15075" s="13"/>
      <c r="M15075" s="14"/>
      <c r="O15075" s="13"/>
      <c r="P15075" s="6"/>
      <c r="Q15075" s="7"/>
    </row>
    <row r="15076" spans="3:17" x14ac:dyDescent="0.2">
      <c r="C15076" s="1"/>
      <c r="D15076" s="1"/>
      <c r="F15076" s="6"/>
      <c r="G15076" s="13"/>
      <c r="M15076" s="14"/>
      <c r="O15076" s="13"/>
      <c r="P15076" s="6"/>
      <c r="Q15076" s="7"/>
    </row>
    <row r="15077" spans="3:17" x14ac:dyDescent="0.2">
      <c r="C15077" s="1"/>
      <c r="D15077" s="1"/>
      <c r="F15077" s="6"/>
      <c r="G15077" s="13"/>
      <c r="M15077" s="14"/>
      <c r="O15077" s="13"/>
      <c r="P15077" s="6"/>
      <c r="Q15077" s="7"/>
    </row>
    <row r="15078" spans="3:17" x14ac:dyDescent="0.2">
      <c r="C15078" s="1"/>
      <c r="D15078" s="1"/>
      <c r="F15078" s="6"/>
      <c r="G15078" s="13"/>
      <c r="M15078" s="14"/>
      <c r="O15078" s="13"/>
      <c r="P15078" s="6"/>
      <c r="Q15078" s="7"/>
    </row>
    <row r="15079" spans="3:17" x14ac:dyDescent="0.2">
      <c r="C15079" s="1"/>
      <c r="D15079" s="1"/>
      <c r="F15079" s="6"/>
      <c r="G15079" s="13"/>
      <c r="M15079" s="14"/>
      <c r="O15079" s="13"/>
      <c r="P15079" s="6"/>
      <c r="Q15079" s="7"/>
    </row>
    <row r="15080" spans="3:17" x14ac:dyDescent="0.2">
      <c r="C15080" s="1"/>
      <c r="D15080" s="1"/>
      <c r="F15080" s="6"/>
      <c r="G15080" s="13"/>
      <c r="M15080" s="14"/>
      <c r="O15080" s="13"/>
      <c r="P15080" s="6"/>
      <c r="Q15080" s="7"/>
    </row>
    <row r="15081" spans="3:17" x14ac:dyDescent="0.2">
      <c r="C15081" s="1"/>
      <c r="D15081" s="1"/>
      <c r="F15081" s="6"/>
      <c r="G15081" s="13"/>
      <c r="M15081" s="14"/>
      <c r="O15081" s="13"/>
      <c r="P15081" s="6"/>
      <c r="Q15081" s="7"/>
    </row>
    <row r="15082" spans="3:17" x14ac:dyDescent="0.2">
      <c r="C15082" s="1"/>
      <c r="D15082" s="1"/>
      <c r="F15082" s="6"/>
      <c r="G15082" s="13"/>
      <c r="M15082" s="14"/>
      <c r="O15082" s="13"/>
      <c r="P15082" s="6"/>
      <c r="Q15082" s="7"/>
    </row>
    <row r="15083" spans="3:17" x14ac:dyDescent="0.2">
      <c r="C15083" s="1"/>
      <c r="D15083" s="1"/>
      <c r="F15083" s="6"/>
      <c r="G15083" s="13"/>
      <c r="M15083" s="14"/>
      <c r="O15083" s="13"/>
      <c r="P15083" s="6"/>
      <c r="Q15083" s="7"/>
    </row>
    <row r="15084" spans="3:17" x14ac:dyDescent="0.2">
      <c r="C15084" s="1"/>
      <c r="D15084" s="1"/>
      <c r="F15084" s="6"/>
      <c r="G15084" s="13"/>
      <c r="M15084" s="14"/>
      <c r="O15084" s="13"/>
      <c r="P15084" s="6"/>
      <c r="Q15084" s="7"/>
    </row>
    <row r="15085" spans="3:17" x14ac:dyDescent="0.2">
      <c r="C15085" s="1"/>
      <c r="D15085" s="1"/>
      <c r="F15085" s="6"/>
      <c r="G15085" s="13"/>
      <c r="M15085" s="14"/>
      <c r="O15085" s="13"/>
      <c r="P15085" s="6"/>
      <c r="Q15085" s="7"/>
    </row>
    <row r="15086" spans="3:17" x14ac:dyDescent="0.2">
      <c r="C15086" s="1"/>
      <c r="D15086" s="1"/>
      <c r="F15086" s="6"/>
      <c r="G15086" s="13"/>
      <c r="M15086" s="14"/>
      <c r="O15086" s="13"/>
      <c r="P15086" s="6"/>
      <c r="Q15086" s="7"/>
    </row>
    <row r="15087" spans="3:17" x14ac:dyDescent="0.2">
      <c r="C15087" s="1"/>
      <c r="D15087" s="1"/>
      <c r="F15087" s="6"/>
      <c r="G15087" s="13"/>
      <c r="M15087" s="14"/>
      <c r="O15087" s="13"/>
      <c r="P15087" s="6"/>
      <c r="Q15087" s="7"/>
    </row>
    <row r="15088" spans="3:17" x14ac:dyDescent="0.2">
      <c r="C15088" s="1"/>
      <c r="D15088" s="1"/>
      <c r="F15088" s="6"/>
      <c r="G15088" s="13"/>
      <c r="M15088" s="14"/>
      <c r="O15088" s="13"/>
      <c r="P15088" s="6"/>
      <c r="Q15088" s="7"/>
    </row>
    <row r="15089" spans="3:17" x14ac:dyDescent="0.2">
      <c r="C15089" s="1"/>
      <c r="D15089" s="1"/>
      <c r="F15089" s="6"/>
      <c r="G15089" s="13"/>
      <c r="M15089" s="14"/>
      <c r="O15089" s="13"/>
      <c r="P15089" s="6"/>
      <c r="Q15089" s="7"/>
    </row>
    <row r="15090" spans="3:17" x14ac:dyDescent="0.2">
      <c r="C15090" s="1"/>
      <c r="D15090" s="1"/>
      <c r="F15090" s="6"/>
      <c r="G15090" s="13"/>
      <c r="M15090" s="14"/>
      <c r="O15090" s="13"/>
      <c r="P15090" s="6"/>
      <c r="Q15090" s="7"/>
    </row>
    <row r="15091" spans="3:17" x14ac:dyDescent="0.2">
      <c r="C15091" s="1"/>
      <c r="D15091" s="1"/>
      <c r="F15091" s="6"/>
      <c r="G15091" s="13"/>
      <c r="M15091" s="14"/>
      <c r="O15091" s="13"/>
      <c r="P15091" s="6"/>
      <c r="Q15091" s="7"/>
    </row>
    <row r="15092" spans="3:17" x14ac:dyDescent="0.2">
      <c r="C15092" s="1"/>
      <c r="D15092" s="1"/>
      <c r="F15092" s="6"/>
      <c r="G15092" s="13"/>
      <c r="M15092" s="14"/>
      <c r="O15092" s="13"/>
      <c r="P15092" s="6"/>
      <c r="Q15092" s="7"/>
    </row>
    <row r="15093" spans="3:17" x14ac:dyDescent="0.2">
      <c r="C15093" s="1"/>
      <c r="D15093" s="1"/>
      <c r="F15093" s="6"/>
      <c r="G15093" s="13"/>
      <c r="M15093" s="14"/>
      <c r="O15093" s="13"/>
      <c r="P15093" s="6"/>
      <c r="Q15093" s="7"/>
    </row>
    <row r="15094" spans="3:17" x14ac:dyDescent="0.2">
      <c r="C15094" s="1"/>
      <c r="D15094" s="1"/>
      <c r="F15094" s="6"/>
      <c r="G15094" s="13"/>
      <c r="M15094" s="14"/>
      <c r="O15094" s="13"/>
      <c r="P15094" s="6"/>
      <c r="Q15094" s="7"/>
    </row>
    <row r="15095" spans="3:17" x14ac:dyDescent="0.2">
      <c r="C15095" s="1"/>
      <c r="D15095" s="1"/>
      <c r="F15095" s="6"/>
      <c r="G15095" s="13"/>
      <c r="M15095" s="14"/>
      <c r="O15095" s="13"/>
      <c r="P15095" s="6"/>
      <c r="Q15095" s="7"/>
    </row>
    <row r="15096" spans="3:17" x14ac:dyDescent="0.2">
      <c r="C15096" s="1"/>
      <c r="D15096" s="1"/>
      <c r="F15096" s="6"/>
      <c r="G15096" s="13"/>
      <c r="M15096" s="14"/>
      <c r="O15096" s="13"/>
      <c r="P15096" s="6"/>
      <c r="Q15096" s="7"/>
    </row>
    <row r="15097" spans="3:17" x14ac:dyDescent="0.2">
      <c r="C15097" s="1"/>
      <c r="D15097" s="1"/>
      <c r="F15097" s="6"/>
      <c r="G15097" s="13"/>
      <c r="M15097" s="14"/>
      <c r="O15097" s="13"/>
      <c r="P15097" s="6"/>
      <c r="Q15097" s="7"/>
    </row>
    <row r="15098" spans="3:17" x14ac:dyDescent="0.2">
      <c r="C15098" s="1"/>
      <c r="D15098" s="1"/>
      <c r="F15098" s="6"/>
      <c r="G15098" s="13"/>
      <c r="M15098" s="14"/>
      <c r="O15098" s="13"/>
      <c r="P15098" s="6"/>
      <c r="Q15098" s="7"/>
    </row>
    <row r="15099" spans="3:17" x14ac:dyDescent="0.2">
      <c r="C15099" s="1"/>
      <c r="D15099" s="1"/>
      <c r="F15099" s="6"/>
      <c r="G15099" s="13"/>
      <c r="M15099" s="14"/>
      <c r="O15099" s="13"/>
      <c r="P15099" s="6"/>
      <c r="Q15099" s="7"/>
    </row>
    <row r="15100" spans="3:17" x14ac:dyDescent="0.2">
      <c r="C15100" s="1"/>
      <c r="D15100" s="1"/>
      <c r="F15100" s="6"/>
      <c r="G15100" s="13"/>
      <c r="M15100" s="14"/>
      <c r="O15100" s="13"/>
      <c r="P15100" s="6"/>
      <c r="Q15100" s="7"/>
    </row>
    <row r="15101" spans="3:17" x14ac:dyDescent="0.2">
      <c r="C15101" s="1"/>
      <c r="D15101" s="1"/>
      <c r="F15101" s="6"/>
      <c r="G15101" s="13"/>
      <c r="M15101" s="14"/>
      <c r="O15101" s="13"/>
      <c r="P15101" s="6"/>
      <c r="Q15101" s="7"/>
    </row>
    <row r="15102" spans="3:17" x14ac:dyDescent="0.2">
      <c r="C15102" s="1"/>
      <c r="D15102" s="1"/>
      <c r="F15102" s="6"/>
      <c r="G15102" s="13"/>
      <c r="M15102" s="14"/>
      <c r="O15102" s="13"/>
      <c r="P15102" s="6"/>
      <c r="Q15102" s="7"/>
    </row>
    <row r="15103" spans="3:17" x14ac:dyDescent="0.2">
      <c r="C15103" s="1"/>
      <c r="D15103" s="1"/>
      <c r="F15103" s="6"/>
      <c r="G15103" s="13"/>
      <c r="M15103" s="14"/>
      <c r="O15103" s="13"/>
      <c r="P15103" s="6"/>
      <c r="Q15103" s="7"/>
    </row>
    <row r="15104" spans="3:17" x14ac:dyDescent="0.2">
      <c r="C15104" s="1"/>
      <c r="D15104" s="1"/>
      <c r="F15104" s="6"/>
      <c r="G15104" s="13"/>
      <c r="M15104" s="14"/>
      <c r="O15104" s="13"/>
      <c r="P15104" s="6"/>
      <c r="Q15104" s="7"/>
    </row>
    <row r="15105" spans="3:17" x14ac:dyDescent="0.2">
      <c r="C15105" s="1"/>
      <c r="D15105" s="1"/>
      <c r="F15105" s="6"/>
      <c r="G15105" s="13"/>
      <c r="M15105" s="14"/>
      <c r="O15105" s="13"/>
      <c r="P15105" s="6"/>
      <c r="Q15105" s="7"/>
    </row>
    <row r="15106" spans="3:17" x14ac:dyDescent="0.2">
      <c r="C15106" s="1"/>
      <c r="D15106" s="1"/>
      <c r="F15106" s="6"/>
      <c r="G15106" s="13"/>
      <c r="M15106" s="14"/>
      <c r="O15106" s="13"/>
      <c r="P15106" s="6"/>
      <c r="Q15106" s="7"/>
    </row>
    <row r="15107" spans="3:17" x14ac:dyDescent="0.2">
      <c r="C15107" s="1"/>
      <c r="D15107" s="1"/>
      <c r="F15107" s="6"/>
      <c r="G15107" s="13"/>
      <c r="M15107" s="14"/>
      <c r="O15107" s="13"/>
      <c r="P15107" s="6"/>
      <c r="Q15107" s="7"/>
    </row>
    <row r="15108" spans="3:17" x14ac:dyDescent="0.2">
      <c r="C15108" s="1"/>
      <c r="D15108" s="1"/>
      <c r="F15108" s="6"/>
      <c r="G15108" s="13"/>
      <c r="M15108" s="14"/>
      <c r="O15108" s="13"/>
      <c r="P15108" s="6"/>
      <c r="Q15108" s="7"/>
    </row>
    <row r="15109" spans="3:17" x14ac:dyDescent="0.2">
      <c r="C15109" s="1"/>
      <c r="D15109" s="1"/>
      <c r="F15109" s="6"/>
      <c r="G15109" s="13"/>
      <c r="M15109" s="14"/>
      <c r="O15109" s="13"/>
      <c r="P15109" s="6"/>
      <c r="Q15109" s="7"/>
    </row>
    <row r="15110" spans="3:17" x14ac:dyDescent="0.2">
      <c r="C15110" s="1"/>
      <c r="D15110" s="1"/>
      <c r="F15110" s="6"/>
      <c r="G15110" s="13"/>
      <c r="M15110" s="14"/>
      <c r="O15110" s="13"/>
      <c r="P15110" s="6"/>
      <c r="Q15110" s="7"/>
    </row>
    <row r="15111" spans="3:17" x14ac:dyDescent="0.2">
      <c r="C15111" s="1"/>
      <c r="D15111" s="1"/>
      <c r="F15111" s="6"/>
      <c r="G15111" s="13"/>
      <c r="M15111" s="14"/>
      <c r="O15111" s="13"/>
      <c r="P15111" s="6"/>
      <c r="Q15111" s="7"/>
    </row>
    <row r="15112" spans="3:17" x14ac:dyDescent="0.2">
      <c r="C15112" s="1"/>
      <c r="D15112" s="1"/>
      <c r="F15112" s="6"/>
      <c r="G15112" s="13"/>
      <c r="M15112" s="14"/>
      <c r="O15112" s="13"/>
      <c r="P15112" s="6"/>
      <c r="Q15112" s="7"/>
    </row>
    <row r="15113" spans="3:17" x14ac:dyDescent="0.2">
      <c r="C15113" s="1"/>
      <c r="D15113" s="1"/>
      <c r="F15113" s="6"/>
      <c r="G15113" s="13"/>
      <c r="M15113" s="14"/>
      <c r="O15113" s="13"/>
      <c r="P15113" s="6"/>
      <c r="Q15113" s="7"/>
    </row>
    <row r="15114" spans="3:17" x14ac:dyDescent="0.2">
      <c r="C15114" s="1"/>
      <c r="D15114" s="1"/>
      <c r="F15114" s="6"/>
      <c r="G15114" s="13"/>
      <c r="M15114" s="14"/>
      <c r="O15114" s="13"/>
      <c r="P15114" s="6"/>
      <c r="Q15114" s="7"/>
    </row>
    <row r="15115" spans="3:17" x14ac:dyDescent="0.2">
      <c r="C15115" s="1"/>
      <c r="D15115" s="1"/>
      <c r="F15115" s="6"/>
      <c r="G15115" s="13"/>
      <c r="M15115" s="14"/>
      <c r="O15115" s="13"/>
      <c r="P15115" s="6"/>
      <c r="Q15115" s="7"/>
    </row>
    <row r="15116" spans="3:17" x14ac:dyDescent="0.2">
      <c r="C15116" s="1"/>
      <c r="D15116" s="1"/>
      <c r="F15116" s="6"/>
      <c r="G15116" s="13"/>
      <c r="M15116" s="14"/>
      <c r="O15116" s="13"/>
      <c r="P15116" s="6"/>
      <c r="Q15116" s="7"/>
    </row>
    <row r="15117" spans="3:17" x14ac:dyDescent="0.2">
      <c r="C15117" s="1"/>
      <c r="D15117" s="1"/>
      <c r="F15117" s="6"/>
      <c r="G15117" s="13"/>
      <c r="M15117" s="14"/>
      <c r="O15117" s="13"/>
      <c r="P15117" s="6"/>
      <c r="Q15117" s="7"/>
    </row>
    <row r="15118" spans="3:17" x14ac:dyDescent="0.2">
      <c r="C15118" s="1"/>
      <c r="D15118" s="1"/>
      <c r="F15118" s="6"/>
      <c r="G15118" s="13"/>
      <c r="M15118" s="14"/>
      <c r="O15118" s="13"/>
      <c r="P15118" s="6"/>
      <c r="Q15118" s="7"/>
    </row>
    <row r="15119" spans="3:17" x14ac:dyDescent="0.2">
      <c r="C15119" s="1"/>
      <c r="D15119" s="1"/>
      <c r="F15119" s="6"/>
      <c r="G15119" s="13"/>
      <c r="M15119" s="14"/>
      <c r="O15119" s="13"/>
      <c r="P15119" s="6"/>
      <c r="Q15119" s="7"/>
    </row>
    <row r="15120" spans="3:17" x14ac:dyDescent="0.2">
      <c r="C15120" s="1"/>
      <c r="D15120" s="1"/>
      <c r="F15120" s="6"/>
      <c r="G15120" s="13"/>
      <c r="M15120" s="14"/>
      <c r="O15120" s="13"/>
      <c r="P15120" s="6"/>
      <c r="Q15120" s="7"/>
    </row>
    <row r="15121" spans="3:17" x14ac:dyDescent="0.2">
      <c r="C15121" s="1"/>
      <c r="D15121" s="1"/>
      <c r="F15121" s="6"/>
      <c r="G15121" s="13"/>
      <c r="M15121" s="14"/>
      <c r="O15121" s="13"/>
      <c r="P15121" s="6"/>
      <c r="Q15121" s="7"/>
    </row>
    <row r="15122" spans="3:17" x14ac:dyDescent="0.2">
      <c r="C15122" s="1"/>
      <c r="D15122" s="1"/>
      <c r="F15122" s="6"/>
      <c r="G15122" s="13"/>
      <c r="M15122" s="14"/>
      <c r="O15122" s="13"/>
      <c r="P15122" s="6"/>
      <c r="Q15122" s="7"/>
    </row>
    <row r="15123" spans="3:17" x14ac:dyDescent="0.2">
      <c r="C15123" s="1"/>
      <c r="D15123" s="1"/>
      <c r="F15123" s="6"/>
      <c r="G15123" s="13"/>
      <c r="M15123" s="14"/>
      <c r="O15123" s="13"/>
      <c r="P15123" s="6"/>
      <c r="Q15123" s="7"/>
    </row>
    <row r="15124" spans="3:17" x14ac:dyDescent="0.2">
      <c r="C15124" s="1"/>
      <c r="D15124" s="1"/>
      <c r="F15124" s="6"/>
      <c r="G15124" s="13"/>
      <c r="M15124" s="14"/>
      <c r="O15124" s="13"/>
      <c r="P15124" s="6"/>
      <c r="Q15124" s="7"/>
    </row>
    <row r="15125" spans="3:17" x14ac:dyDescent="0.2">
      <c r="C15125" s="1"/>
      <c r="D15125" s="1"/>
      <c r="F15125" s="6"/>
      <c r="G15125" s="13"/>
      <c r="M15125" s="14"/>
      <c r="O15125" s="13"/>
      <c r="P15125" s="6"/>
      <c r="Q15125" s="7"/>
    </row>
    <row r="15126" spans="3:17" x14ac:dyDescent="0.2">
      <c r="C15126" s="1"/>
      <c r="D15126" s="1"/>
      <c r="F15126" s="6"/>
      <c r="G15126" s="13"/>
      <c r="M15126" s="14"/>
      <c r="O15126" s="13"/>
      <c r="P15126" s="6"/>
      <c r="Q15126" s="7"/>
    </row>
    <row r="15127" spans="3:17" x14ac:dyDescent="0.2">
      <c r="C15127" s="1"/>
      <c r="D15127" s="1"/>
      <c r="F15127" s="6"/>
      <c r="G15127" s="13"/>
      <c r="M15127" s="14"/>
      <c r="O15127" s="13"/>
      <c r="P15127" s="6"/>
      <c r="Q15127" s="7"/>
    </row>
    <row r="15128" spans="3:17" x14ac:dyDescent="0.2">
      <c r="C15128" s="1"/>
      <c r="D15128" s="1"/>
      <c r="F15128" s="6"/>
      <c r="G15128" s="13"/>
      <c r="M15128" s="14"/>
      <c r="O15128" s="13"/>
      <c r="P15128" s="6"/>
      <c r="Q15128" s="7"/>
    </row>
    <row r="15129" spans="3:17" x14ac:dyDescent="0.2">
      <c r="C15129" s="1"/>
      <c r="D15129" s="1"/>
      <c r="F15129" s="6"/>
      <c r="G15129" s="13"/>
      <c r="M15129" s="14"/>
      <c r="O15129" s="13"/>
      <c r="P15129" s="6"/>
      <c r="Q15129" s="7"/>
    </row>
    <row r="15130" spans="3:17" x14ac:dyDescent="0.2">
      <c r="C15130" s="1"/>
      <c r="D15130" s="1"/>
      <c r="F15130" s="6"/>
      <c r="G15130" s="13"/>
      <c r="M15130" s="14"/>
      <c r="O15130" s="13"/>
      <c r="P15130" s="6"/>
      <c r="Q15130" s="7"/>
    </row>
    <row r="15131" spans="3:17" x14ac:dyDescent="0.2">
      <c r="C15131" s="1"/>
      <c r="D15131" s="1"/>
      <c r="F15131" s="6"/>
      <c r="G15131" s="13"/>
      <c r="M15131" s="14"/>
      <c r="O15131" s="13"/>
      <c r="P15131" s="6"/>
      <c r="Q15131" s="7"/>
    </row>
    <row r="15132" spans="3:17" x14ac:dyDescent="0.2">
      <c r="C15132" s="1"/>
      <c r="D15132" s="1"/>
      <c r="F15132" s="6"/>
      <c r="G15132" s="13"/>
      <c r="M15132" s="14"/>
      <c r="O15132" s="13"/>
      <c r="P15132" s="6"/>
      <c r="Q15132" s="7"/>
    </row>
    <row r="15133" spans="3:17" x14ac:dyDescent="0.2">
      <c r="C15133" s="1"/>
      <c r="D15133" s="1"/>
      <c r="F15133" s="6"/>
      <c r="G15133" s="13"/>
      <c r="M15133" s="14"/>
      <c r="O15133" s="13"/>
      <c r="P15133" s="6"/>
      <c r="Q15133" s="7"/>
    </row>
    <row r="15134" spans="3:17" x14ac:dyDescent="0.2">
      <c r="C15134" s="1"/>
      <c r="D15134" s="1"/>
      <c r="F15134" s="6"/>
      <c r="G15134" s="13"/>
      <c r="M15134" s="14"/>
      <c r="O15134" s="13"/>
      <c r="P15134" s="6"/>
      <c r="Q15134" s="7"/>
    </row>
    <row r="15135" spans="3:17" x14ac:dyDescent="0.2">
      <c r="C15135" s="1"/>
      <c r="D15135" s="1"/>
      <c r="F15135" s="6"/>
      <c r="G15135" s="13"/>
      <c r="M15135" s="14"/>
      <c r="O15135" s="13"/>
      <c r="P15135" s="6"/>
      <c r="Q15135" s="7"/>
    </row>
    <row r="15136" spans="3:17" x14ac:dyDescent="0.2">
      <c r="C15136" s="1"/>
      <c r="D15136" s="1"/>
      <c r="F15136" s="6"/>
      <c r="G15136" s="13"/>
      <c r="M15136" s="14"/>
      <c r="O15136" s="13"/>
      <c r="P15136" s="6"/>
      <c r="Q15136" s="7"/>
    </row>
    <row r="15137" spans="3:17" x14ac:dyDescent="0.2">
      <c r="C15137" s="1"/>
      <c r="D15137" s="1"/>
      <c r="F15137" s="6"/>
      <c r="G15137" s="13"/>
      <c r="M15137" s="14"/>
      <c r="O15137" s="13"/>
      <c r="P15137" s="6"/>
      <c r="Q15137" s="7"/>
    </row>
    <row r="15138" spans="3:17" x14ac:dyDescent="0.2">
      <c r="C15138" s="1"/>
      <c r="D15138" s="1"/>
      <c r="F15138" s="6"/>
      <c r="G15138" s="13"/>
      <c r="M15138" s="14"/>
      <c r="O15138" s="13"/>
      <c r="P15138" s="6"/>
      <c r="Q15138" s="7"/>
    </row>
    <row r="15139" spans="3:17" x14ac:dyDescent="0.2">
      <c r="C15139" s="1"/>
      <c r="D15139" s="1"/>
      <c r="F15139" s="6"/>
      <c r="G15139" s="13"/>
      <c r="M15139" s="14"/>
      <c r="O15139" s="13"/>
      <c r="P15139" s="6"/>
      <c r="Q15139" s="7"/>
    </row>
    <row r="15140" spans="3:17" x14ac:dyDescent="0.2">
      <c r="C15140" s="1"/>
      <c r="D15140" s="1"/>
      <c r="F15140" s="6"/>
      <c r="G15140" s="13"/>
      <c r="M15140" s="14"/>
      <c r="O15140" s="13"/>
      <c r="P15140" s="6"/>
      <c r="Q15140" s="7"/>
    </row>
    <row r="15141" spans="3:17" x14ac:dyDescent="0.2">
      <c r="C15141" s="1"/>
      <c r="D15141" s="1"/>
      <c r="F15141" s="6"/>
      <c r="G15141" s="13"/>
      <c r="M15141" s="14"/>
      <c r="O15141" s="13"/>
      <c r="P15141" s="6"/>
      <c r="Q15141" s="7"/>
    </row>
    <row r="15142" spans="3:17" x14ac:dyDescent="0.2">
      <c r="C15142" s="1"/>
      <c r="D15142" s="1"/>
      <c r="F15142" s="6"/>
      <c r="G15142" s="13"/>
      <c r="M15142" s="14"/>
      <c r="O15142" s="13"/>
      <c r="P15142" s="6"/>
      <c r="Q15142" s="7"/>
    </row>
    <row r="15143" spans="3:17" x14ac:dyDescent="0.2">
      <c r="C15143" s="1"/>
      <c r="D15143" s="1"/>
      <c r="F15143" s="6"/>
      <c r="G15143" s="13"/>
      <c r="M15143" s="14"/>
      <c r="O15143" s="13"/>
      <c r="P15143" s="6"/>
      <c r="Q15143" s="7"/>
    </row>
    <row r="15144" spans="3:17" x14ac:dyDescent="0.2">
      <c r="C15144" s="1"/>
      <c r="D15144" s="1"/>
      <c r="F15144" s="6"/>
      <c r="G15144" s="13"/>
      <c r="M15144" s="14"/>
      <c r="O15144" s="13"/>
      <c r="P15144" s="6"/>
      <c r="Q15144" s="7"/>
    </row>
    <row r="15145" spans="3:17" x14ac:dyDescent="0.2">
      <c r="C15145" s="1"/>
      <c r="D15145" s="1"/>
      <c r="F15145" s="6"/>
      <c r="G15145" s="13"/>
      <c r="M15145" s="14"/>
      <c r="O15145" s="13"/>
      <c r="P15145" s="6"/>
      <c r="Q15145" s="7"/>
    </row>
    <row r="15146" spans="3:17" x14ac:dyDescent="0.2">
      <c r="C15146" s="1"/>
      <c r="D15146" s="1"/>
      <c r="F15146" s="6"/>
      <c r="G15146" s="13"/>
      <c r="M15146" s="14"/>
      <c r="O15146" s="13"/>
      <c r="P15146" s="6"/>
      <c r="Q15146" s="7"/>
    </row>
    <row r="15147" spans="3:17" x14ac:dyDescent="0.2">
      <c r="C15147" s="1"/>
      <c r="D15147" s="1"/>
      <c r="F15147" s="6"/>
      <c r="G15147" s="13"/>
      <c r="M15147" s="14"/>
      <c r="O15147" s="13"/>
      <c r="P15147" s="6"/>
      <c r="Q15147" s="7"/>
    </row>
    <row r="15148" spans="3:17" x14ac:dyDescent="0.2">
      <c r="C15148" s="1"/>
      <c r="D15148" s="1"/>
      <c r="F15148" s="6"/>
      <c r="G15148" s="13"/>
      <c r="M15148" s="14"/>
      <c r="O15148" s="13"/>
      <c r="P15148" s="6"/>
      <c r="Q15148" s="7"/>
    </row>
    <row r="15149" spans="3:17" x14ac:dyDescent="0.2">
      <c r="C15149" s="1"/>
      <c r="D15149" s="1"/>
      <c r="F15149" s="6"/>
      <c r="G15149" s="13"/>
      <c r="M15149" s="14"/>
      <c r="O15149" s="13"/>
      <c r="P15149" s="6"/>
      <c r="Q15149" s="7"/>
    </row>
    <row r="15150" spans="3:17" x14ac:dyDescent="0.2">
      <c r="C15150" s="1"/>
      <c r="D15150" s="1"/>
      <c r="F15150" s="6"/>
      <c r="G15150" s="13"/>
      <c r="M15150" s="14"/>
      <c r="O15150" s="13"/>
      <c r="P15150" s="6"/>
      <c r="Q15150" s="7"/>
    </row>
    <row r="15151" spans="3:17" x14ac:dyDescent="0.2">
      <c r="C15151" s="1"/>
      <c r="D15151" s="1"/>
      <c r="F15151" s="6"/>
      <c r="G15151" s="13"/>
      <c r="M15151" s="14"/>
      <c r="O15151" s="13"/>
      <c r="P15151" s="6"/>
      <c r="Q15151" s="7"/>
    </row>
    <row r="15152" spans="3:17" x14ac:dyDescent="0.2">
      <c r="C15152" s="1"/>
      <c r="D15152" s="1"/>
      <c r="F15152" s="6"/>
      <c r="G15152" s="13"/>
      <c r="M15152" s="14"/>
      <c r="O15152" s="13"/>
      <c r="P15152" s="6"/>
      <c r="Q15152" s="7"/>
    </row>
    <row r="15153" spans="3:17" x14ac:dyDescent="0.2">
      <c r="C15153" s="1"/>
      <c r="D15153" s="1"/>
      <c r="F15153" s="6"/>
      <c r="G15153" s="13"/>
      <c r="M15153" s="14"/>
      <c r="O15153" s="13"/>
      <c r="P15153" s="6"/>
      <c r="Q15153" s="7"/>
    </row>
    <row r="15154" spans="3:17" x14ac:dyDescent="0.2">
      <c r="C15154" s="1"/>
      <c r="D15154" s="1"/>
      <c r="F15154" s="6"/>
      <c r="G15154" s="13"/>
      <c r="M15154" s="14"/>
      <c r="O15154" s="13"/>
      <c r="P15154" s="6"/>
      <c r="Q15154" s="7"/>
    </row>
    <row r="15155" spans="3:17" x14ac:dyDescent="0.2">
      <c r="C15155" s="1"/>
      <c r="D15155" s="1"/>
      <c r="F15155" s="6"/>
      <c r="G15155" s="13"/>
      <c r="M15155" s="14"/>
      <c r="O15155" s="13"/>
      <c r="P15155" s="6"/>
      <c r="Q15155" s="7"/>
    </row>
    <row r="15156" spans="3:17" x14ac:dyDescent="0.2">
      <c r="C15156" s="1"/>
      <c r="D15156" s="1"/>
      <c r="F15156" s="6"/>
      <c r="G15156" s="13"/>
      <c r="M15156" s="14"/>
      <c r="O15156" s="13"/>
      <c r="P15156" s="6"/>
      <c r="Q15156" s="7"/>
    </row>
    <row r="15157" spans="3:17" x14ac:dyDescent="0.2">
      <c r="C15157" s="1"/>
      <c r="D15157" s="1"/>
      <c r="F15157" s="6"/>
      <c r="G15157" s="13"/>
      <c r="M15157" s="14"/>
      <c r="O15157" s="13"/>
      <c r="P15157" s="6"/>
      <c r="Q15157" s="7"/>
    </row>
    <row r="15158" spans="3:17" x14ac:dyDescent="0.2">
      <c r="C15158" s="1"/>
      <c r="D15158" s="1"/>
      <c r="F15158" s="6"/>
      <c r="G15158" s="13"/>
      <c r="M15158" s="14"/>
      <c r="O15158" s="13"/>
      <c r="P15158" s="6"/>
      <c r="Q15158" s="7"/>
    </row>
    <row r="15159" spans="3:17" x14ac:dyDescent="0.2">
      <c r="C15159" s="1"/>
      <c r="D15159" s="1"/>
      <c r="F15159" s="6"/>
      <c r="G15159" s="13"/>
      <c r="M15159" s="14"/>
      <c r="O15159" s="13"/>
      <c r="P15159" s="6"/>
      <c r="Q15159" s="7"/>
    </row>
    <row r="15160" spans="3:17" x14ac:dyDescent="0.2">
      <c r="C15160" s="1"/>
      <c r="D15160" s="1"/>
      <c r="F15160" s="6"/>
      <c r="G15160" s="13"/>
      <c r="M15160" s="14"/>
      <c r="O15160" s="13"/>
      <c r="P15160" s="6"/>
      <c r="Q15160" s="7"/>
    </row>
    <row r="15161" spans="3:17" x14ac:dyDescent="0.2">
      <c r="C15161" s="1"/>
      <c r="D15161" s="1"/>
      <c r="F15161" s="6"/>
      <c r="G15161" s="13"/>
      <c r="M15161" s="14"/>
      <c r="O15161" s="13"/>
      <c r="P15161" s="6"/>
      <c r="Q15161" s="7"/>
    </row>
    <row r="15162" spans="3:17" x14ac:dyDescent="0.2">
      <c r="C15162" s="1"/>
      <c r="D15162" s="1"/>
      <c r="F15162" s="6"/>
      <c r="G15162" s="13"/>
      <c r="M15162" s="14"/>
      <c r="O15162" s="13"/>
      <c r="P15162" s="6"/>
      <c r="Q15162" s="7"/>
    </row>
    <row r="15163" spans="3:17" x14ac:dyDescent="0.2">
      <c r="C15163" s="1"/>
      <c r="D15163" s="1"/>
      <c r="F15163" s="6"/>
      <c r="G15163" s="13"/>
      <c r="M15163" s="14"/>
      <c r="O15163" s="13"/>
      <c r="P15163" s="6"/>
      <c r="Q15163" s="7"/>
    </row>
    <row r="15164" spans="3:17" x14ac:dyDescent="0.2">
      <c r="C15164" s="1"/>
      <c r="D15164" s="1"/>
      <c r="F15164" s="6"/>
      <c r="G15164" s="13"/>
      <c r="M15164" s="14"/>
      <c r="O15164" s="13"/>
      <c r="P15164" s="6"/>
      <c r="Q15164" s="7"/>
    </row>
    <row r="15165" spans="3:17" x14ac:dyDescent="0.2">
      <c r="C15165" s="1"/>
      <c r="D15165" s="1"/>
      <c r="F15165" s="6"/>
      <c r="G15165" s="13"/>
      <c r="M15165" s="14"/>
      <c r="O15165" s="13"/>
      <c r="P15165" s="6"/>
      <c r="Q15165" s="7"/>
    </row>
    <row r="15166" spans="3:17" x14ac:dyDescent="0.2">
      <c r="C15166" s="1"/>
      <c r="D15166" s="1"/>
      <c r="F15166" s="6"/>
      <c r="G15166" s="13"/>
      <c r="M15166" s="14"/>
      <c r="O15166" s="13"/>
      <c r="P15166" s="6"/>
      <c r="Q15166" s="7"/>
    </row>
    <row r="15167" spans="3:17" x14ac:dyDescent="0.2">
      <c r="C15167" s="1"/>
      <c r="D15167" s="1"/>
      <c r="F15167" s="6"/>
      <c r="G15167" s="13"/>
      <c r="M15167" s="14"/>
      <c r="O15167" s="13"/>
      <c r="P15167" s="6"/>
      <c r="Q15167" s="7"/>
    </row>
    <row r="15168" spans="3:17" x14ac:dyDescent="0.2">
      <c r="C15168" s="1"/>
      <c r="D15168" s="1"/>
      <c r="F15168" s="6"/>
      <c r="G15168" s="13"/>
      <c r="M15168" s="14"/>
      <c r="O15168" s="13"/>
      <c r="P15168" s="6"/>
      <c r="Q15168" s="7"/>
    </row>
    <row r="15169" spans="3:17" x14ac:dyDescent="0.2">
      <c r="C15169" s="1"/>
      <c r="D15169" s="1"/>
      <c r="F15169" s="6"/>
      <c r="G15169" s="13"/>
      <c r="M15169" s="14"/>
      <c r="O15169" s="13"/>
      <c r="P15169" s="6"/>
      <c r="Q15169" s="7"/>
    </row>
    <row r="15170" spans="3:17" x14ac:dyDescent="0.2">
      <c r="C15170" s="1"/>
      <c r="D15170" s="1"/>
      <c r="F15170" s="6"/>
      <c r="G15170" s="13"/>
      <c r="M15170" s="14"/>
      <c r="O15170" s="13"/>
      <c r="P15170" s="6"/>
      <c r="Q15170" s="7"/>
    </row>
    <row r="15171" spans="3:17" x14ac:dyDescent="0.2">
      <c r="C15171" s="1"/>
      <c r="D15171" s="1"/>
      <c r="F15171" s="6"/>
      <c r="G15171" s="13"/>
      <c r="M15171" s="14"/>
      <c r="O15171" s="13"/>
      <c r="P15171" s="6"/>
      <c r="Q15171" s="7"/>
    </row>
    <row r="15172" spans="3:17" x14ac:dyDescent="0.2">
      <c r="C15172" s="1"/>
      <c r="D15172" s="1"/>
      <c r="F15172" s="6"/>
      <c r="G15172" s="13"/>
      <c r="M15172" s="14"/>
      <c r="O15172" s="13"/>
      <c r="P15172" s="6"/>
      <c r="Q15172" s="7"/>
    </row>
    <row r="15173" spans="3:17" x14ac:dyDescent="0.2">
      <c r="C15173" s="1"/>
      <c r="D15173" s="1"/>
      <c r="F15173" s="6"/>
      <c r="G15173" s="13"/>
      <c r="M15173" s="14"/>
      <c r="O15173" s="13"/>
      <c r="P15173" s="6"/>
      <c r="Q15173" s="7"/>
    </row>
    <row r="15174" spans="3:17" x14ac:dyDescent="0.2">
      <c r="C15174" s="1"/>
      <c r="D15174" s="1"/>
      <c r="F15174" s="6"/>
      <c r="G15174" s="13"/>
      <c r="M15174" s="14"/>
      <c r="O15174" s="13"/>
      <c r="P15174" s="6"/>
      <c r="Q15174" s="7"/>
    </row>
    <row r="15175" spans="3:17" x14ac:dyDescent="0.2">
      <c r="C15175" s="1"/>
      <c r="D15175" s="1"/>
      <c r="F15175" s="6"/>
      <c r="G15175" s="13"/>
      <c r="M15175" s="14"/>
      <c r="O15175" s="13"/>
      <c r="P15175" s="6"/>
      <c r="Q15175" s="7"/>
    </row>
    <row r="15176" spans="3:17" x14ac:dyDescent="0.2">
      <c r="C15176" s="1"/>
      <c r="D15176" s="1"/>
      <c r="F15176" s="6"/>
      <c r="G15176" s="13"/>
      <c r="M15176" s="14"/>
      <c r="O15176" s="13"/>
      <c r="P15176" s="6"/>
      <c r="Q15176" s="7"/>
    </row>
    <row r="15177" spans="3:17" x14ac:dyDescent="0.2">
      <c r="C15177" s="1"/>
      <c r="D15177" s="1"/>
      <c r="F15177" s="6"/>
      <c r="G15177" s="13"/>
      <c r="M15177" s="14"/>
      <c r="O15177" s="13"/>
      <c r="P15177" s="6"/>
      <c r="Q15177" s="7"/>
    </row>
    <row r="15178" spans="3:17" x14ac:dyDescent="0.2">
      <c r="C15178" s="1"/>
      <c r="D15178" s="1"/>
      <c r="F15178" s="6"/>
      <c r="G15178" s="13"/>
      <c r="M15178" s="14"/>
      <c r="O15178" s="13"/>
      <c r="P15178" s="6"/>
      <c r="Q15178" s="7"/>
    </row>
    <row r="15179" spans="3:17" x14ac:dyDescent="0.2">
      <c r="C15179" s="1"/>
      <c r="D15179" s="1"/>
      <c r="F15179" s="6"/>
      <c r="G15179" s="13"/>
      <c r="M15179" s="14"/>
      <c r="O15179" s="13"/>
      <c r="P15179" s="6"/>
      <c r="Q15179" s="7"/>
    </row>
    <row r="15180" spans="3:17" x14ac:dyDescent="0.2">
      <c r="C15180" s="1"/>
      <c r="D15180" s="1"/>
      <c r="F15180" s="6"/>
      <c r="G15180" s="13"/>
      <c r="M15180" s="14"/>
      <c r="O15180" s="13"/>
      <c r="P15180" s="6"/>
      <c r="Q15180" s="7"/>
    </row>
    <row r="15181" spans="3:17" x14ac:dyDescent="0.2">
      <c r="C15181" s="1"/>
      <c r="D15181" s="1"/>
      <c r="F15181" s="6"/>
      <c r="G15181" s="13"/>
      <c r="M15181" s="14"/>
      <c r="O15181" s="13"/>
      <c r="P15181" s="6"/>
      <c r="Q15181" s="7"/>
    </row>
    <row r="15182" spans="3:17" x14ac:dyDescent="0.2">
      <c r="C15182" s="1"/>
      <c r="D15182" s="1"/>
      <c r="F15182" s="6"/>
      <c r="G15182" s="13"/>
      <c r="M15182" s="14"/>
      <c r="O15182" s="13"/>
      <c r="P15182" s="6"/>
      <c r="Q15182" s="7"/>
    </row>
    <row r="15183" spans="3:17" x14ac:dyDescent="0.2">
      <c r="C15183" s="1"/>
      <c r="D15183" s="1"/>
      <c r="F15183" s="6"/>
      <c r="G15183" s="13"/>
      <c r="M15183" s="14"/>
      <c r="O15183" s="13"/>
      <c r="P15183" s="6"/>
      <c r="Q15183" s="7"/>
    </row>
    <row r="15184" spans="3:17" x14ac:dyDescent="0.2">
      <c r="C15184" s="1"/>
      <c r="D15184" s="1"/>
      <c r="F15184" s="6"/>
      <c r="G15184" s="13"/>
      <c r="M15184" s="14"/>
      <c r="O15184" s="13"/>
      <c r="P15184" s="6"/>
      <c r="Q15184" s="7"/>
    </row>
    <row r="15185" spans="3:17" x14ac:dyDescent="0.2">
      <c r="C15185" s="1"/>
      <c r="D15185" s="1"/>
      <c r="F15185" s="6"/>
      <c r="G15185" s="13"/>
      <c r="M15185" s="14"/>
      <c r="O15185" s="13"/>
      <c r="P15185" s="6"/>
      <c r="Q15185" s="7"/>
    </row>
    <row r="15186" spans="3:17" x14ac:dyDescent="0.2">
      <c r="C15186" s="1"/>
      <c r="D15186" s="1"/>
      <c r="F15186" s="6"/>
      <c r="G15186" s="13"/>
      <c r="M15186" s="14"/>
      <c r="O15186" s="13"/>
      <c r="P15186" s="6"/>
      <c r="Q15186" s="7"/>
    </row>
    <row r="15187" spans="3:17" x14ac:dyDescent="0.2">
      <c r="C15187" s="1"/>
      <c r="D15187" s="1"/>
      <c r="F15187" s="6"/>
      <c r="G15187" s="13"/>
      <c r="M15187" s="14"/>
      <c r="O15187" s="13"/>
      <c r="P15187" s="6"/>
      <c r="Q15187" s="7"/>
    </row>
    <row r="15188" spans="3:17" x14ac:dyDescent="0.2">
      <c r="C15188" s="1"/>
      <c r="D15188" s="1"/>
      <c r="F15188" s="6"/>
      <c r="G15188" s="13"/>
      <c r="M15188" s="14"/>
      <c r="O15188" s="13"/>
      <c r="P15188" s="6"/>
      <c r="Q15188" s="7"/>
    </row>
    <row r="15189" spans="3:17" x14ac:dyDescent="0.2">
      <c r="C15189" s="1"/>
      <c r="D15189" s="1"/>
      <c r="F15189" s="6"/>
      <c r="G15189" s="13"/>
      <c r="M15189" s="14"/>
      <c r="O15189" s="13"/>
      <c r="P15189" s="6"/>
      <c r="Q15189" s="7"/>
    </row>
    <row r="15190" spans="3:17" x14ac:dyDescent="0.2">
      <c r="C15190" s="1"/>
      <c r="D15190" s="1"/>
      <c r="F15190" s="6"/>
      <c r="G15190" s="13"/>
      <c r="M15190" s="14"/>
      <c r="O15190" s="13"/>
      <c r="P15190" s="6"/>
      <c r="Q15190" s="7"/>
    </row>
    <row r="15191" spans="3:17" x14ac:dyDescent="0.2">
      <c r="C15191" s="1"/>
      <c r="D15191" s="1"/>
      <c r="F15191" s="6"/>
      <c r="G15191" s="13"/>
      <c r="M15191" s="14"/>
      <c r="O15191" s="13"/>
      <c r="P15191" s="6"/>
      <c r="Q15191" s="7"/>
    </row>
    <row r="15192" spans="3:17" x14ac:dyDescent="0.2">
      <c r="C15192" s="1"/>
      <c r="D15192" s="1"/>
      <c r="F15192" s="6"/>
      <c r="G15192" s="13"/>
      <c r="M15192" s="14"/>
      <c r="O15192" s="13"/>
      <c r="P15192" s="6"/>
      <c r="Q15192" s="7"/>
    </row>
    <row r="15193" spans="3:17" x14ac:dyDescent="0.2">
      <c r="C15193" s="1"/>
      <c r="D15193" s="1"/>
      <c r="F15193" s="6"/>
      <c r="G15193" s="13"/>
      <c r="M15193" s="14"/>
      <c r="O15193" s="13"/>
      <c r="P15193" s="6"/>
      <c r="Q15193" s="7"/>
    </row>
    <row r="15194" spans="3:17" x14ac:dyDescent="0.2">
      <c r="C15194" s="1"/>
      <c r="D15194" s="1"/>
      <c r="F15194" s="6"/>
      <c r="G15194" s="13"/>
      <c r="M15194" s="14"/>
      <c r="O15194" s="13"/>
      <c r="P15194" s="6"/>
      <c r="Q15194" s="7"/>
    </row>
    <row r="15195" spans="3:17" x14ac:dyDescent="0.2">
      <c r="C15195" s="1"/>
      <c r="D15195" s="1"/>
      <c r="F15195" s="6"/>
      <c r="G15195" s="13"/>
      <c r="M15195" s="14"/>
      <c r="O15195" s="13"/>
      <c r="P15195" s="6"/>
      <c r="Q15195" s="7"/>
    </row>
    <row r="15196" spans="3:17" x14ac:dyDescent="0.2">
      <c r="C15196" s="1"/>
      <c r="D15196" s="1"/>
      <c r="F15196" s="6"/>
      <c r="G15196" s="13"/>
      <c r="M15196" s="14"/>
      <c r="O15196" s="13"/>
      <c r="P15196" s="6"/>
      <c r="Q15196" s="7"/>
    </row>
    <row r="15197" spans="3:17" x14ac:dyDescent="0.2">
      <c r="C15197" s="1"/>
      <c r="D15197" s="1"/>
      <c r="F15197" s="6"/>
      <c r="G15197" s="13"/>
      <c r="M15197" s="14"/>
      <c r="O15197" s="13"/>
      <c r="P15197" s="6"/>
      <c r="Q15197" s="7"/>
    </row>
    <row r="15198" spans="3:17" x14ac:dyDescent="0.2">
      <c r="C15198" s="1"/>
      <c r="D15198" s="1"/>
      <c r="F15198" s="6"/>
      <c r="G15198" s="13"/>
      <c r="M15198" s="14"/>
      <c r="O15198" s="13"/>
      <c r="P15198" s="6"/>
      <c r="Q15198" s="7"/>
    </row>
    <row r="15199" spans="3:17" x14ac:dyDescent="0.2">
      <c r="C15199" s="1"/>
      <c r="D15199" s="1"/>
      <c r="F15199" s="6"/>
      <c r="G15199" s="13"/>
      <c r="M15199" s="14"/>
      <c r="O15199" s="13"/>
      <c r="P15199" s="6"/>
      <c r="Q15199" s="7"/>
    </row>
    <row r="15200" spans="3:17" x14ac:dyDescent="0.2">
      <c r="C15200" s="1"/>
      <c r="D15200" s="1"/>
      <c r="F15200" s="6"/>
      <c r="G15200" s="13"/>
      <c r="M15200" s="14"/>
      <c r="O15200" s="13"/>
      <c r="P15200" s="6"/>
      <c r="Q15200" s="7"/>
    </row>
    <row r="15201" spans="3:17" x14ac:dyDescent="0.2">
      <c r="C15201" s="1"/>
      <c r="D15201" s="1"/>
      <c r="F15201" s="6"/>
      <c r="G15201" s="13"/>
      <c r="M15201" s="14"/>
      <c r="O15201" s="13"/>
      <c r="P15201" s="6"/>
      <c r="Q15201" s="7"/>
    </row>
    <row r="15202" spans="3:17" x14ac:dyDescent="0.2">
      <c r="C15202" s="1"/>
      <c r="D15202" s="1"/>
      <c r="F15202" s="6"/>
      <c r="G15202" s="13"/>
      <c r="M15202" s="14"/>
      <c r="O15202" s="13"/>
      <c r="P15202" s="6"/>
      <c r="Q15202" s="7"/>
    </row>
    <row r="15203" spans="3:17" x14ac:dyDescent="0.2">
      <c r="C15203" s="1"/>
      <c r="D15203" s="1"/>
      <c r="F15203" s="6"/>
      <c r="G15203" s="13"/>
      <c r="M15203" s="14"/>
      <c r="O15203" s="13"/>
      <c r="P15203" s="6"/>
      <c r="Q15203" s="7"/>
    </row>
    <row r="15204" spans="3:17" x14ac:dyDescent="0.2">
      <c r="C15204" s="1"/>
      <c r="D15204" s="1"/>
      <c r="F15204" s="6"/>
      <c r="G15204" s="13"/>
      <c r="M15204" s="14"/>
      <c r="O15204" s="13"/>
      <c r="P15204" s="6"/>
      <c r="Q15204" s="7"/>
    </row>
    <row r="15205" spans="3:17" x14ac:dyDescent="0.2">
      <c r="C15205" s="1"/>
      <c r="D15205" s="1"/>
      <c r="F15205" s="6"/>
      <c r="G15205" s="13"/>
      <c r="M15205" s="14"/>
      <c r="O15205" s="13"/>
      <c r="P15205" s="6"/>
      <c r="Q15205" s="7"/>
    </row>
    <row r="15206" spans="3:17" x14ac:dyDescent="0.2">
      <c r="C15206" s="1"/>
      <c r="D15206" s="1"/>
      <c r="F15206" s="6"/>
      <c r="G15206" s="13"/>
      <c r="M15206" s="14"/>
      <c r="O15206" s="13"/>
      <c r="P15206" s="6"/>
      <c r="Q15206" s="7"/>
    </row>
    <row r="15207" spans="3:17" x14ac:dyDescent="0.2">
      <c r="C15207" s="1"/>
      <c r="D15207" s="1"/>
      <c r="F15207" s="6"/>
      <c r="G15207" s="13"/>
      <c r="M15207" s="14"/>
      <c r="O15207" s="13"/>
      <c r="P15207" s="6"/>
      <c r="Q15207" s="7"/>
    </row>
    <row r="15208" spans="3:17" x14ac:dyDescent="0.2">
      <c r="C15208" s="1"/>
      <c r="D15208" s="1"/>
      <c r="F15208" s="6"/>
      <c r="G15208" s="13"/>
      <c r="M15208" s="14"/>
      <c r="O15208" s="13"/>
      <c r="P15208" s="6"/>
      <c r="Q15208" s="7"/>
    </row>
    <row r="15209" spans="3:17" x14ac:dyDescent="0.2">
      <c r="C15209" s="1"/>
      <c r="D15209" s="1"/>
      <c r="F15209" s="6"/>
      <c r="G15209" s="13"/>
      <c r="M15209" s="14"/>
      <c r="O15209" s="13"/>
      <c r="P15209" s="6"/>
      <c r="Q15209" s="7"/>
    </row>
    <row r="15210" spans="3:17" x14ac:dyDescent="0.2">
      <c r="C15210" s="1"/>
      <c r="D15210" s="1"/>
      <c r="F15210" s="6"/>
      <c r="G15210" s="13"/>
      <c r="M15210" s="14"/>
      <c r="O15210" s="13"/>
      <c r="P15210" s="6"/>
      <c r="Q15210" s="7"/>
    </row>
    <row r="15211" spans="3:17" x14ac:dyDescent="0.2">
      <c r="C15211" s="1"/>
      <c r="D15211" s="1"/>
      <c r="F15211" s="6"/>
      <c r="G15211" s="13"/>
      <c r="M15211" s="14"/>
      <c r="O15211" s="13"/>
      <c r="P15211" s="6"/>
      <c r="Q15211" s="7"/>
    </row>
    <row r="15212" spans="3:17" x14ac:dyDescent="0.2">
      <c r="C15212" s="1"/>
      <c r="D15212" s="1"/>
      <c r="F15212" s="6"/>
      <c r="G15212" s="13"/>
      <c r="M15212" s="14"/>
      <c r="O15212" s="13"/>
      <c r="P15212" s="6"/>
      <c r="Q15212" s="7"/>
    </row>
    <row r="15213" spans="3:17" x14ac:dyDescent="0.2">
      <c r="C15213" s="1"/>
      <c r="D15213" s="1"/>
      <c r="F15213" s="6"/>
      <c r="G15213" s="13"/>
      <c r="M15213" s="14"/>
      <c r="O15213" s="13"/>
      <c r="P15213" s="6"/>
      <c r="Q15213" s="7"/>
    </row>
    <row r="15214" spans="3:17" x14ac:dyDescent="0.2">
      <c r="C15214" s="1"/>
      <c r="D15214" s="1"/>
      <c r="F15214" s="6"/>
      <c r="G15214" s="13"/>
      <c r="M15214" s="14"/>
      <c r="O15214" s="13"/>
      <c r="P15214" s="6"/>
      <c r="Q15214" s="7"/>
    </row>
    <row r="15215" spans="3:17" x14ac:dyDescent="0.2">
      <c r="C15215" s="1"/>
      <c r="D15215" s="1"/>
      <c r="F15215" s="6"/>
      <c r="G15215" s="13"/>
      <c r="M15215" s="14"/>
      <c r="O15215" s="13"/>
      <c r="P15215" s="6"/>
      <c r="Q15215" s="7"/>
    </row>
    <row r="15216" spans="3:17" x14ac:dyDescent="0.2">
      <c r="C15216" s="1"/>
      <c r="D15216" s="1"/>
      <c r="F15216" s="6"/>
      <c r="G15216" s="13"/>
      <c r="M15216" s="14"/>
      <c r="O15216" s="13"/>
      <c r="P15216" s="6"/>
      <c r="Q15216" s="7"/>
    </row>
    <row r="15217" spans="3:17" x14ac:dyDescent="0.2">
      <c r="C15217" s="1"/>
      <c r="D15217" s="1"/>
      <c r="F15217" s="6"/>
      <c r="G15217" s="13"/>
      <c r="M15217" s="14"/>
      <c r="O15217" s="13"/>
      <c r="P15217" s="6"/>
      <c r="Q15217" s="7"/>
    </row>
    <row r="15218" spans="3:17" x14ac:dyDescent="0.2">
      <c r="C15218" s="1"/>
      <c r="D15218" s="1"/>
      <c r="F15218" s="6"/>
      <c r="G15218" s="13"/>
      <c r="M15218" s="14"/>
      <c r="O15218" s="13"/>
      <c r="P15218" s="6"/>
      <c r="Q15218" s="7"/>
    </row>
    <row r="15219" spans="3:17" x14ac:dyDescent="0.2">
      <c r="C15219" s="1"/>
      <c r="D15219" s="1"/>
      <c r="F15219" s="6"/>
      <c r="G15219" s="13"/>
      <c r="M15219" s="14"/>
      <c r="O15219" s="13"/>
      <c r="P15219" s="6"/>
      <c r="Q15219" s="7"/>
    </row>
    <row r="15220" spans="3:17" x14ac:dyDescent="0.2">
      <c r="C15220" s="1"/>
      <c r="D15220" s="1"/>
      <c r="F15220" s="6"/>
      <c r="G15220" s="13"/>
      <c r="M15220" s="14"/>
      <c r="O15220" s="13"/>
      <c r="P15220" s="6"/>
      <c r="Q15220" s="7"/>
    </row>
    <row r="15221" spans="3:17" x14ac:dyDescent="0.2">
      <c r="C15221" s="1"/>
      <c r="D15221" s="1"/>
      <c r="F15221" s="6"/>
      <c r="G15221" s="13"/>
      <c r="M15221" s="14"/>
      <c r="O15221" s="13"/>
      <c r="P15221" s="6"/>
      <c r="Q15221" s="7"/>
    </row>
    <row r="15222" spans="3:17" x14ac:dyDescent="0.2">
      <c r="C15222" s="1"/>
      <c r="D15222" s="1"/>
      <c r="F15222" s="6"/>
      <c r="G15222" s="13"/>
      <c r="M15222" s="14"/>
      <c r="O15222" s="13"/>
      <c r="P15222" s="6"/>
      <c r="Q15222" s="7"/>
    </row>
    <row r="15223" spans="3:17" x14ac:dyDescent="0.2">
      <c r="C15223" s="1"/>
      <c r="D15223" s="1"/>
      <c r="F15223" s="6"/>
      <c r="G15223" s="13"/>
      <c r="M15223" s="14"/>
      <c r="O15223" s="13"/>
      <c r="P15223" s="6"/>
      <c r="Q15223" s="7"/>
    </row>
    <row r="15224" spans="3:17" x14ac:dyDescent="0.2">
      <c r="C15224" s="1"/>
      <c r="D15224" s="1"/>
      <c r="F15224" s="6"/>
      <c r="G15224" s="13"/>
      <c r="M15224" s="14"/>
      <c r="O15224" s="13"/>
      <c r="P15224" s="6"/>
      <c r="Q15224" s="7"/>
    </row>
    <row r="15225" spans="3:17" x14ac:dyDescent="0.2">
      <c r="C15225" s="1"/>
      <c r="D15225" s="1"/>
      <c r="F15225" s="6"/>
      <c r="G15225" s="13"/>
      <c r="M15225" s="14"/>
      <c r="O15225" s="13"/>
      <c r="P15225" s="6"/>
      <c r="Q15225" s="7"/>
    </row>
    <row r="15226" spans="3:17" x14ac:dyDescent="0.2">
      <c r="C15226" s="1"/>
      <c r="D15226" s="1"/>
      <c r="F15226" s="6"/>
      <c r="G15226" s="13"/>
      <c r="M15226" s="14"/>
      <c r="O15226" s="13"/>
      <c r="P15226" s="6"/>
      <c r="Q15226" s="7"/>
    </row>
    <row r="15227" spans="3:17" x14ac:dyDescent="0.2">
      <c r="C15227" s="1"/>
      <c r="D15227" s="1"/>
      <c r="F15227" s="6"/>
      <c r="G15227" s="13"/>
      <c r="M15227" s="14"/>
      <c r="O15227" s="13"/>
      <c r="P15227" s="6"/>
      <c r="Q15227" s="7"/>
    </row>
    <row r="15228" spans="3:17" x14ac:dyDescent="0.2">
      <c r="C15228" s="1"/>
      <c r="D15228" s="1"/>
      <c r="F15228" s="6"/>
      <c r="G15228" s="13"/>
      <c r="M15228" s="14"/>
      <c r="O15228" s="13"/>
      <c r="P15228" s="6"/>
      <c r="Q15228" s="7"/>
    </row>
    <row r="15229" spans="3:17" x14ac:dyDescent="0.2">
      <c r="C15229" s="1"/>
      <c r="D15229" s="1"/>
      <c r="F15229" s="6"/>
      <c r="G15229" s="13"/>
      <c r="M15229" s="14"/>
      <c r="O15229" s="13"/>
      <c r="P15229" s="6"/>
      <c r="Q15229" s="7"/>
    </row>
    <row r="15230" spans="3:17" x14ac:dyDescent="0.2">
      <c r="C15230" s="1"/>
      <c r="D15230" s="1"/>
      <c r="F15230" s="6"/>
      <c r="G15230" s="13"/>
      <c r="M15230" s="14"/>
      <c r="O15230" s="13"/>
      <c r="P15230" s="6"/>
      <c r="Q15230" s="7"/>
    </row>
    <row r="15231" spans="3:17" x14ac:dyDescent="0.2">
      <c r="C15231" s="1"/>
      <c r="D15231" s="1"/>
      <c r="F15231" s="6"/>
      <c r="G15231" s="13"/>
      <c r="M15231" s="14"/>
      <c r="O15231" s="13"/>
      <c r="P15231" s="6"/>
      <c r="Q15231" s="7"/>
    </row>
    <row r="15232" spans="3:17" x14ac:dyDescent="0.2">
      <c r="C15232" s="1"/>
      <c r="D15232" s="1"/>
      <c r="F15232" s="6"/>
      <c r="G15232" s="13"/>
      <c r="M15232" s="14"/>
      <c r="O15232" s="13"/>
      <c r="P15232" s="6"/>
      <c r="Q15232" s="7"/>
    </row>
    <row r="15233" spans="3:17" x14ac:dyDescent="0.2">
      <c r="C15233" s="1"/>
      <c r="D15233" s="1"/>
      <c r="F15233" s="6"/>
      <c r="G15233" s="13"/>
      <c r="M15233" s="14"/>
      <c r="O15233" s="13"/>
      <c r="P15233" s="6"/>
      <c r="Q15233" s="7"/>
    </row>
    <row r="15234" spans="3:17" x14ac:dyDescent="0.2">
      <c r="C15234" s="1"/>
      <c r="D15234" s="1"/>
      <c r="F15234" s="6"/>
      <c r="G15234" s="13"/>
      <c r="M15234" s="14"/>
      <c r="O15234" s="13"/>
      <c r="P15234" s="6"/>
      <c r="Q15234" s="7"/>
    </row>
    <row r="15235" spans="3:17" x14ac:dyDescent="0.2">
      <c r="C15235" s="1"/>
      <c r="D15235" s="1"/>
      <c r="F15235" s="6"/>
      <c r="G15235" s="13"/>
      <c r="M15235" s="14"/>
      <c r="O15235" s="13"/>
      <c r="P15235" s="6"/>
      <c r="Q15235" s="7"/>
    </row>
    <row r="15236" spans="3:17" x14ac:dyDescent="0.2">
      <c r="C15236" s="1"/>
      <c r="D15236" s="1"/>
      <c r="F15236" s="6"/>
      <c r="G15236" s="13"/>
      <c r="M15236" s="14"/>
      <c r="O15236" s="13"/>
      <c r="P15236" s="6"/>
      <c r="Q15236" s="7"/>
    </row>
    <row r="15237" spans="3:17" x14ac:dyDescent="0.2">
      <c r="C15237" s="1"/>
      <c r="D15237" s="1"/>
      <c r="F15237" s="6"/>
      <c r="G15237" s="13"/>
      <c r="M15237" s="14"/>
      <c r="O15237" s="13"/>
      <c r="P15237" s="6"/>
      <c r="Q15237" s="7"/>
    </row>
    <row r="15238" spans="3:17" x14ac:dyDescent="0.2">
      <c r="C15238" s="1"/>
      <c r="D15238" s="1"/>
      <c r="F15238" s="6"/>
      <c r="G15238" s="13"/>
      <c r="M15238" s="14"/>
      <c r="O15238" s="13"/>
      <c r="P15238" s="6"/>
      <c r="Q15238" s="7"/>
    </row>
    <row r="15239" spans="3:17" x14ac:dyDescent="0.2">
      <c r="C15239" s="1"/>
      <c r="D15239" s="1"/>
      <c r="F15239" s="6"/>
      <c r="G15239" s="13"/>
      <c r="M15239" s="14"/>
      <c r="O15239" s="13"/>
      <c r="P15239" s="6"/>
      <c r="Q15239" s="7"/>
    </row>
    <row r="15240" spans="3:17" x14ac:dyDescent="0.2">
      <c r="C15240" s="1"/>
      <c r="D15240" s="1"/>
      <c r="F15240" s="6"/>
      <c r="G15240" s="13"/>
      <c r="M15240" s="14"/>
      <c r="O15240" s="13"/>
      <c r="P15240" s="6"/>
      <c r="Q15240" s="7"/>
    </row>
    <row r="15241" spans="3:17" x14ac:dyDescent="0.2">
      <c r="C15241" s="1"/>
      <c r="D15241" s="1"/>
      <c r="F15241" s="6"/>
      <c r="G15241" s="13"/>
      <c r="M15241" s="14"/>
      <c r="O15241" s="13"/>
      <c r="P15241" s="6"/>
      <c r="Q15241" s="7"/>
    </row>
    <row r="15242" spans="3:17" x14ac:dyDescent="0.2">
      <c r="C15242" s="1"/>
      <c r="D15242" s="1"/>
      <c r="F15242" s="6"/>
      <c r="G15242" s="13"/>
      <c r="M15242" s="14"/>
      <c r="O15242" s="13"/>
      <c r="P15242" s="6"/>
      <c r="Q15242" s="7"/>
    </row>
    <row r="15243" spans="3:17" x14ac:dyDescent="0.2">
      <c r="C15243" s="1"/>
      <c r="D15243" s="1"/>
      <c r="F15243" s="6"/>
      <c r="G15243" s="13"/>
      <c r="M15243" s="14"/>
      <c r="O15243" s="13"/>
      <c r="P15243" s="6"/>
      <c r="Q15243" s="7"/>
    </row>
    <row r="15244" spans="3:17" x14ac:dyDescent="0.2">
      <c r="C15244" s="1"/>
      <c r="D15244" s="1"/>
      <c r="F15244" s="6"/>
      <c r="G15244" s="13"/>
      <c r="M15244" s="14"/>
      <c r="O15244" s="13"/>
      <c r="P15244" s="6"/>
      <c r="Q15244" s="7"/>
    </row>
    <row r="15245" spans="3:17" x14ac:dyDescent="0.2">
      <c r="C15245" s="1"/>
      <c r="D15245" s="1"/>
      <c r="F15245" s="6"/>
      <c r="G15245" s="13"/>
      <c r="M15245" s="14"/>
      <c r="O15245" s="13"/>
      <c r="P15245" s="6"/>
      <c r="Q15245" s="7"/>
    </row>
    <row r="15246" spans="3:17" x14ac:dyDescent="0.2">
      <c r="C15246" s="1"/>
      <c r="D15246" s="1"/>
      <c r="F15246" s="6"/>
      <c r="G15246" s="13"/>
      <c r="M15246" s="14"/>
      <c r="O15246" s="13"/>
      <c r="P15246" s="6"/>
      <c r="Q15246" s="7"/>
    </row>
    <row r="15247" spans="3:17" x14ac:dyDescent="0.2">
      <c r="C15247" s="1"/>
      <c r="D15247" s="1"/>
      <c r="F15247" s="6"/>
      <c r="G15247" s="13"/>
      <c r="M15247" s="14"/>
      <c r="O15247" s="13"/>
      <c r="P15247" s="6"/>
      <c r="Q15247" s="7"/>
    </row>
    <row r="15248" spans="3:17" x14ac:dyDescent="0.2">
      <c r="C15248" s="1"/>
      <c r="D15248" s="1"/>
      <c r="F15248" s="6"/>
      <c r="G15248" s="13"/>
      <c r="M15248" s="14"/>
      <c r="O15248" s="13"/>
      <c r="P15248" s="6"/>
      <c r="Q15248" s="7"/>
    </row>
    <row r="15249" spans="3:17" x14ac:dyDescent="0.2">
      <c r="C15249" s="1"/>
      <c r="D15249" s="1"/>
      <c r="F15249" s="6"/>
      <c r="G15249" s="13"/>
      <c r="M15249" s="14"/>
      <c r="O15249" s="13"/>
      <c r="P15249" s="6"/>
      <c r="Q15249" s="7"/>
    </row>
    <row r="15250" spans="3:17" x14ac:dyDescent="0.2">
      <c r="C15250" s="1"/>
      <c r="D15250" s="1"/>
      <c r="F15250" s="6"/>
      <c r="G15250" s="13"/>
      <c r="M15250" s="14"/>
      <c r="O15250" s="13"/>
      <c r="P15250" s="6"/>
      <c r="Q15250" s="7"/>
    </row>
    <row r="15251" spans="3:17" x14ac:dyDescent="0.2">
      <c r="C15251" s="1"/>
      <c r="D15251" s="1"/>
      <c r="F15251" s="6"/>
      <c r="G15251" s="13"/>
      <c r="M15251" s="14"/>
      <c r="O15251" s="13"/>
      <c r="P15251" s="6"/>
      <c r="Q15251" s="7"/>
    </row>
    <row r="15252" spans="3:17" x14ac:dyDescent="0.2">
      <c r="C15252" s="1"/>
      <c r="D15252" s="1"/>
      <c r="F15252" s="6"/>
      <c r="G15252" s="13"/>
      <c r="M15252" s="14"/>
      <c r="O15252" s="13"/>
      <c r="P15252" s="6"/>
      <c r="Q15252" s="7"/>
    </row>
    <row r="15253" spans="3:17" x14ac:dyDescent="0.2">
      <c r="C15253" s="1"/>
      <c r="D15253" s="1"/>
      <c r="F15253" s="6"/>
      <c r="G15253" s="13"/>
      <c r="M15253" s="14"/>
      <c r="O15253" s="13"/>
      <c r="P15253" s="6"/>
      <c r="Q15253" s="7"/>
    </row>
    <row r="15254" spans="3:17" x14ac:dyDescent="0.2">
      <c r="C15254" s="1"/>
      <c r="D15254" s="1"/>
      <c r="F15254" s="6"/>
      <c r="G15254" s="13"/>
      <c r="M15254" s="14"/>
      <c r="O15254" s="13"/>
      <c r="P15254" s="6"/>
      <c r="Q15254" s="7"/>
    </row>
    <row r="15255" spans="3:17" x14ac:dyDescent="0.2">
      <c r="C15255" s="1"/>
      <c r="D15255" s="1"/>
      <c r="F15255" s="6"/>
      <c r="G15255" s="13"/>
      <c r="M15255" s="14"/>
      <c r="O15255" s="13"/>
      <c r="P15255" s="6"/>
      <c r="Q15255" s="7"/>
    </row>
    <row r="15256" spans="3:17" x14ac:dyDescent="0.2">
      <c r="C15256" s="1"/>
      <c r="D15256" s="1"/>
      <c r="F15256" s="6"/>
      <c r="G15256" s="13"/>
      <c r="M15256" s="14"/>
      <c r="O15256" s="13"/>
      <c r="P15256" s="6"/>
      <c r="Q15256" s="7"/>
    </row>
    <row r="15257" spans="3:17" x14ac:dyDescent="0.2">
      <c r="C15257" s="1"/>
      <c r="D15257" s="1"/>
      <c r="F15257" s="6"/>
      <c r="G15257" s="13"/>
      <c r="M15257" s="14"/>
      <c r="O15257" s="13"/>
      <c r="P15257" s="6"/>
      <c r="Q15257" s="7"/>
    </row>
    <row r="15258" spans="3:17" x14ac:dyDescent="0.2">
      <c r="C15258" s="1"/>
      <c r="D15258" s="1"/>
      <c r="F15258" s="6"/>
      <c r="G15258" s="13"/>
      <c r="M15258" s="14"/>
      <c r="O15258" s="13"/>
      <c r="P15258" s="6"/>
      <c r="Q15258" s="7"/>
    </row>
    <row r="15259" spans="3:17" x14ac:dyDescent="0.2">
      <c r="C15259" s="1"/>
      <c r="D15259" s="1"/>
      <c r="F15259" s="6"/>
      <c r="G15259" s="13"/>
      <c r="M15259" s="14"/>
      <c r="O15259" s="13"/>
      <c r="P15259" s="6"/>
      <c r="Q15259" s="7"/>
    </row>
    <row r="15260" spans="3:17" x14ac:dyDescent="0.2">
      <c r="C15260" s="1"/>
      <c r="D15260" s="1"/>
      <c r="F15260" s="6"/>
      <c r="G15260" s="13"/>
      <c r="M15260" s="14"/>
      <c r="O15260" s="13"/>
      <c r="P15260" s="6"/>
      <c r="Q15260" s="7"/>
    </row>
    <row r="15261" spans="3:17" x14ac:dyDescent="0.2">
      <c r="C15261" s="1"/>
      <c r="D15261" s="1"/>
      <c r="F15261" s="6"/>
      <c r="G15261" s="13"/>
      <c r="M15261" s="14"/>
      <c r="O15261" s="13"/>
      <c r="P15261" s="6"/>
      <c r="Q15261" s="7"/>
    </row>
    <row r="15262" spans="3:17" x14ac:dyDescent="0.2">
      <c r="C15262" s="1"/>
      <c r="D15262" s="1"/>
      <c r="F15262" s="6"/>
      <c r="G15262" s="13"/>
      <c r="M15262" s="14"/>
      <c r="O15262" s="13"/>
      <c r="P15262" s="6"/>
      <c r="Q15262" s="7"/>
    </row>
    <row r="15263" spans="3:17" x14ac:dyDescent="0.2">
      <c r="C15263" s="1"/>
      <c r="D15263" s="1"/>
      <c r="F15263" s="6"/>
      <c r="G15263" s="13"/>
      <c r="M15263" s="14"/>
      <c r="O15263" s="13"/>
      <c r="P15263" s="6"/>
      <c r="Q15263" s="7"/>
    </row>
    <row r="15264" spans="3:17" x14ac:dyDescent="0.2">
      <c r="C15264" s="1"/>
      <c r="D15264" s="1"/>
      <c r="F15264" s="6"/>
      <c r="G15264" s="13"/>
      <c r="M15264" s="14"/>
      <c r="O15264" s="13"/>
      <c r="P15264" s="6"/>
      <c r="Q15264" s="7"/>
    </row>
    <row r="15265" spans="3:17" x14ac:dyDescent="0.2">
      <c r="C15265" s="1"/>
      <c r="D15265" s="1"/>
      <c r="F15265" s="6"/>
      <c r="G15265" s="13"/>
      <c r="M15265" s="14"/>
      <c r="O15265" s="13"/>
      <c r="P15265" s="6"/>
      <c r="Q15265" s="7"/>
    </row>
    <row r="15266" spans="3:17" x14ac:dyDescent="0.2">
      <c r="C15266" s="1"/>
      <c r="D15266" s="1"/>
      <c r="F15266" s="6"/>
      <c r="G15266" s="13"/>
      <c r="M15266" s="14"/>
      <c r="O15266" s="13"/>
      <c r="P15266" s="6"/>
      <c r="Q15266" s="7"/>
    </row>
    <row r="15267" spans="3:17" x14ac:dyDescent="0.2">
      <c r="C15267" s="1"/>
      <c r="D15267" s="1"/>
      <c r="F15267" s="6"/>
      <c r="G15267" s="13"/>
      <c r="M15267" s="14"/>
      <c r="O15267" s="13"/>
      <c r="P15267" s="6"/>
      <c r="Q15267" s="7"/>
    </row>
    <row r="15268" spans="3:17" x14ac:dyDescent="0.2">
      <c r="C15268" s="1"/>
      <c r="D15268" s="1"/>
      <c r="F15268" s="6"/>
      <c r="G15268" s="13"/>
      <c r="M15268" s="14"/>
      <c r="O15268" s="13"/>
      <c r="P15268" s="6"/>
      <c r="Q15268" s="7"/>
    </row>
    <row r="15269" spans="3:17" x14ac:dyDescent="0.2">
      <c r="C15269" s="1"/>
      <c r="D15269" s="1"/>
      <c r="F15269" s="6"/>
      <c r="G15269" s="13"/>
      <c r="M15269" s="14"/>
      <c r="O15269" s="13"/>
      <c r="P15269" s="6"/>
      <c r="Q15269" s="7"/>
    </row>
    <row r="15270" spans="3:17" x14ac:dyDescent="0.2">
      <c r="C15270" s="1"/>
      <c r="D15270" s="1"/>
      <c r="F15270" s="6"/>
      <c r="G15270" s="13"/>
      <c r="M15270" s="14"/>
      <c r="O15270" s="13"/>
      <c r="P15270" s="6"/>
      <c r="Q15270" s="7"/>
    </row>
    <row r="15271" spans="3:17" x14ac:dyDescent="0.2">
      <c r="C15271" s="1"/>
      <c r="D15271" s="1"/>
      <c r="F15271" s="6"/>
      <c r="G15271" s="13"/>
      <c r="M15271" s="14"/>
      <c r="O15271" s="13"/>
      <c r="P15271" s="6"/>
      <c r="Q15271" s="7"/>
    </row>
    <row r="15272" spans="3:17" x14ac:dyDescent="0.2">
      <c r="C15272" s="1"/>
      <c r="D15272" s="1"/>
      <c r="F15272" s="6"/>
      <c r="G15272" s="13"/>
      <c r="M15272" s="14"/>
      <c r="O15272" s="13"/>
      <c r="P15272" s="6"/>
      <c r="Q15272" s="7"/>
    </row>
    <row r="15273" spans="3:17" x14ac:dyDescent="0.2">
      <c r="C15273" s="1"/>
      <c r="D15273" s="1"/>
      <c r="F15273" s="6"/>
      <c r="G15273" s="13"/>
      <c r="M15273" s="14"/>
      <c r="O15273" s="13"/>
      <c r="P15273" s="6"/>
      <c r="Q15273" s="7"/>
    </row>
    <row r="15274" spans="3:17" x14ac:dyDescent="0.2">
      <c r="C15274" s="1"/>
      <c r="D15274" s="1"/>
      <c r="F15274" s="6"/>
      <c r="G15274" s="13"/>
      <c r="M15274" s="14"/>
      <c r="O15274" s="13"/>
      <c r="P15274" s="6"/>
      <c r="Q15274" s="7"/>
    </row>
    <row r="15275" spans="3:17" x14ac:dyDescent="0.2">
      <c r="C15275" s="1"/>
      <c r="D15275" s="1"/>
      <c r="F15275" s="6"/>
      <c r="G15275" s="13"/>
      <c r="M15275" s="14"/>
      <c r="O15275" s="13"/>
      <c r="P15275" s="6"/>
      <c r="Q15275" s="7"/>
    </row>
    <row r="15276" spans="3:17" x14ac:dyDescent="0.2">
      <c r="C15276" s="1"/>
      <c r="D15276" s="1"/>
      <c r="F15276" s="6"/>
      <c r="G15276" s="13"/>
      <c r="M15276" s="14"/>
      <c r="O15276" s="13"/>
      <c r="P15276" s="6"/>
      <c r="Q15276" s="7"/>
    </row>
    <row r="15277" spans="3:17" x14ac:dyDescent="0.2">
      <c r="C15277" s="1"/>
      <c r="D15277" s="1"/>
      <c r="F15277" s="6"/>
      <c r="G15277" s="13"/>
      <c r="M15277" s="14"/>
      <c r="O15277" s="13"/>
      <c r="P15277" s="6"/>
      <c r="Q15277" s="7"/>
    </row>
    <row r="15278" spans="3:17" x14ac:dyDescent="0.2">
      <c r="C15278" s="1"/>
      <c r="D15278" s="1"/>
      <c r="F15278" s="6"/>
      <c r="G15278" s="13"/>
      <c r="M15278" s="14"/>
      <c r="O15278" s="13"/>
      <c r="P15278" s="6"/>
      <c r="Q15278" s="7"/>
    </row>
    <row r="15279" spans="3:17" x14ac:dyDescent="0.2">
      <c r="C15279" s="1"/>
      <c r="D15279" s="1"/>
      <c r="F15279" s="6"/>
      <c r="G15279" s="13"/>
      <c r="M15279" s="14"/>
      <c r="O15279" s="13"/>
      <c r="P15279" s="6"/>
      <c r="Q15279" s="7"/>
    </row>
    <row r="15280" spans="3:17" x14ac:dyDescent="0.2">
      <c r="C15280" s="1"/>
      <c r="D15280" s="1"/>
      <c r="F15280" s="6"/>
      <c r="G15280" s="13"/>
      <c r="M15280" s="14"/>
      <c r="O15280" s="13"/>
      <c r="P15280" s="6"/>
      <c r="Q15280" s="7"/>
    </row>
    <row r="15281" spans="3:17" x14ac:dyDescent="0.2">
      <c r="C15281" s="1"/>
      <c r="D15281" s="1"/>
      <c r="F15281" s="6"/>
      <c r="G15281" s="13"/>
      <c r="M15281" s="14"/>
      <c r="O15281" s="13"/>
      <c r="P15281" s="6"/>
      <c r="Q15281" s="7"/>
    </row>
    <row r="15282" spans="3:17" x14ac:dyDescent="0.2">
      <c r="C15282" s="1"/>
      <c r="D15282" s="1"/>
      <c r="F15282" s="6"/>
      <c r="G15282" s="13"/>
      <c r="M15282" s="14"/>
      <c r="O15282" s="13"/>
      <c r="P15282" s="6"/>
      <c r="Q15282" s="7"/>
    </row>
    <row r="15283" spans="3:17" x14ac:dyDescent="0.2">
      <c r="C15283" s="1"/>
      <c r="D15283" s="1"/>
      <c r="F15283" s="6"/>
      <c r="G15283" s="13"/>
      <c r="M15283" s="14"/>
      <c r="O15283" s="13"/>
      <c r="P15283" s="6"/>
      <c r="Q15283" s="7"/>
    </row>
    <row r="15284" spans="3:17" x14ac:dyDescent="0.2">
      <c r="C15284" s="1"/>
      <c r="D15284" s="1"/>
      <c r="F15284" s="6"/>
      <c r="G15284" s="13"/>
      <c r="M15284" s="14"/>
      <c r="O15284" s="13"/>
      <c r="P15284" s="6"/>
      <c r="Q15284" s="7"/>
    </row>
    <row r="15285" spans="3:17" x14ac:dyDescent="0.2">
      <c r="C15285" s="1"/>
      <c r="D15285" s="1"/>
      <c r="F15285" s="6"/>
      <c r="G15285" s="13"/>
      <c r="M15285" s="14"/>
      <c r="O15285" s="13"/>
      <c r="P15285" s="6"/>
      <c r="Q15285" s="7"/>
    </row>
    <row r="15286" spans="3:17" x14ac:dyDescent="0.2">
      <c r="C15286" s="1"/>
      <c r="D15286" s="1"/>
      <c r="F15286" s="6"/>
      <c r="G15286" s="13"/>
      <c r="M15286" s="14"/>
      <c r="O15286" s="13"/>
      <c r="P15286" s="6"/>
      <c r="Q15286" s="7"/>
    </row>
    <row r="15287" spans="3:17" x14ac:dyDescent="0.2">
      <c r="C15287" s="1"/>
      <c r="D15287" s="1"/>
      <c r="F15287" s="6"/>
      <c r="G15287" s="13"/>
      <c r="M15287" s="14"/>
      <c r="O15287" s="13"/>
      <c r="P15287" s="6"/>
      <c r="Q15287" s="7"/>
    </row>
    <row r="15288" spans="3:17" x14ac:dyDescent="0.2">
      <c r="C15288" s="1"/>
      <c r="D15288" s="1"/>
      <c r="F15288" s="6"/>
      <c r="G15288" s="13"/>
      <c r="M15288" s="14"/>
      <c r="O15288" s="13"/>
      <c r="P15288" s="6"/>
      <c r="Q15288" s="7"/>
    </row>
    <row r="15289" spans="3:17" x14ac:dyDescent="0.2">
      <c r="C15289" s="1"/>
      <c r="D15289" s="1"/>
      <c r="F15289" s="6"/>
      <c r="G15289" s="13"/>
      <c r="M15289" s="14"/>
      <c r="O15289" s="13"/>
      <c r="P15289" s="6"/>
      <c r="Q15289" s="7"/>
    </row>
    <row r="15290" spans="3:17" x14ac:dyDescent="0.2">
      <c r="C15290" s="1"/>
      <c r="D15290" s="1"/>
      <c r="F15290" s="6"/>
      <c r="G15290" s="13"/>
      <c r="M15290" s="14"/>
      <c r="O15290" s="13"/>
      <c r="P15290" s="6"/>
      <c r="Q15290" s="7"/>
    </row>
    <row r="15291" spans="3:17" x14ac:dyDescent="0.2">
      <c r="C15291" s="1"/>
      <c r="D15291" s="1"/>
      <c r="F15291" s="6"/>
      <c r="G15291" s="13"/>
      <c r="M15291" s="14"/>
      <c r="O15291" s="13"/>
      <c r="P15291" s="6"/>
      <c r="Q15291" s="7"/>
    </row>
    <row r="15292" spans="3:17" x14ac:dyDescent="0.2">
      <c r="C15292" s="1"/>
      <c r="D15292" s="1"/>
      <c r="F15292" s="6"/>
      <c r="G15292" s="13"/>
      <c r="M15292" s="14"/>
      <c r="O15292" s="13"/>
      <c r="P15292" s="6"/>
      <c r="Q15292" s="7"/>
    </row>
    <row r="15293" spans="3:17" x14ac:dyDescent="0.2">
      <c r="C15293" s="1"/>
      <c r="D15293" s="1"/>
      <c r="F15293" s="6"/>
      <c r="G15293" s="13"/>
      <c r="M15293" s="14"/>
      <c r="O15293" s="13"/>
      <c r="P15293" s="6"/>
      <c r="Q15293" s="7"/>
    </row>
    <row r="15294" spans="3:17" x14ac:dyDescent="0.2">
      <c r="C15294" s="1"/>
      <c r="D15294" s="1"/>
      <c r="F15294" s="6"/>
      <c r="G15294" s="13"/>
      <c r="M15294" s="14"/>
      <c r="O15294" s="13"/>
      <c r="P15294" s="6"/>
      <c r="Q15294" s="7"/>
    </row>
    <row r="15295" spans="3:17" x14ac:dyDescent="0.2">
      <c r="C15295" s="1"/>
      <c r="D15295" s="1"/>
      <c r="F15295" s="6"/>
      <c r="G15295" s="13"/>
      <c r="M15295" s="14"/>
      <c r="O15295" s="13"/>
      <c r="P15295" s="6"/>
      <c r="Q15295" s="7"/>
    </row>
    <row r="15296" spans="3:17" x14ac:dyDescent="0.2">
      <c r="C15296" s="1"/>
      <c r="D15296" s="1"/>
      <c r="F15296" s="6"/>
      <c r="G15296" s="13"/>
      <c r="M15296" s="14"/>
      <c r="O15296" s="13"/>
      <c r="P15296" s="6"/>
      <c r="Q15296" s="7"/>
    </row>
    <row r="15297" spans="3:17" x14ac:dyDescent="0.2">
      <c r="C15297" s="1"/>
      <c r="D15297" s="1"/>
      <c r="F15297" s="6"/>
      <c r="G15297" s="13"/>
      <c r="M15297" s="14"/>
      <c r="O15297" s="13"/>
      <c r="P15297" s="6"/>
      <c r="Q15297" s="7"/>
    </row>
    <row r="15298" spans="3:17" x14ac:dyDescent="0.2">
      <c r="C15298" s="1"/>
      <c r="D15298" s="1"/>
      <c r="F15298" s="6"/>
      <c r="G15298" s="13"/>
      <c r="M15298" s="14"/>
      <c r="O15298" s="13"/>
      <c r="P15298" s="6"/>
      <c r="Q15298" s="7"/>
    </row>
    <row r="15299" spans="3:17" x14ac:dyDescent="0.2">
      <c r="C15299" s="1"/>
      <c r="D15299" s="1"/>
      <c r="F15299" s="6"/>
      <c r="G15299" s="13"/>
      <c r="M15299" s="14"/>
      <c r="O15299" s="13"/>
      <c r="P15299" s="6"/>
      <c r="Q15299" s="7"/>
    </row>
    <row r="15300" spans="3:17" x14ac:dyDescent="0.2">
      <c r="C15300" s="1"/>
      <c r="D15300" s="1"/>
      <c r="F15300" s="6"/>
      <c r="G15300" s="13"/>
      <c r="M15300" s="14"/>
      <c r="O15300" s="13"/>
      <c r="P15300" s="6"/>
      <c r="Q15300" s="7"/>
    </row>
    <row r="15301" spans="3:17" x14ac:dyDescent="0.2">
      <c r="C15301" s="1"/>
      <c r="D15301" s="1"/>
      <c r="F15301" s="6"/>
      <c r="G15301" s="13"/>
      <c r="M15301" s="14"/>
      <c r="O15301" s="13"/>
      <c r="P15301" s="6"/>
      <c r="Q15301" s="7"/>
    </row>
    <row r="15302" spans="3:17" x14ac:dyDescent="0.2">
      <c r="C15302" s="1"/>
      <c r="D15302" s="1"/>
      <c r="F15302" s="6"/>
      <c r="G15302" s="13"/>
      <c r="M15302" s="14"/>
      <c r="O15302" s="13"/>
      <c r="P15302" s="6"/>
      <c r="Q15302" s="7"/>
    </row>
    <row r="15303" spans="3:17" x14ac:dyDescent="0.2">
      <c r="C15303" s="1"/>
      <c r="D15303" s="1"/>
      <c r="F15303" s="6"/>
      <c r="G15303" s="13"/>
      <c r="M15303" s="14"/>
      <c r="O15303" s="13"/>
      <c r="P15303" s="6"/>
      <c r="Q15303" s="7"/>
    </row>
    <row r="15304" spans="3:17" x14ac:dyDescent="0.2">
      <c r="C15304" s="1"/>
      <c r="D15304" s="1"/>
      <c r="F15304" s="6"/>
      <c r="G15304" s="13"/>
      <c r="M15304" s="14"/>
      <c r="O15304" s="13"/>
      <c r="P15304" s="6"/>
      <c r="Q15304" s="7"/>
    </row>
    <row r="15305" spans="3:17" x14ac:dyDescent="0.2">
      <c r="C15305" s="1"/>
      <c r="D15305" s="1"/>
      <c r="F15305" s="6"/>
      <c r="G15305" s="13"/>
      <c r="M15305" s="14"/>
      <c r="O15305" s="13"/>
      <c r="P15305" s="6"/>
      <c r="Q15305" s="7"/>
    </row>
    <row r="15306" spans="3:17" x14ac:dyDescent="0.2">
      <c r="C15306" s="1"/>
      <c r="D15306" s="1"/>
      <c r="F15306" s="6"/>
      <c r="G15306" s="13"/>
      <c r="M15306" s="14"/>
      <c r="O15306" s="13"/>
      <c r="P15306" s="6"/>
      <c r="Q15306" s="7"/>
    </row>
    <row r="15307" spans="3:17" x14ac:dyDescent="0.2">
      <c r="C15307" s="1"/>
      <c r="D15307" s="1"/>
      <c r="F15307" s="6"/>
      <c r="G15307" s="13"/>
      <c r="M15307" s="14"/>
      <c r="O15307" s="13"/>
      <c r="P15307" s="6"/>
      <c r="Q15307" s="7"/>
    </row>
    <row r="15308" spans="3:17" x14ac:dyDescent="0.2">
      <c r="C15308" s="1"/>
      <c r="D15308" s="1"/>
      <c r="F15308" s="6"/>
      <c r="G15308" s="13"/>
      <c r="M15308" s="14"/>
      <c r="O15308" s="13"/>
      <c r="P15308" s="6"/>
      <c r="Q15308" s="7"/>
    </row>
    <row r="15309" spans="3:17" x14ac:dyDescent="0.2">
      <c r="C15309" s="1"/>
      <c r="D15309" s="1"/>
      <c r="F15309" s="6"/>
      <c r="G15309" s="13"/>
      <c r="M15309" s="14"/>
      <c r="O15309" s="13"/>
      <c r="P15309" s="6"/>
      <c r="Q15309" s="7"/>
    </row>
    <row r="15310" spans="3:17" x14ac:dyDescent="0.2">
      <c r="C15310" s="1"/>
      <c r="D15310" s="1"/>
      <c r="F15310" s="6"/>
      <c r="G15310" s="13"/>
      <c r="M15310" s="14"/>
      <c r="O15310" s="13"/>
      <c r="P15310" s="6"/>
      <c r="Q15310" s="7"/>
    </row>
    <row r="15311" spans="3:17" x14ac:dyDescent="0.2">
      <c r="C15311" s="1"/>
      <c r="D15311" s="1"/>
      <c r="F15311" s="6"/>
      <c r="G15311" s="13"/>
      <c r="M15311" s="14"/>
      <c r="O15311" s="13"/>
      <c r="P15311" s="6"/>
      <c r="Q15311" s="7"/>
    </row>
    <row r="15312" spans="3:17" x14ac:dyDescent="0.2">
      <c r="C15312" s="1"/>
      <c r="D15312" s="1"/>
      <c r="F15312" s="6"/>
      <c r="G15312" s="13"/>
      <c r="M15312" s="14"/>
      <c r="O15312" s="13"/>
      <c r="P15312" s="6"/>
      <c r="Q15312" s="7"/>
    </row>
    <row r="15313" spans="3:17" x14ac:dyDescent="0.2">
      <c r="C15313" s="1"/>
      <c r="D15313" s="1"/>
      <c r="F15313" s="6"/>
      <c r="G15313" s="13"/>
      <c r="M15313" s="14"/>
      <c r="O15313" s="13"/>
      <c r="P15313" s="6"/>
      <c r="Q15313" s="7"/>
    </row>
    <row r="15314" spans="3:17" x14ac:dyDescent="0.2">
      <c r="C15314" s="1"/>
      <c r="D15314" s="1"/>
      <c r="F15314" s="6"/>
      <c r="G15314" s="13"/>
      <c r="M15314" s="14"/>
      <c r="O15314" s="13"/>
      <c r="P15314" s="6"/>
      <c r="Q15314" s="7"/>
    </row>
    <row r="15315" spans="3:17" x14ac:dyDescent="0.2">
      <c r="C15315" s="1"/>
      <c r="D15315" s="1"/>
      <c r="F15315" s="6"/>
      <c r="G15315" s="13"/>
      <c r="M15315" s="14"/>
      <c r="O15315" s="13"/>
      <c r="P15315" s="6"/>
      <c r="Q15315" s="7"/>
    </row>
    <row r="15316" spans="3:17" x14ac:dyDescent="0.2">
      <c r="C15316" s="1"/>
      <c r="D15316" s="1"/>
      <c r="F15316" s="6"/>
      <c r="G15316" s="13"/>
      <c r="M15316" s="14"/>
      <c r="O15316" s="13"/>
      <c r="P15316" s="6"/>
      <c r="Q15316" s="7"/>
    </row>
    <row r="15317" spans="3:17" x14ac:dyDescent="0.2">
      <c r="C15317" s="1"/>
      <c r="D15317" s="1"/>
      <c r="F15317" s="6"/>
      <c r="G15317" s="13"/>
      <c r="M15317" s="14"/>
      <c r="O15317" s="13"/>
      <c r="P15317" s="6"/>
      <c r="Q15317" s="7"/>
    </row>
    <row r="15318" spans="3:17" x14ac:dyDescent="0.2">
      <c r="C15318" s="1"/>
      <c r="D15318" s="1"/>
      <c r="F15318" s="6"/>
      <c r="G15318" s="13"/>
      <c r="M15318" s="14"/>
      <c r="O15318" s="13"/>
      <c r="P15318" s="6"/>
      <c r="Q15318" s="7"/>
    </row>
    <row r="15319" spans="3:17" x14ac:dyDescent="0.2">
      <c r="C15319" s="1"/>
      <c r="D15319" s="1"/>
      <c r="F15319" s="6"/>
      <c r="G15319" s="13"/>
      <c r="M15319" s="14"/>
      <c r="O15319" s="13"/>
      <c r="P15319" s="6"/>
      <c r="Q15319" s="7"/>
    </row>
    <row r="15320" spans="3:17" x14ac:dyDescent="0.2">
      <c r="C15320" s="1"/>
      <c r="D15320" s="1"/>
      <c r="F15320" s="6"/>
      <c r="G15320" s="13"/>
      <c r="M15320" s="14"/>
      <c r="O15320" s="13"/>
      <c r="P15320" s="6"/>
      <c r="Q15320" s="7"/>
    </row>
    <row r="15321" spans="3:17" x14ac:dyDescent="0.2">
      <c r="C15321" s="1"/>
      <c r="D15321" s="1"/>
      <c r="F15321" s="6"/>
      <c r="G15321" s="13"/>
      <c r="M15321" s="14"/>
      <c r="O15321" s="13"/>
      <c r="P15321" s="6"/>
      <c r="Q15321" s="7"/>
    </row>
    <row r="15322" spans="3:17" x14ac:dyDescent="0.2">
      <c r="C15322" s="1"/>
      <c r="D15322" s="1"/>
      <c r="F15322" s="6"/>
      <c r="G15322" s="13"/>
      <c r="M15322" s="14"/>
      <c r="O15322" s="13"/>
      <c r="P15322" s="6"/>
      <c r="Q15322" s="7"/>
    </row>
    <row r="15323" spans="3:17" x14ac:dyDescent="0.2">
      <c r="C15323" s="1"/>
      <c r="D15323" s="1"/>
      <c r="F15323" s="6"/>
      <c r="G15323" s="13"/>
      <c r="M15323" s="14"/>
      <c r="O15323" s="13"/>
      <c r="P15323" s="6"/>
      <c r="Q15323" s="7"/>
    </row>
    <row r="15324" spans="3:17" x14ac:dyDescent="0.2">
      <c r="C15324" s="1"/>
      <c r="D15324" s="1"/>
      <c r="F15324" s="6"/>
      <c r="G15324" s="13"/>
      <c r="M15324" s="14"/>
      <c r="O15324" s="13"/>
      <c r="P15324" s="6"/>
      <c r="Q15324" s="7"/>
    </row>
    <row r="15325" spans="3:17" x14ac:dyDescent="0.2">
      <c r="C15325" s="1"/>
      <c r="D15325" s="1"/>
      <c r="F15325" s="6"/>
      <c r="G15325" s="13"/>
      <c r="M15325" s="14"/>
      <c r="O15325" s="13"/>
      <c r="P15325" s="6"/>
      <c r="Q15325" s="7"/>
    </row>
    <row r="15326" spans="3:17" x14ac:dyDescent="0.2">
      <c r="C15326" s="1"/>
      <c r="D15326" s="1"/>
      <c r="F15326" s="6"/>
      <c r="G15326" s="13"/>
      <c r="M15326" s="14"/>
      <c r="O15326" s="13"/>
      <c r="P15326" s="6"/>
      <c r="Q15326" s="7"/>
    </row>
    <row r="15327" spans="3:17" x14ac:dyDescent="0.2">
      <c r="C15327" s="1"/>
      <c r="D15327" s="1"/>
      <c r="F15327" s="6"/>
      <c r="G15327" s="13"/>
      <c r="M15327" s="14"/>
      <c r="O15327" s="13"/>
      <c r="P15327" s="6"/>
      <c r="Q15327" s="7"/>
    </row>
    <row r="15328" spans="3:17" x14ac:dyDescent="0.2">
      <c r="C15328" s="1"/>
      <c r="D15328" s="1"/>
      <c r="F15328" s="6"/>
      <c r="G15328" s="13"/>
      <c r="M15328" s="14"/>
      <c r="O15328" s="13"/>
      <c r="P15328" s="6"/>
      <c r="Q15328" s="7"/>
    </row>
    <row r="15329" spans="3:17" x14ac:dyDescent="0.2">
      <c r="C15329" s="1"/>
      <c r="D15329" s="1"/>
      <c r="F15329" s="6"/>
      <c r="G15329" s="13"/>
      <c r="M15329" s="14"/>
      <c r="O15329" s="13"/>
      <c r="P15329" s="6"/>
      <c r="Q15329" s="7"/>
    </row>
    <row r="15330" spans="3:17" x14ac:dyDescent="0.2">
      <c r="C15330" s="1"/>
      <c r="D15330" s="1"/>
      <c r="F15330" s="6"/>
      <c r="G15330" s="13"/>
      <c r="M15330" s="14"/>
      <c r="O15330" s="13"/>
      <c r="P15330" s="6"/>
      <c r="Q15330" s="7"/>
    </row>
    <row r="15331" spans="3:17" x14ac:dyDescent="0.2">
      <c r="C15331" s="1"/>
      <c r="D15331" s="1"/>
      <c r="F15331" s="6"/>
      <c r="G15331" s="13"/>
      <c r="M15331" s="14"/>
      <c r="O15331" s="13"/>
      <c r="P15331" s="6"/>
      <c r="Q15331" s="7"/>
    </row>
    <row r="15332" spans="3:17" x14ac:dyDescent="0.2">
      <c r="C15332" s="1"/>
      <c r="D15332" s="1"/>
      <c r="F15332" s="6"/>
      <c r="G15332" s="13"/>
      <c r="M15332" s="14"/>
      <c r="O15332" s="13"/>
      <c r="P15332" s="6"/>
      <c r="Q15332" s="7"/>
    </row>
    <row r="15333" spans="3:17" x14ac:dyDescent="0.2">
      <c r="C15333" s="1"/>
      <c r="D15333" s="1"/>
      <c r="F15333" s="6"/>
      <c r="G15333" s="13"/>
      <c r="M15333" s="14"/>
      <c r="O15333" s="13"/>
      <c r="P15333" s="6"/>
      <c r="Q15333" s="7"/>
    </row>
    <row r="15334" spans="3:17" x14ac:dyDescent="0.2">
      <c r="C15334" s="1"/>
      <c r="D15334" s="1"/>
      <c r="F15334" s="6"/>
      <c r="G15334" s="13"/>
      <c r="M15334" s="14"/>
      <c r="O15334" s="13"/>
      <c r="P15334" s="6"/>
      <c r="Q15334" s="7"/>
    </row>
    <row r="15335" spans="3:17" x14ac:dyDescent="0.2">
      <c r="C15335" s="1"/>
      <c r="D15335" s="1"/>
      <c r="F15335" s="6"/>
      <c r="G15335" s="13"/>
      <c r="M15335" s="14"/>
      <c r="O15335" s="13"/>
      <c r="P15335" s="6"/>
      <c r="Q15335" s="7"/>
    </row>
    <row r="15336" spans="3:17" x14ac:dyDescent="0.2">
      <c r="C15336" s="1"/>
      <c r="D15336" s="1"/>
      <c r="F15336" s="6"/>
      <c r="G15336" s="13"/>
      <c r="M15336" s="14"/>
      <c r="O15336" s="13"/>
      <c r="P15336" s="6"/>
      <c r="Q15336" s="7"/>
    </row>
    <row r="15337" spans="3:17" x14ac:dyDescent="0.2">
      <c r="C15337" s="1"/>
      <c r="D15337" s="1"/>
      <c r="F15337" s="6"/>
      <c r="G15337" s="13"/>
      <c r="M15337" s="14"/>
      <c r="O15337" s="13"/>
      <c r="P15337" s="6"/>
      <c r="Q15337" s="7"/>
    </row>
    <row r="15338" spans="3:17" x14ac:dyDescent="0.2">
      <c r="C15338" s="1"/>
      <c r="D15338" s="1"/>
      <c r="F15338" s="6"/>
      <c r="G15338" s="13"/>
      <c r="M15338" s="14"/>
      <c r="O15338" s="13"/>
      <c r="P15338" s="6"/>
      <c r="Q15338" s="7"/>
    </row>
    <row r="15339" spans="3:17" x14ac:dyDescent="0.2">
      <c r="C15339" s="1"/>
      <c r="D15339" s="1"/>
      <c r="F15339" s="6"/>
      <c r="G15339" s="13"/>
      <c r="M15339" s="14"/>
      <c r="O15339" s="13"/>
      <c r="P15339" s="6"/>
      <c r="Q15339" s="7"/>
    </row>
    <row r="15340" spans="3:17" x14ac:dyDescent="0.2">
      <c r="C15340" s="1"/>
      <c r="D15340" s="1"/>
      <c r="F15340" s="6"/>
      <c r="G15340" s="13"/>
      <c r="M15340" s="14"/>
      <c r="O15340" s="13"/>
      <c r="P15340" s="6"/>
      <c r="Q15340" s="7"/>
    </row>
    <row r="15341" spans="3:17" x14ac:dyDescent="0.2">
      <c r="C15341" s="1"/>
      <c r="D15341" s="1"/>
      <c r="F15341" s="6"/>
      <c r="G15341" s="13"/>
      <c r="M15341" s="14"/>
      <c r="O15341" s="13"/>
      <c r="P15341" s="6"/>
      <c r="Q15341" s="7"/>
    </row>
    <row r="15342" spans="3:17" x14ac:dyDescent="0.2">
      <c r="C15342" s="1"/>
      <c r="D15342" s="1"/>
      <c r="F15342" s="6"/>
      <c r="G15342" s="13"/>
      <c r="M15342" s="14"/>
      <c r="O15342" s="13"/>
      <c r="P15342" s="6"/>
      <c r="Q15342" s="7"/>
    </row>
    <row r="15343" spans="3:17" x14ac:dyDescent="0.2">
      <c r="C15343" s="1"/>
      <c r="D15343" s="1"/>
      <c r="F15343" s="6"/>
      <c r="G15343" s="13"/>
      <c r="M15343" s="14"/>
      <c r="O15343" s="13"/>
      <c r="P15343" s="6"/>
      <c r="Q15343" s="7"/>
    </row>
    <row r="15344" spans="3:17" x14ac:dyDescent="0.2">
      <c r="C15344" s="1"/>
      <c r="D15344" s="1"/>
      <c r="F15344" s="6"/>
      <c r="G15344" s="13"/>
      <c r="M15344" s="14"/>
      <c r="O15344" s="13"/>
      <c r="P15344" s="6"/>
      <c r="Q15344" s="7"/>
    </row>
    <row r="15345" spans="3:17" x14ac:dyDescent="0.2">
      <c r="C15345" s="1"/>
      <c r="D15345" s="1"/>
      <c r="F15345" s="6"/>
      <c r="G15345" s="13"/>
      <c r="M15345" s="14"/>
      <c r="O15345" s="13"/>
      <c r="P15345" s="6"/>
      <c r="Q15345" s="7"/>
    </row>
    <row r="15346" spans="3:17" x14ac:dyDescent="0.2">
      <c r="C15346" s="1"/>
      <c r="D15346" s="1"/>
      <c r="F15346" s="6"/>
      <c r="G15346" s="13"/>
      <c r="M15346" s="14"/>
      <c r="O15346" s="13"/>
      <c r="P15346" s="6"/>
      <c r="Q15346" s="7"/>
    </row>
    <row r="15347" spans="3:17" x14ac:dyDescent="0.2">
      <c r="C15347" s="1"/>
      <c r="D15347" s="1"/>
      <c r="F15347" s="6"/>
      <c r="G15347" s="13"/>
      <c r="M15347" s="14"/>
      <c r="O15347" s="13"/>
      <c r="P15347" s="6"/>
      <c r="Q15347" s="7"/>
    </row>
    <row r="15348" spans="3:17" x14ac:dyDescent="0.2">
      <c r="C15348" s="1"/>
      <c r="D15348" s="1"/>
      <c r="F15348" s="6"/>
      <c r="G15348" s="13"/>
      <c r="M15348" s="14"/>
      <c r="O15348" s="13"/>
      <c r="P15348" s="6"/>
      <c r="Q15348" s="7"/>
    </row>
    <row r="15349" spans="3:17" x14ac:dyDescent="0.2">
      <c r="C15349" s="1"/>
      <c r="D15349" s="1"/>
      <c r="F15349" s="6"/>
      <c r="G15349" s="13"/>
      <c r="M15349" s="14"/>
      <c r="O15349" s="13"/>
      <c r="P15349" s="6"/>
      <c r="Q15349" s="7"/>
    </row>
    <row r="15350" spans="3:17" x14ac:dyDescent="0.2">
      <c r="C15350" s="1"/>
      <c r="D15350" s="1"/>
      <c r="F15350" s="6"/>
      <c r="G15350" s="13"/>
      <c r="M15350" s="14"/>
      <c r="O15350" s="13"/>
      <c r="P15350" s="6"/>
      <c r="Q15350" s="7"/>
    </row>
    <row r="15351" spans="3:17" x14ac:dyDescent="0.2">
      <c r="C15351" s="1"/>
      <c r="D15351" s="1"/>
      <c r="F15351" s="6"/>
      <c r="G15351" s="13"/>
      <c r="M15351" s="14"/>
      <c r="O15351" s="13"/>
      <c r="P15351" s="6"/>
      <c r="Q15351" s="7"/>
    </row>
    <row r="15352" spans="3:17" x14ac:dyDescent="0.2">
      <c r="C15352" s="1"/>
      <c r="D15352" s="1"/>
      <c r="F15352" s="6"/>
      <c r="G15352" s="13"/>
      <c r="M15352" s="14"/>
      <c r="O15352" s="13"/>
      <c r="P15352" s="6"/>
      <c r="Q15352" s="7"/>
    </row>
    <row r="15353" spans="3:17" x14ac:dyDescent="0.2">
      <c r="C15353" s="1"/>
      <c r="D15353" s="1"/>
      <c r="F15353" s="6"/>
      <c r="G15353" s="13"/>
      <c r="M15353" s="14"/>
      <c r="O15353" s="13"/>
      <c r="P15353" s="6"/>
      <c r="Q15353" s="7"/>
    </row>
    <row r="15354" spans="3:17" x14ac:dyDescent="0.2">
      <c r="C15354" s="1"/>
      <c r="D15354" s="1"/>
      <c r="F15354" s="6"/>
      <c r="G15354" s="13"/>
      <c r="M15354" s="14"/>
      <c r="O15354" s="13"/>
      <c r="P15354" s="6"/>
      <c r="Q15354" s="7"/>
    </row>
    <row r="15355" spans="3:17" x14ac:dyDescent="0.2">
      <c r="C15355" s="1"/>
      <c r="D15355" s="1"/>
      <c r="F15355" s="6"/>
      <c r="G15355" s="13"/>
      <c r="M15355" s="14"/>
      <c r="O15355" s="13"/>
      <c r="P15355" s="6"/>
      <c r="Q15355" s="7"/>
    </row>
    <row r="15356" spans="3:17" x14ac:dyDescent="0.2">
      <c r="C15356" s="1"/>
      <c r="D15356" s="1"/>
      <c r="F15356" s="6"/>
      <c r="G15356" s="13"/>
      <c r="M15356" s="14"/>
      <c r="O15356" s="13"/>
      <c r="P15356" s="6"/>
      <c r="Q15356" s="7"/>
    </row>
    <row r="15357" spans="3:17" x14ac:dyDescent="0.2">
      <c r="C15357" s="1"/>
      <c r="D15357" s="1"/>
      <c r="F15357" s="6"/>
      <c r="G15357" s="13"/>
      <c r="M15357" s="14"/>
      <c r="O15357" s="13"/>
      <c r="P15357" s="6"/>
      <c r="Q15357" s="7"/>
    </row>
    <row r="15358" spans="3:17" x14ac:dyDescent="0.2">
      <c r="C15358" s="1"/>
      <c r="D15358" s="1"/>
      <c r="F15358" s="6"/>
      <c r="G15358" s="13"/>
      <c r="M15358" s="14"/>
      <c r="O15358" s="13"/>
      <c r="P15358" s="6"/>
      <c r="Q15358" s="7"/>
    </row>
    <row r="15359" spans="3:17" x14ac:dyDescent="0.2">
      <c r="C15359" s="1"/>
      <c r="D15359" s="1"/>
      <c r="F15359" s="6"/>
      <c r="G15359" s="13"/>
      <c r="M15359" s="14"/>
      <c r="O15359" s="13"/>
      <c r="P15359" s="6"/>
      <c r="Q15359" s="7"/>
    </row>
    <row r="15360" spans="3:17" x14ac:dyDescent="0.2">
      <c r="C15360" s="1"/>
      <c r="D15360" s="1"/>
      <c r="F15360" s="6"/>
      <c r="G15360" s="13"/>
      <c r="M15360" s="14"/>
      <c r="O15360" s="13"/>
      <c r="P15360" s="6"/>
      <c r="Q15360" s="7"/>
    </row>
    <row r="15361" spans="3:17" x14ac:dyDescent="0.2">
      <c r="C15361" s="1"/>
      <c r="D15361" s="1"/>
      <c r="F15361" s="6"/>
      <c r="G15361" s="13"/>
      <c r="M15361" s="14"/>
      <c r="O15361" s="13"/>
      <c r="P15361" s="6"/>
      <c r="Q15361" s="7"/>
    </row>
    <row r="15362" spans="3:17" x14ac:dyDescent="0.2">
      <c r="C15362" s="1"/>
      <c r="D15362" s="1"/>
      <c r="F15362" s="6"/>
      <c r="G15362" s="13"/>
      <c r="M15362" s="14"/>
      <c r="O15362" s="13"/>
      <c r="P15362" s="6"/>
      <c r="Q15362" s="7"/>
    </row>
    <row r="15363" spans="3:17" x14ac:dyDescent="0.2">
      <c r="C15363" s="1"/>
      <c r="D15363" s="1"/>
      <c r="F15363" s="6"/>
      <c r="G15363" s="13"/>
      <c r="M15363" s="14"/>
      <c r="O15363" s="13"/>
      <c r="P15363" s="6"/>
      <c r="Q15363" s="7"/>
    </row>
    <row r="15364" spans="3:17" x14ac:dyDescent="0.2">
      <c r="C15364" s="1"/>
      <c r="D15364" s="1"/>
      <c r="F15364" s="6"/>
      <c r="G15364" s="13"/>
      <c r="M15364" s="14"/>
      <c r="O15364" s="13"/>
      <c r="P15364" s="6"/>
      <c r="Q15364" s="7"/>
    </row>
    <row r="15365" spans="3:17" x14ac:dyDescent="0.2">
      <c r="C15365" s="1"/>
      <c r="D15365" s="1"/>
      <c r="F15365" s="6"/>
      <c r="G15365" s="13"/>
      <c r="M15365" s="14"/>
      <c r="O15365" s="13"/>
      <c r="P15365" s="6"/>
      <c r="Q15365" s="7"/>
    </row>
    <row r="15366" spans="3:17" x14ac:dyDescent="0.2">
      <c r="C15366" s="1"/>
      <c r="D15366" s="1"/>
      <c r="F15366" s="6"/>
      <c r="G15366" s="13"/>
      <c r="M15366" s="14"/>
      <c r="O15366" s="13"/>
      <c r="P15366" s="6"/>
      <c r="Q15366" s="7"/>
    </row>
    <row r="15367" spans="3:17" x14ac:dyDescent="0.2">
      <c r="C15367" s="1"/>
      <c r="D15367" s="1"/>
      <c r="F15367" s="6"/>
      <c r="G15367" s="13"/>
      <c r="M15367" s="14"/>
      <c r="O15367" s="13"/>
      <c r="P15367" s="6"/>
      <c r="Q15367" s="7"/>
    </row>
    <row r="15368" spans="3:17" x14ac:dyDescent="0.2">
      <c r="C15368" s="1"/>
      <c r="D15368" s="1"/>
      <c r="F15368" s="6"/>
      <c r="G15368" s="13"/>
      <c r="M15368" s="14"/>
      <c r="O15368" s="13"/>
      <c r="P15368" s="6"/>
      <c r="Q15368" s="7"/>
    </row>
    <row r="15369" spans="3:17" x14ac:dyDescent="0.2">
      <c r="C15369" s="1"/>
      <c r="D15369" s="1"/>
      <c r="F15369" s="6"/>
      <c r="G15369" s="13"/>
      <c r="M15369" s="14"/>
      <c r="O15369" s="13"/>
      <c r="P15369" s="6"/>
      <c r="Q15369" s="7"/>
    </row>
    <row r="15370" spans="3:17" x14ac:dyDescent="0.2">
      <c r="C15370" s="1"/>
      <c r="D15370" s="1"/>
      <c r="F15370" s="6"/>
      <c r="G15370" s="13"/>
      <c r="M15370" s="14"/>
      <c r="O15370" s="13"/>
      <c r="P15370" s="6"/>
      <c r="Q15370" s="7"/>
    </row>
    <row r="15371" spans="3:17" x14ac:dyDescent="0.2">
      <c r="C15371" s="1"/>
      <c r="D15371" s="1"/>
      <c r="F15371" s="6"/>
      <c r="G15371" s="13"/>
      <c r="M15371" s="14"/>
      <c r="O15371" s="13"/>
      <c r="P15371" s="6"/>
      <c r="Q15371" s="7"/>
    </row>
    <row r="15372" spans="3:17" x14ac:dyDescent="0.2">
      <c r="C15372" s="1"/>
      <c r="D15372" s="1"/>
      <c r="F15372" s="6"/>
      <c r="G15372" s="13"/>
      <c r="M15372" s="14"/>
      <c r="O15372" s="13"/>
      <c r="P15372" s="6"/>
      <c r="Q15372" s="7"/>
    </row>
    <row r="15373" spans="3:17" x14ac:dyDescent="0.2">
      <c r="C15373" s="1"/>
      <c r="D15373" s="1"/>
      <c r="F15373" s="6"/>
      <c r="G15373" s="13"/>
      <c r="M15373" s="14"/>
      <c r="O15373" s="13"/>
      <c r="P15373" s="6"/>
      <c r="Q15373" s="7"/>
    </row>
    <row r="15374" spans="3:17" x14ac:dyDescent="0.2">
      <c r="C15374" s="1"/>
      <c r="D15374" s="1"/>
      <c r="F15374" s="6"/>
      <c r="G15374" s="13"/>
      <c r="M15374" s="14"/>
      <c r="O15374" s="13"/>
      <c r="P15374" s="6"/>
      <c r="Q15374" s="7"/>
    </row>
    <row r="15375" spans="3:17" x14ac:dyDescent="0.2">
      <c r="C15375" s="1"/>
      <c r="D15375" s="1"/>
      <c r="F15375" s="6"/>
      <c r="G15375" s="13"/>
      <c r="M15375" s="14"/>
      <c r="O15375" s="13"/>
      <c r="P15375" s="6"/>
      <c r="Q15375" s="7"/>
    </row>
    <row r="15376" spans="3:17" x14ac:dyDescent="0.2">
      <c r="C15376" s="1"/>
      <c r="D15376" s="1"/>
      <c r="F15376" s="6"/>
      <c r="G15376" s="13"/>
      <c r="M15376" s="14"/>
      <c r="O15376" s="13"/>
      <c r="P15376" s="6"/>
      <c r="Q15376" s="7"/>
    </row>
    <row r="15377" spans="3:17" x14ac:dyDescent="0.2">
      <c r="C15377" s="1"/>
      <c r="D15377" s="1"/>
      <c r="F15377" s="6"/>
      <c r="G15377" s="13"/>
      <c r="M15377" s="14"/>
      <c r="O15377" s="13"/>
      <c r="P15377" s="6"/>
      <c r="Q15377" s="7"/>
    </row>
    <row r="15378" spans="3:17" x14ac:dyDescent="0.2">
      <c r="C15378" s="1"/>
      <c r="D15378" s="1"/>
      <c r="F15378" s="6"/>
      <c r="G15378" s="13"/>
      <c r="M15378" s="14"/>
      <c r="O15378" s="13"/>
      <c r="P15378" s="6"/>
      <c r="Q15378" s="7"/>
    </row>
    <row r="15379" spans="3:17" x14ac:dyDescent="0.2">
      <c r="C15379" s="1"/>
      <c r="D15379" s="1"/>
      <c r="F15379" s="6"/>
      <c r="G15379" s="13"/>
      <c r="M15379" s="14"/>
      <c r="O15379" s="13"/>
      <c r="P15379" s="6"/>
      <c r="Q15379" s="7"/>
    </row>
    <row r="15380" spans="3:17" x14ac:dyDescent="0.2">
      <c r="C15380" s="1"/>
      <c r="D15380" s="1"/>
      <c r="F15380" s="6"/>
      <c r="G15380" s="13"/>
      <c r="M15380" s="14"/>
      <c r="O15380" s="13"/>
      <c r="P15380" s="6"/>
      <c r="Q15380" s="7"/>
    </row>
    <row r="15381" spans="3:17" x14ac:dyDescent="0.2">
      <c r="C15381" s="1"/>
      <c r="D15381" s="1"/>
      <c r="F15381" s="6"/>
      <c r="G15381" s="13"/>
      <c r="M15381" s="14"/>
      <c r="O15381" s="13"/>
      <c r="P15381" s="6"/>
      <c r="Q15381" s="7"/>
    </row>
    <row r="15382" spans="3:17" x14ac:dyDescent="0.2">
      <c r="C15382" s="1"/>
      <c r="D15382" s="1"/>
      <c r="F15382" s="6"/>
      <c r="G15382" s="13"/>
      <c r="M15382" s="14"/>
      <c r="O15382" s="13"/>
      <c r="P15382" s="6"/>
      <c r="Q15382" s="7"/>
    </row>
    <row r="15383" spans="3:17" x14ac:dyDescent="0.2">
      <c r="C15383" s="1"/>
      <c r="D15383" s="1"/>
      <c r="F15383" s="6"/>
      <c r="G15383" s="13"/>
      <c r="M15383" s="14"/>
      <c r="O15383" s="13"/>
      <c r="P15383" s="6"/>
      <c r="Q15383" s="7"/>
    </row>
    <row r="15384" spans="3:17" x14ac:dyDescent="0.2">
      <c r="C15384" s="1"/>
      <c r="D15384" s="1"/>
      <c r="F15384" s="6"/>
      <c r="G15384" s="13"/>
      <c r="M15384" s="14"/>
      <c r="O15384" s="13"/>
      <c r="P15384" s="6"/>
      <c r="Q15384" s="7"/>
    </row>
    <row r="15385" spans="3:17" x14ac:dyDescent="0.2">
      <c r="C15385" s="1"/>
      <c r="D15385" s="1"/>
      <c r="F15385" s="6"/>
      <c r="G15385" s="13"/>
      <c r="M15385" s="14"/>
      <c r="O15385" s="13"/>
      <c r="P15385" s="6"/>
      <c r="Q15385" s="7"/>
    </row>
    <row r="15386" spans="3:17" x14ac:dyDescent="0.2">
      <c r="C15386" s="1"/>
      <c r="D15386" s="1"/>
      <c r="F15386" s="6"/>
      <c r="G15386" s="13"/>
      <c r="M15386" s="14"/>
      <c r="O15386" s="13"/>
      <c r="P15386" s="6"/>
      <c r="Q15386" s="7"/>
    </row>
    <row r="15387" spans="3:17" x14ac:dyDescent="0.2">
      <c r="C15387" s="1"/>
      <c r="D15387" s="1"/>
      <c r="F15387" s="6"/>
      <c r="G15387" s="13"/>
      <c r="M15387" s="14"/>
      <c r="O15387" s="13"/>
      <c r="P15387" s="6"/>
      <c r="Q15387" s="7"/>
    </row>
    <row r="15388" spans="3:17" x14ac:dyDescent="0.2">
      <c r="C15388" s="1"/>
      <c r="D15388" s="1"/>
      <c r="F15388" s="6"/>
      <c r="G15388" s="13"/>
      <c r="M15388" s="14"/>
      <c r="O15388" s="13"/>
      <c r="P15388" s="6"/>
      <c r="Q15388" s="7"/>
    </row>
    <row r="15389" spans="3:17" x14ac:dyDescent="0.2">
      <c r="C15389" s="1"/>
      <c r="D15389" s="1"/>
      <c r="F15389" s="6"/>
      <c r="G15389" s="13"/>
      <c r="M15389" s="14"/>
      <c r="O15389" s="13"/>
      <c r="P15389" s="6"/>
      <c r="Q15389" s="7"/>
    </row>
    <row r="15390" spans="3:17" x14ac:dyDescent="0.2">
      <c r="C15390" s="1"/>
      <c r="D15390" s="1"/>
      <c r="F15390" s="6"/>
      <c r="G15390" s="13"/>
      <c r="M15390" s="14"/>
      <c r="O15390" s="13"/>
      <c r="P15390" s="6"/>
      <c r="Q15390" s="7"/>
    </row>
    <row r="15391" spans="3:17" x14ac:dyDescent="0.2">
      <c r="C15391" s="1"/>
      <c r="D15391" s="1"/>
      <c r="F15391" s="6"/>
      <c r="G15391" s="13"/>
      <c r="M15391" s="14"/>
      <c r="O15391" s="13"/>
      <c r="P15391" s="6"/>
      <c r="Q15391" s="7"/>
    </row>
    <row r="15392" spans="3:17" x14ac:dyDescent="0.2">
      <c r="C15392" s="1"/>
      <c r="D15392" s="1"/>
      <c r="F15392" s="6"/>
      <c r="G15392" s="13"/>
      <c r="M15392" s="14"/>
      <c r="O15392" s="13"/>
      <c r="P15392" s="6"/>
      <c r="Q15392" s="7"/>
    </row>
    <row r="15393" spans="3:17" x14ac:dyDescent="0.2">
      <c r="C15393" s="1"/>
      <c r="D15393" s="1"/>
      <c r="F15393" s="6"/>
      <c r="G15393" s="13"/>
      <c r="M15393" s="14"/>
      <c r="O15393" s="13"/>
      <c r="P15393" s="6"/>
      <c r="Q15393" s="7"/>
    </row>
    <row r="15394" spans="3:17" x14ac:dyDescent="0.2">
      <c r="C15394" s="1"/>
      <c r="D15394" s="1"/>
      <c r="F15394" s="6"/>
      <c r="G15394" s="13"/>
      <c r="M15394" s="14"/>
      <c r="O15394" s="13"/>
      <c r="P15394" s="6"/>
      <c r="Q15394" s="7"/>
    </row>
    <row r="15395" spans="3:17" x14ac:dyDescent="0.2">
      <c r="C15395" s="1"/>
      <c r="D15395" s="1"/>
      <c r="F15395" s="6"/>
      <c r="G15395" s="13"/>
      <c r="M15395" s="14"/>
      <c r="O15395" s="13"/>
      <c r="P15395" s="6"/>
      <c r="Q15395" s="7"/>
    </row>
    <row r="15396" spans="3:17" x14ac:dyDescent="0.2">
      <c r="C15396" s="1"/>
      <c r="D15396" s="1"/>
      <c r="F15396" s="6"/>
      <c r="G15396" s="13"/>
      <c r="M15396" s="14"/>
      <c r="O15396" s="13"/>
      <c r="P15396" s="6"/>
      <c r="Q15396" s="7"/>
    </row>
    <row r="15397" spans="3:17" x14ac:dyDescent="0.2">
      <c r="C15397" s="1"/>
      <c r="D15397" s="1"/>
      <c r="F15397" s="6"/>
      <c r="G15397" s="13"/>
      <c r="M15397" s="14"/>
      <c r="O15397" s="13"/>
      <c r="P15397" s="6"/>
      <c r="Q15397" s="7"/>
    </row>
    <row r="15398" spans="3:17" x14ac:dyDescent="0.2">
      <c r="C15398" s="1"/>
      <c r="D15398" s="1"/>
      <c r="F15398" s="6"/>
      <c r="G15398" s="13"/>
      <c r="M15398" s="14"/>
      <c r="O15398" s="13"/>
      <c r="P15398" s="6"/>
      <c r="Q15398" s="7"/>
    </row>
    <row r="15399" spans="3:17" x14ac:dyDescent="0.2">
      <c r="C15399" s="1"/>
      <c r="D15399" s="1"/>
      <c r="F15399" s="6"/>
      <c r="G15399" s="13"/>
      <c r="M15399" s="14"/>
      <c r="O15399" s="13"/>
      <c r="P15399" s="6"/>
      <c r="Q15399" s="7"/>
    </row>
    <row r="15400" spans="3:17" x14ac:dyDescent="0.2">
      <c r="C15400" s="1"/>
      <c r="D15400" s="1"/>
      <c r="F15400" s="6"/>
      <c r="G15400" s="13"/>
      <c r="M15400" s="14"/>
      <c r="O15400" s="13"/>
      <c r="P15400" s="6"/>
      <c r="Q15400" s="7"/>
    </row>
    <row r="15401" spans="3:17" x14ac:dyDescent="0.2">
      <c r="C15401" s="1"/>
      <c r="D15401" s="1"/>
      <c r="F15401" s="6"/>
      <c r="G15401" s="13"/>
      <c r="M15401" s="14"/>
      <c r="O15401" s="13"/>
      <c r="P15401" s="6"/>
      <c r="Q15401" s="7"/>
    </row>
    <row r="15402" spans="3:17" x14ac:dyDescent="0.2">
      <c r="C15402" s="1"/>
      <c r="D15402" s="1"/>
      <c r="F15402" s="6"/>
      <c r="G15402" s="13"/>
      <c r="M15402" s="14"/>
      <c r="O15402" s="13"/>
      <c r="P15402" s="6"/>
      <c r="Q15402" s="7"/>
    </row>
    <row r="15403" spans="3:17" x14ac:dyDescent="0.2">
      <c r="C15403" s="1"/>
      <c r="D15403" s="1"/>
      <c r="F15403" s="6"/>
      <c r="G15403" s="13"/>
      <c r="M15403" s="14"/>
      <c r="O15403" s="13"/>
      <c r="P15403" s="6"/>
      <c r="Q15403" s="7"/>
    </row>
    <row r="15404" spans="3:17" x14ac:dyDescent="0.2">
      <c r="C15404" s="1"/>
      <c r="D15404" s="1"/>
      <c r="F15404" s="6"/>
      <c r="G15404" s="13"/>
      <c r="M15404" s="14"/>
      <c r="O15404" s="13"/>
      <c r="P15404" s="6"/>
      <c r="Q15404" s="7"/>
    </row>
    <row r="15405" spans="3:17" x14ac:dyDescent="0.2">
      <c r="C15405" s="1"/>
      <c r="D15405" s="1"/>
      <c r="F15405" s="6"/>
      <c r="G15405" s="13"/>
      <c r="M15405" s="14"/>
      <c r="O15405" s="13"/>
      <c r="P15405" s="6"/>
      <c r="Q15405" s="7"/>
    </row>
    <row r="15406" spans="3:17" x14ac:dyDescent="0.2">
      <c r="C15406" s="1"/>
      <c r="D15406" s="1"/>
      <c r="F15406" s="6"/>
      <c r="G15406" s="13"/>
      <c r="M15406" s="14"/>
      <c r="O15406" s="13"/>
      <c r="P15406" s="6"/>
      <c r="Q15406" s="7"/>
    </row>
    <row r="15407" spans="3:17" x14ac:dyDescent="0.2">
      <c r="C15407" s="1"/>
      <c r="D15407" s="1"/>
      <c r="F15407" s="6"/>
      <c r="G15407" s="13"/>
      <c r="M15407" s="14"/>
      <c r="O15407" s="13"/>
      <c r="P15407" s="6"/>
      <c r="Q15407" s="7"/>
    </row>
    <row r="15408" spans="3:17" x14ac:dyDescent="0.2">
      <c r="C15408" s="1"/>
      <c r="D15408" s="1"/>
      <c r="F15408" s="6"/>
      <c r="G15408" s="13"/>
      <c r="M15408" s="14"/>
      <c r="O15408" s="13"/>
      <c r="P15408" s="6"/>
      <c r="Q15408" s="7"/>
    </row>
    <row r="15409" spans="3:17" x14ac:dyDescent="0.2">
      <c r="C15409" s="1"/>
      <c r="D15409" s="1"/>
      <c r="F15409" s="6"/>
      <c r="G15409" s="13"/>
      <c r="M15409" s="14"/>
      <c r="O15409" s="13"/>
      <c r="P15409" s="6"/>
      <c r="Q15409" s="7"/>
    </row>
    <row r="15410" spans="3:17" x14ac:dyDescent="0.2">
      <c r="C15410" s="1"/>
      <c r="D15410" s="1"/>
      <c r="F15410" s="6"/>
      <c r="G15410" s="13"/>
      <c r="M15410" s="14"/>
      <c r="O15410" s="13"/>
      <c r="P15410" s="6"/>
      <c r="Q15410" s="7"/>
    </row>
    <row r="15411" spans="3:17" x14ac:dyDescent="0.2">
      <c r="C15411" s="1"/>
      <c r="D15411" s="1"/>
      <c r="F15411" s="6"/>
      <c r="G15411" s="13"/>
      <c r="M15411" s="14"/>
      <c r="O15411" s="13"/>
      <c r="P15411" s="6"/>
      <c r="Q15411" s="7"/>
    </row>
    <row r="15412" spans="3:17" x14ac:dyDescent="0.2">
      <c r="C15412" s="1"/>
      <c r="D15412" s="1"/>
      <c r="F15412" s="6"/>
      <c r="G15412" s="13"/>
      <c r="M15412" s="14"/>
      <c r="O15412" s="13"/>
      <c r="P15412" s="6"/>
      <c r="Q15412" s="7"/>
    </row>
    <row r="15413" spans="3:17" x14ac:dyDescent="0.2">
      <c r="C15413" s="1"/>
      <c r="D15413" s="1"/>
      <c r="F15413" s="6"/>
      <c r="G15413" s="13"/>
      <c r="M15413" s="14"/>
      <c r="O15413" s="13"/>
      <c r="P15413" s="6"/>
      <c r="Q15413" s="7"/>
    </row>
    <row r="15414" spans="3:17" x14ac:dyDescent="0.2">
      <c r="C15414" s="1"/>
      <c r="D15414" s="1"/>
      <c r="F15414" s="6"/>
      <c r="G15414" s="13"/>
      <c r="M15414" s="14"/>
      <c r="O15414" s="13"/>
      <c r="P15414" s="6"/>
      <c r="Q15414" s="7"/>
    </row>
    <row r="15415" spans="3:17" x14ac:dyDescent="0.2">
      <c r="C15415" s="1"/>
      <c r="D15415" s="1"/>
      <c r="F15415" s="6"/>
      <c r="G15415" s="13"/>
      <c r="M15415" s="14"/>
      <c r="O15415" s="13"/>
      <c r="P15415" s="6"/>
      <c r="Q15415" s="7"/>
    </row>
    <row r="15416" spans="3:17" x14ac:dyDescent="0.2">
      <c r="C15416" s="1"/>
      <c r="D15416" s="1"/>
      <c r="F15416" s="6"/>
      <c r="G15416" s="13"/>
      <c r="M15416" s="14"/>
      <c r="O15416" s="13"/>
      <c r="P15416" s="6"/>
      <c r="Q15416" s="7"/>
    </row>
    <row r="15417" spans="3:17" x14ac:dyDescent="0.2">
      <c r="C15417" s="1"/>
      <c r="D15417" s="1"/>
      <c r="F15417" s="6"/>
      <c r="G15417" s="13"/>
      <c r="M15417" s="14"/>
      <c r="O15417" s="13"/>
      <c r="P15417" s="6"/>
      <c r="Q15417" s="7"/>
    </row>
    <row r="15418" spans="3:17" x14ac:dyDescent="0.2">
      <c r="C15418" s="1"/>
      <c r="D15418" s="1"/>
      <c r="F15418" s="6"/>
      <c r="G15418" s="13"/>
      <c r="M15418" s="14"/>
      <c r="O15418" s="13"/>
      <c r="P15418" s="6"/>
      <c r="Q15418" s="7"/>
    </row>
    <row r="15419" spans="3:17" x14ac:dyDescent="0.2">
      <c r="C15419" s="1"/>
      <c r="D15419" s="1"/>
      <c r="F15419" s="6"/>
      <c r="G15419" s="13"/>
      <c r="M15419" s="14"/>
      <c r="O15419" s="13"/>
      <c r="P15419" s="6"/>
      <c r="Q15419" s="7"/>
    </row>
    <row r="15420" spans="3:17" x14ac:dyDescent="0.2">
      <c r="C15420" s="1"/>
      <c r="D15420" s="1"/>
      <c r="F15420" s="6"/>
      <c r="G15420" s="13"/>
      <c r="M15420" s="14"/>
      <c r="O15420" s="13"/>
      <c r="P15420" s="6"/>
      <c r="Q15420" s="7"/>
    </row>
    <row r="15421" spans="3:17" x14ac:dyDescent="0.2">
      <c r="C15421" s="1"/>
      <c r="D15421" s="1"/>
      <c r="F15421" s="6"/>
      <c r="G15421" s="13"/>
      <c r="M15421" s="14"/>
      <c r="O15421" s="13"/>
      <c r="P15421" s="6"/>
      <c r="Q15421" s="7"/>
    </row>
    <row r="15422" spans="3:17" x14ac:dyDescent="0.2">
      <c r="C15422" s="1"/>
      <c r="D15422" s="1"/>
      <c r="F15422" s="6"/>
      <c r="G15422" s="13"/>
      <c r="M15422" s="14"/>
      <c r="O15422" s="13"/>
      <c r="P15422" s="6"/>
      <c r="Q15422" s="7"/>
    </row>
    <row r="15423" spans="3:17" x14ac:dyDescent="0.2">
      <c r="C15423" s="1"/>
      <c r="D15423" s="1"/>
      <c r="F15423" s="6"/>
      <c r="G15423" s="13"/>
      <c r="M15423" s="14"/>
      <c r="O15423" s="13"/>
      <c r="P15423" s="6"/>
      <c r="Q15423" s="7"/>
    </row>
    <row r="15424" spans="3:17" x14ac:dyDescent="0.2">
      <c r="C15424" s="1"/>
      <c r="D15424" s="1"/>
      <c r="F15424" s="6"/>
      <c r="G15424" s="13"/>
      <c r="M15424" s="14"/>
      <c r="O15424" s="13"/>
      <c r="P15424" s="6"/>
      <c r="Q15424" s="7"/>
    </row>
    <row r="15425" spans="3:17" x14ac:dyDescent="0.2">
      <c r="C15425" s="1"/>
      <c r="D15425" s="1"/>
      <c r="F15425" s="6"/>
      <c r="G15425" s="13"/>
      <c r="M15425" s="14"/>
      <c r="O15425" s="13"/>
      <c r="P15425" s="6"/>
      <c r="Q15425" s="7"/>
    </row>
    <row r="15426" spans="3:17" x14ac:dyDescent="0.2">
      <c r="C15426" s="1"/>
      <c r="D15426" s="1"/>
      <c r="F15426" s="6"/>
      <c r="G15426" s="13"/>
      <c r="M15426" s="14"/>
      <c r="O15426" s="13"/>
      <c r="P15426" s="6"/>
      <c r="Q15426" s="7"/>
    </row>
    <row r="15427" spans="3:17" x14ac:dyDescent="0.2">
      <c r="C15427" s="1"/>
      <c r="D15427" s="1"/>
      <c r="F15427" s="6"/>
      <c r="G15427" s="13"/>
      <c r="M15427" s="14"/>
      <c r="O15427" s="13"/>
      <c r="P15427" s="6"/>
      <c r="Q15427" s="7"/>
    </row>
    <row r="15428" spans="3:17" x14ac:dyDescent="0.2">
      <c r="C15428" s="1"/>
      <c r="D15428" s="1"/>
      <c r="F15428" s="6"/>
      <c r="G15428" s="13"/>
      <c r="M15428" s="14"/>
      <c r="O15428" s="13"/>
      <c r="P15428" s="6"/>
      <c r="Q15428" s="7"/>
    </row>
    <row r="15429" spans="3:17" x14ac:dyDescent="0.2">
      <c r="C15429" s="1"/>
      <c r="D15429" s="1"/>
      <c r="F15429" s="6"/>
      <c r="G15429" s="13"/>
      <c r="M15429" s="14"/>
      <c r="O15429" s="13"/>
      <c r="P15429" s="6"/>
      <c r="Q15429" s="7"/>
    </row>
    <row r="15430" spans="3:17" x14ac:dyDescent="0.2">
      <c r="C15430" s="1"/>
      <c r="D15430" s="1"/>
      <c r="F15430" s="6"/>
      <c r="G15430" s="13"/>
      <c r="M15430" s="14"/>
      <c r="O15430" s="13"/>
      <c r="P15430" s="6"/>
      <c r="Q15430" s="7"/>
    </row>
    <row r="15431" spans="3:17" x14ac:dyDescent="0.2">
      <c r="C15431" s="1"/>
      <c r="D15431" s="1"/>
      <c r="F15431" s="6"/>
      <c r="G15431" s="13"/>
      <c r="M15431" s="14"/>
      <c r="O15431" s="13"/>
      <c r="P15431" s="6"/>
      <c r="Q15431" s="7"/>
    </row>
    <row r="15432" spans="3:17" x14ac:dyDescent="0.2">
      <c r="C15432" s="1"/>
      <c r="D15432" s="1"/>
      <c r="F15432" s="6"/>
      <c r="G15432" s="13"/>
      <c r="M15432" s="14"/>
      <c r="O15432" s="13"/>
      <c r="P15432" s="6"/>
      <c r="Q15432" s="7"/>
    </row>
    <row r="15433" spans="3:17" x14ac:dyDescent="0.2">
      <c r="C15433" s="1"/>
      <c r="D15433" s="1"/>
      <c r="F15433" s="6"/>
      <c r="G15433" s="13"/>
      <c r="M15433" s="14"/>
      <c r="O15433" s="13"/>
      <c r="P15433" s="6"/>
      <c r="Q15433" s="7"/>
    </row>
    <row r="15434" spans="3:17" x14ac:dyDescent="0.2">
      <c r="C15434" s="1"/>
      <c r="D15434" s="1"/>
      <c r="F15434" s="6"/>
      <c r="G15434" s="13"/>
      <c r="M15434" s="14"/>
      <c r="O15434" s="13"/>
      <c r="P15434" s="6"/>
      <c r="Q15434" s="7"/>
    </row>
    <row r="15435" spans="3:17" x14ac:dyDescent="0.2">
      <c r="C15435" s="1"/>
      <c r="D15435" s="1"/>
      <c r="F15435" s="6"/>
      <c r="G15435" s="13"/>
      <c r="M15435" s="14"/>
      <c r="O15435" s="13"/>
      <c r="P15435" s="6"/>
      <c r="Q15435" s="7"/>
    </row>
    <row r="15436" spans="3:17" x14ac:dyDescent="0.2">
      <c r="C15436" s="1"/>
      <c r="D15436" s="1"/>
      <c r="F15436" s="6"/>
      <c r="G15436" s="13"/>
      <c r="M15436" s="14"/>
      <c r="O15436" s="13"/>
      <c r="P15436" s="6"/>
      <c r="Q15436" s="7"/>
    </row>
    <row r="15437" spans="3:17" x14ac:dyDescent="0.2">
      <c r="C15437" s="1"/>
      <c r="D15437" s="1"/>
      <c r="F15437" s="6"/>
      <c r="G15437" s="13"/>
      <c r="M15437" s="14"/>
      <c r="O15437" s="13"/>
      <c r="P15437" s="6"/>
      <c r="Q15437" s="7"/>
    </row>
    <row r="15438" spans="3:17" x14ac:dyDescent="0.2">
      <c r="C15438" s="1"/>
      <c r="D15438" s="1"/>
      <c r="F15438" s="6"/>
      <c r="G15438" s="13"/>
      <c r="M15438" s="14"/>
      <c r="O15438" s="13"/>
      <c r="P15438" s="6"/>
      <c r="Q15438" s="7"/>
    </row>
    <row r="15439" spans="3:17" x14ac:dyDescent="0.2">
      <c r="C15439" s="1"/>
      <c r="D15439" s="1"/>
      <c r="F15439" s="6"/>
      <c r="G15439" s="13"/>
      <c r="M15439" s="14"/>
      <c r="O15439" s="13"/>
      <c r="P15439" s="6"/>
      <c r="Q15439" s="7"/>
    </row>
    <row r="15440" spans="3:17" x14ac:dyDescent="0.2">
      <c r="C15440" s="1"/>
      <c r="D15440" s="1"/>
      <c r="F15440" s="6"/>
      <c r="G15440" s="13"/>
      <c r="M15440" s="14"/>
      <c r="O15440" s="13"/>
      <c r="P15440" s="6"/>
      <c r="Q15440" s="7"/>
    </row>
    <row r="15441" spans="3:17" x14ac:dyDescent="0.2">
      <c r="C15441" s="1"/>
      <c r="D15441" s="1"/>
      <c r="F15441" s="6"/>
      <c r="G15441" s="13"/>
      <c r="M15441" s="14"/>
      <c r="O15441" s="13"/>
      <c r="P15441" s="6"/>
      <c r="Q15441" s="7"/>
    </row>
    <row r="15442" spans="3:17" x14ac:dyDescent="0.2">
      <c r="C15442" s="1"/>
      <c r="D15442" s="1"/>
      <c r="F15442" s="6"/>
      <c r="G15442" s="13"/>
      <c r="M15442" s="14"/>
      <c r="O15442" s="13"/>
      <c r="P15442" s="6"/>
      <c r="Q15442" s="7"/>
    </row>
    <row r="15443" spans="3:17" x14ac:dyDescent="0.2">
      <c r="C15443" s="1"/>
      <c r="D15443" s="1"/>
      <c r="F15443" s="6"/>
      <c r="G15443" s="13"/>
      <c r="M15443" s="14"/>
      <c r="O15443" s="13"/>
      <c r="P15443" s="6"/>
      <c r="Q15443" s="7"/>
    </row>
    <row r="15444" spans="3:17" x14ac:dyDescent="0.2">
      <c r="C15444" s="1"/>
      <c r="D15444" s="1"/>
      <c r="F15444" s="6"/>
      <c r="G15444" s="13"/>
      <c r="M15444" s="14"/>
      <c r="O15444" s="13"/>
      <c r="P15444" s="6"/>
      <c r="Q15444" s="7"/>
    </row>
    <row r="15445" spans="3:17" x14ac:dyDescent="0.2">
      <c r="C15445" s="1"/>
      <c r="D15445" s="1"/>
      <c r="F15445" s="6"/>
      <c r="G15445" s="13"/>
      <c r="M15445" s="14"/>
      <c r="O15445" s="13"/>
      <c r="P15445" s="6"/>
      <c r="Q15445" s="7"/>
    </row>
    <row r="15446" spans="3:17" x14ac:dyDescent="0.2">
      <c r="C15446" s="1"/>
      <c r="D15446" s="1"/>
      <c r="F15446" s="6"/>
      <c r="G15446" s="13"/>
      <c r="M15446" s="14"/>
      <c r="O15446" s="13"/>
      <c r="P15446" s="6"/>
      <c r="Q15446" s="7"/>
    </row>
    <row r="15447" spans="3:17" x14ac:dyDescent="0.2">
      <c r="C15447" s="1"/>
      <c r="D15447" s="1"/>
      <c r="F15447" s="6"/>
      <c r="G15447" s="13"/>
      <c r="M15447" s="14"/>
      <c r="O15447" s="13"/>
      <c r="P15447" s="6"/>
      <c r="Q15447" s="7"/>
    </row>
    <row r="15448" spans="3:17" x14ac:dyDescent="0.2">
      <c r="C15448" s="1"/>
      <c r="D15448" s="1"/>
      <c r="F15448" s="6"/>
      <c r="G15448" s="13"/>
      <c r="M15448" s="14"/>
      <c r="O15448" s="13"/>
      <c r="P15448" s="6"/>
      <c r="Q15448" s="7"/>
    </row>
    <row r="15449" spans="3:17" x14ac:dyDescent="0.2">
      <c r="C15449" s="1"/>
      <c r="D15449" s="1"/>
      <c r="F15449" s="6"/>
      <c r="G15449" s="13"/>
      <c r="M15449" s="14"/>
      <c r="O15449" s="13"/>
      <c r="P15449" s="6"/>
      <c r="Q15449" s="7"/>
    </row>
    <row r="15450" spans="3:17" x14ac:dyDescent="0.2">
      <c r="C15450" s="1"/>
      <c r="D15450" s="1"/>
      <c r="F15450" s="6"/>
      <c r="G15450" s="13"/>
      <c r="M15450" s="14"/>
      <c r="O15450" s="13"/>
      <c r="P15450" s="6"/>
      <c r="Q15450" s="7"/>
    </row>
    <row r="15451" spans="3:17" x14ac:dyDescent="0.2">
      <c r="C15451" s="1"/>
      <c r="D15451" s="1"/>
      <c r="F15451" s="6"/>
      <c r="G15451" s="13"/>
      <c r="M15451" s="14"/>
      <c r="O15451" s="13"/>
      <c r="P15451" s="6"/>
      <c r="Q15451" s="7"/>
    </row>
    <row r="15452" spans="3:17" x14ac:dyDescent="0.2">
      <c r="C15452" s="1"/>
      <c r="D15452" s="1"/>
      <c r="F15452" s="6"/>
      <c r="G15452" s="13"/>
      <c r="M15452" s="14"/>
      <c r="O15452" s="13"/>
      <c r="P15452" s="6"/>
      <c r="Q15452" s="7"/>
    </row>
    <row r="15453" spans="3:17" x14ac:dyDescent="0.2">
      <c r="C15453" s="1"/>
      <c r="D15453" s="1"/>
      <c r="F15453" s="6"/>
      <c r="G15453" s="13"/>
      <c r="M15453" s="14"/>
      <c r="O15453" s="13"/>
      <c r="P15453" s="6"/>
      <c r="Q15453" s="7"/>
    </row>
    <row r="15454" spans="3:17" x14ac:dyDescent="0.2">
      <c r="C15454" s="1"/>
      <c r="D15454" s="1"/>
      <c r="F15454" s="6"/>
      <c r="G15454" s="13"/>
      <c r="M15454" s="14"/>
      <c r="O15454" s="13"/>
      <c r="P15454" s="6"/>
      <c r="Q15454" s="7"/>
    </row>
    <row r="15455" spans="3:17" x14ac:dyDescent="0.2">
      <c r="C15455" s="1"/>
      <c r="D15455" s="1"/>
      <c r="F15455" s="6"/>
      <c r="G15455" s="13"/>
      <c r="M15455" s="14"/>
      <c r="O15455" s="13"/>
      <c r="P15455" s="6"/>
      <c r="Q15455" s="7"/>
    </row>
    <row r="15456" spans="3:17" x14ac:dyDescent="0.2">
      <c r="C15456" s="1"/>
      <c r="D15456" s="1"/>
      <c r="F15456" s="6"/>
      <c r="G15456" s="13"/>
      <c r="M15456" s="14"/>
      <c r="O15456" s="13"/>
      <c r="P15456" s="6"/>
      <c r="Q15456" s="7"/>
    </row>
    <row r="15457" spans="3:17" x14ac:dyDescent="0.2">
      <c r="C15457" s="1"/>
      <c r="D15457" s="1"/>
      <c r="F15457" s="6"/>
      <c r="G15457" s="13"/>
      <c r="M15457" s="14"/>
      <c r="O15457" s="13"/>
      <c r="P15457" s="6"/>
      <c r="Q15457" s="7"/>
    </row>
    <row r="15458" spans="3:17" x14ac:dyDescent="0.2">
      <c r="C15458" s="1"/>
      <c r="D15458" s="1"/>
      <c r="F15458" s="6"/>
      <c r="G15458" s="13"/>
      <c r="M15458" s="14"/>
      <c r="O15458" s="13"/>
      <c r="P15458" s="6"/>
      <c r="Q15458" s="7"/>
    </row>
    <row r="15459" spans="3:17" x14ac:dyDescent="0.2">
      <c r="C15459" s="1"/>
      <c r="D15459" s="1"/>
      <c r="F15459" s="6"/>
      <c r="G15459" s="13"/>
      <c r="M15459" s="14"/>
      <c r="O15459" s="13"/>
      <c r="P15459" s="6"/>
      <c r="Q15459" s="7"/>
    </row>
    <row r="15460" spans="3:17" x14ac:dyDescent="0.2">
      <c r="C15460" s="1"/>
      <c r="D15460" s="1"/>
      <c r="F15460" s="6"/>
      <c r="G15460" s="13"/>
      <c r="M15460" s="14"/>
      <c r="O15460" s="13"/>
      <c r="P15460" s="6"/>
      <c r="Q15460" s="7"/>
    </row>
    <row r="15461" spans="3:17" x14ac:dyDescent="0.2">
      <c r="C15461" s="1"/>
      <c r="D15461" s="1"/>
      <c r="F15461" s="6"/>
      <c r="G15461" s="13"/>
      <c r="M15461" s="14"/>
      <c r="O15461" s="13"/>
      <c r="P15461" s="6"/>
      <c r="Q15461" s="7"/>
    </row>
    <row r="15462" spans="3:17" x14ac:dyDescent="0.2">
      <c r="C15462" s="1"/>
      <c r="D15462" s="1"/>
      <c r="F15462" s="6"/>
      <c r="G15462" s="13"/>
      <c r="M15462" s="14"/>
      <c r="O15462" s="13"/>
      <c r="P15462" s="6"/>
      <c r="Q15462" s="7"/>
    </row>
    <row r="15463" spans="3:17" x14ac:dyDescent="0.2">
      <c r="C15463" s="1"/>
      <c r="D15463" s="1"/>
      <c r="F15463" s="6"/>
      <c r="G15463" s="13"/>
      <c r="M15463" s="14"/>
      <c r="O15463" s="13"/>
      <c r="P15463" s="6"/>
      <c r="Q15463" s="7"/>
    </row>
    <row r="15464" spans="3:17" x14ac:dyDescent="0.2">
      <c r="C15464" s="1"/>
      <c r="D15464" s="1"/>
      <c r="F15464" s="6"/>
      <c r="G15464" s="13"/>
      <c r="M15464" s="14"/>
      <c r="O15464" s="13"/>
      <c r="P15464" s="6"/>
      <c r="Q15464" s="7"/>
    </row>
    <row r="15465" spans="3:17" x14ac:dyDescent="0.2">
      <c r="C15465" s="1"/>
      <c r="D15465" s="1"/>
      <c r="F15465" s="6"/>
      <c r="G15465" s="13"/>
      <c r="M15465" s="14"/>
      <c r="O15465" s="13"/>
      <c r="P15465" s="6"/>
      <c r="Q15465" s="7"/>
    </row>
    <row r="15466" spans="3:17" x14ac:dyDescent="0.2">
      <c r="C15466" s="1"/>
      <c r="D15466" s="1"/>
      <c r="F15466" s="6"/>
      <c r="G15466" s="13"/>
      <c r="M15466" s="14"/>
      <c r="O15466" s="13"/>
      <c r="P15466" s="6"/>
      <c r="Q15466" s="7"/>
    </row>
    <row r="15467" spans="3:17" x14ac:dyDescent="0.2">
      <c r="C15467" s="1"/>
      <c r="D15467" s="1"/>
      <c r="F15467" s="6"/>
      <c r="G15467" s="13"/>
      <c r="M15467" s="14"/>
      <c r="O15467" s="13"/>
      <c r="P15467" s="6"/>
      <c r="Q15467" s="7"/>
    </row>
    <row r="15468" spans="3:17" x14ac:dyDescent="0.2">
      <c r="C15468" s="1"/>
      <c r="D15468" s="1"/>
      <c r="F15468" s="6"/>
      <c r="G15468" s="13"/>
      <c r="M15468" s="14"/>
      <c r="O15468" s="13"/>
      <c r="P15468" s="6"/>
      <c r="Q15468" s="7"/>
    </row>
    <row r="15469" spans="3:17" x14ac:dyDescent="0.2">
      <c r="C15469" s="1"/>
      <c r="D15469" s="1"/>
      <c r="F15469" s="6"/>
      <c r="G15469" s="13"/>
      <c r="M15469" s="14"/>
      <c r="O15469" s="13"/>
      <c r="P15469" s="6"/>
      <c r="Q15469" s="7"/>
    </row>
    <row r="15470" spans="3:17" x14ac:dyDescent="0.2">
      <c r="C15470" s="1"/>
      <c r="D15470" s="1"/>
      <c r="F15470" s="6"/>
      <c r="G15470" s="13"/>
      <c r="M15470" s="14"/>
      <c r="O15470" s="13"/>
      <c r="P15470" s="6"/>
      <c r="Q15470" s="7"/>
    </row>
    <row r="15471" spans="3:17" x14ac:dyDescent="0.2">
      <c r="C15471" s="1"/>
      <c r="D15471" s="1"/>
      <c r="F15471" s="6"/>
      <c r="G15471" s="13"/>
      <c r="M15471" s="14"/>
      <c r="O15471" s="13"/>
      <c r="P15471" s="6"/>
      <c r="Q15471" s="7"/>
    </row>
    <row r="15472" spans="3:17" x14ac:dyDescent="0.2">
      <c r="C15472" s="1"/>
      <c r="D15472" s="1"/>
      <c r="F15472" s="6"/>
      <c r="G15472" s="13"/>
      <c r="M15472" s="14"/>
      <c r="O15472" s="13"/>
      <c r="P15472" s="6"/>
      <c r="Q15472" s="7"/>
    </row>
    <row r="15473" spans="3:17" x14ac:dyDescent="0.2">
      <c r="C15473" s="1"/>
      <c r="D15473" s="1"/>
      <c r="F15473" s="6"/>
      <c r="G15473" s="13"/>
      <c r="M15473" s="14"/>
      <c r="O15473" s="13"/>
      <c r="P15473" s="6"/>
      <c r="Q15473" s="7"/>
    </row>
    <row r="15474" spans="3:17" x14ac:dyDescent="0.2">
      <c r="C15474" s="1"/>
      <c r="D15474" s="1"/>
      <c r="F15474" s="6"/>
      <c r="G15474" s="13"/>
      <c r="M15474" s="14"/>
      <c r="O15474" s="13"/>
      <c r="P15474" s="6"/>
      <c r="Q15474" s="7"/>
    </row>
    <row r="15475" spans="3:17" x14ac:dyDescent="0.2">
      <c r="C15475" s="1"/>
      <c r="D15475" s="1"/>
      <c r="F15475" s="6"/>
      <c r="G15475" s="13"/>
      <c r="M15475" s="14"/>
      <c r="O15475" s="13"/>
      <c r="P15475" s="6"/>
      <c r="Q15475" s="7"/>
    </row>
    <row r="15476" spans="3:17" x14ac:dyDescent="0.2">
      <c r="C15476" s="1"/>
      <c r="D15476" s="1"/>
      <c r="F15476" s="6"/>
      <c r="G15476" s="13"/>
      <c r="M15476" s="14"/>
      <c r="O15476" s="13"/>
      <c r="P15476" s="6"/>
      <c r="Q15476" s="7"/>
    </row>
    <row r="15477" spans="3:17" x14ac:dyDescent="0.2">
      <c r="C15477" s="1"/>
      <c r="D15477" s="1"/>
      <c r="F15477" s="6"/>
      <c r="G15477" s="13"/>
      <c r="M15477" s="14"/>
      <c r="O15477" s="13"/>
      <c r="P15477" s="6"/>
      <c r="Q15477" s="7"/>
    </row>
    <row r="15478" spans="3:17" x14ac:dyDescent="0.2">
      <c r="C15478" s="1"/>
      <c r="D15478" s="1"/>
      <c r="F15478" s="6"/>
      <c r="G15478" s="13"/>
      <c r="M15478" s="14"/>
      <c r="O15478" s="13"/>
      <c r="P15478" s="6"/>
      <c r="Q15478" s="7"/>
    </row>
    <row r="15479" spans="3:17" x14ac:dyDescent="0.2">
      <c r="C15479" s="1"/>
      <c r="D15479" s="1"/>
      <c r="F15479" s="6"/>
      <c r="G15479" s="13"/>
      <c r="M15479" s="14"/>
      <c r="O15479" s="13"/>
      <c r="P15479" s="6"/>
      <c r="Q15479" s="7"/>
    </row>
    <row r="15480" spans="3:17" x14ac:dyDescent="0.2">
      <c r="C15480" s="1"/>
      <c r="D15480" s="1"/>
      <c r="F15480" s="6"/>
      <c r="G15480" s="13"/>
      <c r="M15480" s="14"/>
      <c r="O15480" s="13"/>
      <c r="P15480" s="6"/>
      <c r="Q15480" s="7"/>
    </row>
    <row r="15481" spans="3:17" x14ac:dyDescent="0.2">
      <c r="C15481" s="1"/>
      <c r="D15481" s="1"/>
      <c r="F15481" s="6"/>
      <c r="G15481" s="13"/>
      <c r="M15481" s="14"/>
      <c r="O15481" s="13"/>
      <c r="P15481" s="6"/>
      <c r="Q15481" s="7"/>
    </row>
    <row r="15482" spans="3:17" x14ac:dyDescent="0.2">
      <c r="C15482" s="1"/>
      <c r="D15482" s="1"/>
      <c r="F15482" s="6"/>
      <c r="G15482" s="13"/>
      <c r="M15482" s="14"/>
      <c r="O15482" s="13"/>
      <c r="P15482" s="6"/>
      <c r="Q15482" s="7"/>
    </row>
    <row r="15483" spans="3:17" x14ac:dyDescent="0.2">
      <c r="C15483" s="1"/>
      <c r="D15483" s="1"/>
      <c r="F15483" s="6"/>
      <c r="G15483" s="13"/>
      <c r="M15483" s="14"/>
      <c r="O15483" s="13"/>
      <c r="P15483" s="6"/>
      <c r="Q15483" s="7"/>
    </row>
    <row r="15484" spans="3:17" x14ac:dyDescent="0.2">
      <c r="C15484" s="1"/>
      <c r="D15484" s="1"/>
      <c r="F15484" s="6"/>
      <c r="G15484" s="13"/>
      <c r="M15484" s="14"/>
      <c r="O15484" s="13"/>
      <c r="P15484" s="6"/>
      <c r="Q15484" s="7"/>
    </row>
    <row r="15485" spans="3:17" x14ac:dyDescent="0.2">
      <c r="C15485" s="1"/>
      <c r="D15485" s="1"/>
      <c r="F15485" s="6"/>
      <c r="G15485" s="13"/>
      <c r="M15485" s="14"/>
      <c r="O15485" s="13"/>
      <c r="P15485" s="6"/>
      <c r="Q15485" s="7"/>
    </row>
    <row r="15486" spans="3:17" x14ac:dyDescent="0.2">
      <c r="C15486" s="1"/>
      <c r="D15486" s="1"/>
      <c r="F15486" s="6"/>
      <c r="G15486" s="13"/>
      <c r="M15486" s="14"/>
      <c r="O15486" s="13"/>
      <c r="P15486" s="6"/>
      <c r="Q15486" s="7"/>
    </row>
    <row r="15487" spans="3:17" x14ac:dyDescent="0.2">
      <c r="C15487" s="1"/>
      <c r="D15487" s="1"/>
      <c r="F15487" s="6"/>
      <c r="G15487" s="13"/>
      <c r="M15487" s="14"/>
      <c r="O15487" s="13"/>
      <c r="P15487" s="6"/>
      <c r="Q15487" s="7"/>
    </row>
    <row r="15488" spans="3:17" x14ac:dyDescent="0.2">
      <c r="C15488" s="1"/>
      <c r="D15488" s="1"/>
      <c r="F15488" s="6"/>
      <c r="G15488" s="13"/>
      <c r="M15488" s="14"/>
      <c r="O15488" s="13"/>
      <c r="P15488" s="6"/>
      <c r="Q15488" s="7"/>
    </row>
    <row r="15489" spans="3:17" x14ac:dyDescent="0.2">
      <c r="C15489" s="1"/>
      <c r="D15489" s="1"/>
      <c r="F15489" s="6"/>
      <c r="G15489" s="13"/>
      <c r="M15489" s="14"/>
      <c r="O15489" s="13"/>
      <c r="P15489" s="6"/>
      <c r="Q15489" s="7"/>
    </row>
    <row r="15490" spans="3:17" x14ac:dyDescent="0.2">
      <c r="C15490" s="1"/>
      <c r="D15490" s="1"/>
      <c r="F15490" s="6"/>
      <c r="G15490" s="13"/>
      <c r="M15490" s="14"/>
      <c r="O15490" s="13"/>
      <c r="P15490" s="6"/>
      <c r="Q15490" s="7"/>
    </row>
    <row r="15491" spans="3:17" x14ac:dyDescent="0.2">
      <c r="C15491" s="1"/>
      <c r="D15491" s="1"/>
      <c r="F15491" s="6"/>
      <c r="G15491" s="13"/>
      <c r="M15491" s="14"/>
      <c r="O15491" s="13"/>
      <c r="P15491" s="6"/>
      <c r="Q15491" s="7"/>
    </row>
    <row r="15492" spans="3:17" x14ac:dyDescent="0.2">
      <c r="C15492" s="1"/>
      <c r="D15492" s="1"/>
      <c r="F15492" s="6"/>
      <c r="G15492" s="13"/>
      <c r="M15492" s="14"/>
      <c r="O15492" s="13"/>
      <c r="P15492" s="6"/>
      <c r="Q15492" s="7"/>
    </row>
    <row r="15493" spans="3:17" x14ac:dyDescent="0.2">
      <c r="C15493" s="1"/>
      <c r="D15493" s="1"/>
      <c r="F15493" s="6"/>
      <c r="G15493" s="13"/>
      <c r="M15493" s="14"/>
      <c r="O15493" s="13"/>
      <c r="P15493" s="6"/>
      <c r="Q15493" s="7"/>
    </row>
    <row r="15494" spans="3:17" x14ac:dyDescent="0.2">
      <c r="C15494" s="1"/>
      <c r="D15494" s="1"/>
      <c r="F15494" s="6"/>
      <c r="G15494" s="13"/>
      <c r="M15494" s="14"/>
      <c r="O15494" s="13"/>
      <c r="P15494" s="6"/>
      <c r="Q15494" s="7"/>
    </row>
    <row r="15495" spans="3:17" x14ac:dyDescent="0.2">
      <c r="C15495" s="1"/>
      <c r="D15495" s="1"/>
      <c r="F15495" s="6"/>
      <c r="G15495" s="13"/>
      <c r="M15495" s="14"/>
      <c r="O15495" s="13"/>
      <c r="P15495" s="6"/>
      <c r="Q15495" s="7"/>
    </row>
    <row r="15496" spans="3:17" x14ac:dyDescent="0.2">
      <c r="C15496" s="1"/>
      <c r="D15496" s="1"/>
      <c r="F15496" s="6"/>
      <c r="G15496" s="13"/>
      <c r="M15496" s="14"/>
      <c r="O15496" s="13"/>
      <c r="P15496" s="6"/>
      <c r="Q15496" s="7"/>
    </row>
    <row r="15497" spans="3:17" x14ac:dyDescent="0.2">
      <c r="C15497" s="1"/>
      <c r="D15497" s="1"/>
      <c r="F15497" s="6"/>
      <c r="G15497" s="13"/>
      <c r="M15497" s="14"/>
      <c r="O15497" s="13"/>
      <c r="P15497" s="6"/>
      <c r="Q15497" s="7"/>
    </row>
    <row r="15498" spans="3:17" x14ac:dyDescent="0.2">
      <c r="C15498" s="1"/>
      <c r="D15498" s="1"/>
      <c r="F15498" s="6"/>
      <c r="G15498" s="13"/>
      <c r="M15498" s="14"/>
      <c r="O15498" s="13"/>
      <c r="P15498" s="6"/>
      <c r="Q15498" s="7"/>
    </row>
    <row r="15499" spans="3:17" x14ac:dyDescent="0.2">
      <c r="C15499" s="1"/>
      <c r="D15499" s="1"/>
      <c r="F15499" s="6"/>
      <c r="G15499" s="13"/>
      <c r="M15499" s="14"/>
      <c r="O15499" s="13"/>
      <c r="P15499" s="6"/>
      <c r="Q15499" s="7"/>
    </row>
    <row r="15500" spans="3:17" x14ac:dyDescent="0.2">
      <c r="C15500" s="1"/>
      <c r="D15500" s="1"/>
      <c r="F15500" s="6"/>
      <c r="G15500" s="13"/>
      <c r="M15500" s="14"/>
      <c r="O15500" s="13"/>
      <c r="P15500" s="6"/>
      <c r="Q15500" s="7"/>
    </row>
    <row r="15501" spans="3:17" x14ac:dyDescent="0.2">
      <c r="C15501" s="1"/>
      <c r="D15501" s="1"/>
      <c r="F15501" s="6"/>
      <c r="G15501" s="13"/>
      <c r="M15501" s="14"/>
      <c r="O15501" s="13"/>
      <c r="P15501" s="6"/>
      <c r="Q15501" s="7"/>
    </row>
    <row r="15502" spans="3:17" x14ac:dyDescent="0.2">
      <c r="C15502" s="1"/>
      <c r="D15502" s="1"/>
      <c r="F15502" s="6"/>
      <c r="G15502" s="13"/>
      <c r="M15502" s="14"/>
      <c r="O15502" s="13"/>
      <c r="P15502" s="6"/>
      <c r="Q15502" s="7"/>
    </row>
    <row r="15503" spans="3:17" x14ac:dyDescent="0.2">
      <c r="C15503" s="1"/>
      <c r="D15503" s="1"/>
      <c r="F15503" s="6"/>
      <c r="G15503" s="13"/>
      <c r="M15503" s="14"/>
      <c r="O15503" s="13"/>
      <c r="P15503" s="6"/>
      <c r="Q15503" s="7"/>
    </row>
    <row r="15504" spans="3:17" x14ac:dyDescent="0.2">
      <c r="C15504" s="1"/>
      <c r="D15504" s="1"/>
      <c r="F15504" s="6"/>
      <c r="G15504" s="13"/>
      <c r="M15504" s="14"/>
      <c r="O15504" s="13"/>
      <c r="P15504" s="6"/>
      <c r="Q15504" s="7"/>
    </row>
    <row r="15505" spans="3:17" x14ac:dyDescent="0.2">
      <c r="C15505" s="1"/>
      <c r="D15505" s="1"/>
      <c r="F15505" s="6"/>
      <c r="G15505" s="13"/>
      <c r="M15505" s="14"/>
      <c r="O15505" s="13"/>
      <c r="P15505" s="6"/>
      <c r="Q15505" s="7"/>
    </row>
    <row r="15506" spans="3:17" x14ac:dyDescent="0.2">
      <c r="C15506" s="1"/>
      <c r="D15506" s="1"/>
      <c r="F15506" s="6"/>
      <c r="G15506" s="13"/>
      <c r="M15506" s="14"/>
      <c r="O15506" s="13"/>
      <c r="P15506" s="6"/>
      <c r="Q15506" s="7"/>
    </row>
    <row r="15507" spans="3:17" x14ac:dyDescent="0.2">
      <c r="C15507" s="1"/>
      <c r="D15507" s="1"/>
      <c r="F15507" s="6"/>
      <c r="G15507" s="13"/>
      <c r="M15507" s="14"/>
      <c r="O15507" s="13"/>
      <c r="P15507" s="6"/>
      <c r="Q15507" s="7"/>
    </row>
    <row r="15508" spans="3:17" x14ac:dyDescent="0.2">
      <c r="C15508" s="1"/>
      <c r="D15508" s="1"/>
      <c r="F15508" s="6"/>
      <c r="G15508" s="13"/>
      <c r="M15508" s="14"/>
      <c r="O15508" s="13"/>
      <c r="P15508" s="6"/>
      <c r="Q15508" s="7"/>
    </row>
    <row r="15509" spans="3:17" x14ac:dyDescent="0.2">
      <c r="C15509" s="1"/>
      <c r="D15509" s="1"/>
      <c r="F15509" s="6"/>
      <c r="G15509" s="13"/>
      <c r="M15509" s="14"/>
      <c r="O15509" s="13"/>
      <c r="P15509" s="6"/>
      <c r="Q15509" s="7"/>
    </row>
    <row r="15510" spans="3:17" x14ac:dyDescent="0.2">
      <c r="C15510" s="1"/>
      <c r="D15510" s="1"/>
      <c r="F15510" s="6"/>
      <c r="G15510" s="13"/>
      <c r="M15510" s="14"/>
      <c r="O15510" s="13"/>
      <c r="P15510" s="6"/>
      <c r="Q15510" s="7"/>
    </row>
    <row r="15511" spans="3:17" x14ac:dyDescent="0.2">
      <c r="C15511" s="1"/>
      <c r="D15511" s="1"/>
      <c r="F15511" s="6"/>
      <c r="G15511" s="13"/>
      <c r="M15511" s="14"/>
      <c r="O15511" s="13"/>
      <c r="P15511" s="6"/>
      <c r="Q15511" s="7"/>
    </row>
    <row r="15512" spans="3:17" x14ac:dyDescent="0.2">
      <c r="C15512" s="1"/>
      <c r="D15512" s="1"/>
      <c r="F15512" s="6"/>
      <c r="G15512" s="13"/>
      <c r="M15512" s="14"/>
      <c r="O15512" s="13"/>
      <c r="P15512" s="6"/>
      <c r="Q15512" s="7"/>
    </row>
    <row r="15513" spans="3:17" x14ac:dyDescent="0.2">
      <c r="C15513" s="1"/>
      <c r="D15513" s="1"/>
      <c r="F15513" s="6"/>
      <c r="G15513" s="13"/>
      <c r="M15513" s="14"/>
      <c r="O15513" s="13"/>
      <c r="P15513" s="6"/>
      <c r="Q15513" s="7"/>
    </row>
    <row r="15514" spans="3:17" x14ac:dyDescent="0.2">
      <c r="C15514" s="1"/>
      <c r="D15514" s="1"/>
      <c r="F15514" s="6"/>
      <c r="G15514" s="13"/>
      <c r="M15514" s="14"/>
      <c r="O15514" s="13"/>
      <c r="P15514" s="6"/>
      <c r="Q15514" s="7"/>
    </row>
    <row r="15515" spans="3:17" x14ac:dyDescent="0.2">
      <c r="C15515" s="1"/>
      <c r="D15515" s="1"/>
      <c r="F15515" s="6"/>
      <c r="G15515" s="13"/>
      <c r="M15515" s="14"/>
      <c r="O15515" s="13"/>
      <c r="P15515" s="6"/>
      <c r="Q15515" s="7"/>
    </row>
    <row r="15516" spans="3:17" x14ac:dyDescent="0.2">
      <c r="C15516" s="1"/>
      <c r="D15516" s="1"/>
      <c r="F15516" s="6"/>
      <c r="G15516" s="13"/>
      <c r="M15516" s="14"/>
      <c r="O15516" s="13"/>
      <c r="P15516" s="6"/>
      <c r="Q15516" s="7"/>
    </row>
    <row r="15517" spans="3:17" x14ac:dyDescent="0.2">
      <c r="C15517" s="1"/>
      <c r="D15517" s="1"/>
      <c r="F15517" s="6"/>
      <c r="G15517" s="13"/>
      <c r="M15517" s="14"/>
      <c r="O15517" s="13"/>
      <c r="P15517" s="6"/>
      <c r="Q15517" s="7"/>
    </row>
    <row r="15518" spans="3:17" x14ac:dyDescent="0.2">
      <c r="C15518" s="1"/>
      <c r="D15518" s="1"/>
      <c r="F15518" s="6"/>
      <c r="G15518" s="13"/>
      <c r="M15518" s="14"/>
      <c r="O15518" s="13"/>
      <c r="P15518" s="6"/>
      <c r="Q15518" s="7"/>
    </row>
    <row r="15519" spans="3:17" x14ac:dyDescent="0.2">
      <c r="C15519" s="1"/>
      <c r="D15519" s="1"/>
      <c r="F15519" s="6"/>
      <c r="G15519" s="13"/>
      <c r="M15519" s="14"/>
      <c r="O15519" s="13"/>
      <c r="P15519" s="6"/>
      <c r="Q15519" s="7"/>
    </row>
    <row r="15520" spans="3:17" x14ac:dyDescent="0.2">
      <c r="C15520" s="1"/>
      <c r="D15520" s="1"/>
      <c r="F15520" s="6"/>
      <c r="G15520" s="13"/>
      <c r="M15520" s="14"/>
      <c r="O15520" s="13"/>
      <c r="P15520" s="6"/>
      <c r="Q15520" s="7"/>
    </row>
    <row r="15521" spans="3:17" x14ac:dyDescent="0.2">
      <c r="C15521" s="1"/>
      <c r="D15521" s="1"/>
      <c r="F15521" s="6"/>
      <c r="G15521" s="13"/>
      <c r="M15521" s="14"/>
      <c r="O15521" s="13"/>
      <c r="P15521" s="6"/>
      <c r="Q15521" s="7"/>
    </row>
    <row r="15522" spans="3:17" x14ac:dyDescent="0.2">
      <c r="C15522" s="1"/>
      <c r="D15522" s="1"/>
      <c r="F15522" s="6"/>
      <c r="G15522" s="13"/>
      <c r="M15522" s="14"/>
      <c r="O15522" s="13"/>
      <c r="P15522" s="6"/>
      <c r="Q15522" s="7"/>
    </row>
    <row r="15523" spans="3:17" x14ac:dyDescent="0.2">
      <c r="C15523" s="1"/>
      <c r="D15523" s="1"/>
      <c r="F15523" s="6"/>
      <c r="G15523" s="13"/>
      <c r="M15523" s="14"/>
      <c r="O15523" s="13"/>
      <c r="P15523" s="6"/>
      <c r="Q15523" s="7"/>
    </row>
    <row r="15524" spans="3:17" x14ac:dyDescent="0.2">
      <c r="C15524" s="1"/>
      <c r="D15524" s="1"/>
      <c r="F15524" s="6"/>
      <c r="G15524" s="13"/>
      <c r="M15524" s="14"/>
      <c r="O15524" s="13"/>
      <c r="P15524" s="6"/>
      <c r="Q15524" s="7"/>
    </row>
    <row r="15525" spans="3:17" x14ac:dyDescent="0.2">
      <c r="C15525" s="1"/>
      <c r="D15525" s="1"/>
      <c r="F15525" s="6"/>
      <c r="G15525" s="13"/>
      <c r="M15525" s="14"/>
      <c r="O15525" s="13"/>
      <c r="P15525" s="6"/>
      <c r="Q15525" s="7"/>
    </row>
    <row r="15526" spans="3:17" x14ac:dyDescent="0.2">
      <c r="C15526" s="1"/>
      <c r="D15526" s="1"/>
      <c r="F15526" s="6"/>
      <c r="G15526" s="13"/>
      <c r="M15526" s="14"/>
      <c r="O15526" s="13"/>
      <c r="P15526" s="6"/>
      <c r="Q15526" s="7"/>
    </row>
    <row r="15527" spans="3:17" x14ac:dyDescent="0.2">
      <c r="C15527" s="1"/>
      <c r="D15527" s="1"/>
      <c r="F15527" s="6"/>
      <c r="G15527" s="13"/>
      <c r="M15527" s="14"/>
      <c r="O15527" s="13"/>
      <c r="P15527" s="6"/>
      <c r="Q15527" s="7"/>
    </row>
    <row r="15528" spans="3:17" x14ac:dyDescent="0.2">
      <c r="C15528" s="1"/>
      <c r="D15528" s="1"/>
      <c r="F15528" s="6"/>
      <c r="G15528" s="13"/>
      <c r="M15528" s="14"/>
      <c r="O15528" s="13"/>
      <c r="P15528" s="6"/>
      <c r="Q15528" s="7"/>
    </row>
    <row r="15529" spans="3:17" x14ac:dyDescent="0.2">
      <c r="C15529" s="1"/>
      <c r="D15529" s="1"/>
      <c r="F15529" s="6"/>
      <c r="G15529" s="13"/>
      <c r="M15529" s="14"/>
      <c r="O15529" s="13"/>
      <c r="P15529" s="6"/>
      <c r="Q15529" s="7"/>
    </row>
    <row r="15530" spans="3:17" x14ac:dyDescent="0.2">
      <c r="C15530" s="1"/>
      <c r="D15530" s="1"/>
      <c r="F15530" s="6"/>
      <c r="G15530" s="13"/>
      <c r="M15530" s="14"/>
      <c r="O15530" s="13"/>
      <c r="P15530" s="6"/>
      <c r="Q15530" s="7"/>
    </row>
    <row r="15531" spans="3:17" x14ac:dyDescent="0.2">
      <c r="C15531" s="1"/>
      <c r="D15531" s="1"/>
      <c r="F15531" s="6"/>
      <c r="G15531" s="13"/>
      <c r="M15531" s="14"/>
      <c r="O15531" s="13"/>
      <c r="P15531" s="6"/>
      <c r="Q15531" s="7"/>
    </row>
    <row r="15532" spans="3:17" x14ac:dyDescent="0.2">
      <c r="C15532" s="1"/>
      <c r="D15532" s="1"/>
      <c r="F15532" s="6"/>
      <c r="G15532" s="13"/>
      <c r="M15532" s="14"/>
      <c r="O15532" s="13"/>
      <c r="P15532" s="6"/>
      <c r="Q15532" s="7"/>
    </row>
    <row r="15533" spans="3:17" x14ac:dyDescent="0.2">
      <c r="C15533" s="1"/>
      <c r="D15533" s="1"/>
      <c r="F15533" s="6"/>
      <c r="G15533" s="13"/>
      <c r="M15533" s="14"/>
      <c r="O15533" s="13"/>
      <c r="P15533" s="6"/>
      <c r="Q15533" s="7"/>
    </row>
    <row r="15534" spans="3:17" x14ac:dyDescent="0.2">
      <c r="C15534" s="1"/>
      <c r="D15534" s="1"/>
      <c r="F15534" s="6"/>
      <c r="G15534" s="13"/>
      <c r="M15534" s="14"/>
      <c r="O15534" s="13"/>
      <c r="P15534" s="6"/>
      <c r="Q15534" s="7"/>
    </row>
    <row r="15535" spans="3:17" x14ac:dyDescent="0.2">
      <c r="C15535" s="1"/>
      <c r="D15535" s="1"/>
      <c r="F15535" s="6"/>
      <c r="G15535" s="13"/>
      <c r="M15535" s="14"/>
      <c r="O15535" s="13"/>
      <c r="P15535" s="6"/>
      <c r="Q15535" s="7"/>
    </row>
    <row r="15536" spans="3:17" x14ac:dyDescent="0.2">
      <c r="C15536" s="1"/>
      <c r="D15536" s="1"/>
      <c r="F15536" s="6"/>
      <c r="G15536" s="13"/>
      <c r="M15536" s="14"/>
      <c r="O15536" s="13"/>
      <c r="P15536" s="6"/>
      <c r="Q15536" s="7"/>
    </row>
    <row r="15537" spans="3:17" x14ac:dyDescent="0.2">
      <c r="C15537" s="1"/>
      <c r="D15537" s="1"/>
      <c r="F15537" s="6"/>
      <c r="G15537" s="13"/>
      <c r="M15537" s="14"/>
      <c r="O15537" s="13"/>
      <c r="P15537" s="6"/>
      <c r="Q15537" s="7"/>
    </row>
    <row r="15538" spans="3:17" x14ac:dyDescent="0.2">
      <c r="C15538" s="1"/>
      <c r="D15538" s="1"/>
      <c r="F15538" s="6"/>
      <c r="G15538" s="13"/>
      <c r="M15538" s="14"/>
      <c r="O15538" s="13"/>
      <c r="P15538" s="6"/>
      <c r="Q15538" s="7"/>
    </row>
    <row r="15539" spans="3:17" x14ac:dyDescent="0.2">
      <c r="C15539" s="1"/>
      <c r="D15539" s="1"/>
      <c r="F15539" s="6"/>
      <c r="G15539" s="13"/>
      <c r="M15539" s="14"/>
      <c r="O15539" s="13"/>
      <c r="P15539" s="6"/>
      <c r="Q15539" s="7"/>
    </row>
    <row r="15540" spans="3:17" x14ac:dyDescent="0.2">
      <c r="C15540" s="1"/>
      <c r="D15540" s="1"/>
      <c r="F15540" s="6"/>
      <c r="G15540" s="13"/>
      <c r="M15540" s="14"/>
      <c r="O15540" s="13"/>
      <c r="P15540" s="6"/>
      <c r="Q15540" s="7"/>
    </row>
    <row r="15541" spans="3:17" x14ac:dyDescent="0.2">
      <c r="C15541" s="1"/>
      <c r="D15541" s="1"/>
      <c r="F15541" s="6"/>
      <c r="G15541" s="13"/>
      <c r="M15541" s="14"/>
      <c r="O15541" s="13"/>
      <c r="P15541" s="6"/>
      <c r="Q15541" s="7"/>
    </row>
    <row r="15542" spans="3:17" x14ac:dyDescent="0.2">
      <c r="C15542" s="1"/>
      <c r="D15542" s="1"/>
      <c r="F15542" s="6"/>
      <c r="G15542" s="13"/>
      <c r="M15542" s="14"/>
      <c r="O15542" s="13"/>
      <c r="P15542" s="6"/>
      <c r="Q15542" s="7"/>
    </row>
    <row r="15543" spans="3:17" x14ac:dyDescent="0.2">
      <c r="C15543" s="1"/>
      <c r="D15543" s="1"/>
      <c r="F15543" s="6"/>
      <c r="G15543" s="13"/>
      <c r="M15543" s="14"/>
      <c r="O15543" s="13"/>
      <c r="P15543" s="6"/>
      <c r="Q15543" s="7"/>
    </row>
    <row r="15544" spans="3:17" x14ac:dyDescent="0.2">
      <c r="C15544" s="1"/>
      <c r="D15544" s="1"/>
      <c r="F15544" s="6"/>
      <c r="G15544" s="13"/>
      <c r="M15544" s="14"/>
      <c r="O15544" s="13"/>
      <c r="P15544" s="6"/>
      <c r="Q15544" s="7"/>
    </row>
    <row r="15545" spans="3:17" x14ac:dyDescent="0.2">
      <c r="C15545" s="1"/>
      <c r="D15545" s="1"/>
      <c r="F15545" s="6"/>
      <c r="G15545" s="13"/>
      <c r="M15545" s="14"/>
      <c r="O15545" s="13"/>
      <c r="P15545" s="6"/>
      <c r="Q15545" s="7"/>
    </row>
    <row r="15546" spans="3:17" x14ac:dyDescent="0.2">
      <c r="C15546" s="1"/>
      <c r="D15546" s="1"/>
      <c r="F15546" s="6"/>
      <c r="G15546" s="13"/>
      <c r="M15546" s="14"/>
      <c r="O15546" s="13"/>
      <c r="P15546" s="6"/>
      <c r="Q15546" s="7"/>
    </row>
    <row r="15547" spans="3:17" x14ac:dyDescent="0.2">
      <c r="C15547" s="1"/>
      <c r="D15547" s="1"/>
      <c r="F15547" s="6"/>
      <c r="G15547" s="13"/>
      <c r="M15547" s="14"/>
      <c r="O15547" s="13"/>
      <c r="P15547" s="6"/>
      <c r="Q15547" s="7"/>
    </row>
    <row r="15548" spans="3:17" x14ac:dyDescent="0.2">
      <c r="C15548" s="1"/>
      <c r="D15548" s="1"/>
      <c r="F15548" s="6"/>
      <c r="G15548" s="13"/>
      <c r="M15548" s="14"/>
      <c r="O15548" s="13"/>
      <c r="P15548" s="6"/>
      <c r="Q15548" s="7"/>
    </row>
    <row r="15549" spans="3:17" x14ac:dyDescent="0.2">
      <c r="C15549" s="1"/>
      <c r="D15549" s="1"/>
      <c r="F15549" s="6"/>
      <c r="G15549" s="13"/>
      <c r="M15549" s="14"/>
      <c r="O15549" s="13"/>
      <c r="P15549" s="6"/>
      <c r="Q15549" s="7"/>
    </row>
    <row r="15550" spans="3:17" x14ac:dyDescent="0.2">
      <c r="C15550" s="1"/>
      <c r="D15550" s="1"/>
      <c r="F15550" s="6"/>
      <c r="G15550" s="13"/>
      <c r="M15550" s="14"/>
      <c r="O15550" s="13"/>
      <c r="P15550" s="6"/>
      <c r="Q15550" s="7"/>
    </row>
    <row r="15551" spans="3:17" x14ac:dyDescent="0.2">
      <c r="C15551" s="1"/>
      <c r="D15551" s="1"/>
      <c r="F15551" s="6"/>
      <c r="G15551" s="13"/>
      <c r="M15551" s="14"/>
      <c r="O15551" s="13"/>
      <c r="P15551" s="6"/>
      <c r="Q15551" s="7"/>
    </row>
    <row r="15552" spans="3:17" x14ac:dyDescent="0.2">
      <c r="C15552" s="1"/>
      <c r="D15552" s="1"/>
      <c r="F15552" s="6"/>
      <c r="G15552" s="13"/>
      <c r="M15552" s="14"/>
      <c r="O15552" s="13"/>
      <c r="P15552" s="6"/>
      <c r="Q15552" s="7"/>
    </row>
    <row r="15553" spans="3:17" x14ac:dyDescent="0.2">
      <c r="C15553" s="1"/>
      <c r="D15553" s="1"/>
      <c r="F15553" s="6"/>
      <c r="G15553" s="13"/>
      <c r="M15553" s="14"/>
      <c r="O15553" s="13"/>
      <c r="P15553" s="6"/>
      <c r="Q15553" s="7"/>
    </row>
    <row r="15554" spans="3:17" x14ac:dyDescent="0.2">
      <c r="C15554" s="1"/>
      <c r="D15554" s="1"/>
      <c r="F15554" s="6"/>
      <c r="G15554" s="13"/>
      <c r="M15554" s="14"/>
      <c r="O15554" s="13"/>
      <c r="P15554" s="6"/>
      <c r="Q15554" s="7"/>
    </row>
    <row r="15555" spans="3:17" x14ac:dyDescent="0.2">
      <c r="C15555" s="1"/>
      <c r="D15555" s="1"/>
      <c r="F15555" s="6"/>
      <c r="G15555" s="13"/>
      <c r="M15555" s="14"/>
      <c r="O15555" s="13"/>
      <c r="P15555" s="6"/>
      <c r="Q15555" s="7"/>
    </row>
    <row r="15556" spans="3:17" x14ac:dyDescent="0.2">
      <c r="C15556" s="1"/>
      <c r="D15556" s="1"/>
      <c r="F15556" s="6"/>
      <c r="G15556" s="13"/>
      <c r="M15556" s="14"/>
      <c r="O15556" s="13"/>
      <c r="P15556" s="6"/>
      <c r="Q15556" s="7"/>
    </row>
    <row r="15557" spans="3:17" x14ac:dyDescent="0.2">
      <c r="C15557" s="1"/>
      <c r="D15557" s="1"/>
      <c r="F15557" s="6"/>
      <c r="G15557" s="13"/>
      <c r="M15557" s="14"/>
      <c r="O15557" s="13"/>
      <c r="P15557" s="6"/>
      <c r="Q15557" s="7"/>
    </row>
    <row r="15558" spans="3:17" x14ac:dyDescent="0.2">
      <c r="C15558" s="1"/>
      <c r="D15558" s="1"/>
      <c r="F15558" s="6"/>
      <c r="G15558" s="13"/>
      <c r="M15558" s="14"/>
      <c r="O15558" s="13"/>
      <c r="P15558" s="6"/>
      <c r="Q15558" s="7"/>
    </row>
    <row r="15559" spans="3:17" x14ac:dyDescent="0.2">
      <c r="C15559" s="1"/>
      <c r="D15559" s="1"/>
      <c r="F15559" s="6"/>
      <c r="G15559" s="13"/>
      <c r="M15559" s="14"/>
      <c r="O15559" s="13"/>
      <c r="P15559" s="6"/>
      <c r="Q15559" s="7"/>
    </row>
    <row r="15560" spans="3:17" x14ac:dyDescent="0.2">
      <c r="C15560" s="1"/>
      <c r="D15560" s="1"/>
      <c r="F15560" s="6"/>
      <c r="G15560" s="13"/>
      <c r="M15560" s="14"/>
      <c r="O15560" s="13"/>
      <c r="P15560" s="6"/>
      <c r="Q15560" s="7"/>
    </row>
    <row r="15561" spans="3:17" x14ac:dyDescent="0.2">
      <c r="C15561" s="1"/>
      <c r="D15561" s="1"/>
      <c r="F15561" s="6"/>
      <c r="G15561" s="13"/>
      <c r="M15561" s="14"/>
      <c r="O15561" s="13"/>
      <c r="P15561" s="6"/>
      <c r="Q15561" s="7"/>
    </row>
    <row r="15562" spans="3:17" x14ac:dyDescent="0.2">
      <c r="C15562" s="1"/>
      <c r="D15562" s="1"/>
      <c r="F15562" s="6"/>
      <c r="G15562" s="13"/>
      <c r="M15562" s="14"/>
      <c r="O15562" s="13"/>
      <c r="P15562" s="6"/>
      <c r="Q15562" s="7"/>
    </row>
    <row r="15563" spans="3:17" x14ac:dyDescent="0.2">
      <c r="C15563" s="1"/>
      <c r="D15563" s="1"/>
      <c r="F15563" s="6"/>
      <c r="G15563" s="13"/>
      <c r="M15563" s="14"/>
      <c r="O15563" s="13"/>
      <c r="P15563" s="6"/>
      <c r="Q15563" s="7"/>
    </row>
    <row r="15564" spans="3:17" x14ac:dyDescent="0.2">
      <c r="C15564" s="1"/>
      <c r="D15564" s="1"/>
      <c r="F15564" s="6"/>
      <c r="G15564" s="13"/>
      <c r="M15564" s="14"/>
      <c r="O15564" s="13"/>
      <c r="P15564" s="6"/>
      <c r="Q15564" s="7"/>
    </row>
    <row r="15565" spans="3:17" x14ac:dyDescent="0.2">
      <c r="C15565" s="1"/>
      <c r="D15565" s="1"/>
      <c r="F15565" s="6"/>
      <c r="G15565" s="13"/>
      <c r="M15565" s="14"/>
      <c r="O15565" s="13"/>
      <c r="P15565" s="6"/>
      <c r="Q15565" s="7"/>
    </row>
    <row r="15566" spans="3:17" x14ac:dyDescent="0.2">
      <c r="C15566" s="1"/>
      <c r="D15566" s="1"/>
      <c r="F15566" s="6"/>
      <c r="G15566" s="13"/>
      <c r="M15566" s="14"/>
      <c r="O15566" s="13"/>
      <c r="P15566" s="6"/>
      <c r="Q15566" s="7"/>
    </row>
    <row r="15567" spans="3:17" x14ac:dyDescent="0.2">
      <c r="C15567" s="1"/>
      <c r="D15567" s="1"/>
      <c r="F15567" s="6"/>
      <c r="G15567" s="13"/>
      <c r="M15567" s="14"/>
      <c r="O15567" s="13"/>
      <c r="P15567" s="6"/>
      <c r="Q15567" s="7"/>
    </row>
    <row r="15568" spans="3:17" x14ac:dyDescent="0.2">
      <c r="C15568" s="1"/>
      <c r="D15568" s="1"/>
      <c r="F15568" s="6"/>
      <c r="G15568" s="13"/>
      <c r="M15568" s="14"/>
      <c r="O15568" s="13"/>
      <c r="P15568" s="6"/>
      <c r="Q15568" s="7"/>
    </row>
    <row r="15569" spans="3:17" x14ac:dyDescent="0.2">
      <c r="C15569" s="1"/>
      <c r="D15569" s="1"/>
      <c r="F15569" s="6"/>
      <c r="G15569" s="13"/>
      <c r="M15569" s="14"/>
      <c r="O15569" s="13"/>
      <c r="P15569" s="6"/>
      <c r="Q15569" s="7"/>
    </row>
    <row r="15570" spans="3:17" x14ac:dyDescent="0.2">
      <c r="C15570" s="1"/>
      <c r="D15570" s="1"/>
      <c r="F15570" s="6"/>
      <c r="G15570" s="13"/>
      <c r="M15570" s="14"/>
      <c r="O15570" s="13"/>
      <c r="P15570" s="6"/>
      <c r="Q15570" s="7"/>
    </row>
    <row r="15571" spans="3:17" x14ac:dyDescent="0.2">
      <c r="C15571" s="1"/>
      <c r="D15571" s="1"/>
      <c r="F15571" s="6"/>
      <c r="G15571" s="13"/>
      <c r="M15571" s="14"/>
      <c r="O15571" s="13"/>
      <c r="P15571" s="6"/>
      <c r="Q15571" s="7"/>
    </row>
    <row r="15572" spans="3:17" x14ac:dyDescent="0.2">
      <c r="C15572" s="1"/>
      <c r="D15572" s="1"/>
      <c r="F15572" s="6"/>
      <c r="G15572" s="13"/>
      <c r="M15572" s="14"/>
      <c r="O15572" s="13"/>
      <c r="P15572" s="6"/>
      <c r="Q15572" s="7"/>
    </row>
    <row r="15573" spans="3:17" x14ac:dyDescent="0.2">
      <c r="C15573" s="1"/>
      <c r="D15573" s="1"/>
      <c r="F15573" s="6"/>
      <c r="G15573" s="13"/>
      <c r="M15573" s="14"/>
      <c r="O15573" s="13"/>
      <c r="P15573" s="6"/>
      <c r="Q15573" s="7"/>
    </row>
    <row r="15574" spans="3:17" x14ac:dyDescent="0.2">
      <c r="C15574" s="1"/>
      <c r="D15574" s="1"/>
      <c r="F15574" s="6"/>
      <c r="G15574" s="13"/>
      <c r="M15574" s="14"/>
      <c r="O15574" s="13"/>
      <c r="P15574" s="6"/>
      <c r="Q15574" s="7"/>
    </row>
    <row r="15575" spans="3:17" x14ac:dyDescent="0.2">
      <c r="C15575" s="1"/>
      <c r="D15575" s="1"/>
      <c r="F15575" s="6"/>
      <c r="G15575" s="13"/>
      <c r="M15575" s="14"/>
      <c r="O15575" s="13"/>
      <c r="P15575" s="6"/>
      <c r="Q15575" s="7"/>
    </row>
    <row r="15576" spans="3:17" x14ac:dyDescent="0.2">
      <c r="C15576" s="1"/>
      <c r="D15576" s="1"/>
      <c r="F15576" s="6"/>
      <c r="G15576" s="13"/>
      <c r="M15576" s="14"/>
      <c r="O15576" s="13"/>
      <c r="P15576" s="6"/>
      <c r="Q15576" s="7"/>
    </row>
    <row r="15577" spans="3:17" x14ac:dyDescent="0.2">
      <c r="C15577" s="1"/>
      <c r="D15577" s="1"/>
      <c r="F15577" s="6"/>
      <c r="G15577" s="13"/>
      <c r="M15577" s="14"/>
      <c r="O15577" s="13"/>
      <c r="P15577" s="6"/>
      <c r="Q15577" s="7"/>
    </row>
    <row r="15578" spans="3:17" x14ac:dyDescent="0.2">
      <c r="C15578" s="1"/>
      <c r="D15578" s="1"/>
      <c r="F15578" s="6"/>
      <c r="G15578" s="13"/>
      <c r="M15578" s="14"/>
      <c r="O15578" s="13"/>
      <c r="P15578" s="6"/>
      <c r="Q15578" s="7"/>
    </row>
    <row r="15579" spans="3:17" x14ac:dyDescent="0.2">
      <c r="C15579" s="1"/>
      <c r="D15579" s="1"/>
      <c r="F15579" s="6"/>
      <c r="G15579" s="13"/>
      <c r="M15579" s="14"/>
      <c r="O15579" s="13"/>
      <c r="P15579" s="6"/>
      <c r="Q15579" s="7"/>
    </row>
    <row r="15580" spans="3:17" x14ac:dyDescent="0.2">
      <c r="C15580" s="1"/>
      <c r="D15580" s="1"/>
      <c r="F15580" s="6"/>
      <c r="G15580" s="13"/>
      <c r="M15580" s="14"/>
      <c r="O15580" s="13"/>
      <c r="P15580" s="6"/>
      <c r="Q15580" s="7"/>
    </row>
    <row r="15581" spans="3:17" x14ac:dyDescent="0.2">
      <c r="C15581" s="1"/>
      <c r="D15581" s="1"/>
      <c r="F15581" s="6"/>
      <c r="G15581" s="13"/>
      <c r="M15581" s="14"/>
      <c r="O15581" s="13"/>
      <c r="P15581" s="6"/>
      <c r="Q15581" s="7"/>
    </row>
    <row r="15582" spans="3:17" x14ac:dyDescent="0.2">
      <c r="C15582" s="1"/>
      <c r="D15582" s="1"/>
      <c r="F15582" s="6"/>
      <c r="G15582" s="13"/>
      <c r="M15582" s="14"/>
      <c r="O15582" s="13"/>
      <c r="P15582" s="6"/>
      <c r="Q15582" s="7"/>
    </row>
    <row r="15583" spans="3:17" x14ac:dyDescent="0.2">
      <c r="C15583" s="1"/>
      <c r="D15583" s="1"/>
      <c r="F15583" s="6"/>
      <c r="G15583" s="13"/>
      <c r="M15583" s="14"/>
      <c r="O15583" s="13"/>
      <c r="P15583" s="6"/>
      <c r="Q15583" s="7"/>
    </row>
    <row r="15584" spans="3:17" x14ac:dyDescent="0.2">
      <c r="C15584" s="1"/>
      <c r="D15584" s="1"/>
      <c r="F15584" s="6"/>
      <c r="G15584" s="13"/>
      <c r="M15584" s="14"/>
      <c r="O15584" s="13"/>
      <c r="P15584" s="6"/>
      <c r="Q15584" s="7"/>
    </row>
    <row r="15585" spans="3:17" x14ac:dyDescent="0.2">
      <c r="C15585" s="1"/>
      <c r="D15585" s="1"/>
      <c r="F15585" s="6"/>
      <c r="G15585" s="13"/>
      <c r="M15585" s="14"/>
      <c r="O15585" s="13"/>
      <c r="P15585" s="6"/>
      <c r="Q15585" s="7"/>
    </row>
    <row r="15586" spans="3:17" x14ac:dyDescent="0.2">
      <c r="C15586" s="1"/>
      <c r="D15586" s="1"/>
      <c r="F15586" s="6"/>
      <c r="G15586" s="13"/>
      <c r="M15586" s="14"/>
      <c r="O15586" s="13"/>
      <c r="P15586" s="6"/>
      <c r="Q15586" s="7"/>
    </row>
    <row r="15587" spans="3:17" x14ac:dyDescent="0.2">
      <c r="C15587" s="1"/>
      <c r="D15587" s="1"/>
      <c r="F15587" s="6"/>
      <c r="G15587" s="13"/>
      <c r="M15587" s="14"/>
      <c r="O15587" s="13"/>
      <c r="P15587" s="6"/>
      <c r="Q15587" s="7"/>
    </row>
    <row r="15588" spans="3:17" x14ac:dyDescent="0.2">
      <c r="C15588" s="1"/>
      <c r="D15588" s="1"/>
      <c r="F15588" s="6"/>
      <c r="G15588" s="13"/>
      <c r="M15588" s="14"/>
      <c r="O15588" s="13"/>
      <c r="P15588" s="6"/>
      <c r="Q15588" s="7"/>
    </row>
    <row r="15589" spans="3:17" x14ac:dyDescent="0.2">
      <c r="C15589" s="1"/>
      <c r="D15589" s="1"/>
      <c r="F15589" s="6"/>
      <c r="G15589" s="13"/>
      <c r="M15589" s="14"/>
      <c r="O15589" s="13"/>
      <c r="P15589" s="6"/>
      <c r="Q15589" s="7"/>
    </row>
    <row r="15590" spans="3:17" x14ac:dyDescent="0.2">
      <c r="C15590" s="1"/>
      <c r="D15590" s="1"/>
      <c r="F15590" s="6"/>
      <c r="G15590" s="13"/>
      <c r="M15590" s="14"/>
      <c r="O15590" s="13"/>
      <c r="P15590" s="6"/>
      <c r="Q15590" s="7"/>
    </row>
    <row r="15591" spans="3:17" x14ac:dyDescent="0.2">
      <c r="C15591" s="1"/>
      <c r="D15591" s="1"/>
      <c r="F15591" s="6"/>
      <c r="G15591" s="13"/>
      <c r="M15591" s="14"/>
      <c r="O15591" s="13"/>
      <c r="P15591" s="6"/>
      <c r="Q15591" s="7"/>
    </row>
    <row r="15592" spans="3:17" x14ac:dyDescent="0.2">
      <c r="C15592" s="1"/>
      <c r="D15592" s="1"/>
      <c r="F15592" s="6"/>
      <c r="G15592" s="13"/>
      <c r="M15592" s="14"/>
      <c r="O15592" s="13"/>
      <c r="P15592" s="6"/>
      <c r="Q15592" s="7"/>
    </row>
    <row r="15593" spans="3:17" x14ac:dyDescent="0.2">
      <c r="C15593" s="1"/>
      <c r="D15593" s="1"/>
      <c r="F15593" s="6"/>
      <c r="G15593" s="13"/>
      <c r="M15593" s="14"/>
      <c r="O15593" s="13"/>
      <c r="P15593" s="6"/>
      <c r="Q15593" s="7"/>
    </row>
    <row r="15594" spans="3:17" x14ac:dyDescent="0.2">
      <c r="C15594" s="1"/>
      <c r="D15594" s="1"/>
      <c r="F15594" s="6"/>
      <c r="G15594" s="13"/>
      <c r="M15594" s="14"/>
      <c r="O15594" s="13"/>
      <c r="P15594" s="6"/>
      <c r="Q15594" s="7"/>
    </row>
    <row r="15595" spans="3:17" x14ac:dyDescent="0.2">
      <c r="C15595" s="1"/>
      <c r="D15595" s="1"/>
      <c r="F15595" s="6"/>
      <c r="G15595" s="13"/>
      <c r="M15595" s="14"/>
      <c r="O15595" s="13"/>
      <c r="P15595" s="6"/>
      <c r="Q15595" s="7"/>
    </row>
    <row r="15596" spans="3:17" x14ac:dyDescent="0.2">
      <c r="C15596" s="1"/>
      <c r="D15596" s="1"/>
      <c r="F15596" s="6"/>
      <c r="G15596" s="13"/>
      <c r="M15596" s="14"/>
      <c r="O15596" s="13"/>
      <c r="P15596" s="6"/>
      <c r="Q15596" s="7"/>
    </row>
    <row r="15597" spans="3:17" x14ac:dyDescent="0.2">
      <c r="C15597" s="1"/>
      <c r="D15597" s="1"/>
      <c r="F15597" s="6"/>
      <c r="G15597" s="13"/>
      <c r="M15597" s="14"/>
      <c r="O15597" s="13"/>
      <c r="P15597" s="6"/>
      <c r="Q15597" s="7"/>
    </row>
    <row r="15598" spans="3:17" x14ac:dyDescent="0.2">
      <c r="C15598" s="1"/>
      <c r="D15598" s="1"/>
      <c r="F15598" s="6"/>
      <c r="G15598" s="13"/>
      <c r="M15598" s="14"/>
      <c r="O15598" s="13"/>
      <c r="P15598" s="6"/>
      <c r="Q15598" s="7"/>
    </row>
    <row r="15599" spans="3:17" x14ac:dyDescent="0.2">
      <c r="C15599" s="1"/>
      <c r="D15599" s="1"/>
      <c r="F15599" s="6"/>
      <c r="G15599" s="13"/>
      <c r="M15599" s="14"/>
      <c r="O15599" s="13"/>
      <c r="P15599" s="6"/>
      <c r="Q15599" s="7"/>
    </row>
    <row r="15600" spans="3:17" x14ac:dyDescent="0.2">
      <c r="C15600" s="1"/>
      <c r="D15600" s="1"/>
      <c r="F15600" s="6"/>
      <c r="G15600" s="13"/>
      <c r="M15600" s="14"/>
      <c r="O15600" s="13"/>
      <c r="P15600" s="6"/>
      <c r="Q15600" s="7"/>
    </row>
    <row r="15601" spans="3:17" x14ac:dyDescent="0.2">
      <c r="C15601" s="1"/>
      <c r="D15601" s="1"/>
      <c r="F15601" s="6"/>
      <c r="G15601" s="13"/>
      <c r="M15601" s="14"/>
      <c r="O15601" s="13"/>
      <c r="P15601" s="6"/>
      <c r="Q15601" s="7"/>
    </row>
    <row r="15602" spans="3:17" x14ac:dyDescent="0.2">
      <c r="C15602" s="1"/>
      <c r="D15602" s="1"/>
      <c r="F15602" s="6"/>
      <c r="G15602" s="13"/>
      <c r="M15602" s="14"/>
      <c r="O15602" s="13"/>
      <c r="P15602" s="6"/>
      <c r="Q15602" s="7"/>
    </row>
    <row r="15603" spans="3:17" x14ac:dyDescent="0.2">
      <c r="C15603" s="1"/>
      <c r="D15603" s="1"/>
      <c r="F15603" s="6"/>
      <c r="G15603" s="13"/>
      <c r="M15603" s="14"/>
      <c r="O15603" s="13"/>
      <c r="P15603" s="6"/>
      <c r="Q15603" s="7"/>
    </row>
    <row r="15604" spans="3:17" x14ac:dyDescent="0.2">
      <c r="C15604" s="1"/>
      <c r="D15604" s="1"/>
      <c r="F15604" s="6"/>
      <c r="G15604" s="13"/>
      <c r="M15604" s="14"/>
      <c r="O15604" s="13"/>
      <c r="P15604" s="6"/>
      <c r="Q15604" s="7"/>
    </row>
    <row r="15605" spans="3:17" x14ac:dyDescent="0.2">
      <c r="C15605" s="1"/>
      <c r="D15605" s="1"/>
      <c r="F15605" s="6"/>
      <c r="G15605" s="13"/>
      <c r="M15605" s="14"/>
      <c r="O15605" s="13"/>
      <c r="P15605" s="6"/>
      <c r="Q15605" s="7"/>
    </row>
    <row r="15606" spans="3:17" x14ac:dyDescent="0.2">
      <c r="C15606" s="1"/>
      <c r="D15606" s="1"/>
      <c r="F15606" s="6"/>
      <c r="G15606" s="13"/>
      <c r="M15606" s="14"/>
      <c r="O15606" s="13"/>
      <c r="P15606" s="6"/>
      <c r="Q15606" s="7"/>
    </row>
    <row r="15607" spans="3:17" x14ac:dyDescent="0.2">
      <c r="C15607" s="1"/>
      <c r="D15607" s="1"/>
      <c r="F15607" s="6"/>
      <c r="G15607" s="13"/>
      <c r="M15607" s="14"/>
      <c r="O15607" s="13"/>
      <c r="P15607" s="6"/>
      <c r="Q15607" s="7"/>
    </row>
    <row r="15608" spans="3:17" x14ac:dyDescent="0.2">
      <c r="C15608" s="1"/>
      <c r="D15608" s="1"/>
      <c r="F15608" s="6"/>
      <c r="G15608" s="13"/>
      <c r="M15608" s="14"/>
      <c r="O15608" s="13"/>
      <c r="P15608" s="6"/>
      <c r="Q15608" s="7"/>
    </row>
    <row r="15609" spans="3:17" x14ac:dyDescent="0.2">
      <c r="C15609" s="1"/>
      <c r="D15609" s="1"/>
      <c r="F15609" s="6"/>
      <c r="G15609" s="13"/>
      <c r="M15609" s="14"/>
      <c r="O15609" s="13"/>
      <c r="P15609" s="6"/>
      <c r="Q15609" s="7"/>
    </row>
    <row r="15610" spans="3:17" x14ac:dyDescent="0.2">
      <c r="C15610" s="1"/>
      <c r="D15610" s="1"/>
      <c r="F15610" s="6"/>
      <c r="G15610" s="13"/>
      <c r="M15610" s="14"/>
      <c r="O15610" s="13"/>
      <c r="P15610" s="6"/>
      <c r="Q15610" s="7"/>
    </row>
    <row r="15611" spans="3:17" x14ac:dyDescent="0.2">
      <c r="C15611" s="1"/>
      <c r="D15611" s="1"/>
      <c r="F15611" s="6"/>
      <c r="G15611" s="13"/>
      <c r="M15611" s="14"/>
      <c r="O15611" s="13"/>
      <c r="P15611" s="6"/>
      <c r="Q15611" s="7"/>
    </row>
    <row r="15612" spans="3:17" x14ac:dyDescent="0.2">
      <c r="C15612" s="1"/>
      <c r="D15612" s="1"/>
      <c r="F15612" s="6"/>
      <c r="G15612" s="13"/>
      <c r="M15612" s="14"/>
      <c r="O15612" s="13"/>
      <c r="P15612" s="6"/>
      <c r="Q15612" s="7"/>
    </row>
    <row r="15613" spans="3:17" x14ac:dyDescent="0.2">
      <c r="C15613" s="1"/>
      <c r="D15613" s="1"/>
      <c r="F15613" s="6"/>
      <c r="G15613" s="13"/>
      <c r="M15613" s="14"/>
      <c r="O15613" s="13"/>
      <c r="P15613" s="6"/>
      <c r="Q15613" s="7"/>
    </row>
    <row r="15614" spans="3:17" x14ac:dyDescent="0.2">
      <c r="C15614" s="1"/>
      <c r="D15614" s="1"/>
      <c r="F15614" s="6"/>
      <c r="G15614" s="13"/>
      <c r="M15614" s="14"/>
      <c r="O15614" s="13"/>
      <c r="P15614" s="6"/>
      <c r="Q15614" s="7"/>
    </row>
    <row r="15615" spans="3:17" x14ac:dyDescent="0.2">
      <c r="C15615" s="1"/>
      <c r="D15615" s="1"/>
      <c r="F15615" s="6"/>
      <c r="G15615" s="13"/>
      <c r="M15615" s="14"/>
      <c r="O15615" s="13"/>
      <c r="P15615" s="6"/>
      <c r="Q15615" s="7"/>
    </row>
    <row r="15616" spans="3:17" x14ac:dyDescent="0.2">
      <c r="C15616" s="1"/>
      <c r="D15616" s="1"/>
      <c r="F15616" s="6"/>
      <c r="G15616" s="13"/>
      <c r="M15616" s="14"/>
      <c r="O15616" s="13"/>
      <c r="P15616" s="6"/>
      <c r="Q15616" s="7"/>
    </row>
    <row r="15617" spans="3:17" x14ac:dyDescent="0.2">
      <c r="C15617" s="1"/>
      <c r="D15617" s="1"/>
      <c r="F15617" s="6"/>
      <c r="G15617" s="13"/>
      <c r="M15617" s="14"/>
      <c r="O15617" s="13"/>
      <c r="P15617" s="6"/>
      <c r="Q15617" s="7"/>
    </row>
    <row r="15618" spans="3:17" x14ac:dyDescent="0.2">
      <c r="C15618" s="1"/>
      <c r="D15618" s="1"/>
      <c r="F15618" s="6"/>
      <c r="G15618" s="13"/>
      <c r="M15618" s="14"/>
      <c r="O15618" s="13"/>
      <c r="P15618" s="6"/>
      <c r="Q15618" s="7"/>
    </row>
    <row r="15619" spans="3:17" x14ac:dyDescent="0.2">
      <c r="C15619" s="1"/>
      <c r="D15619" s="1"/>
      <c r="F15619" s="6"/>
      <c r="G15619" s="13"/>
      <c r="M15619" s="14"/>
      <c r="O15619" s="13"/>
      <c r="P15619" s="6"/>
      <c r="Q15619" s="7"/>
    </row>
    <row r="15620" spans="3:17" x14ac:dyDescent="0.2">
      <c r="C15620" s="1"/>
      <c r="D15620" s="1"/>
      <c r="F15620" s="6"/>
      <c r="G15620" s="13"/>
      <c r="M15620" s="14"/>
      <c r="O15620" s="13"/>
      <c r="P15620" s="6"/>
      <c r="Q15620" s="7"/>
    </row>
    <row r="15621" spans="3:17" x14ac:dyDescent="0.2">
      <c r="C15621" s="1"/>
      <c r="D15621" s="1"/>
      <c r="F15621" s="6"/>
      <c r="G15621" s="13"/>
      <c r="M15621" s="14"/>
      <c r="O15621" s="13"/>
      <c r="P15621" s="6"/>
      <c r="Q15621" s="7"/>
    </row>
    <row r="15622" spans="3:17" x14ac:dyDescent="0.2">
      <c r="C15622" s="1"/>
      <c r="D15622" s="1"/>
      <c r="F15622" s="6"/>
      <c r="G15622" s="13"/>
      <c r="M15622" s="14"/>
      <c r="O15622" s="13"/>
      <c r="P15622" s="6"/>
      <c r="Q15622" s="7"/>
    </row>
    <row r="15623" spans="3:17" x14ac:dyDescent="0.2">
      <c r="C15623" s="1"/>
      <c r="D15623" s="1"/>
      <c r="F15623" s="6"/>
      <c r="G15623" s="13"/>
      <c r="M15623" s="14"/>
      <c r="O15623" s="13"/>
      <c r="P15623" s="6"/>
      <c r="Q15623" s="7"/>
    </row>
    <row r="15624" spans="3:17" x14ac:dyDescent="0.2">
      <c r="C15624" s="1"/>
      <c r="D15624" s="1"/>
      <c r="F15624" s="6"/>
      <c r="G15624" s="13"/>
      <c r="M15624" s="14"/>
      <c r="O15624" s="13"/>
      <c r="P15624" s="6"/>
      <c r="Q15624" s="7"/>
    </row>
    <row r="15625" spans="3:17" x14ac:dyDescent="0.2">
      <c r="C15625" s="1"/>
      <c r="D15625" s="1"/>
      <c r="F15625" s="6"/>
      <c r="G15625" s="13"/>
      <c r="M15625" s="14"/>
      <c r="O15625" s="13"/>
      <c r="P15625" s="6"/>
      <c r="Q15625" s="7"/>
    </row>
    <row r="15626" spans="3:17" x14ac:dyDescent="0.2">
      <c r="C15626" s="1"/>
      <c r="D15626" s="1"/>
      <c r="F15626" s="6"/>
      <c r="G15626" s="13"/>
      <c r="M15626" s="14"/>
      <c r="O15626" s="13"/>
      <c r="P15626" s="6"/>
      <c r="Q15626" s="7"/>
    </row>
    <row r="15627" spans="3:17" x14ac:dyDescent="0.2">
      <c r="C15627" s="1"/>
      <c r="D15627" s="1"/>
      <c r="F15627" s="6"/>
      <c r="G15627" s="13"/>
      <c r="M15627" s="14"/>
      <c r="O15627" s="13"/>
      <c r="P15627" s="6"/>
      <c r="Q15627" s="7"/>
    </row>
    <row r="15628" spans="3:17" x14ac:dyDescent="0.2">
      <c r="C15628" s="1"/>
      <c r="D15628" s="1"/>
      <c r="F15628" s="6"/>
      <c r="G15628" s="13"/>
      <c r="M15628" s="14"/>
      <c r="O15628" s="13"/>
      <c r="P15628" s="6"/>
      <c r="Q15628" s="7"/>
    </row>
    <row r="15629" spans="3:17" x14ac:dyDescent="0.2">
      <c r="C15629" s="1"/>
      <c r="D15629" s="1"/>
      <c r="F15629" s="6"/>
      <c r="G15629" s="13"/>
      <c r="M15629" s="14"/>
      <c r="O15629" s="13"/>
      <c r="P15629" s="6"/>
      <c r="Q15629" s="7"/>
    </row>
    <row r="15630" spans="3:17" x14ac:dyDescent="0.2">
      <c r="C15630" s="1"/>
      <c r="D15630" s="1"/>
      <c r="F15630" s="6"/>
      <c r="G15630" s="13"/>
      <c r="M15630" s="14"/>
      <c r="O15630" s="13"/>
      <c r="P15630" s="6"/>
      <c r="Q15630" s="7"/>
    </row>
    <row r="15631" spans="3:17" x14ac:dyDescent="0.2">
      <c r="C15631" s="1"/>
      <c r="D15631" s="1"/>
      <c r="F15631" s="6"/>
      <c r="G15631" s="13"/>
      <c r="M15631" s="14"/>
      <c r="O15631" s="13"/>
      <c r="P15631" s="6"/>
      <c r="Q15631" s="7"/>
    </row>
    <row r="15632" spans="3:17" x14ac:dyDescent="0.2">
      <c r="C15632" s="1"/>
      <c r="D15632" s="1"/>
      <c r="F15632" s="6"/>
      <c r="G15632" s="13"/>
      <c r="M15632" s="14"/>
      <c r="O15632" s="13"/>
      <c r="P15632" s="6"/>
      <c r="Q15632" s="7"/>
    </row>
    <row r="15633" spans="3:17" x14ac:dyDescent="0.2">
      <c r="C15633" s="1"/>
      <c r="D15633" s="1"/>
      <c r="F15633" s="6"/>
      <c r="G15633" s="13"/>
      <c r="M15633" s="14"/>
      <c r="O15633" s="13"/>
      <c r="P15633" s="6"/>
      <c r="Q15633" s="7"/>
    </row>
    <row r="15634" spans="3:17" x14ac:dyDescent="0.2">
      <c r="C15634" s="1"/>
      <c r="D15634" s="1"/>
      <c r="F15634" s="6"/>
      <c r="G15634" s="13"/>
      <c r="M15634" s="14"/>
      <c r="O15634" s="13"/>
      <c r="P15634" s="6"/>
      <c r="Q15634" s="7"/>
    </row>
    <row r="15635" spans="3:17" x14ac:dyDescent="0.2">
      <c r="C15635" s="1"/>
      <c r="D15635" s="1"/>
      <c r="F15635" s="6"/>
      <c r="G15635" s="13"/>
      <c r="M15635" s="14"/>
      <c r="O15635" s="13"/>
      <c r="P15635" s="6"/>
      <c r="Q15635" s="7"/>
    </row>
    <row r="15636" spans="3:17" x14ac:dyDescent="0.2">
      <c r="C15636" s="1"/>
      <c r="D15636" s="1"/>
      <c r="F15636" s="6"/>
      <c r="G15636" s="13"/>
      <c r="M15636" s="14"/>
      <c r="O15636" s="13"/>
      <c r="P15636" s="6"/>
      <c r="Q15636" s="7"/>
    </row>
    <row r="15637" spans="3:17" x14ac:dyDescent="0.2">
      <c r="C15637" s="1"/>
      <c r="D15637" s="1"/>
      <c r="F15637" s="6"/>
      <c r="G15637" s="13"/>
      <c r="M15637" s="14"/>
      <c r="O15637" s="13"/>
      <c r="P15637" s="6"/>
      <c r="Q15637" s="7"/>
    </row>
    <row r="15638" spans="3:17" x14ac:dyDescent="0.2">
      <c r="C15638" s="1"/>
      <c r="D15638" s="1"/>
      <c r="F15638" s="6"/>
      <c r="G15638" s="13"/>
      <c r="M15638" s="14"/>
      <c r="O15638" s="13"/>
      <c r="P15638" s="6"/>
      <c r="Q15638" s="7"/>
    </row>
    <row r="15639" spans="3:17" x14ac:dyDescent="0.2">
      <c r="C15639" s="1"/>
      <c r="D15639" s="1"/>
      <c r="F15639" s="6"/>
      <c r="G15639" s="13"/>
      <c r="M15639" s="14"/>
      <c r="O15639" s="13"/>
      <c r="P15639" s="6"/>
      <c r="Q15639" s="7"/>
    </row>
    <row r="15640" spans="3:17" x14ac:dyDescent="0.2">
      <c r="C15640" s="1"/>
      <c r="D15640" s="1"/>
      <c r="F15640" s="6"/>
      <c r="G15640" s="13"/>
      <c r="M15640" s="14"/>
      <c r="O15640" s="13"/>
      <c r="P15640" s="6"/>
      <c r="Q15640" s="7"/>
    </row>
    <row r="15641" spans="3:17" x14ac:dyDescent="0.2">
      <c r="C15641" s="1"/>
      <c r="D15641" s="1"/>
      <c r="F15641" s="6"/>
      <c r="G15641" s="13"/>
      <c r="M15641" s="14"/>
      <c r="O15641" s="13"/>
      <c r="P15641" s="6"/>
      <c r="Q15641" s="7"/>
    </row>
    <row r="15642" spans="3:17" x14ac:dyDescent="0.2">
      <c r="C15642" s="1"/>
      <c r="D15642" s="1"/>
      <c r="F15642" s="6"/>
      <c r="G15642" s="13"/>
      <c r="M15642" s="14"/>
      <c r="O15642" s="13"/>
      <c r="P15642" s="6"/>
      <c r="Q15642" s="7"/>
    </row>
    <row r="15643" spans="3:17" x14ac:dyDescent="0.2">
      <c r="C15643" s="1"/>
      <c r="D15643" s="1"/>
      <c r="F15643" s="6"/>
      <c r="G15643" s="13"/>
      <c r="M15643" s="14"/>
      <c r="O15643" s="13"/>
      <c r="P15643" s="6"/>
      <c r="Q15643" s="7"/>
    </row>
    <row r="15644" spans="3:17" x14ac:dyDescent="0.2">
      <c r="C15644" s="1"/>
      <c r="D15644" s="1"/>
      <c r="F15644" s="6"/>
      <c r="G15644" s="13"/>
      <c r="M15644" s="14"/>
      <c r="O15644" s="13"/>
      <c r="P15644" s="6"/>
      <c r="Q15644" s="7"/>
    </row>
    <row r="15645" spans="3:17" x14ac:dyDescent="0.2">
      <c r="C15645" s="1"/>
      <c r="D15645" s="1"/>
      <c r="F15645" s="6"/>
      <c r="G15645" s="13"/>
      <c r="M15645" s="14"/>
      <c r="O15645" s="13"/>
      <c r="P15645" s="6"/>
      <c r="Q15645" s="7"/>
    </row>
    <row r="15646" spans="3:17" x14ac:dyDescent="0.2">
      <c r="C15646" s="1"/>
      <c r="D15646" s="1"/>
      <c r="F15646" s="6"/>
      <c r="G15646" s="13"/>
      <c r="M15646" s="14"/>
      <c r="O15646" s="13"/>
      <c r="P15646" s="6"/>
      <c r="Q15646" s="7"/>
    </row>
    <row r="15647" spans="3:17" x14ac:dyDescent="0.2">
      <c r="C15647" s="1"/>
      <c r="D15647" s="1"/>
      <c r="F15647" s="6"/>
      <c r="G15647" s="13"/>
      <c r="M15647" s="14"/>
      <c r="O15647" s="13"/>
      <c r="P15647" s="6"/>
      <c r="Q15647" s="7"/>
    </row>
    <row r="15648" spans="3:17" x14ac:dyDescent="0.2">
      <c r="C15648" s="1"/>
      <c r="D15648" s="1"/>
      <c r="F15648" s="6"/>
      <c r="G15648" s="13"/>
      <c r="M15648" s="14"/>
      <c r="O15648" s="13"/>
      <c r="P15648" s="6"/>
      <c r="Q15648" s="7"/>
    </row>
    <row r="15649" spans="3:17" x14ac:dyDescent="0.2">
      <c r="C15649" s="1"/>
      <c r="D15649" s="1"/>
      <c r="F15649" s="6"/>
      <c r="G15649" s="13"/>
      <c r="M15649" s="14"/>
      <c r="O15649" s="13"/>
      <c r="P15649" s="6"/>
      <c r="Q15649" s="7"/>
    </row>
    <row r="15650" spans="3:17" x14ac:dyDescent="0.2">
      <c r="C15650" s="1"/>
      <c r="D15650" s="1"/>
      <c r="F15650" s="6"/>
      <c r="G15650" s="13"/>
      <c r="M15650" s="14"/>
      <c r="O15650" s="13"/>
      <c r="P15650" s="6"/>
      <c r="Q15650" s="7"/>
    </row>
    <row r="15651" spans="3:17" x14ac:dyDescent="0.2">
      <c r="C15651" s="1"/>
      <c r="D15651" s="1"/>
      <c r="F15651" s="6"/>
      <c r="G15651" s="13"/>
      <c r="M15651" s="14"/>
      <c r="O15651" s="13"/>
      <c r="P15651" s="6"/>
      <c r="Q15651" s="7"/>
    </row>
    <row r="15652" spans="3:17" x14ac:dyDescent="0.2">
      <c r="C15652" s="1"/>
      <c r="D15652" s="1"/>
      <c r="F15652" s="6"/>
      <c r="G15652" s="13"/>
      <c r="M15652" s="14"/>
      <c r="O15652" s="13"/>
      <c r="P15652" s="6"/>
      <c r="Q15652" s="7"/>
    </row>
    <row r="15653" spans="3:17" x14ac:dyDescent="0.2">
      <c r="C15653" s="1"/>
      <c r="D15653" s="1"/>
      <c r="F15653" s="6"/>
      <c r="G15653" s="13"/>
      <c r="M15653" s="14"/>
      <c r="O15653" s="13"/>
      <c r="P15653" s="6"/>
      <c r="Q15653" s="7"/>
    </row>
    <row r="15654" spans="3:17" x14ac:dyDescent="0.2">
      <c r="C15654" s="1"/>
      <c r="D15654" s="1"/>
      <c r="F15654" s="6"/>
      <c r="G15654" s="13"/>
      <c r="M15654" s="14"/>
      <c r="O15654" s="13"/>
      <c r="P15654" s="6"/>
      <c r="Q15654" s="7"/>
    </row>
    <row r="15655" spans="3:17" x14ac:dyDescent="0.2">
      <c r="C15655" s="1"/>
      <c r="D15655" s="1"/>
      <c r="F15655" s="6"/>
      <c r="G15655" s="13"/>
      <c r="M15655" s="14"/>
      <c r="O15655" s="13"/>
      <c r="P15655" s="6"/>
      <c r="Q15655" s="7"/>
    </row>
    <row r="15656" spans="3:17" x14ac:dyDescent="0.2">
      <c r="C15656" s="1"/>
      <c r="D15656" s="1"/>
      <c r="F15656" s="6"/>
      <c r="G15656" s="13"/>
      <c r="M15656" s="14"/>
      <c r="O15656" s="13"/>
      <c r="P15656" s="6"/>
      <c r="Q15656" s="7"/>
    </row>
    <row r="15657" spans="3:17" x14ac:dyDescent="0.2">
      <c r="C15657" s="1"/>
      <c r="D15657" s="1"/>
      <c r="F15657" s="6"/>
      <c r="G15657" s="13"/>
      <c r="M15657" s="14"/>
      <c r="O15657" s="13"/>
      <c r="P15657" s="6"/>
      <c r="Q15657" s="7"/>
    </row>
    <row r="15658" spans="3:17" x14ac:dyDescent="0.2">
      <c r="C15658" s="1"/>
      <c r="D15658" s="1"/>
      <c r="F15658" s="6"/>
      <c r="G15658" s="13"/>
      <c r="M15658" s="14"/>
      <c r="O15658" s="13"/>
      <c r="P15658" s="6"/>
      <c r="Q15658" s="7"/>
    </row>
    <row r="15659" spans="3:17" x14ac:dyDescent="0.2">
      <c r="C15659" s="1"/>
      <c r="D15659" s="1"/>
      <c r="F15659" s="6"/>
      <c r="G15659" s="13"/>
      <c r="M15659" s="14"/>
      <c r="O15659" s="13"/>
      <c r="P15659" s="6"/>
      <c r="Q15659" s="7"/>
    </row>
    <row r="15660" spans="3:17" x14ac:dyDescent="0.2">
      <c r="C15660" s="1"/>
      <c r="D15660" s="1"/>
      <c r="F15660" s="6"/>
      <c r="G15660" s="13"/>
      <c r="M15660" s="14"/>
      <c r="O15660" s="13"/>
      <c r="P15660" s="6"/>
      <c r="Q15660" s="7"/>
    </row>
    <row r="15661" spans="3:17" x14ac:dyDescent="0.2">
      <c r="C15661" s="1"/>
      <c r="D15661" s="1"/>
      <c r="F15661" s="6"/>
      <c r="G15661" s="13"/>
      <c r="M15661" s="14"/>
      <c r="O15661" s="13"/>
      <c r="P15661" s="6"/>
      <c r="Q15661" s="7"/>
    </row>
    <row r="15662" spans="3:17" x14ac:dyDescent="0.2">
      <c r="C15662" s="1"/>
      <c r="D15662" s="1"/>
      <c r="F15662" s="6"/>
      <c r="G15662" s="13"/>
      <c r="M15662" s="14"/>
      <c r="O15662" s="13"/>
      <c r="P15662" s="6"/>
      <c r="Q15662" s="7"/>
    </row>
    <row r="15663" spans="3:17" x14ac:dyDescent="0.2">
      <c r="C15663" s="1"/>
      <c r="D15663" s="1"/>
      <c r="F15663" s="6"/>
      <c r="G15663" s="13"/>
      <c r="M15663" s="14"/>
      <c r="O15663" s="13"/>
      <c r="P15663" s="6"/>
      <c r="Q15663" s="7"/>
    </row>
    <row r="15664" spans="3:17" x14ac:dyDescent="0.2">
      <c r="C15664" s="1"/>
      <c r="D15664" s="1"/>
      <c r="F15664" s="6"/>
      <c r="G15664" s="13"/>
      <c r="M15664" s="14"/>
      <c r="O15664" s="13"/>
      <c r="P15664" s="6"/>
      <c r="Q15664" s="7"/>
    </row>
    <row r="15665" spans="3:17" x14ac:dyDescent="0.2">
      <c r="C15665" s="1"/>
      <c r="D15665" s="1"/>
      <c r="F15665" s="6"/>
      <c r="G15665" s="13"/>
      <c r="M15665" s="14"/>
      <c r="O15665" s="13"/>
      <c r="P15665" s="6"/>
      <c r="Q15665" s="7"/>
    </row>
    <row r="15666" spans="3:17" x14ac:dyDescent="0.2">
      <c r="C15666" s="1"/>
      <c r="D15666" s="1"/>
      <c r="F15666" s="6"/>
      <c r="G15666" s="13"/>
      <c r="M15666" s="14"/>
      <c r="O15666" s="13"/>
      <c r="P15666" s="6"/>
      <c r="Q15666" s="7"/>
    </row>
    <row r="15667" spans="3:17" x14ac:dyDescent="0.2">
      <c r="C15667" s="1"/>
      <c r="D15667" s="1"/>
      <c r="F15667" s="6"/>
      <c r="G15667" s="13"/>
      <c r="M15667" s="14"/>
      <c r="O15667" s="13"/>
      <c r="P15667" s="6"/>
      <c r="Q15667" s="7"/>
    </row>
    <row r="15668" spans="3:17" x14ac:dyDescent="0.2">
      <c r="C15668" s="1"/>
      <c r="D15668" s="1"/>
      <c r="F15668" s="6"/>
      <c r="G15668" s="13"/>
      <c r="M15668" s="14"/>
      <c r="O15668" s="13"/>
      <c r="P15668" s="6"/>
      <c r="Q15668" s="7"/>
    </row>
    <row r="15669" spans="3:17" x14ac:dyDescent="0.2">
      <c r="C15669" s="1"/>
      <c r="D15669" s="1"/>
      <c r="F15669" s="6"/>
      <c r="G15669" s="13"/>
      <c r="M15669" s="14"/>
      <c r="O15669" s="13"/>
      <c r="P15669" s="6"/>
      <c r="Q15669" s="7"/>
    </row>
    <row r="15670" spans="3:17" x14ac:dyDescent="0.2">
      <c r="C15670" s="1"/>
      <c r="D15670" s="1"/>
      <c r="F15670" s="6"/>
      <c r="G15670" s="13"/>
      <c r="M15670" s="14"/>
      <c r="O15670" s="13"/>
      <c r="P15670" s="6"/>
      <c r="Q15670" s="7"/>
    </row>
    <row r="15671" spans="3:17" x14ac:dyDescent="0.2">
      <c r="C15671" s="1"/>
      <c r="D15671" s="1"/>
      <c r="F15671" s="6"/>
      <c r="G15671" s="13"/>
      <c r="M15671" s="14"/>
      <c r="O15671" s="13"/>
      <c r="P15671" s="6"/>
      <c r="Q15671" s="7"/>
    </row>
    <row r="15672" spans="3:17" x14ac:dyDescent="0.2">
      <c r="C15672" s="1"/>
      <c r="D15672" s="1"/>
      <c r="F15672" s="6"/>
      <c r="G15672" s="13"/>
      <c r="M15672" s="14"/>
      <c r="O15672" s="13"/>
      <c r="P15672" s="6"/>
      <c r="Q15672" s="7"/>
    </row>
    <row r="15673" spans="3:17" x14ac:dyDescent="0.2">
      <c r="C15673" s="1"/>
      <c r="D15673" s="1"/>
      <c r="F15673" s="6"/>
      <c r="G15673" s="13"/>
      <c r="M15673" s="14"/>
      <c r="O15673" s="13"/>
      <c r="P15673" s="6"/>
      <c r="Q15673" s="7"/>
    </row>
    <row r="15674" spans="3:17" x14ac:dyDescent="0.2">
      <c r="C15674" s="1"/>
      <c r="D15674" s="1"/>
      <c r="F15674" s="6"/>
      <c r="G15674" s="13"/>
      <c r="M15674" s="14"/>
      <c r="O15674" s="13"/>
      <c r="P15674" s="6"/>
      <c r="Q15674" s="7"/>
    </row>
    <row r="15675" spans="3:17" x14ac:dyDescent="0.2">
      <c r="C15675" s="1"/>
      <c r="D15675" s="1"/>
      <c r="F15675" s="6"/>
      <c r="G15675" s="13"/>
      <c r="M15675" s="14"/>
      <c r="O15675" s="13"/>
      <c r="P15675" s="6"/>
      <c r="Q15675" s="7"/>
    </row>
    <row r="15676" spans="3:17" x14ac:dyDescent="0.2">
      <c r="C15676" s="1"/>
      <c r="D15676" s="1"/>
      <c r="F15676" s="6"/>
      <c r="G15676" s="13"/>
      <c r="M15676" s="14"/>
      <c r="O15676" s="13"/>
      <c r="P15676" s="6"/>
      <c r="Q15676" s="7"/>
    </row>
    <row r="15677" spans="3:17" x14ac:dyDescent="0.2">
      <c r="C15677" s="1"/>
      <c r="D15677" s="1"/>
      <c r="F15677" s="6"/>
      <c r="G15677" s="13"/>
      <c r="M15677" s="14"/>
      <c r="O15677" s="13"/>
      <c r="P15677" s="6"/>
      <c r="Q15677" s="7"/>
    </row>
    <row r="15678" spans="3:17" x14ac:dyDescent="0.2">
      <c r="C15678" s="1"/>
      <c r="D15678" s="1"/>
      <c r="F15678" s="6"/>
      <c r="G15678" s="13"/>
      <c r="M15678" s="14"/>
      <c r="O15678" s="13"/>
      <c r="P15678" s="6"/>
      <c r="Q15678" s="7"/>
    </row>
    <row r="15679" spans="3:17" x14ac:dyDescent="0.2">
      <c r="C15679" s="1"/>
      <c r="D15679" s="1"/>
      <c r="F15679" s="6"/>
      <c r="G15679" s="13"/>
      <c r="M15679" s="14"/>
      <c r="O15679" s="13"/>
      <c r="P15679" s="6"/>
      <c r="Q15679" s="7"/>
    </row>
    <row r="15680" spans="3:17" x14ac:dyDescent="0.2">
      <c r="C15680" s="1"/>
      <c r="D15680" s="1"/>
      <c r="F15680" s="6"/>
      <c r="G15680" s="13"/>
      <c r="M15680" s="14"/>
      <c r="O15680" s="13"/>
      <c r="P15680" s="6"/>
      <c r="Q15680" s="7"/>
    </row>
    <row r="15681" spans="3:17" x14ac:dyDescent="0.2">
      <c r="C15681" s="1"/>
      <c r="D15681" s="1"/>
      <c r="F15681" s="6"/>
      <c r="G15681" s="13"/>
      <c r="M15681" s="14"/>
      <c r="O15681" s="13"/>
      <c r="P15681" s="6"/>
      <c r="Q15681" s="7"/>
    </row>
    <row r="15682" spans="3:17" x14ac:dyDescent="0.2">
      <c r="C15682" s="1"/>
      <c r="D15682" s="1"/>
      <c r="F15682" s="6"/>
      <c r="G15682" s="13"/>
      <c r="M15682" s="14"/>
      <c r="O15682" s="13"/>
      <c r="P15682" s="6"/>
      <c r="Q15682" s="7"/>
    </row>
    <row r="15683" spans="3:17" x14ac:dyDescent="0.2">
      <c r="C15683" s="1"/>
      <c r="D15683" s="1"/>
      <c r="F15683" s="6"/>
      <c r="G15683" s="13"/>
      <c r="M15683" s="14"/>
      <c r="O15683" s="13"/>
      <c r="P15683" s="6"/>
      <c r="Q15683" s="7"/>
    </row>
    <row r="15684" spans="3:17" x14ac:dyDescent="0.2">
      <c r="C15684" s="1"/>
      <c r="D15684" s="1"/>
      <c r="F15684" s="6"/>
      <c r="G15684" s="13"/>
      <c r="M15684" s="14"/>
      <c r="O15684" s="13"/>
      <c r="P15684" s="6"/>
      <c r="Q15684" s="7"/>
    </row>
    <row r="15685" spans="3:17" x14ac:dyDescent="0.2">
      <c r="C15685" s="1"/>
      <c r="D15685" s="1"/>
      <c r="F15685" s="6"/>
      <c r="G15685" s="13"/>
      <c r="M15685" s="14"/>
      <c r="O15685" s="13"/>
      <c r="P15685" s="6"/>
      <c r="Q15685" s="7"/>
    </row>
    <row r="15686" spans="3:17" x14ac:dyDescent="0.2">
      <c r="C15686" s="1"/>
      <c r="D15686" s="1"/>
      <c r="F15686" s="6"/>
      <c r="G15686" s="13"/>
      <c r="M15686" s="14"/>
      <c r="O15686" s="13"/>
      <c r="P15686" s="6"/>
      <c r="Q15686" s="7"/>
    </row>
    <row r="15687" spans="3:17" x14ac:dyDescent="0.2">
      <c r="C15687" s="1"/>
      <c r="D15687" s="1"/>
      <c r="F15687" s="6"/>
      <c r="G15687" s="13"/>
      <c r="M15687" s="14"/>
      <c r="O15687" s="13"/>
      <c r="P15687" s="6"/>
      <c r="Q15687" s="7"/>
    </row>
    <row r="15688" spans="3:17" x14ac:dyDescent="0.2">
      <c r="C15688" s="1"/>
      <c r="D15688" s="1"/>
      <c r="F15688" s="6"/>
      <c r="G15688" s="13"/>
      <c r="M15688" s="14"/>
      <c r="O15688" s="13"/>
      <c r="P15688" s="6"/>
      <c r="Q15688" s="7"/>
    </row>
    <row r="15689" spans="3:17" x14ac:dyDescent="0.2">
      <c r="C15689" s="1"/>
      <c r="D15689" s="1"/>
      <c r="F15689" s="6"/>
      <c r="G15689" s="13"/>
      <c r="M15689" s="14"/>
      <c r="O15689" s="13"/>
      <c r="P15689" s="6"/>
      <c r="Q15689" s="7"/>
    </row>
    <row r="15690" spans="3:17" x14ac:dyDescent="0.2">
      <c r="C15690" s="1"/>
      <c r="D15690" s="1"/>
      <c r="F15690" s="6"/>
      <c r="G15690" s="13"/>
      <c r="M15690" s="14"/>
      <c r="O15690" s="13"/>
      <c r="P15690" s="6"/>
      <c r="Q15690" s="7"/>
    </row>
    <row r="15691" spans="3:17" x14ac:dyDescent="0.2">
      <c r="C15691" s="1"/>
      <c r="D15691" s="1"/>
      <c r="F15691" s="6"/>
      <c r="G15691" s="13"/>
      <c r="M15691" s="14"/>
      <c r="O15691" s="13"/>
      <c r="P15691" s="6"/>
      <c r="Q15691" s="7"/>
    </row>
    <row r="15692" spans="3:17" x14ac:dyDescent="0.2">
      <c r="C15692" s="1"/>
      <c r="D15692" s="1"/>
      <c r="F15692" s="6"/>
      <c r="G15692" s="13"/>
      <c r="M15692" s="14"/>
      <c r="O15692" s="13"/>
      <c r="P15692" s="6"/>
      <c r="Q15692" s="7"/>
    </row>
    <row r="15693" spans="3:17" x14ac:dyDescent="0.2">
      <c r="C15693" s="1"/>
      <c r="D15693" s="1"/>
      <c r="F15693" s="6"/>
      <c r="G15693" s="13"/>
      <c r="M15693" s="14"/>
      <c r="O15693" s="13"/>
      <c r="P15693" s="6"/>
      <c r="Q15693" s="7"/>
    </row>
    <row r="15694" spans="3:17" x14ac:dyDescent="0.2">
      <c r="C15694" s="1"/>
      <c r="D15694" s="1"/>
      <c r="F15694" s="6"/>
      <c r="G15694" s="13"/>
      <c r="M15694" s="14"/>
      <c r="O15694" s="13"/>
      <c r="P15694" s="6"/>
      <c r="Q15694" s="7"/>
    </row>
    <row r="15695" spans="3:17" x14ac:dyDescent="0.2">
      <c r="C15695" s="1"/>
      <c r="D15695" s="1"/>
      <c r="F15695" s="6"/>
      <c r="G15695" s="13"/>
      <c r="M15695" s="14"/>
      <c r="O15695" s="13"/>
      <c r="P15695" s="6"/>
      <c r="Q15695" s="7"/>
    </row>
    <row r="15696" spans="3:17" x14ac:dyDescent="0.2">
      <c r="C15696" s="1"/>
      <c r="D15696" s="1"/>
      <c r="F15696" s="6"/>
      <c r="G15696" s="13"/>
      <c r="M15696" s="14"/>
      <c r="O15696" s="13"/>
      <c r="P15696" s="6"/>
      <c r="Q15696" s="7"/>
    </row>
    <row r="15697" spans="3:17" x14ac:dyDescent="0.2">
      <c r="C15697" s="1"/>
      <c r="D15697" s="1"/>
      <c r="F15697" s="6"/>
      <c r="G15697" s="13"/>
      <c r="M15697" s="14"/>
      <c r="O15697" s="13"/>
      <c r="P15697" s="6"/>
      <c r="Q15697" s="7"/>
    </row>
    <row r="15698" spans="3:17" x14ac:dyDescent="0.2">
      <c r="C15698" s="1"/>
      <c r="D15698" s="1"/>
      <c r="F15698" s="6"/>
      <c r="G15698" s="13"/>
      <c r="M15698" s="14"/>
      <c r="O15698" s="13"/>
      <c r="P15698" s="6"/>
      <c r="Q15698" s="7"/>
    </row>
    <row r="15699" spans="3:17" x14ac:dyDescent="0.2">
      <c r="C15699" s="1"/>
      <c r="D15699" s="1"/>
      <c r="F15699" s="6"/>
      <c r="G15699" s="13"/>
      <c r="M15699" s="14"/>
      <c r="O15699" s="13"/>
      <c r="P15699" s="6"/>
      <c r="Q15699" s="7"/>
    </row>
    <row r="15700" spans="3:17" x14ac:dyDescent="0.2">
      <c r="C15700" s="1"/>
      <c r="D15700" s="1"/>
      <c r="F15700" s="6"/>
      <c r="G15700" s="13"/>
      <c r="M15700" s="14"/>
      <c r="O15700" s="13"/>
      <c r="P15700" s="6"/>
      <c r="Q15700" s="7"/>
    </row>
    <row r="15701" spans="3:17" x14ac:dyDescent="0.2">
      <c r="C15701" s="1"/>
      <c r="D15701" s="1"/>
      <c r="F15701" s="6"/>
      <c r="G15701" s="13"/>
      <c r="M15701" s="14"/>
      <c r="O15701" s="13"/>
      <c r="P15701" s="6"/>
      <c r="Q15701" s="7"/>
    </row>
    <row r="15702" spans="3:17" x14ac:dyDescent="0.2">
      <c r="C15702" s="1"/>
      <c r="D15702" s="1"/>
      <c r="F15702" s="6"/>
      <c r="G15702" s="13"/>
      <c r="M15702" s="14"/>
      <c r="O15702" s="13"/>
      <c r="P15702" s="6"/>
      <c r="Q15702" s="7"/>
    </row>
    <row r="15703" spans="3:17" x14ac:dyDescent="0.2">
      <c r="C15703" s="1"/>
      <c r="D15703" s="1"/>
      <c r="F15703" s="6"/>
      <c r="G15703" s="13"/>
      <c r="M15703" s="14"/>
      <c r="O15703" s="13"/>
      <c r="P15703" s="6"/>
      <c r="Q15703" s="7"/>
    </row>
    <row r="15704" spans="3:17" x14ac:dyDescent="0.2">
      <c r="C15704" s="1"/>
      <c r="D15704" s="1"/>
      <c r="F15704" s="6"/>
      <c r="G15704" s="13"/>
      <c r="M15704" s="14"/>
      <c r="O15704" s="13"/>
      <c r="P15704" s="6"/>
      <c r="Q15704" s="7"/>
    </row>
    <row r="15705" spans="3:17" x14ac:dyDescent="0.2">
      <c r="C15705" s="1"/>
      <c r="D15705" s="1"/>
      <c r="F15705" s="6"/>
      <c r="G15705" s="13"/>
      <c r="M15705" s="14"/>
      <c r="O15705" s="13"/>
      <c r="P15705" s="6"/>
      <c r="Q15705" s="7"/>
    </row>
    <row r="15706" spans="3:17" x14ac:dyDescent="0.2">
      <c r="C15706" s="1"/>
      <c r="D15706" s="1"/>
      <c r="F15706" s="6"/>
      <c r="G15706" s="13"/>
      <c r="M15706" s="14"/>
      <c r="O15706" s="13"/>
      <c r="P15706" s="6"/>
      <c r="Q15706" s="7"/>
    </row>
    <row r="15707" spans="3:17" x14ac:dyDescent="0.2">
      <c r="C15707" s="1"/>
      <c r="D15707" s="1"/>
      <c r="F15707" s="6"/>
      <c r="G15707" s="13"/>
      <c r="M15707" s="14"/>
      <c r="O15707" s="13"/>
      <c r="P15707" s="6"/>
      <c r="Q15707" s="7"/>
    </row>
    <row r="15708" spans="3:17" x14ac:dyDescent="0.2">
      <c r="C15708" s="1"/>
      <c r="D15708" s="1"/>
      <c r="F15708" s="6"/>
      <c r="G15708" s="13"/>
      <c r="M15708" s="14"/>
      <c r="O15708" s="13"/>
      <c r="P15708" s="6"/>
      <c r="Q15708" s="7"/>
    </row>
    <row r="15709" spans="3:17" x14ac:dyDescent="0.2">
      <c r="C15709" s="1"/>
      <c r="D15709" s="1"/>
      <c r="F15709" s="6"/>
      <c r="G15709" s="13"/>
      <c r="M15709" s="14"/>
      <c r="O15709" s="13"/>
      <c r="P15709" s="6"/>
      <c r="Q15709" s="7"/>
    </row>
    <row r="15710" spans="3:17" x14ac:dyDescent="0.2">
      <c r="C15710" s="1"/>
      <c r="D15710" s="1"/>
      <c r="F15710" s="6"/>
      <c r="G15710" s="13"/>
      <c r="M15710" s="14"/>
      <c r="O15710" s="13"/>
      <c r="P15710" s="6"/>
      <c r="Q15710" s="7"/>
    </row>
    <row r="15711" spans="3:17" x14ac:dyDescent="0.2">
      <c r="C15711" s="1"/>
      <c r="D15711" s="1"/>
      <c r="F15711" s="6"/>
      <c r="G15711" s="13"/>
      <c r="M15711" s="14"/>
      <c r="O15711" s="13"/>
      <c r="P15711" s="6"/>
      <c r="Q15711" s="7"/>
    </row>
    <row r="15712" spans="3:17" x14ac:dyDescent="0.2">
      <c r="C15712" s="1"/>
      <c r="D15712" s="1"/>
      <c r="F15712" s="6"/>
      <c r="G15712" s="13"/>
      <c r="M15712" s="14"/>
      <c r="O15712" s="13"/>
      <c r="P15712" s="6"/>
      <c r="Q15712" s="7"/>
    </row>
    <row r="15713" spans="3:17" x14ac:dyDescent="0.2">
      <c r="C15713" s="1"/>
      <c r="D15713" s="1"/>
      <c r="F15713" s="6"/>
      <c r="G15713" s="13"/>
      <c r="M15713" s="14"/>
      <c r="O15713" s="13"/>
      <c r="P15713" s="6"/>
      <c r="Q15713" s="7"/>
    </row>
    <row r="15714" spans="3:17" x14ac:dyDescent="0.2">
      <c r="C15714" s="1"/>
      <c r="D15714" s="1"/>
      <c r="F15714" s="6"/>
      <c r="G15714" s="13"/>
      <c r="M15714" s="14"/>
      <c r="O15714" s="13"/>
      <c r="P15714" s="6"/>
      <c r="Q15714" s="7"/>
    </row>
    <row r="15715" spans="3:17" x14ac:dyDescent="0.2">
      <c r="C15715" s="1"/>
      <c r="D15715" s="1"/>
      <c r="F15715" s="6"/>
      <c r="G15715" s="13"/>
      <c r="M15715" s="14"/>
      <c r="O15715" s="13"/>
      <c r="P15715" s="6"/>
      <c r="Q15715" s="7"/>
    </row>
    <row r="15716" spans="3:17" x14ac:dyDescent="0.2">
      <c r="C15716" s="1"/>
      <c r="D15716" s="1"/>
      <c r="F15716" s="6"/>
      <c r="G15716" s="13"/>
      <c r="M15716" s="14"/>
      <c r="O15716" s="13"/>
      <c r="P15716" s="6"/>
      <c r="Q15716" s="7"/>
    </row>
    <row r="15717" spans="3:17" x14ac:dyDescent="0.2">
      <c r="C15717" s="1"/>
      <c r="D15717" s="1"/>
      <c r="F15717" s="6"/>
      <c r="G15717" s="13"/>
      <c r="M15717" s="14"/>
      <c r="O15717" s="13"/>
      <c r="P15717" s="6"/>
      <c r="Q15717" s="7"/>
    </row>
    <row r="15718" spans="3:17" x14ac:dyDescent="0.2">
      <c r="C15718" s="1"/>
      <c r="D15718" s="1"/>
      <c r="F15718" s="6"/>
      <c r="G15718" s="13"/>
      <c r="M15718" s="14"/>
      <c r="O15718" s="13"/>
      <c r="P15718" s="6"/>
      <c r="Q15718" s="7"/>
    </row>
    <row r="15719" spans="3:17" x14ac:dyDescent="0.2">
      <c r="C15719" s="1"/>
      <c r="D15719" s="1"/>
      <c r="F15719" s="6"/>
      <c r="G15719" s="13"/>
      <c r="M15719" s="14"/>
      <c r="O15719" s="13"/>
      <c r="P15719" s="6"/>
      <c r="Q15719" s="7"/>
    </row>
    <row r="15720" spans="3:17" x14ac:dyDescent="0.2">
      <c r="C15720" s="1"/>
      <c r="D15720" s="1"/>
      <c r="F15720" s="6"/>
      <c r="G15720" s="13"/>
      <c r="M15720" s="14"/>
      <c r="O15720" s="13"/>
      <c r="P15720" s="6"/>
      <c r="Q15720" s="7"/>
    </row>
    <row r="15721" spans="3:17" x14ac:dyDescent="0.2">
      <c r="C15721" s="1"/>
      <c r="D15721" s="1"/>
      <c r="F15721" s="6"/>
      <c r="G15721" s="13"/>
      <c r="M15721" s="14"/>
      <c r="O15721" s="13"/>
      <c r="P15721" s="6"/>
      <c r="Q15721" s="7"/>
    </row>
    <row r="15722" spans="3:17" x14ac:dyDescent="0.2">
      <c r="C15722" s="1"/>
      <c r="D15722" s="1"/>
      <c r="F15722" s="6"/>
      <c r="G15722" s="13"/>
      <c r="M15722" s="14"/>
      <c r="O15722" s="13"/>
      <c r="P15722" s="6"/>
      <c r="Q15722" s="7"/>
    </row>
    <row r="15723" spans="3:17" x14ac:dyDescent="0.2">
      <c r="C15723" s="1"/>
      <c r="D15723" s="1"/>
      <c r="F15723" s="6"/>
      <c r="G15723" s="13"/>
      <c r="M15723" s="14"/>
      <c r="O15723" s="13"/>
      <c r="P15723" s="6"/>
      <c r="Q15723" s="7"/>
    </row>
    <row r="15724" spans="3:17" x14ac:dyDescent="0.2">
      <c r="C15724" s="1"/>
      <c r="D15724" s="1"/>
      <c r="F15724" s="6"/>
      <c r="G15724" s="13"/>
      <c r="M15724" s="14"/>
      <c r="O15724" s="13"/>
      <c r="P15724" s="6"/>
      <c r="Q15724" s="7"/>
    </row>
    <row r="15725" spans="3:17" x14ac:dyDescent="0.2">
      <c r="C15725" s="1"/>
      <c r="D15725" s="1"/>
      <c r="F15725" s="6"/>
      <c r="G15725" s="13"/>
      <c r="M15725" s="14"/>
      <c r="O15725" s="13"/>
      <c r="P15725" s="6"/>
      <c r="Q15725" s="7"/>
    </row>
    <row r="15726" spans="3:17" x14ac:dyDescent="0.2">
      <c r="C15726" s="1"/>
      <c r="D15726" s="1"/>
      <c r="F15726" s="6"/>
      <c r="G15726" s="13"/>
      <c r="M15726" s="14"/>
      <c r="O15726" s="13"/>
      <c r="P15726" s="6"/>
      <c r="Q15726" s="7"/>
    </row>
    <row r="15727" spans="3:17" x14ac:dyDescent="0.2">
      <c r="C15727" s="1"/>
      <c r="D15727" s="1"/>
      <c r="F15727" s="6"/>
      <c r="G15727" s="13"/>
      <c r="M15727" s="14"/>
      <c r="O15727" s="13"/>
      <c r="P15727" s="6"/>
      <c r="Q15727" s="7"/>
    </row>
    <row r="15728" spans="3:17" x14ac:dyDescent="0.2">
      <c r="C15728" s="1"/>
      <c r="D15728" s="1"/>
      <c r="F15728" s="6"/>
      <c r="G15728" s="13"/>
      <c r="M15728" s="14"/>
      <c r="O15728" s="13"/>
      <c r="P15728" s="6"/>
      <c r="Q15728" s="7"/>
    </row>
    <row r="15729" spans="3:17" x14ac:dyDescent="0.2">
      <c r="C15729" s="1"/>
      <c r="D15729" s="1"/>
      <c r="F15729" s="6"/>
      <c r="G15729" s="13"/>
      <c r="M15729" s="14"/>
      <c r="O15729" s="13"/>
      <c r="P15729" s="6"/>
      <c r="Q15729" s="7"/>
    </row>
    <row r="15730" spans="3:17" x14ac:dyDescent="0.2">
      <c r="C15730" s="1"/>
      <c r="D15730" s="1"/>
      <c r="F15730" s="6"/>
      <c r="G15730" s="13"/>
      <c r="M15730" s="14"/>
      <c r="O15730" s="13"/>
      <c r="P15730" s="6"/>
      <c r="Q15730" s="7"/>
    </row>
    <row r="15731" spans="3:17" x14ac:dyDescent="0.2">
      <c r="C15731" s="1"/>
      <c r="D15731" s="1"/>
      <c r="F15731" s="6"/>
      <c r="G15731" s="13"/>
      <c r="M15731" s="14"/>
      <c r="O15731" s="13"/>
      <c r="P15731" s="6"/>
      <c r="Q15731" s="7"/>
    </row>
    <row r="15732" spans="3:17" x14ac:dyDescent="0.2">
      <c r="C15732" s="1"/>
      <c r="D15732" s="1"/>
      <c r="F15732" s="6"/>
      <c r="G15732" s="13"/>
      <c r="M15732" s="14"/>
      <c r="O15732" s="13"/>
      <c r="P15732" s="6"/>
      <c r="Q15732" s="7"/>
    </row>
    <row r="15733" spans="3:17" x14ac:dyDescent="0.2">
      <c r="C15733" s="1"/>
      <c r="D15733" s="1"/>
      <c r="F15733" s="6"/>
      <c r="G15733" s="13"/>
      <c r="M15733" s="14"/>
      <c r="O15733" s="13"/>
      <c r="P15733" s="6"/>
      <c r="Q15733" s="7"/>
    </row>
    <row r="15734" spans="3:17" x14ac:dyDescent="0.2">
      <c r="C15734" s="1"/>
      <c r="D15734" s="1"/>
      <c r="F15734" s="6"/>
      <c r="G15734" s="13"/>
      <c r="M15734" s="14"/>
      <c r="O15734" s="13"/>
      <c r="P15734" s="6"/>
      <c r="Q15734" s="7"/>
    </row>
    <row r="15735" spans="3:17" x14ac:dyDescent="0.2">
      <c r="C15735" s="1"/>
      <c r="D15735" s="1"/>
      <c r="F15735" s="6"/>
      <c r="G15735" s="13"/>
      <c r="M15735" s="14"/>
      <c r="O15735" s="13"/>
      <c r="P15735" s="6"/>
      <c r="Q15735" s="7"/>
    </row>
    <row r="15736" spans="3:17" x14ac:dyDescent="0.2">
      <c r="C15736" s="1"/>
      <c r="D15736" s="1"/>
      <c r="F15736" s="6"/>
      <c r="G15736" s="13"/>
      <c r="M15736" s="14"/>
      <c r="O15736" s="13"/>
      <c r="P15736" s="6"/>
      <c r="Q15736" s="7"/>
    </row>
    <row r="15737" spans="3:17" x14ac:dyDescent="0.2">
      <c r="C15737" s="1"/>
      <c r="D15737" s="1"/>
      <c r="F15737" s="6"/>
      <c r="G15737" s="13"/>
      <c r="M15737" s="14"/>
      <c r="O15737" s="13"/>
      <c r="P15737" s="6"/>
      <c r="Q15737" s="7"/>
    </row>
    <row r="15738" spans="3:17" x14ac:dyDescent="0.2">
      <c r="C15738" s="1"/>
      <c r="D15738" s="1"/>
      <c r="F15738" s="6"/>
      <c r="G15738" s="13"/>
      <c r="M15738" s="14"/>
      <c r="O15738" s="13"/>
      <c r="P15738" s="6"/>
      <c r="Q15738" s="7"/>
    </row>
    <row r="15739" spans="3:17" x14ac:dyDescent="0.2">
      <c r="C15739" s="1"/>
      <c r="D15739" s="1"/>
      <c r="F15739" s="6"/>
      <c r="G15739" s="13"/>
      <c r="M15739" s="14"/>
      <c r="O15739" s="13"/>
      <c r="P15739" s="6"/>
      <c r="Q15739" s="7"/>
    </row>
    <row r="15740" spans="3:17" x14ac:dyDescent="0.2">
      <c r="C15740" s="1"/>
      <c r="D15740" s="1"/>
      <c r="F15740" s="6"/>
      <c r="G15740" s="13"/>
      <c r="M15740" s="14"/>
      <c r="O15740" s="13"/>
      <c r="P15740" s="6"/>
      <c r="Q15740" s="7"/>
    </row>
    <row r="15741" spans="3:17" x14ac:dyDescent="0.2">
      <c r="C15741" s="1"/>
      <c r="D15741" s="1"/>
      <c r="F15741" s="6"/>
      <c r="G15741" s="13"/>
      <c r="M15741" s="14"/>
      <c r="O15741" s="13"/>
      <c r="P15741" s="6"/>
      <c r="Q15741" s="7"/>
    </row>
    <row r="15742" spans="3:17" x14ac:dyDescent="0.2">
      <c r="C15742" s="1"/>
      <c r="D15742" s="1"/>
      <c r="F15742" s="6"/>
      <c r="G15742" s="13"/>
      <c r="M15742" s="14"/>
      <c r="O15742" s="13"/>
      <c r="P15742" s="6"/>
      <c r="Q15742" s="7"/>
    </row>
    <row r="15743" spans="3:17" x14ac:dyDescent="0.2">
      <c r="C15743" s="1"/>
      <c r="D15743" s="1"/>
      <c r="F15743" s="6"/>
      <c r="G15743" s="13"/>
      <c r="M15743" s="14"/>
      <c r="O15743" s="13"/>
      <c r="P15743" s="6"/>
      <c r="Q15743" s="7"/>
    </row>
    <row r="15744" spans="3:17" x14ac:dyDescent="0.2">
      <c r="C15744" s="1"/>
      <c r="D15744" s="1"/>
      <c r="F15744" s="6"/>
      <c r="G15744" s="13"/>
      <c r="M15744" s="14"/>
      <c r="O15744" s="13"/>
      <c r="P15744" s="6"/>
      <c r="Q15744" s="7"/>
    </row>
    <row r="15745" spans="3:17" x14ac:dyDescent="0.2">
      <c r="C15745" s="1"/>
      <c r="D15745" s="1"/>
      <c r="F15745" s="6"/>
      <c r="G15745" s="13"/>
      <c r="M15745" s="14"/>
      <c r="O15745" s="13"/>
      <c r="P15745" s="6"/>
      <c r="Q15745" s="7"/>
    </row>
    <row r="15746" spans="3:17" x14ac:dyDescent="0.2">
      <c r="C15746" s="1"/>
      <c r="D15746" s="1"/>
      <c r="F15746" s="6"/>
      <c r="G15746" s="13"/>
      <c r="M15746" s="14"/>
      <c r="O15746" s="13"/>
      <c r="P15746" s="6"/>
      <c r="Q15746" s="7"/>
    </row>
    <row r="15747" spans="3:17" x14ac:dyDescent="0.2">
      <c r="C15747" s="1"/>
      <c r="D15747" s="1"/>
      <c r="F15747" s="6"/>
      <c r="G15747" s="13"/>
      <c r="M15747" s="14"/>
      <c r="O15747" s="13"/>
      <c r="P15747" s="6"/>
      <c r="Q15747" s="7"/>
    </row>
    <row r="15748" spans="3:17" x14ac:dyDescent="0.2">
      <c r="C15748" s="1"/>
      <c r="D15748" s="1"/>
      <c r="F15748" s="6"/>
      <c r="G15748" s="13"/>
      <c r="M15748" s="14"/>
      <c r="O15748" s="13"/>
      <c r="P15748" s="6"/>
      <c r="Q15748" s="7"/>
    </row>
    <row r="15749" spans="3:17" x14ac:dyDescent="0.2">
      <c r="C15749" s="1"/>
      <c r="D15749" s="1"/>
      <c r="F15749" s="6"/>
      <c r="G15749" s="13"/>
      <c r="M15749" s="14"/>
      <c r="O15749" s="13"/>
      <c r="P15749" s="6"/>
      <c r="Q15749" s="7"/>
    </row>
    <row r="15750" spans="3:17" x14ac:dyDescent="0.2">
      <c r="C15750" s="1"/>
      <c r="D15750" s="1"/>
      <c r="F15750" s="6"/>
      <c r="G15750" s="13"/>
      <c r="M15750" s="14"/>
      <c r="O15750" s="13"/>
      <c r="P15750" s="6"/>
      <c r="Q15750" s="7"/>
    </row>
    <row r="15751" spans="3:17" x14ac:dyDescent="0.2">
      <c r="C15751" s="1"/>
      <c r="D15751" s="1"/>
      <c r="F15751" s="6"/>
      <c r="G15751" s="13"/>
      <c r="M15751" s="14"/>
      <c r="O15751" s="13"/>
      <c r="P15751" s="6"/>
      <c r="Q15751" s="7"/>
    </row>
    <row r="15752" spans="3:17" x14ac:dyDescent="0.2">
      <c r="C15752" s="1"/>
      <c r="D15752" s="1"/>
      <c r="F15752" s="6"/>
      <c r="G15752" s="13"/>
      <c r="M15752" s="14"/>
      <c r="O15752" s="13"/>
      <c r="P15752" s="6"/>
      <c r="Q15752" s="7"/>
    </row>
    <row r="15753" spans="3:17" x14ac:dyDescent="0.2">
      <c r="C15753" s="1"/>
      <c r="D15753" s="1"/>
      <c r="F15753" s="6"/>
      <c r="G15753" s="13"/>
      <c r="M15753" s="14"/>
      <c r="O15753" s="13"/>
      <c r="P15753" s="6"/>
      <c r="Q15753" s="7"/>
    </row>
    <row r="15754" spans="3:17" x14ac:dyDescent="0.2">
      <c r="C15754" s="1"/>
      <c r="D15754" s="1"/>
      <c r="F15754" s="6"/>
      <c r="G15754" s="13"/>
      <c r="M15754" s="14"/>
      <c r="O15754" s="13"/>
      <c r="P15754" s="6"/>
      <c r="Q15754" s="7"/>
    </row>
    <row r="15755" spans="3:17" x14ac:dyDescent="0.2">
      <c r="C15755" s="1"/>
      <c r="D15755" s="1"/>
      <c r="F15755" s="6"/>
      <c r="G15755" s="13"/>
      <c r="M15755" s="14"/>
      <c r="O15755" s="13"/>
      <c r="P15755" s="6"/>
      <c r="Q15755" s="7"/>
    </row>
    <row r="15756" spans="3:17" x14ac:dyDescent="0.2">
      <c r="C15756" s="1"/>
      <c r="D15756" s="1"/>
      <c r="F15756" s="6"/>
      <c r="G15756" s="13"/>
      <c r="M15756" s="14"/>
      <c r="O15756" s="13"/>
      <c r="P15756" s="6"/>
      <c r="Q15756" s="7"/>
    </row>
    <row r="15757" spans="3:17" x14ac:dyDescent="0.2">
      <c r="C15757" s="1"/>
      <c r="D15757" s="1"/>
      <c r="F15757" s="6"/>
      <c r="G15757" s="13"/>
      <c r="M15757" s="14"/>
      <c r="O15757" s="13"/>
      <c r="P15757" s="6"/>
      <c r="Q15757" s="7"/>
    </row>
    <row r="15758" spans="3:17" x14ac:dyDescent="0.2">
      <c r="C15758" s="1"/>
      <c r="D15758" s="1"/>
      <c r="F15758" s="6"/>
      <c r="G15758" s="13"/>
      <c r="M15758" s="14"/>
      <c r="O15758" s="13"/>
      <c r="P15758" s="6"/>
      <c r="Q15758" s="7"/>
    </row>
    <row r="15759" spans="3:17" x14ac:dyDescent="0.2">
      <c r="C15759" s="1"/>
      <c r="D15759" s="1"/>
      <c r="F15759" s="6"/>
      <c r="G15759" s="13"/>
      <c r="M15759" s="14"/>
      <c r="O15759" s="13"/>
      <c r="P15759" s="6"/>
      <c r="Q15759" s="7"/>
    </row>
    <row r="15760" spans="3:17" x14ac:dyDescent="0.2">
      <c r="C15760" s="1"/>
      <c r="D15760" s="1"/>
      <c r="F15760" s="6"/>
      <c r="G15760" s="13"/>
      <c r="M15760" s="14"/>
      <c r="O15760" s="13"/>
      <c r="P15760" s="6"/>
      <c r="Q15760" s="7"/>
    </row>
    <row r="15761" spans="3:17" x14ac:dyDescent="0.2">
      <c r="C15761" s="1"/>
      <c r="D15761" s="1"/>
      <c r="F15761" s="6"/>
      <c r="G15761" s="13"/>
      <c r="M15761" s="14"/>
      <c r="O15761" s="13"/>
      <c r="P15761" s="6"/>
      <c r="Q15761" s="7"/>
    </row>
    <row r="15762" spans="3:17" x14ac:dyDescent="0.2">
      <c r="C15762" s="1"/>
      <c r="D15762" s="1"/>
      <c r="F15762" s="6"/>
      <c r="G15762" s="13"/>
      <c r="M15762" s="14"/>
      <c r="O15762" s="13"/>
      <c r="P15762" s="6"/>
      <c r="Q15762" s="7"/>
    </row>
    <row r="15763" spans="3:17" x14ac:dyDescent="0.2">
      <c r="C15763" s="1"/>
      <c r="D15763" s="1"/>
      <c r="F15763" s="6"/>
      <c r="G15763" s="13"/>
      <c r="M15763" s="14"/>
      <c r="O15763" s="13"/>
      <c r="P15763" s="6"/>
      <c r="Q15763" s="7"/>
    </row>
    <row r="15764" spans="3:17" x14ac:dyDescent="0.2">
      <c r="C15764" s="1"/>
      <c r="D15764" s="1"/>
      <c r="F15764" s="6"/>
      <c r="G15764" s="13"/>
      <c r="M15764" s="14"/>
      <c r="O15764" s="13"/>
      <c r="P15764" s="6"/>
      <c r="Q15764" s="7"/>
    </row>
    <row r="15765" spans="3:17" x14ac:dyDescent="0.2">
      <c r="C15765" s="1"/>
      <c r="D15765" s="1"/>
      <c r="F15765" s="6"/>
      <c r="G15765" s="13"/>
      <c r="M15765" s="14"/>
      <c r="O15765" s="13"/>
      <c r="P15765" s="6"/>
      <c r="Q15765" s="7"/>
    </row>
    <row r="15766" spans="3:17" x14ac:dyDescent="0.2">
      <c r="C15766" s="1"/>
      <c r="D15766" s="1"/>
      <c r="F15766" s="6"/>
      <c r="G15766" s="13"/>
      <c r="M15766" s="14"/>
      <c r="O15766" s="13"/>
      <c r="P15766" s="6"/>
      <c r="Q15766" s="7"/>
    </row>
    <row r="15767" spans="3:17" x14ac:dyDescent="0.2">
      <c r="C15767" s="1"/>
      <c r="D15767" s="1"/>
      <c r="F15767" s="6"/>
      <c r="G15767" s="13"/>
      <c r="M15767" s="14"/>
      <c r="O15767" s="13"/>
      <c r="P15767" s="6"/>
      <c r="Q15767" s="7"/>
    </row>
    <row r="15768" spans="3:17" x14ac:dyDescent="0.2">
      <c r="C15768" s="1"/>
      <c r="D15768" s="1"/>
      <c r="F15768" s="6"/>
      <c r="G15768" s="13"/>
      <c r="M15768" s="14"/>
      <c r="O15768" s="13"/>
      <c r="P15768" s="6"/>
      <c r="Q15768" s="7"/>
    </row>
    <row r="15769" spans="3:17" x14ac:dyDescent="0.2">
      <c r="C15769" s="1"/>
      <c r="D15769" s="1"/>
      <c r="F15769" s="6"/>
      <c r="G15769" s="13"/>
      <c r="M15769" s="14"/>
      <c r="O15769" s="13"/>
      <c r="P15769" s="6"/>
      <c r="Q15769" s="7"/>
    </row>
    <row r="15770" spans="3:17" x14ac:dyDescent="0.2">
      <c r="C15770" s="1"/>
      <c r="D15770" s="1"/>
      <c r="F15770" s="6"/>
      <c r="G15770" s="13"/>
      <c r="M15770" s="14"/>
      <c r="O15770" s="13"/>
      <c r="P15770" s="6"/>
      <c r="Q15770" s="7"/>
    </row>
    <row r="15771" spans="3:17" x14ac:dyDescent="0.2">
      <c r="C15771" s="1"/>
      <c r="D15771" s="1"/>
      <c r="F15771" s="6"/>
      <c r="G15771" s="13"/>
      <c r="M15771" s="14"/>
      <c r="O15771" s="13"/>
      <c r="P15771" s="6"/>
      <c r="Q15771" s="7"/>
    </row>
    <row r="15772" spans="3:17" x14ac:dyDescent="0.2">
      <c r="C15772" s="1"/>
      <c r="D15772" s="1"/>
      <c r="F15772" s="6"/>
      <c r="G15772" s="13"/>
      <c r="M15772" s="14"/>
      <c r="O15772" s="13"/>
      <c r="P15772" s="6"/>
      <c r="Q15772" s="7"/>
    </row>
    <row r="15773" spans="3:17" x14ac:dyDescent="0.2">
      <c r="C15773" s="1"/>
      <c r="D15773" s="1"/>
      <c r="F15773" s="6"/>
      <c r="G15773" s="13"/>
      <c r="M15773" s="14"/>
      <c r="O15773" s="13"/>
      <c r="P15773" s="6"/>
      <c r="Q15773" s="7"/>
    </row>
    <row r="15774" spans="3:17" x14ac:dyDescent="0.2">
      <c r="C15774" s="1"/>
      <c r="D15774" s="1"/>
      <c r="F15774" s="6"/>
      <c r="G15774" s="13"/>
      <c r="M15774" s="14"/>
      <c r="O15774" s="13"/>
      <c r="P15774" s="6"/>
      <c r="Q15774" s="7"/>
    </row>
    <row r="15775" spans="3:17" x14ac:dyDescent="0.2">
      <c r="C15775" s="1"/>
      <c r="D15775" s="1"/>
      <c r="F15775" s="6"/>
      <c r="G15775" s="13"/>
      <c r="M15775" s="14"/>
      <c r="O15775" s="13"/>
      <c r="P15775" s="6"/>
      <c r="Q15775" s="7"/>
    </row>
    <row r="15776" spans="3:17" x14ac:dyDescent="0.2">
      <c r="C15776" s="1"/>
      <c r="D15776" s="1"/>
      <c r="F15776" s="6"/>
      <c r="G15776" s="13"/>
      <c r="M15776" s="14"/>
      <c r="O15776" s="13"/>
      <c r="P15776" s="6"/>
      <c r="Q15776" s="7"/>
    </row>
    <row r="15777" spans="3:17" x14ac:dyDescent="0.2">
      <c r="C15777" s="1"/>
      <c r="D15777" s="1"/>
      <c r="F15777" s="6"/>
      <c r="G15777" s="13"/>
      <c r="M15777" s="14"/>
      <c r="O15777" s="13"/>
      <c r="P15777" s="6"/>
      <c r="Q15777" s="7"/>
    </row>
    <row r="15778" spans="3:17" x14ac:dyDescent="0.2">
      <c r="C15778" s="1"/>
      <c r="D15778" s="1"/>
      <c r="F15778" s="6"/>
      <c r="G15778" s="13"/>
      <c r="M15778" s="14"/>
      <c r="O15778" s="13"/>
      <c r="P15778" s="6"/>
      <c r="Q15778" s="7"/>
    </row>
    <row r="15779" spans="3:17" x14ac:dyDescent="0.2">
      <c r="C15779" s="1"/>
      <c r="D15779" s="1"/>
      <c r="F15779" s="6"/>
      <c r="G15779" s="13"/>
      <c r="M15779" s="14"/>
      <c r="O15779" s="13"/>
      <c r="P15779" s="6"/>
      <c r="Q15779" s="7"/>
    </row>
    <row r="15780" spans="3:17" x14ac:dyDescent="0.2">
      <c r="C15780" s="1"/>
      <c r="D15780" s="1"/>
      <c r="F15780" s="6"/>
      <c r="G15780" s="13"/>
      <c r="M15780" s="14"/>
      <c r="O15780" s="13"/>
      <c r="P15780" s="6"/>
      <c r="Q15780" s="7"/>
    </row>
    <row r="15781" spans="3:17" x14ac:dyDescent="0.2">
      <c r="C15781" s="1"/>
      <c r="D15781" s="1"/>
      <c r="F15781" s="6"/>
      <c r="G15781" s="13"/>
      <c r="M15781" s="14"/>
      <c r="O15781" s="13"/>
      <c r="P15781" s="6"/>
      <c r="Q15781" s="7"/>
    </row>
    <row r="15782" spans="3:17" x14ac:dyDescent="0.2">
      <c r="C15782" s="1"/>
      <c r="D15782" s="1"/>
      <c r="F15782" s="6"/>
      <c r="G15782" s="13"/>
      <c r="M15782" s="14"/>
      <c r="O15782" s="13"/>
      <c r="P15782" s="6"/>
      <c r="Q15782" s="7"/>
    </row>
    <row r="15783" spans="3:17" x14ac:dyDescent="0.2">
      <c r="C15783" s="1"/>
      <c r="D15783" s="1"/>
      <c r="F15783" s="6"/>
      <c r="G15783" s="13"/>
      <c r="M15783" s="14"/>
      <c r="O15783" s="13"/>
      <c r="P15783" s="6"/>
      <c r="Q15783" s="7"/>
    </row>
    <row r="15784" spans="3:17" x14ac:dyDescent="0.2">
      <c r="C15784" s="1"/>
      <c r="D15784" s="1"/>
      <c r="F15784" s="6"/>
      <c r="G15784" s="13"/>
      <c r="M15784" s="14"/>
      <c r="O15784" s="13"/>
      <c r="P15784" s="6"/>
      <c r="Q15784" s="7"/>
    </row>
    <row r="15785" spans="3:17" x14ac:dyDescent="0.2">
      <c r="C15785" s="1"/>
      <c r="D15785" s="1"/>
      <c r="F15785" s="6"/>
      <c r="G15785" s="13"/>
      <c r="M15785" s="14"/>
      <c r="O15785" s="13"/>
      <c r="P15785" s="6"/>
      <c r="Q15785" s="7"/>
    </row>
    <row r="15786" spans="3:17" x14ac:dyDescent="0.2">
      <c r="C15786" s="1"/>
      <c r="D15786" s="1"/>
      <c r="F15786" s="6"/>
      <c r="G15786" s="13"/>
      <c r="M15786" s="14"/>
      <c r="O15786" s="13"/>
      <c r="P15786" s="6"/>
      <c r="Q15786" s="7"/>
    </row>
    <row r="15787" spans="3:17" x14ac:dyDescent="0.2">
      <c r="C15787" s="1"/>
      <c r="D15787" s="1"/>
      <c r="F15787" s="6"/>
      <c r="G15787" s="13"/>
      <c r="M15787" s="14"/>
      <c r="O15787" s="13"/>
      <c r="P15787" s="6"/>
      <c r="Q15787" s="7"/>
    </row>
    <row r="15788" spans="3:17" x14ac:dyDescent="0.2">
      <c r="C15788" s="1"/>
      <c r="D15788" s="1"/>
      <c r="F15788" s="6"/>
      <c r="G15788" s="13"/>
      <c r="M15788" s="14"/>
      <c r="O15788" s="13"/>
      <c r="P15788" s="6"/>
      <c r="Q15788" s="7"/>
    </row>
    <row r="15789" spans="3:17" x14ac:dyDescent="0.2">
      <c r="C15789" s="1"/>
      <c r="D15789" s="1"/>
      <c r="F15789" s="6"/>
      <c r="G15789" s="13"/>
      <c r="M15789" s="14"/>
      <c r="O15789" s="13"/>
      <c r="P15789" s="6"/>
      <c r="Q15789" s="7"/>
    </row>
    <row r="15790" spans="3:17" x14ac:dyDescent="0.2">
      <c r="C15790" s="1"/>
      <c r="D15790" s="1"/>
      <c r="F15790" s="6"/>
      <c r="G15790" s="13"/>
      <c r="M15790" s="14"/>
      <c r="O15790" s="13"/>
      <c r="P15790" s="6"/>
      <c r="Q15790" s="7"/>
    </row>
    <row r="15791" spans="3:17" x14ac:dyDescent="0.2">
      <c r="C15791" s="1"/>
      <c r="D15791" s="1"/>
      <c r="F15791" s="6"/>
      <c r="G15791" s="13"/>
      <c r="M15791" s="14"/>
      <c r="O15791" s="13"/>
      <c r="P15791" s="6"/>
      <c r="Q15791" s="7"/>
    </row>
    <row r="15792" spans="3:17" x14ac:dyDescent="0.2">
      <c r="C15792" s="1"/>
      <c r="D15792" s="1"/>
      <c r="F15792" s="6"/>
      <c r="G15792" s="13"/>
      <c r="M15792" s="14"/>
      <c r="O15792" s="13"/>
      <c r="P15792" s="6"/>
      <c r="Q15792" s="7"/>
    </row>
    <row r="15793" spans="3:17" x14ac:dyDescent="0.2">
      <c r="C15793" s="1"/>
      <c r="D15793" s="1"/>
      <c r="F15793" s="6"/>
      <c r="G15793" s="13"/>
      <c r="M15793" s="14"/>
      <c r="O15793" s="13"/>
      <c r="P15793" s="6"/>
      <c r="Q15793" s="7"/>
    </row>
    <row r="15794" spans="3:17" x14ac:dyDescent="0.2">
      <c r="C15794" s="1"/>
      <c r="D15794" s="1"/>
      <c r="F15794" s="6"/>
      <c r="G15794" s="13"/>
      <c r="M15794" s="14"/>
      <c r="O15794" s="13"/>
      <c r="P15794" s="6"/>
      <c r="Q15794" s="7"/>
    </row>
    <row r="15795" spans="3:17" x14ac:dyDescent="0.2">
      <c r="C15795" s="1"/>
      <c r="D15795" s="1"/>
      <c r="F15795" s="6"/>
      <c r="G15795" s="13"/>
      <c r="M15795" s="14"/>
      <c r="O15795" s="13"/>
      <c r="P15795" s="6"/>
      <c r="Q15795" s="7"/>
    </row>
    <row r="15796" spans="3:17" x14ac:dyDescent="0.2">
      <c r="C15796" s="1"/>
      <c r="D15796" s="1"/>
      <c r="F15796" s="6"/>
      <c r="G15796" s="13"/>
      <c r="M15796" s="14"/>
      <c r="O15796" s="13"/>
      <c r="P15796" s="6"/>
      <c r="Q15796" s="7"/>
    </row>
    <row r="15797" spans="3:17" x14ac:dyDescent="0.2">
      <c r="C15797" s="1"/>
      <c r="D15797" s="1"/>
      <c r="F15797" s="6"/>
      <c r="G15797" s="13"/>
      <c r="M15797" s="14"/>
      <c r="O15797" s="13"/>
      <c r="P15797" s="6"/>
      <c r="Q15797" s="7"/>
    </row>
    <row r="15798" spans="3:17" x14ac:dyDescent="0.2">
      <c r="C15798" s="1"/>
      <c r="D15798" s="1"/>
      <c r="F15798" s="6"/>
      <c r="G15798" s="13"/>
      <c r="M15798" s="14"/>
      <c r="O15798" s="13"/>
      <c r="P15798" s="6"/>
      <c r="Q15798" s="7"/>
    </row>
    <row r="15799" spans="3:17" x14ac:dyDescent="0.2">
      <c r="C15799" s="1"/>
      <c r="D15799" s="1"/>
      <c r="F15799" s="6"/>
      <c r="G15799" s="13"/>
      <c r="M15799" s="14"/>
      <c r="O15799" s="13"/>
      <c r="P15799" s="6"/>
      <c r="Q15799" s="7"/>
    </row>
    <row r="15800" spans="3:17" x14ac:dyDescent="0.2">
      <c r="C15800" s="1"/>
      <c r="D15800" s="1"/>
      <c r="F15800" s="6"/>
      <c r="G15800" s="13"/>
      <c r="M15800" s="14"/>
      <c r="O15800" s="13"/>
      <c r="P15800" s="6"/>
      <c r="Q15800" s="7"/>
    </row>
    <row r="15801" spans="3:17" x14ac:dyDescent="0.2">
      <c r="C15801" s="1"/>
      <c r="D15801" s="1"/>
      <c r="F15801" s="6"/>
      <c r="G15801" s="13"/>
      <c r="M15801" s="14"/>
      <c r="O15801" s="13"/>
      <c r="P15801" s="6"/>
      <c r="Q15801" s="7"/>
    </row>
    <row r="15802" spans="3:17" x14ac:dyDescent="0.2">
      <c r="C15802" s="1"/>
      <c r="D15802" s="1"/>
      <c r="F15802" s="6"/>
      <c r="G15802" s="13"/>
      <c r="M15802" s="14"/>
      <c r="O15802" s="13"/>
      <c r="P15802" s="6"/>
      <c r="Q15802" s="7"/>
    </row>
    <row r="15803" spans="3:17" x14ac:dyDescent="0.2">
      <c r="C15803" s="1"/>
      <c r="D15803" s="1"/>
      <c r="F15803" s="6"/>
      <c r="G15803" s="13"/>
      <c r="M15803" s="14"/>
      <c r="O15803" s="13"/>
      <c r="P15803" s="6"/>
      <c r="Q15803" s="7"/>
    </row>
    <row r="15804" spans="3:17" x14ac:dyDescent="0.2">
      <c r="C15804" s="1"/>
      <c r="D15804" s="1"/>
      <c r="F15804" s="6"/>
      <c r="G15804" s="13"/>
      <c r="M15804" s="14"/>
      <c r="O15804" s="13"/>
      <c r="P15804" s="6"/>
      <c r="Q15804" s="7"/>
    </row>
    <row r="15805" spans="3:17" x14ac:dyDescent="0.2">
      <c r="C15805" s="1"/>
      <c r="D15805" s="1"/>
      <c r="F15805" s="6"/>
      <c r="G15805" s="13"/>
      <c r="M15805" s="14"/>
      <c r="O15805" s="13"/>
      <c r="P15805" s="6"/>
      <c r="Q15805" s="7"/>
    </row>
    <row r="15806" spans="3:17" x14ac:dyDescent="0.2">
      <c r="C15806" s="1"/>
      <c r="D15806" s="1"/>
      <c r="F15806" s="6"/>
      <c r="G15806" s="13"/>
      <c r="M15806" s="14"/>
      <c r="O15806" s="13"/>
      <c r="P15806" s="6"/>
      <c r="Q15806" s="7"/>
    </row>
    <row r="15807" spans="3:17" x14ac:dyDescent="0.2">
      <c r="C15807" s="1"/>
      <c r="D15807" s="1"/>
      <c r="F15807" s="6"/>
      <c r="G15807" s="13"/>
      <c r="M15807" s="14"/>
      <c r="O15807" s="13"/>
      <c r="P15807" s="6"/>
      <c r="Q15807" s="7"/>
    </row>
    <row r="15808" spans="3:17" x14ac:dyDescent="0.2">
      <c r="C15808" s="1"/>
      <c r="D15808" s="1"/>
      <c r="F15808" s="6"/>
      <c r="G15808" s="13"/>
      <c r="M15808" s="14"/>
      <c r="O15808" s="13"/>
      <c r="P15808" s="6"/>
      <c r="Q15808" s="7"/>
    </row>
    <row r="15809" spans="3:17" x14ac:dyDescent="0.2">
      <c r="C15809" s="1"/>
      <c r="D15809" s="1"/>
      <c r="F15809" s="6"/>
      <c r="G15809" s="13"/>
      <c r="M15809" s="14"/>
      <c r="O15809" s="13"/>
      <c r="P15809" s="6"/>
      <c r="Q15809" s="7"/>
    </row>
    <row r="15810" spans="3:17" x14ac:dyDescent="0.2">
      <c r="C15810" s="1"/>
      <c r="D15810" s="1"/>
      <c r="F15810" s="6"/>
      <c r="G15810" s="13"/>
      <c r="M15810" s="14"/>
      <c r="O15810" s="13"/>
      <c r="P15810" s="6"/>
      <c r="Q15810" s="7"/>
    </row>
    <row r="15811" spans="3:17" x14ac:dyDescent="0.2">
      <c r="C15811" s="1"/>
      <c r="D15811" s="1"/>
      <c r="F15811" s="6"/>
      <c r="G15811" s="13"/>
      <c r="M15811" s="14"/>
      <c r="O15811" s="13"/>
      <c r="P15811" s="6"/>
      <c r="Q15811" s="7"/>
    </row>
    <row r="15812" spans="3:17" x14ac:dyDescent="0.2">
      <c r="C15812" s="1"/>
      <c r="D15812" s="1"/>
      <c r="F15812" s="6"/>
      <c r="G15812" s="13"/>
      <c r="M15812" s="14"/>
      <c r="O15812" s="13"/>
      <c r="P15812" s="6"/>
      <c r="Q15812" s="7"/>
    </row>
    <row r="15813" spans="3:17" x14ac:dyDescent="0.2">
      <c r="C15813" s="1"/>
      <c r="D15813" s="1"/>
      <c r="F15813" s="6"/>
      <c r="G15813" s="13"/>
      <c r="M15813" s="14"/>
      <c r="O15813" s="13"/>
      <c r="P15813" s="6"/>
      <c r="Q15813" s="7"/>
    </row>
    <row r="15814" spans="3:17" x14ac:dyDescent="0.2">
      <c r="C15814" s="1"/>
      <c r="D15814" s="1"/>
      <c r="F15814" s="6"/>
      <c r="G15814" s="13"/>
      <c r="M15814" s="14"/>
      <c r="O15814" s="13"/>
      <c r="P15814" s="6"/>
      <c r="Q15814" s="7"/>
    </row>
    <row r="15815" spans="3:17" x14ac:dyDescent="0.2">
      <c r="C15815" s="1"/>
      <c r="D15815" s="1"/>
      <c r="F15815" s="6"/>
      <c r="G15815" s="13"/>
      <c r="M15815" s="14"/>
      <c r="O15815" s="13"/>
      <c r="P15815" s="6"/>
      <c r="Q15815" s="7"/>
    </row>
    <row r="15816" spans="3:17" x14ac:dyDescent="0.2">
      <c r="C15816" s="1"/>
      <c r="D15816" s="1"/>
      <c r="F15816" s="6"/>
      <c r="G15816" s="13"/>
      <c r="M15816" s="14"/>
      <c r="O15816" s="13"/>
      <c r="P15816" s="6"/>
      <c r="Q15816" s="7"/>
    </row>
    <row r="15817" spans="3:17" x14ac:dyDescent="0.2">
      <c r="C15817" s="1"/>
      <c r="D15817" s="1"/>
      <c r="F15817" s="6"/>
      <c r="G15817" s="13"/>
      <c r="M15817" s="14"/>
      <c r="O15817" s="13"/>
      <c r="P15817" s="6"/>
      <c r="Q15817" s="7"/>
    </row>
    <row r="15818" spans="3:17" x14ac:dyDescent="0.2">
      <c r="C15818" s="1"/>
      <c r="D15818" s="1"/>
      <c r="F15818" s="6"/>
      <c r="G15818" s="13"/>
      <c r="M15818" s="14"/>
      <c r="O15818" s="13"/>
      <c r="P15818" s="6"/>
      <c r="Q15818" s="7"/>
    </row>
    <row r="15819" spans="3:17" x14ac:dyDescent="0.2">
      <c r="C15819" s="1"/>
      <c r="D15819" s="1"/>
      <c r="F15819" s="6"/>
      <c r="G15819" s="13"/>
      <c r="M15819" s="14"/>
      <c r="O15819" s="13"/>
      <c r="P15819" s="6"/>
      <c r="Q15819" s="7"/>
    </row>
    <row r="15820" spans="3:17" x14ac:dyDescent="0.2">
      <c r="C15820" s="1"/>
      <c r="D15820" s="1"/>
      <c r="F15820" s="6"/>
      <c r="G15820" s="13"/>
      <c r="M15820" s="14"/>
      <c r="O15820" s="13"/>
      <c r="P15820" s="6"/>
      <c r="Q15820" s="7"/>
    </row>
    <row r="15821" spans="3:17" x14ac:dyDescent="0.2">
      <c r="C15821" s="1"/>
      <c r="D15821" s="1"/>
      <c r="F15821" s="6"/>
      <c r="G15821" s="13"/>
      <c r="M15821" s="14"/>
      <c r="O15821" s="13"/>
      <c r="P15821" s="6"/>
      <c r="Q15821" s="7"/>
    </row>
    <row r="15822" spans="3:17" x14ac:dyDescent="0.2">
      <c r="C15822" s="1"/>
      <c r="D15822" s="1"/>
      <c r="F15822" s="6"/>
      <c r="G15822" s="13"/>
      <c r="M15822" s="14"/>
      <c r="O15822" s="13"/>
      <c r="P15822" s="6"/>
      <c r="Q15822" s="7"/>
    </row>
    <row r="15823" spans="3:17" x14ac:dyDescent="0.2">
      <c r="C15823" s="1"/>
      <c r="D15823" s="1"/>
      <c r="F15823" s="6"/>
      <c r="G15823" s="13"/>
      <c r="M15823" s="14"/>
      <c r="O15823" s="13"/>
      <c r="P15823" s="6"/>
      <c r="Q15823" s="7"/>
    </row>
    <row r="15824" spans="3:17" x14ac:dyDescent="0.2">
      <c r="C15824" s="1"/>
      <c r="D15824" s="1"/>
      <c r="F15824" s="6"/>
      <c r="G15824" s="13"/>
      <c r="M15824" s="14"/>
      <c r="O15824" s="13"/>
      <c r="P15824" s="6"/>
      <c r="Q15824" s="7"/>
    </row>
    <row r="15825" spans="3:17" x14ac:dyDescent="0.2">
      <c r="C15825" s="1"/>
      <c r="D15825" s="1"/>
      <c r="F15825" s="6"/>
      <c r="G15825" s="13"/>
      <c r="M15825" s="14"/>
      <c r="O15825" s="13"/>
      <c r="P15825" s="6"/>
      <c r="Q15825" s="7"/>
    </row>
    <row r="15826" spans="3:17" x14ac:dyDescent="0.2">
      <c r="C15826" s="1"/>
      <c r="D15826" s="1"/>
      <c r="F15826" s="6"/>
      <c r="G15826" s="13"/>
      <c r="M15826" s="14"/>
      <c r="O15826" s="13"/>
      <c r="P15826" s="6"/>
      <c r="Q15826" s="7"/>
    </row>
    <row r="15827" spans="3:17" x14ac:dyDescent="0.2">
      <c r="C15827" s="1"/>
      <c r="D15827" s="1"/>
      <c r="F15827" s="6"/>
      <c r="G15827" s="13"/>
      <c r="M15827" s="14"/>
      <c r="O15827" s="13"/>
      <c r="P15827" s="6"/>
      <c r="Q15827" s="7"/>
    </row>
    <row r="15828" spans="3:17" x14ac:dyDescent="0.2">
      <c r="C15828" s="1"/>
      <c r="D15828" s="1"/>
      <c r="F15828" s="6"/>
      <c r="G15828" s="13"/>
      <c r="M15828" s="14"/>
      <c r="O15828" s="13"/>
      <c r="P15828" s="6"/>
      <c r="Q15828" s="7"/>
    </row>
    <row r="15829" spans="3:17" x14ac:dyDescent="0.2">
      <c r="C15829" s="1"/>
      <c r="D15829" s="1"/>
      <c r="F15829" s="6"/>
      <c r="G15829" s="13"/>
      <c r="M15829" s="14"/>
      <c r="O15829" s="13"/>
      <c r="P15829" s="6"/>
      <c r="Q15829" s="7"/>
    </row>
    <row r="15830" spans="3:17" x14ac:dyDescent="0.2">
      <c r="C15830" s="1"/>
      <c r="D15830" s="1"/>
      <c r="F15830" s="6"/>
      <c r="G15830" s="13"/>
      <c r="M15830" s="14"/>
      <c r="O15830" s="13"/>
      <c r="P15830" s="6"/>
      <c r="Q15830" s="7"/>
    </row>
    <row r="15831" spans="3:17" x14ac:dyDescent="0.2">
      <c r="C15831" s="1"/>
      <c r="D15831" s="1"/>
      <c r="F15831" s="6"/>
      <c r="G15831" s="13"/>
      <c r="M15831" s="14"/>
      <c r="O15831" s="13"/>
      <c r="P15831" s="6"/>
      <c r="Q15831" s="7"/>
    </row>
    <row r="15832" spans="3:17" x14ac:dyDescent="0.2">
      <c r="C15832" s="1"/>
      <c r="D15832" s="1"/>
      <c r="F15832" s="6"/>
      <c r="G15832" s="13"/>
      <c r="M15832" s="14"/>
      <c r="O15832" s="13"/>
      <c r="P15832" s="6"/>
      <c r="Q15832" s="7"/>
    </row>
    <row r="15833" spans="3:17" x14ac:dyDescent="0.2">
      <c r="C15833" s="1"/>
      <c r="D15833" s="1"/>
      <c r="F15833" s="6"/>
      <c r="G15833" s="13"/>
      <c r="M15833" s="14"/>
      <c r="O15833" s="13"/>
      <c r="P15833" s="6"/>
      <c r="Q15833" s="7"/>
    </row>
    <row r="15834" spans="3:17" x14ac:dyDescent="0.2">
      <c r="C15834" s="1"/>
      <c r="D15834" s="1"/>
      <c r="F15834" s="6"/>
      <c r="G15834" s="13"/>
      <c r="M15834" s="14"/>
      <c r="O15834" s="13"/>
      <c r="P15834" s="6"/>
      <c r="Q15834" s="7"/>
    </row>
    <row r="15835" spans="3:17" x14ac:dyDescent="0.2">
      <c r="C15835" s="1"/>
      <c r="D15835" s="1"/>
      <c r="F15835" s="6"/>
      <c r="G15835" s="13"/>
      <c r="M15835" s="14"/>
      <c r="O15835" s="13"/>
      <c r="P15835" s="6"/>
      <c r="Q15835" s="7"/>
    </row>
    <row r="15836" spans="3:17" x14ac:dyDescent="0.2">
      <c r="C15836" s="1"/>
      <c r="D15836" s="1"/>
      <c r="F15836" s="6"/>
      <c r="G15836" s="13"/>
      <c r="M15836" s="14"/>
      <c r="O15836" s="13"/>
      <c r="P15836" s="6"/>
      <c r="Q15836" s="7"/>
    </row>
    <row r="15837" spans="3:17" x14ac:dyDescent="0.2">
      <c r="C15837" s="1"/>
      <c r="D15837" s="1"/>
      <c r="F15837" s="6"/>
      <c r="G15837" s="13"/>
      <c r="M15837" s="14"/>
      <c r="O15837" s="13"/>
      <c r="P15837" s="6"/>
      <c r="Q15837" s="7"/>
    </row>
    <row r="15838" spans="3:17" x14ac:dyDescent="0.2">
      <c r="C15838" s="1"/>
      <c r="D15838" s="1"/>
      <c r="F15838" s="6"/>
      <c r="G15838" s="13"/>
      <c r="M15838" s="14"/>
      <c r="O15838" s="13"/>
      <c r="P15838" s="6"/>
      <c r="Q15838" s="7"/>
    </row>
    <row r="15839" spans="3:17" x14ac:dyDescent="0.2">
      <c r="C15839" s="1"/>
      <c r="D15839" s="1"/>
      <c r="F15839" s="6"/>
      <c r="G15839" s="13"/>
      <c r="M15839" s="14"/>
      <c r="O15839" s="13"/>
      <c r="P15839" s="6"/>
      <c r="Q15839" s="7"/>
    </row>
    <row r="15840" spans="3:17" x14ac:dyDescent="0.2">
      <c r="C15840" s="1"/>
      <c r="D15840" s="1"/>
      <c r="F15840" s="6"/>
      <c r="G15840" s="13"/>
      <c r="M15840" s="14"/>
      <c r="O15840" s="13"/>
      <c r="P15840" s="6"/>
      <c r="Q15840" s="7"/>
    </row>
    <row r="15841" spans="3:17" x14ac:dyDescent="0.2">
      <c r="C15841" s="1"/>
      <c r="D15841" s="1"/>
      <c r="F15841" s="6"/>
      <c r="G15841" s="13"/>
      <c r="M15841" s="14"/>
      <c r="O15841" s="13"/>
      <c r="P15841" s="6"/>
      <c r="Q15841" s="7"/>
    </row>
    <row r="15842" spans="3:17" x14ac:dyDescent="0.2">
      <c r="C15842" s="1"/>
      <c r="D15842" s="1"/>
      <c r="F15842" s="6"/>
      <c r="G15842" s="13"/>
      <c r="M15842" s="14"/>
      <c r="O15842" s="13"/>
      <c r="P15842" s="6"/>
      <c r="Q15842" s="7"/>
    </row>
    <row r="15843" spans="3:17" x14ac:dyDescent="0.2">
      <c r="C15843" s="1"/>
      <c r="D15843" s="1"/>
      <c r="F15843" s="6"/>
      <c r="G15843" s="13"/>
      <c r="M15843" s="14"/>
      <c r="O15843" s="13"/>
      <c r="P15843" s="6"/>
      <c r="Q15843" s="7"/>
    </row>
    <row r="15844" spans="3:17" x14ac:dyDescent="0.2">
      <c r="C15844" s="1"/>
      <c r="D15844" s="1"/>
      <c r="F15844" s="6"/>
      <c r="G15844" s="13"/>
      <c r="M15844" s="14"/>
      <c r="O15844" s="13"/>
      <c r="P15844" s="6"/>
      <c r="Q15844" s="7"/>
    </row>
    <row r="15845" spans="3:17" x14ac:dyDescent="0.2">
      <c r="C15845" s="1"/>
      <c r="D15845" s="1"/>
      <c r="F15845" s="6"/>
      <c r="G15845" s="13"/>
      <c r="M15845" s="14"/>
      <c r="O15845" s="13"/>
      <c r="P15845" s="6"/>
      <c r="Q15845" s="7"/>
    </row>
    <row r="15846" spans="3:17" x14ac:dyDescent="0.2">
      <c r="C15846" s="1"/>
      <c r="D15846" s="1"/>
      <c r="F15846" s="6"/>
      <c r="G15846" s="13"/>
      <c r="M15846" s="14"/>
      <c r="O15846" s="13"/>
      <c r="P15846" s="6"/>
      <c r="Q15846" s="7"/>
    </row>
    <row r="15847" spans="3:17" x14ac:dyDescent="0.2">
      <c r="C15847" s="1"/>
      <c r="D15847" s="1"/>
      <c r="F15847" s="6"/>
      <c r="G15847" s="13"/>
      <c r="M15847" s="14"/>
      <c r="O15847" s="13"/>
      <c r="P15847" s="6"/>
      <c r="Q15847" s="7"/>
    </row>
    <row r="15848" spans="3:17" x14ac:dyDescent="0.2">
      <c r="C15848" s="1"/>
      <c r="D15848" s="1"/>
      <c r="F15848" s="6"/>
      <c r="G15848" s="13"/>
      <c r="M15848" s="14"/>
      <c r="O15848" s="13"/>
      <c r="P15848" s="6"/>
      <c r="Q15848" s="7"/>
    </row>
    <row r="15849" spans="3:17" x14ac:dyDescent="0.2">
      <c r="C15849" s="1"/>
      <c r="D15849" s="1"/>
      <c r="F15849" s="6"/>
      <c r="G15849" s="13"/>
      <c r="M15849" s="14"/>
      <c r="O15849" s="13"/>
      <c r="P15849" s="6"/>
      <c r="Q15849" s="7"/>
    </row>
    <row r="15850" spans="3:17" x14ac:dyDescent="0.2">
      <c r="C15850" s="1"/>
      <c r="D15850" s="1"/>
      <c r="F15850" s="6"/>
      <c r="G15850" s="13"/>
      <c r="M15850" s="14"/>
      <c r="O15850" s="13"/>
      <c r="P15850" s="6"/>
      <c r="Q15850" s="7"/>
    </row>
    <row r="15851" spans="3:17" x14ac:dyDescent="0.2">
      <c r="C15851" s="1"/>
      <c r="D15851" s="1"/>
      <c r="F15851" s="6"/>
      <c r="G15851" s="13"/>
      <c r="M15851" s="14"/>
      <c r="O15851" s="13"/>
      <c r="P15851" s="6"/>
      <c r="Q15851" s="7"/>
    </row>
    <row r="15852" spans="3:17" x14ac:dyDescent="0.2">
      <c r="C15852" s="1"/>
      <c r="D15852" s="1"/>
      <c r="F15852" s="6"/>
      <c r="G15852" s="13"/>
      <c r="M15852" s="14"/>
      <c r="O15852" s="13"/>
      <c r="P15852" s="6"/>
      <c r="Q15852" s="7"/>
    </row>
    <row r="15853" spans="3:17" x14ac:dyDescent="0.2">
      <c r="C15853" s="1"/>
      <c r="D15853" s="1"/>
      <c r="F15853" s="6"/>
      <c r="G15853" s="13"/>
      <c r="M15853" s="14"/>
      <c r="O15853" s="13"/>
      <c r="P15853" s="6"/>
      <c r="Q15853" s="7"/>
    </row>
    <row r="15854" spans="3:17" x14ac:dyDescent="0.2">
      <c r="C15854" s="1"/>
      <c r="D15854" s="1"/>
      <c r="F15854" s="6"/>
      <c r="G15854" s="13"/>
      <c r="M15854" s="14"/>
      <c r="O15854" s="13"/>
      <c r="P15854" s="6"/>
      <c r="Q15854" s="7"/>
    </row>
    <row r="15855" spans="3:17" x14ac:dyDescent="0.2">
      <c r="C15855" s="1"/>
      <c r="D15855" s="1"/>
      <c r="F15855" s="6"/>
      <c r="G15855" s="13"/>
      <c r="M15855" s="14"/>
      <c r="O15855" s="13"/>
      <c r="P15855" s="6"/>
      <c r="Q15855" s="7"/>
    </row>
    <row r="15856" spans="3:17" x14ac:dyDescent="0.2">
      <c r="C15856" s="1"/>
      <c r="D15856" s="1"/>
      <c r="F15856" s="6"/>
      <c r="G15856" s="13"/>
      <c r="M15856" s="14"/>
      <c r="O15856" s="13"/>
      <c r="P15856" s="6"/>
      <c r="Q15856" s="7"/>
    </row>
    <row r="15857" spans="3:17" x14ac:dyDescent="0.2">
      <c r="C15857" s="1"/>
      <c r="D15857" s="1"/>
      <c r="F15857" s="6"/>
      <c r="G15857" s="13"/>
      <c r="M15857" s="14"/>
      <c r="O15857" s="13"/>
      <c r="P15857" s="6"/>
      <c r="Q15857" s="7"/>
    </row>
    <row r="15858" spans="3:17" x14ac:dyDescent="0.2">
      <c r="C15858" s="1"/>
      <c r="D15858" s="1"/>
      <c r="F15858" s="6"/>
      <c r="G15858" s="13"/>
      <c r="M15858" s="14"/>
      <c r="O15858" s="13"/>
      <c r="P15858" s="6"/>
      <c r="Q15858" s="7"/>
    </row>
    <row r="15859" spans="3:17" x14ac:dyDescent="0.2">
      <c r="C15859" s="1"/>
      <c r="D15859" s="1"/>
      <c r="F15859" s="6"/>
      <c r="G15859" s="13"/>
      <c r="M15859" s="14"/>
      <c r="O15859" s="13"/>
      <c r="P15859" s="6"/>
      <c r="Q15859" s="7"/>
    </row>
    <row r="15860" spans="3:17" x14ac:dyDescent="0.2">
      <c r="C15860" s="1"/>
      <c r="D15860" s="1"/>
      <c r="F15860" s="6"/>
      <c r="G15860" s="13"/>
      <c r="M15860" s="14"/>
      <c r="O15860" s="13"/>
      <c r="P15860" s="6"/>
      <c r="Q15860" s="7"/>
    </row>
    <row r="15861" spans="3:17" x14ac:dyDescent="0.2">
      <c r="C15861" s="1"/>
      <c r="D15861" s="1"/>
      <c r="F15861" s="6"/>
      <c r="G15861" s="13"/>
      <c r="M15861" s="14"/>
      <c r="O15861" s="13"/>
      <c r="P15861" s="6"/>
      <c r="Q15861" s="7"/>
    </row>
    <row r="15862" spans="3:17" x14ac:dyDescent="0.2">
      <c r="C15862" s="1"/>
      <c r="D15862" s="1"/>
      <c r="F15862" s="6"/>
      <c r="G15862" s="13"/>
      <c r="M15862" s="14"/>
      <c r="O15862" s="13"/>
      <c r="P15862" s="6"/>
      <c r="Q15862" s="7"/>
    </row>
    <row r="15863" spans="3:17" x14ac:dyDescent="0.2">
      <c r="C15863" s="1"/>
      <c r="D15863" s="1"/>
      <c r="F15863" s="6"/>
      <c r="G15863" s="13"/>
      <c r="M15863" s="14"/>
      <c r="O15863" s="13"/>
      <c r="P15863" s="6"/>
      <c r="Q15863" s="7"/>
    </row>
    <row r="15864" spans="3:17" x14ac:dyDescent="0.2">
      <c r="C15864" s="1"/>
      <c r="D15864" s="1"/>
      <c r="F15864" s="6"/>
      <c r="G15864" s="13"/>
      <c r="M15864" s="14"/>
      <c r="O15864" s="13"/>
      <c r="P15864" s="6"/>
      <c r="Q15864" s="7"/>
    </row>
    <row r="15865" spans="3:17" x14ac:dyDescent="0.2">
      <c r="C15865" s="1"/>
      <c r="D15865" s="1"/>
      <c r="F15865" s="6"/>
      <c r="G15865" s="13"/>
      <c r="M15865" s="14"/>
      <c r="O15865" s="13"/>
      <c r="P15865" s="6"/>
      <c r="Q15865" s="7"/>
    </row>
    <row r="15866" spans="3:17" x14ac:dyDescent="0.2">
      <c r="C15866" s="1"/>
      <c r="D15866" s="1"/>
      <c r="F15866" s="6"/>
      <c r="G15866" s="13"/>
      <c r="M15866" s="14"/>
      <c r="O15866" s="13"/>
      <c r="P15866" s="6"/>
      <c r="Q15866" s="7"/>
    </row>
    <row r="15867" spans="3:17" x14ac:dyDescent="0.2">
      <c r="C15867" s="1"/>
      <c r="D15867" s="1"/>
      <c r="F15867" s="6"/>
      <c r="G15867" s="13"/>
      <c r="M15867" s="14"/>
      <c r="O15867" s="13"/>
      <c r="P15867" s="6"/>
      <c r="Q15867" s="7"/>
    </row>
    <row r="15868" spans="3:17" x14ac:dyDescent="0.2">
      <c r="C15868" s="1"/>
      <c r="D15868" s="1"/>
      <c r="F15868" s="6"/>
      <c r="G15868" s="13"/>
      <c r="M15868" s="14"/>
      <c r="O15868" s="13"/>
      <c r="P15868" s="6"/>
      <c r="Q15868" s="7"/>
    </row>
    <row r="15869" spans="3:17" x14ac:dyDescent="0.2">
      <c r="C15869" s="1"/>
      <c r="D15869" s="1"/>
      <c r="F15869" s="6"/>
      <c r="G15869" s="13"/>
      <c r="M15869" s="14"/>
      <c r="O15869" s="13"/>
      <c r="P15869" s="6"/>
      <c r="Q15869" s="7"/>
    </row>
    <row r="15870" spans="3:17" x14ac:dyDescent="0.2">
      <c r="C15870" s="1"/>
      <c r="D15870" s="1"/>
      <c r="F15870" s="6"/>
      <c r="G15870" s="13"/>
      <c r="M15870" s="14"/>
      <c r="O15870" s="13"/>
      <c r="P15870" s="6"/>
      <c r="Q15870" s="7"/>
    </row>
    <row r="15871" spans="3:17" x14ac:dyDescent="0.2">
      <c r="C15871" s="1"/>
      <c r="D15871" s="1"/>
      <c r="F15871" s="6"/>
      <c r="G15871" s="13"/>
      <c r="M15871" s="14"/>
      <c r="O15871" s="13"/>
      <c r="P15871" s="6"/>
      <c r="Q15871" s="7"/>
    </row>
    <row r="15872" spans="3:17" x14ac:dyDescent="0.2">
      <c r="C15872" s="1"/>
      <c r="D15872" s="1"/>
      <c r="F15872" s="6"/>
      <c r="G15872" s="13"/>
      <c r="M15872" s="14"/>
      <c r="O15872" s="13"/>
      <c r="P15872" s="6"/>
      <c r="Q15872" s="7"/>
    </row>
    <row r="15873" spans="3:17" x14ac:dyDescent="0.2">
      <c r="C15873" s="1"/>
      <c r="D15873" s="1"/>
      <c r="F15873" s="6"/>
      <c r="G15873" s="13"/>
      <c r="M15873" s="14"/>
      <c r="O15873" s="13"/>
      <c r="P15873" s="6"/>
      <c r="Q15873" s="7"/>
    </row>
    <row r="15874" spans="3:17" x14ac:dyDescent="0.2">
      <c r="C15874" s="1"/>
      <c r="D15874" s="1"/>
      <c r="F15874" s="6"/>
      <c r="G15874" s="13"/>
      <c r="M15874" s="14"/>
      <c r="O15874" s="13"/>
      <c r="P15874" s="6"/>
      <c r="Q15874" s="7"/>
    </row>
    <row r="15875" spans="3:17" x14ac:dyDescent="0.2">
      <c r="C15875" s="1"/>
      <c r="D15875" s="1"/>
      <c r="F15875" s="6"/>
      <c r="G15875" s="13"/>
      <c r="M15875" s="14"/>
      <c r="O15875" s="13"/>
      <c r="P15875" s="6"/>
      <c r="Q15875" s="7"/>
    </row>
    <row r="15876" spans="3:17" x14ac:dyDescent="0.2">
      <c r="C15876" s="1"/>
      <c r="D15876" s="1"/>
      <c r="F15876" s="6"/>
      <c r="G15876" s="13"/>
      <c r="M15876" s="14"/>
      <c r="O15876" s="13"/>
      <c r="P15876" s="6"/>
      <c r="Q15876" s="7"/>
    </row>
    <row r="15877" spans="3:17" x14ac:dyDescent="0.2">
      <c r="C15877" s="1"/>
      <c r="D15877" s="1"/>
      <c r="F15877" s="6"/>
      <c r="G15877" s="13"/>
      <c r="M15877" s="14"/>
      <c r="O15877" s="13"/>
      <c r="P15877" s="6"/>
      <c r="Q15877" s="7"/>
    </row>
    <row r="15878" spans="3:17" x14ac:dyDescent="0.2">
      <c r="C15878" s="1"/>
      <c r="D15878" s="1"/>
      <c r="F15878" s="6"/>
      <c r="G15878" s="13"/>
      <c r="M15878" s="14"/>
      <c r="O15878" s="13"/>
      <c r="P15878" s="6"/>
      <c r="Q15878" s="7"/>
    </row>
    <row r="15879" spans="3:17" x14ac:dyDescent="0.2">
      <c r="C15879" s="1"/>
      <c r="D15879" s="1"/>
      <c r="F15879" s="6"/>
      <c r="G15879" s="13"/>
      <c r="M15879" s="14"/>
      <c r="O15879" s="13"/>
      <c r="P15879" s="6"/>
      <c r="Q15879" s="7"/>
    </row>
    <row r="15880" spans="3:17" x14ac:dyDescent="0.2">
      <c r="C15880" s="1"/>
      <c r="D15880" s="1"/>
      <c r="F15880" s="6"/>
      <c r="G15880" s="13"/>
      <c r="M15880" s="14"/>
      <c r="O15880" s="13"/>
      <c r="P15880" s="6"/>
      <c r="Q15880" s="7"/>
    </row>
    <row r="15881" spans="3:17" x14ac:dyDescent="0.2">
      <c r="C15881" s="1"/>
      <c r="D15881" s="1"/>
      <c r="F15881" s="6"/>
      <c r="G15881" s="13"/>
      <c r="M15881" s="14"/>
      <c r="O15881" s="13"/>
      <c r="P15881" s="6"/>
      <c r="Q15881" s="7"/>
    </row>
    <row r="15882" spans="3:17" x14ac:dyDescent="0.2">
      <c r="C15882" s="1"/>
      <c r="D15882" s="1"/>
      <c r="F15882" s="6"/>
      <c r="G15882" s="13"/>
      <c r="M15882" s="14"/>
      <c r="O15882" s="13"/>
      <c r="P15882" s="6"/>
      <c r="Q15882" s="7"/>
    </row>
    <row r="15883" spans="3:17" x14ac:dyDescent="0.2">
      <c r="C15883" s="1"/>
      <c r="D15883" s="1"/>
      <c r="F15883" s="6"/>
      <c r="G15883" s="13"/>
      <c r="M15883" s="14"/>
      <c r="O15883" s="13"/>
      <c r="P15883" s="6"/>
      <c r="Q15883" s="7"/>
    </row>
    <row r="15884" spans="3:17" x14ac:dyDescent="0.2">
      <c r="C15884" s="1"/>
      <c r="D15884" s="1"/>
      <c r="F15884" s="6"/>
      <c r="G15884" s="13"/>
      <c r="M15884" s="14"/>
      <c r="O15884" s="13"/>
      <c r="P15884" s="6"/>
      <c r="Q15884" s="7"/>
    </row>
    <row r="15885" spans="3:17" x14ac:dyDescent="0.2">
      <c r="C15885" s="1"/>
      <c r="D15885" s="1"/>
      <c r="F15885" s="6"/>
      <c r="G15885" s="13"/>
      <c r="M15885" s="14"/>
      <c r="O15885" s="13"/>
      <c r="P15885" s="6"/>
      <c r="Q15885" s="7"/>
    </row>
    <row r="15886" spans="3:17" x14ac:dyDescent="0.2">
      <c r="C15886" s="1"/>
      <c r="D15886" s="1"/>
      <c r="F15886" s="6"/>
      <c r="G15886" s="13"/>
      <c r="M15886" s="14"/>
      <c r="O15886" s="13"/>
      <c r="P15886" s="6"/>
      <c r="Q15886" s="7"/>
    </row>
    <row r="15887" spans="3:17" x14ac:dyDescent="0.2">
      <c r="C15887" s="1"/>
      <c r="D15887" s="1"/>
      <c r="F15887" s="6"/>
      <c r="G15887" s="13"/>
      <c r="M15887" s="14"/>
      <c r="O15887" s="13"/>
      <c r="P15887" s="6"/>
      <c r="Q15887" s="7"/>
    </row>
    <row r="15888" spans="3:17" x14ac:dyDescent="0.2">
      <c r="C15888" s="1"/>
      <c r="D15888" s="1"/>
      <c r="F15888" s="6"/>
      <c r="G15888" s="13"/>
      <c r="M15888" s="14"/>
      <c r="O15888" s="13"/>
      <c r="P15888" s="6"/>
      <c r="Q15888" s="7"/>
    </row>
    <row r="15889" spans="3:17" x14ac:dyDescent="0.2">
      <c r="C15889" s="1"/>
      <c r="D15889" s="1"/>
      <c r="F15889" s="6"/>
      <c r="G15889" s="13"/>
      <c r="M15889" s="14"/>
      <c r="O15889" s="13"/>
      <c r="P15889" s="6"/>
      <c r="Q15889" s="7"/>
    </row>
    <row r="15890" spans="3:17" x14ac:dyDescent="0.2">
      <c r="C15890" s="1"/>
      <c r="D15890" s="1"/>
      <c r="F15890" s="6"/>
      <c r="G15890" s="13"/>
      <c r="M15890" s="14"/>
      <c r="O15890" s="13"/>
      <c r="P15890" s="6"/>
      <c r="Q15890" s="7"/>
    </row>
    <row r="15891" spans="3:17" x14ac:dyDescent="0.2">
      <c r="C15891" s="1"/>
      <c r="D15891" s="1"/>
      <c r="F15891" s="6"/>
      <c r="G15891" s="13"/>
      <c r="M15891" s="14"/>
      <c r="O15891" s="13"/>
      <c r="P15891" s="6"/>
      <c r="Q15891" s="7"/>
    </row>
    <row r="15892" spans="3:17" x14ac:dyDescent="0.2">
      <c r="C15892" s="1"/>
      <c r="D15892" s="1"/>
      <c r="F15892" s="6"/>
      <c r="G15892" s="13"/>
      <c r="M15892" s="14"/>
      <c r="O15892" s="13"/>
      <c r="P15892" s="6"/>
      <c r="Q15892" s="7"/>
    </row>
    <row r="15893" spans="3:17" x14ac:dyDescent="0.2">
      <c r="C15893" s="1"/>
      <c r="D15893" s="1"/>
      <c r="F15893" s="6"/>
      <c r="G15893" s="13"/>
      <c r="M15893" s="14"/>
      <c r="O15893" s="13"/>
      <c r="P15893" s="6"/>
      <c r="Q15893" s="7"/>
    </row>
    <row r="15894" spans="3:17" x14ac:dyDescent="0.2">
      <c r="C15894" s="1"/>
      <c r="D15894" s="1"/>
      <c r="F15894" s="6"/>
      <c r="G15894" s="13"/>
      <c r="M15894" s="14"/>
      <c r="O15894" s="13"/>
      <c r="P15894" s="6"/>
      <c r="Q15894" s="7"/>
    </row>
    <row r="15895" spans="3:17" x14ac:dyDescent="0.2">
      <c r="C15895" s="1"/>
      <c r="D15895" s="1"/>
      <c r="F15895" s="6"/>
      <c r="G15895" s="13"/>
      <c r="M15895" s="14"/>
      <c r="O15895" s="13"/>
      <c r="P15895" s="6"/>
      <c r="Q15895" s="7"/>
    </row>
    <row r="15896" spans="3:17" x14ac:dyDescent="0.2">
      <c r="C15896" s="1"/>
      <c r="D15896" s="1"/>
      <c r="F15896" s="6"/>
      <c r="G15896" s="13"/>
      <c r="M15896" s="14"/>
      <c r="O15896" s="13"/>
      <c r="P15896" s="6"/>
      <c r="Q15896" s="7"/>
    </row>
    <row r="15897" spans="3:17" x14ac:dyDescent="0.2">
      <c r="C15897" s="1"/>
      <c r="D15897" s="1"/>
      <c r="F15897" s="6"/>
      <c r="G15897" s="13"/>
      <c r="M15897" s="14"/>
      <c r="O15897" s="13"/>
      <c r="P15897" s="6"/>
      <c r="Q15897" s="7"/>
    </row>
    <row r="15898" spans="3:17" x14ac:dyDescent="0.2">
      <c r="C15898" s="1"/>
      <c r="D15898" s="1"/>
      <c r="F15898" s="6"/>
      <c r="G15898" s="13"/>
      <c r="M15898" s="14"/>
      <c r="O15898" s="13"/>
      <c r="P15898" s="6"/>
      <c r="Q15898" s="7"/>
    </row>
    <row r="15899" spans="3:17" x14ac:dyDescent="0.2">
      <c r="C15899" s="1"/>
      <c r="D15899" s="1"/>
      <c r="F15899" s="6"/>
      <c r="G15899" s="13"/>
      <c r="M15899" s="14"/>
      <c r="O15899" s="13"/>
      <c r="P15899" s="6"/>
      <c r="Q15899" s="7"/>
    </row>
    <row r="15900" spans="3:17" x14ac:dyDescent="0.2">
      <c r="C15900" s="1"/>
      <c r="D15900" s="1"/>
      <c r="F15900" s="6"/>
      <c r="G15900" s="13"/>
      <c r="M15900" s="14"/>
      <c r="O15900" s="13"/>
      <c r="P15900" s="6"/>
      <c r="Q15900" s="7"/>
    </row>
    <row r="15901" spans="3:17" x14ac:dyDescent="0.2">
      <c r="C15901" s="1"/>
      <c r="D15901" s="1"/>
      <c r="F15901" s="6"/>
      <c r="G15901" s="13"/>
      <c r="M15901" s="14"/>
      <c r="O15901" s="13"/>
      <c r="P15901" s="6"/>
      <c r="Q15901" s="7"/>
    </row>
    <row r="15902" spans="3:17" x14ac:dyDescent="0.2">
      <c r="C15902" s="1"/>
      <c r="D15902" s="1"/>
      <c r="F15902" s="6"/>
      <c r="G15902" s="13"/>
      <c r="M15902" s="14"/>
      <c r="O15902" s="13"/>
      <c r="P15902" s="6"/>
      <c r="Q15902" s="7"/>
    </row>
    <row r="15903" spans="3:17" x14ac:dyDescent="0.2">
      <c r="C15903" s="1"/>
      <c r="D15903" s="1"/>
      <c r="F15903" s="6"/>
      <c r="G15903" s="13"/>
      <c r="M15903" s="14"/>
      <c r="O15903" s="13"/>
      <c r="P15903" s="6"/>
      <c r="Q15903" s="7"/>
    </row>
    <row r="15904" spans="3:17" x14ac:dyDescent="0.2">
      <c r="C15904" s="1"/>
      <c r="D15904" s="1"/>
      <c r="F15904" s="6"/>
      <c r="G15904" s="13"/>
      <c r="M15904" s="14"/>
      <c r="O15904" s="13"/>
      <c r="P15904" s="6"/>
      <c r="Q15904" s="7"/>
    </row>
    <row r="15905" spans="3:17" x14ac:dyDescent="0.2">
      <c r="C15905" s="1"/>
      <c r="D15905" s="1"/>
      <c r="F15905" s="6"/>
      <c r="G15905" s="13"/>
      <c r="M15905" s="14"/>
      <c r="O15905" s="13"/>
      <c r="P15905" s="6"/>
      <c r="Q15905" s="7"/>
    </row>
    <row r="15906" spans="3:17" x14ac:dyDescent="0.2">
      <c r="C15906" s="1"/>
      <c r="D15906" s="1"/>
      <c r="F15906" s="6"/>
      <c r="G15906" s="13"/>
      <c r="M15906" s="14"/>
      <c r="O15906" s="13"/>
      <c r="P15906" s="6"/>
      <c r="Q15906" s="7"/>
    </row>
    <row r="15907" spans="3:17" x14ac:dyDescent="0.2">
      <c r="C15907" s="1"/>
      <c r="D15907" s="1"/>
      <c r="F15907" s="6"/>
      <c r="G15907" s="13"/>
      <c r="M15907" s="14"/>
      <c r="O15907" s="13"/>
      <c r="P15907" s="6"/>
      <c r="Q15907" s="7"/>
    </row>
    <row r="15908" spans="3:17" x14ac:dyDescent="0.2">
      <c r="C15908" s="1"/>
      <c r="D15908" s="1"/>
      <c r="F15908" s="6"/>
      <c r="G15908" s="13"/>
      <c r="M15908" s="14"/>
      <c r="O15908" s="13"/>
      <c r="P15908" s="6"/>
      <c r="Q15908" s="7"/>
    </row>
    <row r="15909" spans="3:17" x14ac:dyDescent="0.2">
      <c r="C15909" s="1"/>
      <c r="D15909" s="1"/>
      <c r="F15909" s="6"/>
      <c r="G15909" s="13"/>
      <c r="M15909" s="14"/>
      <c r="O15909" s="13"/>
      <c r="P15909" s="6"/>
      <c r="Q15909" s="7"/>
    </row>
    <row r="15910" spans="3:17" x14ac:dyDescent="0.2">
      <c r="C15910" s="1"/>
      <c r="D15910" s="1"/>
      <c r="F15910" s="6"/>
      <c r="G15910" s="13"/>
      <c r="M15910" s="14"/>
      <c r="O15910" s="13"/>
      <c r="P15910" s="6"/>
      <c r="Q15910" s="7"/>
    </row>
    <row r="15911" spans="3:17" x14ac:dyDescent="0.2">
      <c r="C15911" s="1"/>
      <c r="D15911" s="1"/>
      <c r="F15911" s="6"/>
      <c r="G15911" s="13"/>
      <c r="M15911" s="14"/>
      <c r="O15911" s="13"/>
      <c r="P15911" s="6"/>
      <c r="Q15911" s="7"/>
    </row>
    <row r="15912" spans="3:17" x14ac:dyDescent="0.2">
      <c r="C15912" s="1"/>
      <c r="D15912" s="1"/>
      <c r="F15912" s="6"/>
      <c r="G15912" s="13"/>
      <c r="M15912" s="14"/>
      <c r="O15912" s="13"/>
      <c r="P15912" s="6"/>
      <c r="Q15912" s="7"/>
    </row>
    <row r="15913" spans="3:17" x14ac:dyDescent="0.2">
      <c r="C15913" s="1"/>
      <c r="D15913" s="1"/>
      <c r="F15913" s="6"/>
      <c r="G15913" s="13"/>
      <c r="M15913" s="14"/>
      <c r="O15913" s="13"/>
      <c r="P15913" s="6"/>
      <c r="Q15913" s="7"/>
    </row>
    <row r="15914" spans="3:17" x14ac:dyDescent="0.2">
      <c r="C15914" s="1"/>
      <c r="D15914" s="1"/>
      <c r="F15914" s="6"/>
      <c r="G15914" s="13"/>
      <c r="M15914" s="14"/>
      <c r="O15914" s="13"/>
      <c r="P15914" s="6"/>
      <c r="Q15914" s="7"/>
    </row>
    <row r="15915" spans="3:17" x14ac:dyDescent="0.2">
      <c r="C15915" s="1"/>
      <c r="D15915" s="1"/>
      <c r="F15915" s="6"/>
      <c r="G15915" s="13"/>
      <c r="M15915" s="14"/>
      <c r="O15915" s="13"/>
      <c r="P15915" s="6"/>
      <c r="Q15915" s="7"/>
    </row>
    <row r="15916" spans="3:17" x14ac:dyDescent="0.2">
      <c r="C15916" s="1"/>
      <c r="D15916" s="1"/>
      <c r="F15916" s="6"/>
      <c r="G15916" s="13"/>
      <c r="M15916" s="14"/>
      <c r="O15916" s="13"/>
      <c r="P15916" s="6"/>
      <c r="Q15916" s="7"/>
    </row>
    <row r="15917" spans="3:17" x14ac:dyDescent="0.2">
      <c r="C15917" s="1"/>
      <c r="D15917" s="1"/>
      <c r="F15917" s="6"/>
      <c r="G15917" s="13"/>
      <c r="M15917" s="14"/>
      <c r="O15917" s="13"/>
      <c r="P15917" s="6"/>
      <c r="Q15917" s="7"/>
    </row>
    <row r="15918" spans="3:17" x14ac:dyDescent="0.2">
      <c r="C15918" s="1"/>
      <c r="D15918" s="1"/>
      <c r="F15918" s="6"/>
      <c r="G15918" s="13"/>
      <c r="M15918" s="14"/>
      <c r="O15918" s="13"/>
      <c r="P15918" s="6"/>
      <c r="Q15918" s="7"/>
    </row>
    <row r="15919" spans="3:17" x14ac:dyDescent="0.2">
      <c r="C15919" s="1"/>
      <c r="D15919" s="1"/>
      <c r="F15919" s="6"/>
      <c r="G15919" s="13"/>
      <c r="M15919" s="14"/>
      <c r="O15919" s="13"/>
      <c r="P15919" s="6"/>
      <c r="Q15919" s="7"/>
    </row>
    <row r="15920" spans="3:17" x14ac:dyDescent="0.2">
      <c r="C15920" s="1"/>
      <c r="D15920" s="1"/>
      <c r="F15920" s="6"/>
      <c r="G15920" s="13"/>
      <c r="M15920" s="14"/>
      <c r="O15920" s="13"/>
      <c r="P15920" s="6"/>
      <c r="Q15920" s="7"/>
    </row>
    <row r="15921" spans="3:17" x14ac:dyDescent="0.2">
      <c r="C15921" s="1"/>
      <c r="D15921" s="1"/>
      <c r="F15921" s="6"/>
      <c r="G15921" s="13"/>
      <c r="M15921" s="14"/>
      <c r="O15921" s="13"/>
      <c r="P15921" s="6"/>
      <c r="Q15921" s="7"/>
    </row>
    <row r="15922" spans="3:17" x14ac:dyDescent="0.2">
      <c r="C15922" s="1"/>
      <c r="D15922" s="1"/>
      <c r="F15922" s="6"/>
      <c r="G15922" s="13"/>
      <c r="M15922" s="14"/>
      <c r="O15922" s="13"/>
      <c r="P15922" s="6"/>
      <c r="Q15922" s="7"/>
    </row>
    <row r="15923" spans="3:17" x14ac:dyDescent="0.2">
      <c r="C15923" s="1"/>
      <c r="D15923" s="1"/>
      <c r="F15923" s="6"/>
      <c r="G15923" s="13"/>
      <c r="M15923" s="14"/>
      <c r="O15923" s="13"/>
      <c r="P15923" s="6"/>
      <c r="Q15923" s="7"/>
    </row>
    <row r="15924" spans="3:17" x14ac:dyDescent="0.2">
      <c r="C15924" s="1"/>
      <c r="D15924" s="1"/>
      <c r="F15924" s="6"/>
      <c r="G15924" s="13"/>
      <c r="M15924" s="14"/>
      <c r="O15924" s="13"/>
      <c r="P15924" s="6"/>
      <c r="Q15924" s="7"/>
    </row>
    <row r="15925" spans="3:17" x14ac:dyDescent="0.2">
      <c r="C15925" s="1"/>
      <c r="D15925" s="1"/>
      <c r="F15925" s="6"/>
      <c r="G15925" s="13"/>
      <c r="M15925" s="14"/>
      <c r="O15925" s="13"/>
      <c r="P15925" s="6"/>
      <c r="Q15925" s="7"/>
    </row>
    <row r="15926" spans="3:17" x14ac:dyDescent="0.2">
      <c r="C15926" s="1"/>
      <c r="D15926" s="1"/>
      <c r="F15926" s="6"/>
      <c r="G15926" s="13"/>
      <c r="M15926" s="14"/>
      <c r="O15926" s="13"/>
      <c r="P15926" s="6"/>
      <c r="Q15926" s="7"/>
    </row>
    <row r="15927" spans="3:17" x14ac:dyDescent="0.2">
      <c r="C15927" s="1"/>
      <c r="D15927" s="1"/>
      <c r="F15927" s="6"/>
      <c r="G15927" s="13"/>
      <c r="M15927" s="14"/>
      <c r="O15927" s="13"/>
      <c r="P15927" s="6"/>
      <c r="Q15927" s="7"/>
    </row>
    <row r="15928" spans="3:17" x14ac:dyDescent="0.2">
      <c r="C15928" s="1"/>
      <c r="D15928" s="1"/>
      <c r="F15928" s="6"/>
      <c r="G15928" s="13"/>
      <c r="M15928" s="14"/>
      <c r="O15928" s="13"/>
      <c r="P15928" s="6"/>
      <c r="Q15928" s="7"/>
    </row>
    <row r="15929" spans="3:17" x14ac:dyDescent="0.2">
      <c r="C15929" s="1"/>
      <c r="D15929" s="1"/>
      <c r="F15929" s="6"/>
      <c r="G15929" s="13"/>
      <c r="M15929" s="14"/>
      <c r="O15929" s="13"/>
      <c r="P15929" s="6"/>
      <c r="Q15929" s="7"/>
    </row>
    <row r="15930" spans="3:17" x14ac:dyDescent="0.2">
      <c r="C15930" s="1"/>
      <c r="D15930" s="1"/>
      <c r="F15930" s="6"/>
      <c r="G15930" s="13"/>
      <c r="M15930" s="14"/>
      <c r="O15930" s="13"/>
      <c r="P15930" s="6"/>
      <c r="Q15930" s="7"/>
    </row>
    <row r="15931" spans="3:17" x14ac:dyDescent="0.2">
      <c r="C15931" s="1"/>
      <c r="D15931" s="1"/>
      <c r="F15931" s="6"/>
      <c r="G15931" s="13"/>
      <c r="M15931" s="14"/>
      <c r="O15931" s="13"/>
      <c r="P15931" s="6"/>
      <c r="Q15931" s="7"/>
    </row>
    <row r="15932" spans="3:17" x14ac:dyDescent="0.2">
      <c r="C15932" s="1"/>
      <c r="D15932" s="1"/>
      <c r="F15932" s="6"/>
      <c r="G15932" s="13"/>
      <c r="M15932" s="14"/>
      <c r="O15932" s="13"/>
      <c r="P15932" s="6"/>
      <c r="Q15932" s="7"/>
    </row>
    <row r="15933" spans="3:17" x14ac:dyDescent="0.2">
      <c r="C15933" s="1"/>
      <c r="D15933" s="1"/>
      <c r="F15933" s="6"/>
      <c r="G15933" s="13"/>
      <c r="M15933" s="14"/>
      <c r="O15933" s="13"/>
      <c r="P15933" s="6"/>
      <c r="Q15933" s="7"/>
    </row>
    <row r="15934" spans="3:17" x14ac:dyDescent="0.2">
      <c r="C15934" s="1"/>
      <c r="D15934" s="1"/>
      <c r="F15934" s="6"/>
      <c r="G15934" s="13"/>
      <c r="M15934" s="14"/>
      <c r="O15934" s="13"/>
      <c r="P15934" s="6"/>
      <c r="Q15934" s="7"/>
    </row>
    <row r="15935" spans="3:17" x14ac:dyDescent="0.2">
      <c r="C15935" s="1"/>
      <c r="D15935" s="1"/>
      <c r="F15935" s="6"/>
      <c r="G15935" s="13"/>
      <c r="M15935" s="14"/>
      <c r="O15935" s="13"/>
      <c r="P15935" s="6"/>
      <c r="Q15935" s="7"/>
    </row>
    <row r="15936" spans="3:17" x14ac:dyDescent="0.2">
      <c r="C15936" s="1"/>
      <c r="D15936" s="1"/>
      <c r="F15936" s="6"/>
      <c r="G15936" s="13"/>
      <c r="M15936" s="14"/>
      <c r="O15936" s="13"/>
      <c r="P15936" s="6"/>
      <c r="Q15936" s="7"/>
    </row>
    <row r="15937" spans="3:17" x14ac:dyDescent="0.2">
      <c r="C15937" s="1"/>
      <c r="D15937" s="1"/>
      <c r="F15937" s="6"/>
      <c r="G15937" s="13"/>
      <c r="M15937" s="14"/>
      <c r="O15937" s="13"/>
      <c r="P15937" s="6"/>
      <c r="Q15937" s="7"/>
    </row>
    <row r="15938" spans="3:17" x14ac:dyDescent="0.2">
      <c r="C15938" s="1"/>
      <c r="D15938" s="1"/>
      <c r="F15938" s="6"/>
      <c r="G15938" s="13"/>
      <c r="M15938" s="14"/>
      <c r="O15938" s="13"/>
      <c r="P15938" s="6"/>
      <c r="Q15938" s="7"/>
    </row>
    <row r="15939" spans="3:17" x14ac:dyDescent="0.2">
      <c r="C15939" s="1"/>
      <c r="D15939" s="1"/>
      <c r="F15939" s="6"/>
      <c r="G15939" s="13"/>
      <c r="M15939" s="14"/>
      <c r="O15939" s="13"/>
      <c r="P15939" s="6"/>
      <c r="Q15939" s="7"/>
    </row>
    <row r="15940" spans="3:17" x14ac:dyDescent="0.2">
      <c r="C15940" s="1"/>
      <c r="D15940" s="1"/>
      <c r="F15940" s="6"/>
      <c r="G15940" s="13"/>
      <c r="M15940" s="14"/>
      <c r="O15940" s="13"/>
      <c r="P15940" s="6"/>
      <c r="Q15940" s="7"/>
    </row>
    <row r="15941" spans="3:17" x14ac:dyDescent="0.2">
      <c r="C15941" s="1"/>
      <c r="D15941" s="1"/>
      <c r="F15941" s="6"/>
      <c r="G15941" s="13"/>
      <c r="M15941" s="14"/>
      <c r="O15941" s="13"/>
      <c r="P15941" s="6"/>
      <c r="Q15941" s="7"/>
    </row>
    <row r="15942" spans="3:17" x14ac:dyDescent="0.2">
      <c r="C15942" s="1"/>
      <c r="D15942" s="1"/>
      <c r="F15942" s="6"/>
      <c r="G15942" s="13"/>
      <c r="M15942" s="14"/>
      <c r="O15942" s="13"/>
      <c r="P15942" s="6"/>
      <c r="Q15942" s="7"/>
    </row>
    <row r="15943" spans="3:17" x14ac:dyDescent="0.2">
      <c r="C15943" s="1"/>
      <c r="D15943" s="1"/>
      <c r="F15943" s="6"/>
      <c r="G15943" s="13"/>
      <c r="M15943" s="14"/>
      <c r="O15943" s="13"/>
      <c r="P15943" s="6"/>
      <c r="Q15943" s="7"/>
    </row>
    <row r="15944" spans="3:17" x14ac:dyDescent="0.2">
      <c r="C15944" s="1"/>
      <c r="D15944" s="1"/>
      <c r="F15944" s="6"/>
      <c r="G15944" s="13"/>
      <c r="M15944" s="14"/>
      <c r="O15944" s="13"/>
      <c r="P15944" s="6"/>
      <c r="Q15944" s="7"/>
    </row>
    <row r="15945" spans="3:17" x14ac:dyDescent="0.2">
      <c r="C15945" s="1"/>
      <c r="D15945" s="1"/>
      <c r="F15945" s="6"/>
      <c r="G15945" s="13"/>
      <c r="M15945" s="14"/>
      <c r="O15945" s="13"/>
      <c r="P15945" s="6"/>
      <c r="Q15945" s="7"/>
    </row>
    <row r="15946" spans="3:17" x14ac:dyDescent="0.2">
      <c r="C15946" s="1"/>
      <c r="D15946" s="1"/>
      <c r="F15946" s="6"/>
      <c r="G15946" s="13"/>
      <c r="M15946" s="14"/>
      <c r="O15946" s="13"/>
      <c r="P15946" s="6"/>
      <c r="Q15946" s="7"/>
    </row>
    <row r="15947" spans="3:17" x14ac:dyDescent="0.2">
      <c r="C15947" s="1"/>
      <c r="D15947" s="1"/>
      <c r="F15947" s="6"/>
      <c r="G15947" s="13"/>
      <c r="M15947" s="14"/>
      <c r="O15947" s="13"/>
      <c r="P15947" s="6"/>
      <c r="Q15947" s="7"/>
    </row>
    <row r="15948" spans="3:17" x14ac:dyDescent="0.2">
      <c r="C15948" s="1"/>
      <c r="D15948" s="1"/>
      <c r="F15948" s="6"/>
      <c r="G15948" s="13"/>
      <c r="M15948" s="14"/>
      <c r="O15948" s="13"/>
      <c r="P15948" s="6"/>
      <c r="Q15948" s="7"/>
    </row>
    <row r="15949" spans="3:17" x14ac:dyDescent="0.2">
      <c r="C15949" s="1"/>
      <c r="D15949" s="1"/>
      <c r="F15949" s="6"/>
      <c r="G15949" s="13"/>
      <c r="M15949" s="14"/>
      <c r="O15949" s="13"/>
      <c r="P15949" s="6"/>
      <c r="Q15949" s="7"/>
    </row>
    <row r="15950" spans="3:17" x14ac:dyDescent="0.2">
      <c r="C15950" s="1"/>
      <c r="D15950" s="1"/>
      <c r="F15950" s="6"/>
      <c r="G15950" s="13"/>
      <c r="M15950" s="14"/>
      <c r="O15950" s="13"/>
      <c r="P15950" s="6"/>
      <c r="Q15950" s="7"/>
    </row>
    <row r="15951" spans="3:17" x14ac:dyDescent="0.2">
      <c r="C15951" s="1"/>
      <c r="D15951" s="1"/>
      <c r="F15951" s="6"/>
      <c r="G15951" s="13"/>
      <c r="M15951" s="14"/>
      <c r="O15951" s="13"/>
      <c r="P15951" s="6"/>
      <c r="Q15951" s="7"/>
    </row>
    <row r="15952" spans="3:17" x14ac:dyDescent="0.2">
      <c r="C15952" s="1"/>
      <c r="D15952" s="1"/>
      <c r="F15952" s="6"/>
      <c r="G15952" s="13"/>
      <c r="M15952" s="14"/>
      <c r="O15952" s="13"/>
      <c r="P15952" s="6"/>
      <c r="Q15952" s="7"/>
    </row>
    <row r="15953" spans="3:17" x14ac:dyDescent="0.2">
      <c r="C15953" s="1"/>
      <c r="D15953" s="1"/>
      <c r="F15953" s="6"/>
      <c r="G15953" s="13"/>
      <c r="M15953" s="14"/>
      <c r="O15953" s="13"/>
      <c r="P15953" s="6"/>
      <c r="Q15953" s="7"/>
    </row>
    <row r="15954" spans="3:17" x14ac:dyDescent="0.2">
      <c r="C15954" s="1"/>
      <c r="D15954" s="1"/>
      <c r="F15954" s="6"/>
      <c r="G15954" s="13"/>
      <c r="M15954" s="14"/>
      <c r="O15954" s="13"/>
      <c r="P15954" s="6"/>
      <c r="Q15954" s="7"/>
    </row>
    <row r="15955" spans="3:17" x14ac:dyDescent="0.2">
      <c r="C15955" s="1"/>
      <c r="D15955" s="1"/>
      <c r="F15955" s="6"/>
      <c r="G15955" s="13"/>
      <c r="M15955" s="14"/>
      <c r="O15955" s="13"/>
      <c r="P15955" s="6"/>
      <c r="Q15955" s="7"/>
    </row>
    <row r="15956" spans="3:17" x14ac:dyDescent="0.2">
      <c r="C15956" s="1"/>
      <c r="D15956" s="1"/>
      <c r="F15956" s="6"/>
      <c r="G15956" s="13"/>
      <c r="M15956" s="14"/>
      <c r="O15956" s="13"/>
      <c r="P15956" s="6"/>
      <c r="Q15956" s="7"/>
    </row>
    <row r="15957" spans="3:17" x14ac:dyDescent="0.2">
      <c r="C15957" s="1"/>
      <c r="D15957" s="1"/>
      <c r="F15957" s="6"/>
      <c r="G15957" s="13"/>
      <c r="M15957" s="14"/>
      <c r="O15957" s="13"/>
      <c r="P15957" s="6"/>
      <c r="Q15957" s="7"/>
    </row>
    <row r="15958" spans="3:17" x14ac:dyDescent="0.2">
      <c r="C15958" s="1"/>
      <c r="D15958" s="1"/>
      <c r="F15958" s="6"/>
      <c r="G15958" s="13"/>
      <c r="M15958" s="14"/>
      <c r="O15958" s="13"/>
      <c r="P15958" s="6"/>
      <c r="Q15958" s="7"/>
    </row>
    <row r="15959" spans="3:17" x14ac:dyDescent="0.2">
      <c r="C15959" s="1"/>
      <c r="D15959" s="1"/>
      <c r="F15959" s="6"/>
      <c r="G15959" s="13"/>
      <c r="M15959" s="14"/>
      <c r="O15959" s="13"/>
      <c r="P15959" s="6"/>
      <c r="Q15959" s="7"/>
    </row>
    <row r="15960" spans="3:17" x14ac:dyDescent="0.2">
      <c r="C15960" s="1"/>
      <c r="D15960" s="1"/>
      <c r="F15960" s="6"/>
      <c r="G15960" s="13"/>
      <c r="M15960" s="14"/>
      <c r="O15960" s="13"/>
      <c r="P15960" s="6"/>
      <c r="Q15960" s="7"/>
    </row>
    <row r="15961" spans="3:17" x14ac:dyDescent="0.2">
      <c r="C15961" s="1"/>
      <c r="D15961" s="1"/>
      <c r="F15961" s="6"/>
      <c r="G15961" s="13"/>
      <c r="M15961" s="14"/>
      <c r="O15961" s="13"/>
      <c r="P15961" s="6"/>
      <c r="Q15961" s="7"/>
    </row>
    <row r="15962" spans="3:17" x14ac:dyDescent="0.2">
      <c r="C15962" s="1"/>
      <c r="D15962" s="1"/>
      <c r="F15962" s="6"/>
      <c r="G15962" s="13"/>
      <c r="M15962" s="14"/>
      <c r="O15962" s="13"/>
      <c r="P15962" s="6"/>
      <c r="Q15962" s="7"/>
    </row>
    <row r="15963" spans="3:17" x14ac:dyDescent="0.2">
      <c r="C15963" s="1"/>
      <c r="D15963" s="1"/>
      <c r="F15963" s="6"/>
      <c r="G15963" s="13"/>
      <c r="M15963" s="14"/>
      <c r="O15963" s="13"/>
      <c r="P15963" s="6"/>
      <c r="Q15963" s="7"/>
    </row>
    <row r="15964" spans="3:17" x14ac:dyDescent="0.2">
      <c r="C15964" s="1"/>
      <c r="D15964" s="1"/>
      <c r="F15964" s="6"/>
      <c r="G15964" s="13"/>
      <c r="M15964" s="14"/>
      <c r="O15964" s="13"/>
      <c r="P15964" s="6"/>
      <c r="Q15964" s="7"/>
    </row>
    <row r="15965" spans="3:17" x14ac:dyDescent="0.2">
      <c r="C15965" s="1"/>
      <c r="D15965" s="1"/>
      <c r="F15965" s="6"/>
      <c r="G15965" s="13"/>
      <c r="M15965" s="14"/>
      <c r="O15965" s="13"/>
      <c r="P15965" s="6"/>
      <c r="Q15965" s="7"/>
    </row>
    <row r="15966" spans="3:17" x14ac:dyDescent="0.2">
      <c r="C15966" s="1"/>
      <c r="D15966" s="1"/>
      <c r="F15966" s="6"/>
      <c r="G15966" s="13"/>
      <c r="M15966" s="14"/>
      <c r="O15966" s="13"/>
      <c r="P15966" s="6"/>
      <c r="Q15966" s="7"/>
    </row>
    <row r="15967" spans="3:17" x14ac:dyDescent="0.2">
      <c r="C15967" s="1"/>
      <c r="D15967" s="1"/>
      <c r="F15967" s="6"/>
      <c r="G15967" s="13"/>
      <c r="M15967" s="14"/>
      <c r="O15967" s="13"/>
      <c r="P15967" s="6"/>
      <c r="Q15967" s="7"/>
    </row>
    <row r="15968" spans="3:17" x14ac:dyDescent="0.2">
      <c r="C15968" s="1"/>
      <c r="D15968" s="1"/>
      <c r="F15968" s="6"/>
      <c r="G15968" s="13"/>
      <c r="M15968" s="14"/>
      <c r="O15968" s="13"/>
      <c r="P15968" s="6"/>
      <c r="Q15968" s="7"/>
    </row>
    <row r="15969" spans="3:17" x14ac:dyDescent="0.2">
      <c r="C15969" s="1"/>
      <c r="D15969" s="1"/>
      <c r="F15969" s="6"/>
      <c r="G15969" s="13"/>
      <c r="M15969" s="14"/>
      <c r="O15969" s="13"/>
      <c r="P15969" s="6"/>
      <c r="Q15969" s="7"/>
    </row>
    <row r="15970" spans="3:17" x14ac:dyDescent="0.2">
      <c r="C15970" s="1"/>
      <c r="D15970" s="1"/>
      <c r="F15970" s="6"/>
      <c r="G15970" s="13"/>
      <c r="M15970" s="14"/>
      <c r="O15970" s="13"/>
      <c r="P15970" s="6"/>
      <c r="Q15970" s="7"/>
    </row>
    <row r="15971" spans="3:17" x14ac:dyDescent="0.2">
      <c r="C15971" s="1"/>
      <c r="D15971" s="1"/>
      <c r="F15971" s="6"/>
      <c r="G15971" s="13"/>
      <c r="M15971" s="14"/>
      <c r="O15971" s="13"/>
      <c r="P15971" s="6"/>
      <c r="Q15971" s="7"/>
    </row>
    <row r="15972" spans="3:17" x14ac:dyDescent="0.2">
      <c r="C15972" s="1"/>
      <c r="D15972" s="1"/>
      <c r="F15972" s="6"/>
      <c r="G15972" s="13"/>
      <c r="M15972" s="14"/>
      <c r="O15972" s="13"/>
      <c r="P15972" s="6"/>
      <c r="Q15972" s="7"/>
    </row>
    <row r="15973" spans="3:17" x14ac:dyDescent="0.2">
      <c r="C15973" s="1"/>
      <c r="D15973" s="1"/>
      <c r="F15973" s="6"/>
      <c r="G15973" s="13"/>
      <c r="M15973" s="14"/>
      <c r="O15973" s="13"/>
      <c r="P15973" s="6"/>
      <c r="Q15973" s="7"/>
    </row>
    <row r="15974" spans="3:17" x14ac:dyDescent="0.2">
      <c r="C15974" s="1"/>
      <c r="D15974" s="1"/>
      <c r="F15974" s="6"/>
      <c r="G15974" s="13"/>
      <c r="M15974" s="14"/>
      <c r="O15974" s="13"/>
      <c r="P15974" s="6"/>
      <c r="Q15974" s="7"/>
    </row>
    <row r="15975" spans="3:17" x14ac:dyDescent="0.2">
      <c r="C15975" s="1"/>
      <c r="D15975" s="1"/>
      <c r="F15975" s="6"/>
      <c r="G15975" s="13"/>
      <c r="M15975" s="14"/>
      <c r="O15975" s="13"/>
      <c r="P15975" s="6"/>
      <c r="Q15975" s="7"/>
    </row>
    <row r="15976" spans="3:17" x14ac:dyDescent="0.2">
      <c r="C15976" s="1"/>
      <c r="D15976" s="1"/>
      <c r="F15976" s="6"/>
      <c r="G15976" s="13"/>
      <c r="M15976" s="14"/>
      <c r="O15976" s="13"/>
      <c r="P15976" s="6"/>
      <c r="Q15976" s="7"/>
    </row>
    <row r="15977" spans="3:17" x14ac:dyDescent="0.2">
      <c r="C15977" s="1"/>
      <c r="D15977" s="1"/>
      <c r="F15977" s="6"/>
      <c r="G15977" s="13"/>
      <c r="M15977" s="14"/>
      <c r="O15977" s="13"/>
      <c r="P15977" s="6"/>
      <c r="Q15977" s="7"/>
    </row>
    <row r="15978" spans="3:17" x14ac:dyDescent="0.2">
      <c r="C15978" s="1"/>
      <c r="D15978" s="1"/>
      <c r="F15978" s="6"/>
      <c r="G15978" s="13"/>
      <c r="M15978" s="14"/>
      <c r="O15978" s="13"/>
      <c r="P15978" s="6"/>
      <c r="Q15978" s="7"/>
    </row>
    <row r="15979" spans="3:17" x14ac:dyDescent="0.2">
      <c r="C15979" s="1"/>
      <c r="D15979" s="1"/>
      <c r="F15979" s="6"/>
      <c r="G15979" s="13"/>
      <c r="M15979" s="14"/>
      <c r="O15979" s="13"/>
      <c r="P15979" s="6"/>
      <c r="Q15979" s="7"/>
    </row>
    <row r="15980" spans="3:17" x14ac:dyDescent="0.2">
      <c r="C15980" s="1"/>
      <c r="D15980" s="1"/>
      <c r="F15980" s="6"/>
      <c r="G15980" s="13"/>
      <c r="M15980" s="14"/>
      <c r="O15980" s="13"/>
      <c r="P15980" s="6"/>
      <c r="Q15980" s="7"/>
    </row>
    <row r="15981" spans="3:17" x14ac:dyDescent="0.2">
      <c r="C15981" s="1"/>
      <c r="D15981" s="1"/>
      <c r="F15981" s="6"/>
      <c r="G15981" s="13"/>
      <c r="M15981" s="14"/>
      <c r="O15981" s="13"/>
      <c r="P15981" s="6"/>
      <c r="Q15981" s="7"/>
    </row>
    <row r="15982" spans="3:17" x14ac:dyDescent="0.2">
      <c r="C15982" s="1"/>
      <c r="D15982" s="1"/>
      <c r="F15982" s="6"/>
      <c r="G15982" s="13"/>
      <c r="M15982" s="14"/>
      <c r="O15982" s="13"/>
      <c r="P15982" s="6"/>
      <c r="Q15982" s="7"/>
    </row>
    <row r="15983" spans="3:17" x14ac:dyDescent="0.2">
      <c r="C15983" s="1"/>
      <c r="D15983" s="1"/>
      <c r="F15983" s="6"/>
      <c r="G15983" s="13"/>
      <c r="M15983" s="14"/>
      <c r="O15983" s="13"/>
      <c r="P15983" s="6"/>
      <c r="Q15983" s="7"/>
    </row>
    <row r="15984" spans="3:17" x14ac:dyDescent="0.2">
      <c r="C15984" s="1"/>
      <c r="D15984" s="1"/>
      <c r="F15984" s="6"/>
      <c r="G15984" s="13"/>
      <c r="M15984" s="14"/>
      <c r="O15984" s="13"/>
      <c r="P15984" s="6"/>
      <c r="Q15984" s="7"/>
    </row>
    <row r="15985" spans="3:17" x14ac:dyDescent="0.2">
      <c r="C15985" s="1"/>
      <c r="D15985" s="1"/>
      <c r="F15985" s="6"/>
      <c r="G15985" s="13"/>
      <c r="M15985" s="14"/>
      <c r="O15985" s="13"/>
      <c r="P15985" s="6"/>
      <c r="Q15985" s="7"/>
    </row>
    <row r="15986" spans="3:17" x14ac:dyDescent="0.2">
      <c r="C15986" s="1"/>
      <c r="D15986" s="1"/>
      <c r="F15986" s="6"/>
      <c r="G15986" s="13"/>
      <c r="M15986" s="14"/>
      <c r="O15986" s="13"/>
      <c r="P15986" s="6"/>
      <c r="Q15986" s="7"/>
    </row>
    <row r="15987" spans="3:17" x14ac:dyDescent="0.2">
      <c r="C15987" s="1"/>
      <c r="D15987" s="1"/>
      <c r="F15987" s="6"/>
      <c r="G15987" s="13"/>
      <c r="M15987" s="14"/>
      <c r="O15987" s="13"/>
      <c r="P15987" s="6"/>
      <c r="Q15987" s="7"/>
    </row>
    <row r="15988" spans="3:17" x14ac:dyDescent="0.2">
      <c r="C15988" s="1"/>
      <c r="D15988" s="1"/>
      <c r="F15988" s="6"/>
      <c r="G15988" s="13"/>
      <c r="M15988" s="14"/>
      <c r="O15988" s="13"/>
      <c r="P15988" s="6"/>
      <c r="Q15988" s="7"/>
    </row>
    <row r="15989" spans="3:17" x14ac:dyDescent="0.2">
      <c r="C15989" s="1"/>
      <c r="D15989" s="1"/>
      <c r="F15989" s="6"/>
      <c r="G15989" s="13"/>
      <c r="M15989" s="14"/>
      <c r="O15989" s="13"/>
      <c r="P15989" s="6"/>
      <c r="Q15989" s="7"/>
    </row>
    <row r="15990" spans="3:17" x14ac:dyDescent="0.2">
      <c r="C15990" s="1"/>
      <c r="D15990" s="1"/>
      <c r="F15990" s="6"/>
      <c r="G15990" s="13"/>
      <c r="M15990" s="14"/>
      <c r="O15990" s="13"/>
      <c r="P15990" s="6"/>
      <c r="Q15990" s="7"/>
    </row>
    <row r="15991" spans="3:17" x14ac:dyDescent="0.2">
      <c r="C15991" s="1"/>
      <c r="D15991" s="1"/>
      <c r="F15991" s="6"/>
      <c r="G15991" s="13"/>
      <c r="M15991" s="14"/>
      <c r="O15991" s="13"/>
      <c r="P15991" s="6"/>
      <c r="Q15991" s="7"/>
    </row>
    <row r="15992" spans="3:17" x14ac:dyDescent="0.2">
      <c r="C15992" s="1"/>
      <c r="D15992" s="1"/>
      <c r="F15992" s="6"/>
      <c r="G15992" s="13"/>
      <c r="M15992" s="14"/>
      <c r="O15992" s="13"/>
      <c r="P15992" s="6"/>
      <c r="Q15992" s="7"/>
    </row>
    <row r="15993" spans="3:17" x14ac:dyDescent="0.2">
      <c r="C15993" s="1"/>
      <c r="D15993" s="1"/>
      <c r="F15993" s="6"/>
      <c r="G15993" s="13"/>
      <c r="M15993" s="14"/>
      <c r="O15993" s="13"/>
      <c r="P15993" s="6"/>
      <c r="Q15993" s="7"/>
    </row>
    <row r="15994" spans="3:17" x14ac:dyDescent="0.2">
      <c r="C15994" s="1"/>
      <c r="D15994" s="1"/>
      <c r="F15994" s="6"/>
      <c r="G15994" s="13"/>
      <c r="M15994" s="14"/>
      <c r="O15994" s="13"/>
      <c r="P15994" s="6"/>
      <c r="Q15994" s="7"/>
    </row>
    <row r="15995" spans="3:17" x14ac:dyDescent="0.2">
      <c r="C15995" s="1"/>
      <c r="D15995" s="1"/>
      <c r="F15995" s="6"/>
      <c r="G15995" s="13"/>
      <c r="M15995" s="14"/>
      <c r="O15995" s="13"/>
      <c r="P15995" s="6"/>
      <c r="Q15995" s="7"/>
    </row>
    <row r="15996" spans="3:17" x14ac:dyDescent="0.2">
      <c r="C15996" s="1"/>
      <c r="D15996" s="1"/>
      <c r="F15996" s="6"/>
      <c r="G15996" s="13"/>
      <c r="M15996" s="14"/>
      <c r="O15996" s="13"/>
      <c r="P15996" s="6"/>
      <c r="Q15996" s="7"/>
    </row>
    <row r="15997" spans="3:17" x14ac:dyDescent="0.2">
      <c r="C15997" s="1"/>
      <c r="D15997" s="1"/>
      <c r="F15997" s="6"/>
      <c r="G15997" s="13"/>
      <c r="M15997" s="14"/>
      <c r="O15997" s="13"/>
      <c r="P15997" s="6"/>
      <c r="Q15997" s="7"/>
    </row>
    <row r="15998" spans="3:17" x14ac:dyDescent="0.2">
      <c r="C15998" s="1"/>
      <c r="D15998" s="1"/>
      <c r="F15998" s="6"/>
      <c r="G15998" s="13"/>
      <c r="M15998" s="14"/>
      <c r="O15998" s="13"/>
      <c r="P15998" s="6"/>
      <c r="Q15998" s="7"/>
    </row>
    <row r="15999" spans="3:17" x14ac:dyDescent="0.2">
      <c r="C15999" s="1"/>
      <c r="D15999" s="1"/>
      <c r="F15999" s="6"/>
      <c r="G15999" s="13"/>
      <c r="M15999" s="14"/>
      <c r="O15999" s="13"/>
      <c r="P15999" s="6"/>
      <c r="Q15999" s="7"/>
    </row>
    <row r="16000" spans="3:17" x14ac:dyDescent="0.2">
      <c r="C16000" s="1"/>
      <c r="D16000" s="1"/>
      <c r="F16000" s="6"/>
      <c r="G16000" s="13"/>
      <c r="M16000" s="14"/>
      <c r="O16000" s="13"/>
      <c r="P16000" s="6"/>
      <c r="Q16000" s="7"/>
    </row>
    <row r="16001" spans="3:17" x14ac:dyDescent="0.2">
      <c r="C16001" s="1"/>
      <c r="D16001" s="1"/>
      <c r="F16001" s="6"/>
      <c r="G16001" s="13"/>
      <c r="M16001" s="14"/>
      <c r="O16001" s="13"/>
      <c r="P16001" s="6"/>
      <c r="Q16001" s="7"/>
    </row>
    <row r="16002" spans="3:17" x14ac:dyDescent="0.2">
      <c r="C16002" s="1"/>
      <c r="D16002" s="1"/>
      <c r="F16002" s="6"/>
      <c r="G16002" s="13"/>
      <c r="M16002" s="14"/>
      <c r="O16002" s="13"/>
      <c r="P16002" s="6"/>
      <c r="Q16002" s="7"/>
    </row>
    <row r="16003" spans="3:17" x14ac:dyDescent="0.2">
      <c r="C16003" s="1"/>
      <c r="D16003" s="1"/>
      <c r="F16003" s="6"/>
      <c r="G16003" s="13"/>
      <c r="M16003" s="14"/>
      <c r="O16003" s="13"/>
      <c r="P16003" s="6"/>
      <c r="Q16003" s="7"/>
    </row>
    <row r="16004" spans="3:17" x14ac:dyDescent="0.2">
      <c r="C16004" s="1"/>
      <c r="D16004" s="1"/>
      <c r="F16004" s="6"/>
      <c r="G16004" s="13"/>
      <c r="M16004" s="14"/>
      <c r="O16004" s="13"/>
      <c r="P16004" s="6"/>
      <c r="Q16004" s="7"/>
    </row>
    <row r="16005" spans="3:17" x14ac:dyDescent="0.2">
      <c r="C16005" s="1"/>
      <c r="D16005" s="1"/>
      <c r="F16005" s="6"/>
      <c r="G16005" s="13"/>
      <c r="M16005" s="14"/>
      <c r="O16005" s="13"/>
      <c r="P16005" s="6"/>
      <c r="Q16005" s="7"/>
    </row>
    <row r="16006" spans="3:17" x14ac:dyDescent="0.2">
      <c r="C16006" s="1"/>
      <c r="D16006" s="1"/>
      <c r="F16006" s="6"/>
      <c r="G16006" s="13"/>
      <c r="M16006" s="14"/>
      <c r="O16006" s="13"/>
      <c r="P16006" s="6"/>
      <c r="Q16006" s="7"/>
    </row>
    <row r="16007" spans="3:17" x14ac:dyDescent="0.2">
      <c r="C16007" s="1"/>
      <c r="D16007" s="1"/>
      <c r="F16007" s="6"/>
      <c r="G16007" s="13"/>
      <c r="M16007" s="14"/>
      <c r="O16007" s="13"/>
      <c r="P16007" s="6"/>
      <c r="Q16007" s="7"/>
    </row>
    <row r="16008" spans="3:17" x14ac:dyDescent="0.2">
      <c r="C16008" s="1"/>
      <c r="D16008" s="1"/>
      <c r="F16008" s="6"/>
      <c r="G16008" s="13"/>
      <c r="M16008" s="14"/>
      <c r="O16008" s="13"/>
      <c r="P16008" s="6"/>
      <c r="Q16008" s="7"/>
    </row>
    <row r="16009" spans="3:17" x14ac:dyDescent="0.2">
      <c r="C16009" s="1"/>
      <c r="D16009" s="1"/>
      <c r="F16009" s="6"/>
      <c r="G16009" s="13"/>
      <c r="M16009" s="14"/>
      <c r="O16009" s="13"/>
      <c r="P16009" s="6"/>
      <c r="Q16009" s="7"/>
    </row>
    <row r="16010" spans="3:17" x14ac:dyDescent="0.2">
      <c r="C16010" s="1"/>
      <c r="D16010" s="1"/>
      <c r="F16010" s="6"/>
      <c r="G16010" s="13"/>
      <c r="M16010" s="14"/>
      <c r="O16010" s="13"/>
      <c r="P16010" s="6"/>
      <c r="Q16010" s="7"/>
    </row>
    <row r="16011" spans="3:17" x14ac:dyDescent="0.2">
      <c r="C16011" s="1"/>
      <c r="D16011" s="1"/>
      <c r="F16011" s="6"/>
      <c r="G16011" s="13"/>
      <c r="M16011" s="14"/>
      <c r="O16011" s="13"/>
      <c r="P16011" s="6"/>
      <c r="Q16011" s="7"/>
    </row>
    <row r="16012" spans="3:17" x14ac:dyDescent="0.2">
      <c r="C16012" s="1"/>
      <c r="D16012" s="1"/>
      <c r="F16012" s="6"/>
      <c r="G16012" s="13"/>
      <c r="M16012" s="14"/>
      <c r="O16012" s="13"/>
      <c r="P16012" s="6"/>
      <c r="Q16012" s="7"/>
    </row>
    <row r="16013" spans="3:17" x14ac:dyDescent="0.2">
      <c r="C16013" s="1"/>
      <c r="D16013" s="1"/>
      <c r="F16013" s="6"/>
      <c r="G16013" s="13"/>
      <c r="M16013" s="14"/>
      <c r="O16013" s="13"/>
      <c r="P16013" s="6"/>
      <c r="Q16013" s="7"/>
    </row>
    <row r="16014" spans="3:17" x14ac:dyDescent="0.2">
      <c r="C16014" s="1"/>
      <c r="D16014" s="1"/>
      <c r="F16014" s="6"/>
      <c r="G16014" s="13"/>
      <c r="M16014" s="14"/>
      <c r="O16014" s="13"/>
      <c r="P16014" s="6"/>
      <c r="Q16014" s="7"/>
    </row>
    <row r="16015" spans="3:17" x14ac:dyDescent="0.2">
      <c r="C16015" s="1"/>
      <c r="D16015" s="1"/>
      <c r="F16015" s="6"/>
      <c r="G16015" s="13"/>
      <c r="M16015" s="14"/>
      <c r="O16015" s="13"/>
      <c r="P16015" s="6"/>
      <c r="Q16015" s="7"/>
    </row>
    <row r="16016" spans="3:17" x14ac:dyDescent="0.2">
      <c r="C16016" s="1"/>
      <c r="D16016" s="1"/>
      <c r="F16016" s="6"/>
      <c r="G16016" s="13"/>
      <c r="M16016" s="14"/>
      <c r="O16016" s="13"/>
      <c r="P16016" s="6"/>
      <c r="Q16016" s="7"/>
    </row>
    <row r="16017" spans="3:17" x14ac:dyDescent="0.2">
      <c r="C16017" s="1"/>
      <c r="D16017" s="1"/>
      <c r="F16017" s="6"/>
      <c r="G16017" s="13"/>
      <c r="M16017" s="14"/>
      <c r="O16017" s="13"/>
      <c r="P16017" s="6"/>
      <c r="Q16017" s="7"/>
    </row>
    <row r="16018" spans="3:17" x14ac:dyDescent="0.2">
      <c r="C16018" s="1"/>
      <c r="D16018" s="1"/>
      <c r="F16018" s="6"/>
      <c r="G16018" s="13"/>
      <c r="M16018" s="14"/>
      <c r="O16018" s="13"/>
      <c r="P16018" s="6"/>
      <c r="Q16018" s="7"/>
    </row>
    <row r="16019" spans="3:17" x14ac:dyDescent="0.2">
      <c r="C16019" s="1"/>
      <c r="D16019" s="1"/>
      <c r="F16019" s="6"/>
      <c r="G16019" s="13"/>
      <c r="M16019" s="14"/>
      <c r="O16019" s="13"/>
      <c r="P16019" s="6"/>
      <c r="Q16019" s="7"/>
    </row>
    <row r="16020" spans="3:17" x14ac:dyDescent="0.2">
      <c r="C16020" s="1"/>
      <c r="D16020" s="1"/>
      <c r="F16020" s="6"/>
      <c r="G16020" s="13"/>
      <c r="M16020" s="14"/>
      <c r="O16020" s="13"/>
      <c r="P16020" s="6"/>
      <c r="Q16020" s="7"/>
    </row>
    <row r="16021" spans="3:17" x14ac:dyDescent="0.2">
      <c r="C16021" s="1"/>
      <c r="D16021" s="1"/>
      <c r="F16021" s="6"/>
      <c r="G16021" s="13"/>
      <c r="M16021" s="14"/>
      <c r="O16021" s="13"/>
      <c r="P16021" s="6"/>
      <c r="Q16021" s="7"/>
    </row>
    <row r="16022" spans="3:17" x14ac:dyDescent="0.2">
      <c r="C16022" s="1"/>
      <c r="D16022" s="1"/>
      <c r="F16022" s="6"/>
      <c r="G16022" s="13"/>
      <c r="M16022" s="14"/>
      <c r="O16022" s="13"/>
      <c r="P16022" s="6"/>
      <c r="Q16022" s="7"/>
    </row>
    <row r="16023" spans="3:17" x14ac:dyDescent="0.2">
      <c r="C16023" s="1"/>
      <c r="D16023" s="1"/>
      <c r="F16023" s="6"/>
      <c r="G16023" s="13"/>
      <c r="M16023" s="14"/>
      <c r="O16023" s="13"/>
      <c r="P16023" s="6"/>
      <c r="Q16023" s="7"/>
    </row>
    <row r="16024" spans="3:17" x14ac:dyDescent="0.2">
      <c r="C16024" s="1"/>
      <c r="D16024" s="1"/>
      <c r="F16024" s="6"/>
      <c r="G16024" s="13"/>
      <c r="M16024" s="14"/>
      <c r="O16024" s="13"/>
      <c r="P16024" s="6"/>
      <c r="Q16024" s="7"/>
    </row>
    <row r="16025" spans="3:17" x14ac:dyDescent="0.2">
      <c r="C16025" s="1"/>
      <c r="D16025" s="1"/>
      <c r="F16025" s="6"/>
      <c r="G16025" s="13"/>
      <c r="M16025" s="14"/>
      <c r="O16025" s="13"/>
      <c r="P16025" s="6"/>
      <c r="Q16025" s="7"/>
    </row>
    <row r="16026" spans="3:17" x14ac:dyDescent="0.2">
      <c r="C16026" s="1"/>
      <c r="D16026" s="1"/>
      <c r="F16026" s="6"/>
      <c r="G16026" s="13"/>
      <c r="M16026" s="14"/>
      <c r="O16026" s="13"/>
      <c r="P16026" s="6"/>
      <c r="Q16026" s="7"/>
    </row>
    <row r="16027" spans="3:17" x14ac:dyDescent="0.2">
      <c r="C16027" s="1"/>
      <c r="D16027" s="1"/>
      <c r="F16027" s="6"/>
      <c r="G16027" s="13"/>
      <c r="M16027" s="14"/>
      <c r="O16027" s="13"/>
      <c r="P16027" s="6"/>
      <c r="Q16027" s="7"/>
    </row>
    <row r="16028" spans="3:17" x14ac:dyDescent="0.2">
      <c r="C16028" s="1"/>
      <c r="D16028" s="1"/>
      <c r="F16028" s="6"/>
      <c r="G16028" s="13"/>
      <c r="M16028" s="14"/>
      <c r="O16028" s="13"/>
      <c r="P16028" s="6"/>
      <c r="Q16028" s="7"/>
    </row>
    <row r="16029" spans="3:17" x14ac:dyDescent="0.2">
      <c r="C16029" s="1"/>
      <c r="D16029" s="1"/>
      <c r="F16029" s="6"/>
      <c r="G16029" s="13"/>
      <c r="M16029" s="14"/>
      <c r="O16029" s="13"/>
      <c r="P16029" s="6"/>
      <c r="Q16029" s="7"/>
    </row>
    <row r="16030" spans="3:17" x14ac:dyDescent="0.2">
      <c r="C16030" s="1"/>
      <c r="D16030" s="1"/>
      <c r="F16030" s="6"/>
      <c r="G16030" s="13"/>
      <c r="M16030" s="14"/>
      <c r="O16030" s="13"/>
      <c r="P16030" s="6"/>
      <c r="Q16030" s="7"/>
    </row>
    <row r="16031" spans="3:17" x14ac:dyDescent="0.2">
      <c r="C16031" s="1"/>
      <c r="D16031" s="1"/>
      <c r="F16031" s="6"/>
      <c r="G16031" s="13"/>
      <c r="M16031" s="14"/>
      <c r="O16031" s="13"/>
      <c r="P16031" s="6"/>
      <c r="Q16031" s="7"/>
    </row>
    <row r="16032" spans="3:17" x14ac:dyDescent="0.2">
      <c r="C16032" s="1"/>
      <c r="D16032" s="1"/>
      <c r="F16032" s="6"/>
      <c r="G16032" s="13"/>
      <c r="M16032" s="14"/>
      <c r="O16032" s="13"/>
      <c r="P16032" s="6"/>
      <c r="Q16032" s="7"/>
    </row>
    <row r="16033" spans="3:17" x14ac:dyDescent="0.2">
      <c r="C16033" s="1"/>
      <c r="D16033" s="1"/>
      <c r="F16033" s="6"/>
      <c r="G16033" s="13"/>
      <c r="M16033" s="14"/>
      <c r="O16033" s="13"/>
      <c r="P16033" s="6"/>
      <c r="Q16033" s="7"/>
    </row>
    <row r="16034" spans="3:17" x14ac:dyDescent="0.2">
      <c r="C16034" s="1"/>
      <c r="D16034" s="1"/>
      <c r="F16034" s="6"/>
      <c r="G16034" s="13"/>
      <c r="M16034" s="14"/>
      <c r="O16034" s="13"/>
      <c r="P16034" s="6"/>
      <c r="Q16034" s="7"/>
    </row>
    <row r="16035" spans="3:17" x14ac:dyDescent="0.2">
      <c r="C16035" s="1"/>
      <c r="D16035" s="1"/>
      <c r="F16035" s="6"/>
      <c r="G16035" s="13"/>
      <c r="M16035" s="14"/>
      <c r="O16035" s="13"/>
      <c r="P16035" s="6"/>
      <c r="Q16035" s="7"/>
    </row>
    <row r="16036" spans="3:17" x14ac:dyDescent="0.2">
      <c r="C16036" s="1"/>
      <c r="D16036" s="1"/>
      <c r="F16036" s="6"/>
      <c r="G16036" s="13"/>
      <c r="M16036" s="14"/>
      <c r="O16036" s="13"/>
      <c r="P16036" s="6"/>
      <c r="Q16036" s="7"/>
    </row>
    <row r="16037" spans="3:17" x14ac:dyDescent="0.2">
      <c r="C16037" s="1"/>
      <c r="D16037" s="1"/>
      <c r="F16037" s="6"/>
      <c r="G16037" s="13"/>
      <c r="M16037" s="14"/>
      <c r="O16037" s="13"/>
      <c r="P16037" s="6"/>
      <c r="Q16037" s="7"/>
    </row>
    <row r="16038" spans="3:17" x14ac:dyDescent="0.2">
      <c r="C16038" s="1"/>
      <c r="D16038" s="1"/>
      <c r="F16038" s="6"/>
      <c r="G16038" s="13"/>
      <c r="M16038" s="14"/>
      <c r="O16038" s="13"/>
      <c r="P16038" s="6"/>
      <c r="Q16038" s="7"/>
    </row>
    <row r="16039" spans="3:17" x14ac:dyDescent="0.2">
      <c r="C16039" s="1"/>
      <c r="D16039" s="1"/>
      <c r="F16039" s="6"/>
      <c r="G16039" s="13"/>
      <c r="M16039" s="14"/>
      <c r="O16039" s="13"/>
      <c r="P16039" s="6"/>
      <c r="Q16039" s="7"/>
    </row>
    <row r="16040" spans="3:17" x14ac:dyDescent="0.2">
      <c r="C16040" s="1"/>
      <c r="D16040" s="1"/>
      <c r="F16040" s="6"/>
      <c r="G16040" s="13"/>
      <c r="M16040" s="14"/>
      <c r="O16040" s="13"/>
      <c r="P16040" s="6"/>
      <c r="Q16040" s="7"/>
    </row>
    <row r="16041" spans="3:17" x14ac:dyDescent="0.2">
      <c r="C16041" s="1"/>
      <c r="D16041" s="1"/>
      <c r="F16041" s="6"/>
      <c r="G16041" s="13"/>
      <c r="M16041" s="14"/>
      <c r="O16041" s="13"/>
      <c r="P16041" s="6"/>
      <c r="Q16041" s="7"/>
    </row>
    <row r="16042" spans="3:17" x14ac:dyDescent="0.2">
      <c r="C16042" s="1"/>
      <c r="D16042" s="1"/>
      <c r="F16042" s="6"/>
      <c r="G16042" s="13"/>
      <c r="M16042" s="14"/>
      <c r="O16042" s="13"/>
      <c r="P16042" s="6"/>
      <c r="Q16042" s="7"/>
    </row>
    <row r="16043" spans="3:17" x14ac:dyDescent="0.2">
      <c r="C16043" s="1"/>
      <c r="D16043" s="1"/>
      <c r="F16043" s="6"/>
      <c r="G16043" s="13"/>
      <c r="M16043" s="14"/>
      <c r="O16043" s="13"/>
      <c r="P16043" s="6"/>
      <c r="Q16043" s="7"/>
    </row>
    <row r="16044" spans="3:17" x14ac:dyDescent="0.2">
      <c r="C16044" s="1"/>
      <c r="D16044" s="1"/>
      <c r="F16044" s="6"/>
      <c r="G16044" s="13"/>
      <c r="M16044" s="14"/>
      <c r="O16044" s="13"/>
      <c r="P16044" s="6"/>
      <c r="Q16044" s="7"/>
    </row>
    <row r="16045" spans="3:17" x14ac:dyDescent="0.2">
      <c r="C16045" s="1"/>
      <c r="D16045" s="1"/>
      <c r="F16045" s="6"/>
      <c r="G16045" s="13"/>
      <c r="M16045" s="14"/>
      <c r="O16045" s="13"/>
      <c r="P16045" s="6"/>
      <c r="Q16045" s="7"/>
    </row>
    <row r="16046" spans="3:17" x14ac:dyDescent="0.2">
      <c r="C16046" s="1"/>
      <c r="D16046" s="1"/>
      <c r="F16046" s="6"/>
      <c r="G16046" s="13"/>
      <c r="M16046" s="14"/>
      <c r="O16046" s="13"/>
      <c r="P16046" s="6"/>
      <c r="Q16046" s="7"/>
    </row>
    <row r="16047" spans="3:17" x14ac:dyDescent="0.2">
      <c r="C16047" s="1"/>
      <c r="D16047" s="1"/>
      <c r="F16047" s="6"/>
      <c r="G16047" s="13"/>
      <c r="M16047" s="14"/>
      <c r="O16047" s="13"/>
      <c r="P16047" s="6"/>
      <c r="Q16047" s="7"/>
    </row>
    <row r="16048" spans="3:17" x14ac:dyDescent="0.2">
      <c r="C16048" s="1"/>
      <c r="D16048" s="1"/>
      <c r="F16048" s="6"/>
      <c r="G16048" s="13"/>
      <c r="M16048" s="14"/>
      <c r="O16048" s="13"/>
      <c r="P16048" s="6"/>
      <c r="Q16048" s="7"/>
    </row>
    <row r="16049" spans="3:17" x14ac:dyDescent="0.2">
      <c r="C16049" s="1"/>
      <c r="D16049" s="1"/>
      <c r="F16049" s="6"/>
      <c r="G16049" s="13"/>
      <c r="M16049" s="14"/>
      <c r="O16049" s="13"/>
      <c r="P16049" s="6"/>
      <c r="Q16049" s="7"/>
    </row>
    <row r="16050" spans="3:17" x14ac:dyDescent="0.2">
      <c r="C16050" s="1"/>
      <c r="D16050" s="1"/>
      <c r="F16050" s="6"/>
      <c r="G16050" s="13"/>
      <c r="M16050" s="14"/>
      <c r="O16050" s="13"/>
      <c r="P16050" s="6"/>
      <c r="Q16050" s="7"/>
    </row>
    <row r="16051" spans="3:17" x14ac:dyDescent="0.2">
      <c r="C16051" s="1"/>
      <c r="D16051" s="1"/>
      <c r="F16051" s="6"/>
      <c r="G16051" s="13"/>
      <c r="M16051" s="14"/>
      <c r="O16051" s="13"/>
      <c r="P16051" s="6"/>
      <c r="Q16051" s="7"/>
    </row>
    <row r="16052" spans="3:17" x14ac:dyDescent="0.2">
      <c r="C16052" s="1"/>
      <c r="D16052" s="1"/>
      <c r="F16052" s="6"/>
      <c r="G16052" s="13"/>
      <c r="M16052" s="14"/>
      <c r="O16052" s="13"/>
      <c r="P16052" s="6"/>
      <c r="Q16052" s="7"/>
    </row>
    <row r="16053" spans="3:17" x14ac:dyDescent="0.2">
      <c r="C16053" s="1"/>
      <c r="D16053" s="1"/>
      <c r="F16053" s="6"/>
      <c r="G16053" s="13"/>
      <c r="M16053" s="14"/>
      <c r="O16053" s="13"/>
      <c r="P16053" s="6"/>
      <c r="Q16053" s="7"/>
    </row>
    <row r="16054" spans="3:17" x14ac:dyDescent="0.2">
      <c r="C16054" s="1"/>
      <c r="D16054" s="1"/>
      <c r="F16054" s="6"/>
      <c r="G16054" s="13"/>
      <c r="M16054" s="14"/>
      <c r="O16054" s="13"/>
      <c r="P16054" s="6"/>
      <c r="Q16054" s="7"/>
    </row>
    <row r="16055" spans="3:17" x14ac:dyDescent="0.2">
      <c r="C16055" s="1"/>
      <c r="D16055" s="1"/>
      <c r="F16055" s="6"/>
      <c r="G16055" s="13"/>
      <c r="M16055" s="14"/>
      <c r="O16055" s="13"/>
      <c r="P16055" s="6"/>
      <c r="Q16055" s="7"/>
    </row>
    <row r="16056" spans="3:17" x14ac:dyDescent="0.2">
      <c r="C16056" s="1"/>
      <c r="D16056" s="1"/>
      <c r="F16056" s="6"/>
      <c r="G16056" s="13"/>
      <c r="M16056" s="14"/>
      <c r="O16056" s="13"/>
      <c r="P16056" s="6"/>
      <c r="Q16056" s="7"/>
    </row>
    <row r="16057" spans="3:17" x14ac:dyDescent="0.2">
      <c r="C16057" s="1"/>
      <c r="D16057" s="1"/>
      <c r="F16057" s="6"/>
      <c r="G16057" s="13"/>
      <c r="M16057" s="14"/>
      <c r="O16057" s="13"/>
      <c r="P16057" s="6"/>
      <c r="Q16057" s="7"/>
    </row>
    <row r="16058" spans="3:17" x14ac:dyDescent="0.2">
      <c r="C16058" s="1"/>
      <c r="D16058" s="1"/>
      <c r="F16058" s="6"/>
      <c r="G16058" s="13"/>
      <c r="M16058" s="14"/>
      <c r="O16058" s="13"/>
      <c r="P16058" s="6"/>
      <c r="Q16058" s="7"/>
    </row>
    <row r="16059" spans="3:17" x14ac:dyDescent="0.2">
      <c r="C16059" s="1"/>
      <c r="D16059" s="1"/>
      <c r="F16059" s="6"/>
      <c r="G16059" s="13"/>
      <c r="M16059" s="14"/>
      <c r="O16059" s="13"/>
      <c r="P16059" s="6"/>
      <c r="Q16059" s="7"/>
    </row>
    <row r="16060" spans="3:17" x14ac:dyDescent="0.2">
      <c r="C16060" s="1"/>
      <c r="D16060" s="1"/>
      <c r="F16060" s="6"/>
      <c r="G16060" s="13"/>
      <c r="M16060" s="14"/>
      <c r="O16060" s="13"/>
      <c r="P16060" s="6"/>
      <c r="Q16060" s="7"/>
    </row>
    <row r="16061" spans="3:17" x14ac:dyDescent="0.2">
      <c r="C16061" s="1"/>
      <c r="D16061" s="1"/>
      <c r="F16061" s="6"/>
      <c r="G16061" s="13"/>
      <c r="M16061" s="14"/>
      <c r="O16061" s="13"/>
      <c r="P16061" s="6"/>
      <c r="Q16061" s="7"/>
    </row>
    <row r="16062" spans="3:17" x14ac:dyDescent="0.2">
      <c r="C16062" s="1"/>
      <c r="D16062" s="1"/>
      <c r="F16062" s="6"/>
      <c r="G16062" s="13"/>
      <c r="M16062" s="14"/>
      <c r="O16062" s="13"/>
      <c r="P16062" s="6"/>
      <c r="Q16062" s="7"/>
    </row>
    <row r="16063" spans="3:17" x14ac:dyDescent="0.2">
      <c r="C16063" s="1"/>
      <c r="D16063" s="1"/>
      <c r="F16063" s="6"/>
      <c r="G16063" s="13"/>
      <c r="M16063" s="14"/>
      <c r="O16063" s="13"/>
      <c r="P16063" s="6"/>
      <c r="Q16063" s="7"/>
    </row>
    <row r="16064" spans="3:17" x14ac:dyDescent="0.2">
      <c r="C16064" s="1"/>
      <c r="D16064" s="1"/>
      <c r="F16064" s="6"/>
      <c r="G16064" s="13"/>
      <c r="M16064" s="14"/>
      <c r="O16064" s="13"/>
      <c r="P16064" s="6"/>
      <c r="Q16064" s="7"/>
    </row>
    <row r="16065" spans="3:17" x14ac:dyDescent="0.2">
      <c r="C16065" s="1"/>
      <c r="D16065" s="1"/>
      <c r="F16065" s="6"/>
      <c r="G16065" s="13"/>
      <c r="M16065" s="14"/>
      <c r="O16065" s="13"/>
      <c r="P16065" s="6"/>
      <c r="Q16065" s="7"/>
    </row>
    <row r="16066" spans="3:17" x14ac:dyDescent="0.2">
      <c r="C16066" s="1"/>
      <c r="D16066" s="1"/>
      <c r="F16066" s="6"/>
      <c r="G16066" s="13"/>
      <c r="M16066" s="14"/>
      <c r="O16066" s="13"/>
      <c r="P16066" s="6"/>
      <c r="Q16066" s="7"/>
    </row>
    <row r="16067" spans="3:17" x14ac:dyDescent="0.2">
      <c r="C16067" s="1"/>
      <c r="D16067" s="1"/>
      <c r="F16067" s="6"/>
      <c r="G16067" s="13"/>
      <c r="M16067" s="14"/>
      <c r="O16067" s="13"/>
      <c r="P16067" s="6"/>
      <c r="Q16067" s="7"/>
    </row>
    <row r="16068" spans="3:17" x14ac:dyDescent="0.2">
      <c r="C16068" s="1"/>
      <c r="D16068" s="1"/>
      <c r="F16068" s="6"/>
      <c r="G16068" s="13"/>
      <c r="M16068" s="14"/>
      <c r="O16068" s="13"/>
      <c r="P16068" s="6"/>
      <c r="Q16068" s="7"/>
    </row>
    <row r="16069" spans="3:17" x14ac:dyDescent="0.2">
      <c r="C16069" s="1"/>
      <c r="D16069" s="1"/>
      <c r="F16069" s="6"/>
      <c r="G16069" s="13"/>
      <c r="M16069" s="14"/>
      <c r="O16069" s="13"/>
      <c r="P16069" s="6"/>
      <c r="Q16069" s="7"/>
    </row>
    <row r="16070" spans="3:17" x14ac:dyDescent="0.2">
      <c r="C16070" s="1"/>
      <c r="D16070" s="1"/>
      <c r="F16070" s="6"/>
      <c r="G16070" s="13"/>
      <c r="M16070" s="14"/>
      <c r="O16070" s="13"/>
      <c r="P16070" s="6"/>
      <c r="Q16070" s="7"/>
    </row>
    <row r="16071" spans="3:17" x14ac:dyDescent="0.2">
      <c r="C16071" s="1"/>
      <c r="D16071" s="1"/>
      <c r="F16071" s="6"/>
      <c r="G16071" s="13"/>
      <c r="M16071" s="14"/>
      <c r="O16071" s="13"/>
      <c r="P16071" s="6"/>
      <c r="Q16071" s="7"/>
    </row>
    <row r="16072" spans="3:17" x14ac:dyDescent="0.2">
      <c r="C16072" s="1"/>
      <c r="D16072" s="1"/>
      <c r="F16072" s="6"/>
      <c r="G16072" s="13"/>
      <c r="M16072" s="14"/>
      <c r="O16072" s="13"/>
      <c r="P16072" s="6"/>
      <c r="Q16072" s="7"/>
    </row>
    <row r="16073" spans="3:17" x14ac:dyDescent="0.2">
      <c r="C16073" s="1"/>
      <c r="D16073" s="1"/>
      <c r="F16073" s="6"/>
      <c r="G16073" s="13"/>
      <c r="M16073" s="14"/>
      <c r="O16073" s="13"/>
      <c r="P16073" s="6"/>
      <c r="Q16073" s="7"/>
    </row>
    <row r="16074" spans="3:17" x14ac:dyDescent="0.2">
      <c r="C16074" s="1"/>
      <c r="D16074" s="1"/>
      <c r="F16074" s="6"/>
      <c r="G16074" s="13"/>
      <c r="M16074" s="14"/>
      <c r="O16074" s="13"/>
      <c r="P16074" s="6"/>
      <c r="Q16074" s="7"/>
    </row>
    <row r="16075" spans="3:17" x14ac:dyDescent="0.2">
      <c r="C16075" s="1"/>
      <c r="D16075" s="1"/>
      <c r="F16075" s="6"/>
      <c r="G16075" s="13"/>
      <c r="M16075" s="14"/>
      <c r="O16075" s="13"/>
      <c r="P16075" s="6"/>
      <c r="Q16075" s="7"/>
    </row>
    <row r="16076" spans="3:17" x14ac:dyDescent="0.2">
      <c r="C16076" s="1"/>
      <c r="D16076" s="1"/>
      <c r="F16076" s="6"/>
      <c r="G16076" s="13"/>
      <c r="M16076" s="14"/>
      <c r="O16076" s="13"/>
      <c r="P16076" s="6"/>
      <c r="Q16076" s="7"/>
    </row>
    <row r="16077" spans="3:17" x14ac:dyDescent="0.2">
      <c r="C16077" s="1"/>
      <c r="D16077" s="1"/>
      <c r="F16077" s="6"/>
      <c r="G16077" s="13"/>
      <c r="M16077" s="14"/>
      <c r="O16077" s="13"/>
      <c r="P16077" s="6"/>
      <c r="Q16077" s="7"/>
    </row>
    <row r="16078" spans="3:17" x14ac:dyDescent="0.2">
      <c r="C16078" s="1"/>
      <c r="D16078" s="1"/>
      <c r="F16078" s="6"/>
      <c r="G16078" s="13"/>
      <c r="M16078" s="14"/>
      <c r="O16078" s="13"/>
      <c r="P16078" s="6"/>
      <c r="Q16078" s="7"/>
    </row>
    <row r="16079" spans="3:17" x14ac:dyDescent="0.2">
      <c r="C16079" s="1"/>
      <c r="D16079" s="1"/>
      <c r="F16079" s="6"/>
      <c r="G16079" s="13"/>
      <c r="M16079" s="14"/>
      <c r="O16079" s="13"/>
      <c r="P16079" s="6"/>
      <c r="Q16079" s="7"/>
    </row>
    <row r="16080" spans="3:17" x14ac:dyDescent="0.2">
      <c r="C16080" s="1"/>
      <c r="D16080" s="1"/>
      <c r="F16080" s="6"/>
      <c r="G16080" s="13"/>
      <c r="M16080" s="14"/>
      <c r="O16080" s="13"/>
      <c r="P16080" s="6"/>
      <c r="Q16080" s="7"/>
    </row>
    <row r="16081" spans="3:17" x14ac:dyDescent="0.2">
      <c r="C16081" s="1"/>
      <c r="D16081" s="1"/>
      <c r="F16081" s="6"/>
      <c r="G16081" s="13"/>
      <c r="M16081" s="14"/>
      <c r="O16081" s="13"/>
      <c r="P16081" s="6"/>
      <c r="Q16081" s="7"/>
    </row>
    <row r="16082" spans="3:17" x14ac:dyDescent="0.2">
      <c r="C16082" s="1"/>
      <c r="D16082" s="1"/>
      <c r="F16082" s="6"/>
      <c r="G16082" s="13"/>
      <c r="M16082" s="14"/>
      <c r="O16082" s="13"/>
      <c r="P16082" s="6"/>
      <c r="Q16082" s="7"/>
    </row>
    <row r="16083" spans="3:17" x14ac:dyDescent="0.2">
      <c r="C16083" s="1"/>
      <c r="D16083" s="1"/>
      <c r="F16083" s="6"/>
      <c r="G16083" s="13"/>
      <c r="M16083" s="14"/>
      <c r="O16083" s="13"/>
      <c r="P16083" s="6"/>
      <c r="Q16083" s="7"/>
    </row>
    <row r="16084" spans="3:17" x14ac:dyDescent="0.2">
      <c r="C16084" s="1"/>
      <c r="D16084" s="1"/>
      <c r="F16084" s="6"/>
      <c r="G16084" s="13"/>
      <c r="M16084" s="14"/>
      <c r="O16084" s="13"/>
      <c r="P16084" s="6"/>
      <c r="Q16084" s="7"/>
    </row>
    <row r="16085" spans="3:17" x14ac:dyDescent="0.2">
      <c r="C16085" s="1"/>
      <c r="D16085" s="1"/>
      <c r="F16085" s="6"/>
      <c r="G16085" s="13"/>
      <c r="M16085" s="14"/>
      <c r="O16085" s="13"/>
      <c r="P16085" s="6"/>
      <c r="Q16085" s="7"/>
    </row>
    <row r="16086" spans="3:17" x14ac:dyDescent="0.2">
      <c r="C16086" s="1"/>
      <c r="D16086" s="1"/>
      <c r="F16086" s="6"/>
      <c r="G16086" s="13"/>
      <c r="M16086" s="14"/>
      <c r="O16086" s="13"/>
      <c r="P16086" s="6"/>
      <c r="Q16086" s="7"/>
    </row>
    <row r="16087" spans="3:17" x14ac:dyDescent="0.2">
      <c r="C16087" s="1"/>
      <c r="D16087" s="1"/>
      <c r="F16087" s="6"/>
      <c r="G16087" s="13"/>
      <c r="M16087" s="14"/>
      <c r="O16087" s="13"/>
      <c r="P16087" s="6"/>
      <c r="Q16087" s="7"/>
    </row>
    <row r="16088" spans="3:17" x14ac:dyDescent="0.2">
      <c r="C16088" s="1"/>
      <c r="D16088" s="1"/>
      <c r="F16088" s="6"/>
      <c r="G16088" s="13"/>
      <c r="M16088" s="14"/>
      <c r="O16088" s="13"/>
      <c r="P16088" s="6"/>
      <c r="Q16088" s="7"/>
    </row>
    <row r="16089" spans="3:17" x14ac:dyDescent="0.2">
      <c r="C16089" s="1"/>
      <c r="D16089" s="1"/>
      <c r="F16089" s="6"/>
      <c r="G16089" s="13"/>
      <c r="M16089" s="14"/>
      <c r="O16089" s="13"/>
      <c r="P16089" s="6"/>
      <c r="Q16089" s="7"/>
    </row>
    <row r="16090" spans="3:17" x14ac:dyDescent="0.2">
      <c r="C16090" s="1"/>
      <c r="D16090" s="1"/>
      <c r="F16090" s="6"/>
      <c r="G16090" s="13"/>
      <c r="M16090" s="14"/>
      <c r="O16090" s="13"/>
      <c r="P16090" s="6"/>
      <c r="Q16090" s="7"/>
    </row>
    <row r="16091" spans="3:17" x14ac:dyDescent="0.2">
      <c r="C16091" s="1"/>
      <c r="D16091" s="1"/>
      <c r="F16091" s="6"/>
      <c r="G16091" s="13"/>
      <c r="M16091" s="14"/>
      <c r="O16091" s="13"/>
      <c r="P16091" s="6"/>
      <c r="Q16091" s="7"/>
    </row>
    <row r="16092" spans="3:17" x14ac:dyDescent="0.2">
      <c r="C16092" s="1"/>
      <c r="D16092" s="1"/>
      <c r="F16092" s="6"/>
      <c r="G16092" s="13"/>
      <c r="M16092" s="14"/>
      <c r="O16092" s="13"/>
      <c r="P16092" s="6"/>
      <c r="Q16092" s="7"/>
    </row>
    <row r="16093" spans="3:17" x14ac:dyDescent="0.2">
      <c r="C16093" s="1"/>
      <c r="D16093" s="1"/>
      <c r="F16093" s="6"/>
      <c r="G16093" s="13"/>
      <c r="M16093" s="14"/>
      <c r="O16093" s="13"/>
      <c r="P16093" s="6"/>
      <c r="Q16093" s="7"/>
    </row>
    <row r="16094" spans="3:17" x14ac:dyDescent="0.2">
      <c r="C16094" s="1"/>
      <c r="D16094" s="1"/>
      <c r="F16094" s="6"/>
      <c r="G16094" s="13"/>
      <c r="M16094" s="14"/>
      <c r="O16094" s="13"/>
      <c r="P16094" s="6"/>
      <c r="Q16094" s="7"/>
    </row>
    <row r="16095" spans="3:17" x14ac:dyDescent="0.2">
      <c r="C16095" s="1"/>
      <c r="D16095" s="1"/>
      <c r="F16095" s="6"/>
      <c r="G16095" s="13"/>
      <c r="M16095" s="14"/>
      <c r="O16095" s="13"/>
      <c r="P16095" s="6"/>
      <c r="Q16095" s="7"/>
    </row>
    <row r="16096" spans="3:17" x14ac:dyDescent="0.2">
      <c r="C16096" s="1"/>
      <c r="D16096" s="1"/>
      <c r="F16096" s="6"/>
      <c r="G16096" s="13"/>
      <c r="M16096" s="14"/>
      <c r="O16096" s="13"/>
      <c r="P16096" s="6"/>
      <c r="Q16096" s="7"/>
    </row>
    <row r="16097" spans="3:17" x14ac:dyDescent="0.2">
      <c r="C16097" s="1"/>
      <c r="D16097" s="1"/>
      <c r="F16097" s="6"/>
      <c r="G16097" s="13"/>
      <c r="M16097" s="14"/>
      <c r="O16097" s="13"/>
      <c r="P16097" s="6"/>
      <c r="Q16097" s="7"/>
    </row>
    <row r="16098" spans="3:17" x14ac:dyDescent="0.2">
      <c r="C16098" s="1"/>
      <c r="D16098" s="1"/>
      <c r="F16098" s="6"/>
      <c r="G16098" s="13"/>
      <c r="M16098" s="14"/>
      <c r="O16098" s="13"/>
      <c r="P16098" s="6"/>
      <c r="Q16098" s="7"/>
    </row>
    <row r="16099" spans="3:17" x14ac:dyDescent="0.2">
      <c r="C16099" s="1"/>
      <c r="D16099" s="1"/>
      <c r="F16099" s="6"/>
      <c r="G16099" s="13"/>
      <c r="M16099" s="14"/>
      <c r="O16099" s="13"/>
      <c r="P16099" s="6"/>
      <c r="Q16099" s="7"/>
    </row>
    <row r="16100" spans="3:17" x14ac:dyDescent="0.2">
      <c r="C16100" s="1"/>
      <c r="D16100" s="1"/>
      <c r="F16100" s="6"/>
      <c r="G16100" s="13"/>
      <c r="M16100" s="14"/>
      <c r="O16100" s="13"/>
      <c r="P16100" s="6"/>
      <c r="Q16100" s="7"/>
    </row>
    <row r="16101" spans="3:17" x14ac:dyDescent="0.2">
      <c r="C16101" s="1"/>
      <c r="D16101" s="1"/>
      <c r="F16101" s="6"/>
      <c r="G16101" s="13"/>
      <c r="M16101" s="14"/>
      <c r="O16101" s="13"/>
      <c r="P16101" s="6"/>
      <c r="Q16101" s="7"/>
    </row>
    <row r="16102" spans="3:17" x14ac:dyDescent="0.2">
      <c r="C16102" s="1"/>
      <c r="D16102" s="1"/>
      <c r="F16102" s="6"/>
      <c r="G16102" s="13"/>
      <c r="M16102" s="14"/>
      <c r="O16102" s="13"/>
      <c r="P16102" s="6"/>
      <c r="Q16102" s="7"/>
    </row>
    <row r="16103" spans="3:17" x14ac:dyDescent="0.2">
      <c r="C16103" s="1"/>
      <c r="D16103" s="1"/>
      <c r="F16103" s="6"/>
      <c r="G16103" s="13"/>
      <c r="M16103" s="14"/>
      <c r="O16103" s="13"/>
      <c r="P16103" s="6"/>
      <c r="Q16103" s="7"/>
    </row>
    <row r="16104" spans="3:17" x14ac:dyDescent="0.2">
      <c r="C16104" s="1"/>
      <c r="D16104" s="1"/>
      <c r="F16104" s="6"/>
      <c r="G16104" s="13"/>
      <c r="M16104" s="14"/>
      <c r="O16104" s="13"/>
      <c r="P16104" s="6"/>
      <c r="Q16104" s="7"/>
    </row>
    <row r="16105" spans="3:17" x14ac:dyDescent="0.2">
      <c r="C16105" s="1"/>
      <c r="D16105" s="1"/>
      <c r="F16105" s="6"/>
      <c r="G16105" s="13"/>
      <c r="M16105" s="14"/>
      <c r="O16105" s="13"/>
      <c r="P16105" s="6"/>
      <c r="Q16105" s="7"/>
    </row>
    <row r="16106" spans="3:17" x14ac:dyDescent="0.2">
      <c r="C16106" s="1"/>
      <c r="D16106" s="1"/>
      <c r="F16106" s="6"/>
      <c r="G16106" s="13"/>
      <c r="M16106" s="14"/>
      <c r="O16106" s="13"/>
      <c r="P16106" s="6"/>
      <c r="Q16106" s="7"/>
    </row>
    <row r="16107" spans="3:17" x14ac:dyDescent="0.2">
      <c r="C16107" s="1"/>
      <c r="D16107" s="1"/>
      <c r="F16107" s="6"/>
      <c r="G16107" s="13"/>
      <c r="M16107" s="14"/>
      <c r="O16107" s="13"/>
      <c r="P16107" s="6"/>
      <c r="Q16107" s="7"/>
    </row>
    <row r="16108" spans="3:17" x14ac:dyDescent="0.2">
      <c r="C16108" s="1"/>
      <c r="D16108" s="1"/>
      <c r="F16108" s="6"/>
      <c r="G16108" s="13"/>
      <c r="M16108" s="14"/>
      <c r="O16108" s="13"/>
      <c r="P16108" s="6"/>
      <c r="Q16108" s="7"/>
    </row>
    <row r="16109" spans="3:17" x14ac:dyDescent="0.2">
      <c r="C16109" s="1"/>
      <c r="D16109" s="1"/>
      <c r="F16109" s="6"/>
      <c r="G16109" s="13"/>
      <c r="M16109" s="14"/>
      <c r="O16109" s="13"/>
      <c r="P16109" s="6"/>
      <c r="Q16109" s="7"/>
    </row>
    <row r="16110" spans="3:17" x14ac:dyDescent="0.2">
      <c r="C16110" s="1"/>
      <c r="D16110" s="1"/>
      <c r="F16110" s="6"/>
      <c r="G16110" s="13"/>
      <c r="M16110" s="14"/>
      <c r="O16110" s="13"/>
      <c r="P16110" s="6"/>
      <c r="Q16110" s="7"/>
    </row>
    <row r="16111" spans="3:17" x14ac:dyDescent="0.2">
      <c r="C16111" s="1"/>
      <c r="D16111" s="1"/>
      <c r="F16111" s="6"/>
      <c r="G16111" s="13"/>
      <c r="M16111" s="14"/>
      <c r="O16111" s="13"/>
      <c r="P16111" s="6"/>
      <c r="Q16111" s="7"/>
    </row>
    <row r="16112" spans="3:17" x14ac:dyDescent="0.2">
      <c r="C16112" s="1"/>
      <c r="D16112" s="1"/>
      <c r="F16112" s="6"/>
      <c r="G16112" s="13"/>
      <c r="M16112" s="14"/>
      <c r="O16112" s="13"/>
      <c r="P16112" s="6"/>
      <c r="Q16112" s="7"/>
    </row>
    <row r="16113" spans="3:17" x14ac:dyDescent="0.2">
      <c r="C16113" s="1"/>
      <c r="D16113" s="1"/>
      <c r="F16113" s="6"/>
      <c r="G16113" s="13"/>
      <c r="M16113" s="14"/>
      <c r="O16113" s="13"/>
      <c r="P16113" s="6"/>
      <c r="Q16113" s="7"/>
    </row>
    <row r="16114" spans="3:17" x14ac:dyDescent="0.2">
      <c r="C16114" s="1"/>
      <c r="D16114" s="1"/>
      <c r="F16114" s="6"/>
      <c r="G16114" s="13"/>
      <c r="M16114" s="14"/>
      <c r="O16114" s="13"/>
      <c r="P16114" s="6"/>
      <c r="Q16114" s="7"/>
    </row>
    <row r="16115" spans="3:17" x14ac:dyDescent="0.2">
      <c r="C16115" s="1"/>
      <c r="D16115" s="1"/>
      <c r="F16115" s="6"/>
      <c r="G16115" s="13"/>
      <c r="M16115" s="14"/>
      <c r="O16115" s="13"/>
      <c r="P16115" s="6"/>
      <c r="Q16115" s="7"/>
    </row>
    <row r="16116" spans="3:17" x14ac:dyDescent="0.2">
      <c r="C16116" s="1"/>
      <c r="D16116" s="1"/>
      <c r="F16116" s="6"/>
      <c r="G16116" s="13"/>
      <c r="M16116" s="14"/>
      <c r="O16116" s="13"/>
      <c r="P16116" s="6"/>
      <c r="Q16116" s="7"/>
    </row>
    <row r="16117" spans="3:17" x14ac:dyDescent="0.2">
      <c r="C16117" s="1"/>
      <c r="D16117" s="1"/>
      <c r="F16117" s="6"/>
      <c r="G16117" s="13"/>
      <c r="M16117" s="14"/>
      <c r="O16117" s="13"/>
      <c r="P16117" s="6"/>
      <c r="Q16117" s="7"/>
    </row>
    <row r="16118" spans="3:17" x14ac:dyDescent="0.2">
      <c r="C16118" s="1"/>
      <c r="D16118" s="1"/>
      <c r="F16118" s="6"/>
      <c r="G16118" s="13"/>
      <c r="M16118" s="14"/>
      <c r="O16118" s="13"/>
      <c r="P16118" s="6"/>
      <c r="Q16118" s="7"/>
    </row>
    <row r="16119" spans="3:17" x14ac:dyDescent="0.2">
      <c r="C16119" s="1"/>
      <c r="D16119" s="1"/>
      <c r="F16119" s="6"/>
      <c r="G16119" s="13"/>
      <c r="M16119" s="14"/>
      <c r="O16119" s="13"/>
      <c r="P16119" s="6"/>
      <c r="Q16119" s="7"/>
    </row>
    <row r="16120" spans="3:17" x14ac:dyDescent="0.2">
      <c r="C16120" s="1"/>
      <c r="D16120" s="1"/>
      <c r="F16120" s="6"/>
      <c r="G16120" s="13"/>
      <c r="M16120" s="14"/>
      <c r="O16120" s="13"/>
      <c r="P16120" s="6"/>
      <c r="Q16120" s="7"/>
    </row>
    <row r="16121" spans="3:17" x14ac:dyDescent="0.2">
      <c r="C16121" s="1"/>
      <c r="D16121" s="1"/>
      <c r="F16121" s="6"/>
      <c r="G16121" s="13"/>
      <c r="M16121" s="14"/>
      <c r="O16121" s="13"/>
      <c r="P16121" s="6"/>
      <c r="Q16121" s="7"/>
    </row>
    <row r="16122" spans="3:17" x14ac:dyDescent="0.2">
      <c r="C16122" s="1"/>
      <c r="D16122" s="1"/>
      <c r="F16122" s="6"/>
      <c r="G16122" s="13"/>
      <c r="M16122" s="14"/>
      <c r="O16122" s="13"/>
      <c r="P16122" s="6"/>
      <c r="Q16122" s="7"/>
    </row>
    <row r="16123" spans="3:17" x14ac:dyDescent="0.2">
      <c r="C16123" s="1"/>
      <c r="D16123" s="1"/>
      <c r="F16123" s="6"/>
      <c r="G16123" s="13"/>
      <c r="M16123" s="14"/>
      <c r="O16123" s="13"/>
      <c r="P16123" s="6"/>
      <c r="Q16123" s="7"/>
    </row>
    <row r="16124" spans="3:17" x14ac:dyDescent="0.2">
      <c r="C16124" s="1"/>
      <c r="D16124" s="1"/>
      <c r="F16124" s="6"/>
      <c r="G16124" s="13"/>
      <c r="M16124" s="14"/>
      <c r="O16124" s="13"/>
      <c r="P16124" s="6"/>
      <c r="Q16124" s="7"/>
    </row>
    <row r="16125" spans="3:17" x14ac:dyDescent="0.2">
      <c r="C16125" s="1"/>
      <c r="D16125" s="1"/>
      <c r="F16125" s="6"/>
      <c r="G16125" s="13"/>
      <c r="M16125" s="14"/>
      <c r="O16125" s="13"/>
      <c r="P16125" s="6"/>
      <c r="Q16125" s="7"/>
    </row>
    <row r="16126" spans="3:17" x14ac:dyDescent="0.2">
      <c r="C16126" s="1"/>
      <c r="D16126" s="1"/>
      <c r="F16126" s="6"/>
      <c r="G16126" s="13"/>
      <c r="M16126" s="14"/>
      <c r="O16126" s="13"/>
      <c r="P16126" s="6"/>
      <c r="Q16126" s="7"/>
    </row>
    <row r="16127" spans="3:17" x14ac:dyDescent="0.2">
      <c r="C16127" s="1"/>
      <c r="D16127" s="1"/>
      <c r="F16127" s="6"/>
      <c r="G16127" s="13"/>
      <c r="M16127" s="14"/>
      <c r="O16127" s="13"/>
      <c r="P16127" s="6"/>
      <c r="Q16127" s="7"/>
    </row>
    <row r="16128" spans="3:17" x14ac:dyDescent="0.2">
      <c r="C16128" s="1"/>
      <c r="D16128" s="1"/>
      <c r="F16128" s="6"/>
      <c r="G16128" s="13"/>
      <c r="M16128" s="14"/>
      <c r="O16128" s="13"/>
      <c r="P16128" s="6"/>
      <c r="Q16128" s="7"/>
    </row>
    <row r="16129" spans="3:17" x14ac:dyDescent="0.2">
      <c r="C16129" s="1"/>
      <c r="D16129" s="1"/>
      <c r="F16129" s="6"/>
      <c r="G16129" s="13"/>
      <c r="M16129" s="14"/>
      <c r="O16129" s="13"/>
      <c r="P16129" s="6"/>
      <c r="Q16129" s="7"/>
    </row>
    <row r="16130" spans="3:17" x14ac:dyDescent="0.2">
      <c r="C16130" s="1"/>
      <c r="D16130" s="1"/>
      <c r="F16130" s="6"/>
      <c r="G16130" s="13"/>
      <c r="M16130" s="14"/>
      <c r="O16130" s="13"/>
      <c r="P16130" s="6"/>
      <c r="Q16130" s="7"/>
    </row>
    <row r="16131" spans="3:17" x14ac:dyDescent="0.2">
      <c r="C16131" s="1"/>
      <c r="D16131" s="1"/>
      <c r="F16131" s="6"/>
      <c r="G16131" s="13"/>
      <c r="M16131" s="14"/>
      <c r="O16131" s="13"/>
      <c r="P16131" s="6"/>
      <c r="Q16131" s="7"/>
    </row>
    <row r="16132" spans="3:17" x14ac:dyDescent="0.2">
      <c r="C16132" s="1"/>
      <c r="D16132" s="1"/>
      <c r="F16132" s="6"/>
      <c r="G16132" s="13"/>
      <c r="M16132" s="14"/>
      <c r="O16132" s="13"/>
      <c r="P16132" s="6"/>
      <c r="Q16132" s="7"/>
    </row>
    <row r="16133" spans="3:17" x14ac:dyDescent="0.2">
      <c r="C16133" s="1"/>
      <c r="D16133" s="1"/>
      <c r="F16133" s="6"/>
      <c r="G16133" s="13"/>
      <c r="M16133" s="14"/>
      <c r="O16133" s="13"/>
      <c r="P16133" s="6"/>
      <c r="Q16133" s="7"/>
    </row>
    <row r="16134" spans="3:17" x14ac:dyDescent="0.2">
      <c r="C16134" s="1"/>
      <c r="D16134" s="1"/>
      <c r="F16134" s="6"/>
      <c r="G16134" s="13"/>
      <c r="M16134" s="14"/>
      <c r="O16134" s="13"/>
      <c r="P16134" s="6"/>
      <c r="Q16134" s="7"/>
    </row>
    <row r="16135" spans="3:17" x14ac:dyDescent="0.2">
      <c r="C16135" s="1"/>
      <c r="D16135" s="1"/>
      <c r="F16135" s="6"/>
      <c r="G16135" s="13"/>
      <c r="M16135" s="14"/>
      <c r="O16135" s="13"/>
      <c r="P16135" s="6"/>
      <c r="Q16135" s="7"/>
    </row>
    <row r="16136" spans="3:17" x14ac:dyDescent="0.2">
      <c r="C16136" s="1"/>
      <c r="D16136" s="1"/>
      <c r="F16136" s="6"/>
      <c r="G16136" s="13"/>
      <c r="M16136" s="14"/>
      <c r="O16136" s="13"/>
      <c r="P16136" s="6"/>
      <c r="Q16136" s="7"/>
    </row>
    <row r="16137" spans="3:17" x14ac:dyDescent="0.2">
      <c r="C16137" s="1"/>
      <c r="D16137" s="1"/>
      <c r="F16137" s="6"/>
      <c r="G16137" s="13"/>
      <c r="M16137" s="14"/>
      <c r="O16137" s="13"/>
      <c r="P16137" s="6"/>
      <c r="Q16137" s="7"/>
    </row>
    <row r="16138" spans="3:17" x14ac:dyDescent="0.2">
      <c r="C16138" s="1"/>
      <c r="D16138" s="1"/>
      <c r="F16138" s="6"/>
      <c r="G16138" s="13"/>
      <c r="M16138" s="14"/>
      <c r="O16138" s="13"/>
      <c r="P16138" s="6"/>
      <c r="Q16138" s="7"/>
    </row>
    <row r="16139" spans="3:17" x14ac:dyDescent="0.2">
      <c r="C16139" s="1"/>
      <c r="D16139" s="1"/>
      <c r="F16139" s="6"/>
      <c r="G16139" s="13"/>
      <c r="M16139" s="14"/>
      <c r="O16139" s="13"/>
      <c r="P16139" s="6"/>
      <c r="Q16139" s="7"/>
    </row>
    <row r="16140" spans="3:17" x14ac:dyDescent="0.2">
      <c r="C16140" s="1"/>
      <c r="D16140" s="1"/>
      <c r="F16140" s="6"/>
      <c r="G16140" s="13"/>
      <c r="M16140" s="14"/>
      <c r="O16140" s="13"/>
      <c r="P16140" s="6"/>
      <c r="Q16140" s="7"/>
    </row>
    <row r="16141" spans="3:17" x14ac:dyDescent="0.2">
      <c r="C16141" s="1"/>
      <c r="D16141" s="1"/>
      <c r="F16141" s="6"/>
      <c r="G16141" s="13"/>
      <c r="M16141" s="14"/>
      <c r="O16141" s="13"/>
      <c r="P16141" s="6"/>
      <c r="Q16141" s="7"/>
    </row>
    <row r="16142" spans="3:17" x14ac:dyDescent="0.2">
      <c r="C16142" s="1"/>
      <c r="D16142" s="1"/>
      <c r="F16142" s="6"/>
      <c r="G16142" s="13"/>
      <c r="M16142" s="14"/>
      <c r="O16142" s="13"/>
      <c r="P16142" s="6"/>
      <c r="Q16142" s="7"/>
    </row>
    <row r="16143" spans="3:17" x14ac:dyDescent="0.2">
      <c r="C16143" s="1"/>
      <c r="D16143" s="1"/>
      <c r="F16143" s="6"/>
      <c r="G16143" s="13"/>
      <c r="M16143" s="14"/>
      <c r="O16143" s="13"/>
      <c r="P16143" s="6"/>
      <c r="Q16143" s="7"/>
    </row>
    <row r="16144" spans="3:17" x14ac:dyDescent="0.2">
      <c r="C16144" s="1"/>
      <c r="D16144" s="1"/>
      <c r="F16144" s="6"/>
      <c r="G16144" s="13"/>
      <c r="M16144" s="14"/>
      <c r="O16144" s="13"/>
      <c r="P16144" s="6"/>
      <c r="Q16144" s="7"/>
    </row>
    <row r="16145" spans="3:17" x14ac:dyDescent="0.2">
      <c r="C16145" s="1"/>
      <c r="D16145" s="1"/>
      <c r="F16145" s="6"/>
      <c r="G16145" s="13"/>
      <c r="M16145" s="14"/>
      <c r="O16145" s="13"/>
      <c r="P16145" s="6"/>
      <c r="Q16145" s="7"/>
    </row>
    <row r="16146" spans="3:17" x14ac:dyDescent="0.2">
      <c r="C16146" s="1"/>
      <c r="D16146" s="1"/>
      <c r="F16146" s="6"/>
      <c r="G16146" s="13"/>
      <c r="M16146" s="14"/>
      <c r="O16146" s="13"/>
      <c r="P16146" s="6"/>
      <c r="Q16146" s="7"/>
    </row>
    <row r="16147" spans="3:17" x14ac:dyDescent="0.2">
      <c r="C16147" s="1"/>
      <c r="D16147" s="1"/>
      <c r="F16147" s="6"/>
      <c r="G16147" s="13"/>
      <c r="M16147" s="14"/>
      <c r="O16147" s="13"/>
      <c r="P16147" s="6"/>
      <c r="Q16147" s="7"/>
    </row>
    <row r="16148" spans="3:17" x14ac:dyDescent="0.2">
      <c r="C16148" s="1"/>
      <c r="D16148" s="1"/>
      <c r="F16148" s="6"/>
      <c r="G16148" s="13"/>
      <c r="M16148" s="14"/>
      <c r="O16148" s="13"/>
      <c r="P16148" s="6"/>
      <c r="Q16148" s="7"/>
    </row>
    <row r="16149" spans="3:17" x14ac:dyDescent="0.2">
      <c r="C16149" s="1"/>
      <c r="D16149" s="1"/>
      <c r="F16149" s="6"/>
      <c r="G16149" s="13"/>
      <c r="M16149" s="14"/>
      <c r="O16149" s="13"/>
      <c r="P16149" s="6"/>
      <c r="Q16149" s="7"/>
    </row>
    <row r="16150" spans="3:17" x14ac:dyDescent="0.2">
      <c r="C16150" s="1"/>
      <c r="D16150" s="1"/>
      <c r="F16150" s="6"/>
      <c r="G16150" s="13"/>
      <c r="M16150" s="14"/>
      <c r="O16150" s="13"/>
      <c r="P16150" s="6"/>
      <c r="Q16150" s="7"/>
    </row>
    <row r="16151" spans="3:17" x14ac:dyDescent="0.2">
      <c r="C16151" s="1"/>
      <c r="D16151" s="1"/>
      <c r="F16151" s="6"/>
      <c r="G16151" s="13"/>
      <c r="M16151" s="14"/>
      <c r="O16151" s="13"/>
      <c r="P16151" s="6"/>
      <c r="Q16151" s="7"/>
    </row>
    <row r="16152" spans="3:17" x14ac:dyDescent="0.2">
      <c r="C16152" s="1"/>
      <c r="D16152" s="1"/>
      <c r="F16152" s="6"/>
      <c r="G16152" s="13"/>
      <c r="M16152" s="14"/>
      <c r="O16152" s="13"/>
      <c r="P16152" s="6"/>
      <c r="Q16152" s="7"/>
    </row>
    <row r="16153" spans="3:17" x14ac:dyDescent="0.2">
      <c r="C16153" s="1"/>
      <c r="D16153" s="1"/>
      <c r="F16153" s="6"/>
      <c r="G16153" s="13"/>
      <c r="M16153" s="14"/>
      <c r="O16153" s="13"/>
      <c r="P16153" s="6"/>
      <c r="Q16153" s="7"/>
    </row>
    <row r="16154" spans="3:17" x14ac:dyDescent="0.2">
      <c r="C16154" s="1"/>
      <c r="D16154" s="1"/>
      <c r="F16154" s="6"/>
      <c r="G16154" s="13"/>
      <c r="M16154" s="14"/>
      <c r="O16154" s="13"/>
      <c r="P16154" s="6"/>
      <c r="Q16154" s="7"/>
    </row>
    <row r="16155" spans="3:17" x14ac:dyDescent="0.2">
      <c r="C16155" s="1"/>
      <c r="D16155" s="1"/>
      <c r="F16155" s="6"/>
      <c r="G16155" s="13"/>
      <c r="M16155" s="14"/>
      <c r="O16155" s="13"/>
      <c r="P16155" s="6"/>
      <c r="Q16155" s="7"/>
    </row>
    <row r="16156" spans="3:17" x14ac:dyDescent="0.2">
      <c r="C16156" s="1"/>
      <c r="D16156" s="1"/>
      <c r="F16156" s="6"/>
      <c r="G16156" s="13"/>
      <c r="M16156" s="14"/>
      <c r="O16156" s="13"/>
      <c r="P16156" s="6"/>
      <c r="Q16156" s="7"/>
    </row>
    <row r="16157" spans="3:17" x14ac:dyDescent="0.2">
      <c r="C16157" s="1"/>
      <c r="D16157" s="1"/>
      <c r="F16157" s="6"/>
      <c r="G16157" s="13"/>
      <c r="M16157" s="14"/>
      <c r="O16157" s="13"/>
      <c r="P16157" s="6"/>
      <c r="Q16157" s="7"/>
    </row>
    <row r="16158" spans="3:17" x14ac:dyDescent="0.2">
      <c r="C16158" s="1"/>
      <c r="D16158" s="1"/>
      <c r="F16158" s="6"/>
      <c r="G16158" s="13"/>
      <c r="M16158" s="14"/>
      <c r="O16158" s="13"/>
      <c r="P16158" s="6"/>
      <c r="Q16158" s="7"/>
    </row>
    <row r="16159" spans="3:17" x14ac:dyDescent="0.2">
      <c r="C16159" s="1"/>
      <c r="D16159" s="1"/>
      <c r="F16159" s="6"/>
      <c r="G16159" s="13"/>
      <c r="M16159" s="14"/>
      <c r="O16159" s="13"/>
      <c r="P16159" s="6"/>
      <c r="Q16159" s="7"/>
    </row>
    <row r="16160" spans="3:17" x14ac:dyDescent="0.2">
      <c r="C16160" s="1"/>
      <c r="D16160" s="1"/>
      <c r="F16160" s="6"/>
      <c r="G16160" s="13"/>
      <c r="M16160" s="14"/>
      <c r="O16160" s="13"/>
      <c r="P16160" s="6"/>
      <c r="Q16160" s="7"/>
    </row>
    <row r="16161" spans="3:17" x14ac:dyDescent="0.2">
      <c r="C16161" s="1"/>
      <c r="D16161" s="1"/>
      <c r="F16161" s="6"/>
      <c r="G16161" s="13"/>
      <c r="M16161" s="14"/>
      <c r="O16161" s="13"/>
      <c r="P16161" s="6"/>
      <c r="Q16161" s="7"/>
    </row>
    <row r="16162" spans="3:17" x14ac:dyDescent="0.2">
      <c r="C16162" s="1"/>
      <c r="D16162" s="1"/>
      <c r="F16162" s="6"/>
      <c r="G16162" s="13"/>
      <c r="M16162" s="14"/>
      <c r="O16162" s="13"/>
      <c r="P16162" s="6"/>
      <c r="Q16162" s="7"/>
    </row>
    <row r="16163" spans="3:17" x14ac:dyDescent="0.2">
      <c r="C16163" s="1"/>
      <c r="D16163" s="1"/>
      <c r="F16163" s="6"/>
      <c r="G16163" s="13"/>
      <c r="M16163" s="14"/>
      <c r="O16163" s="13"/>
      <c r="P16163" s="6"/>
      <c r="Q16163" s="7"/>
    </row>
    <row r="16164" spans="3:17" x14ac:dyDescent="0.2">
      <c r="C16164" s="1"/>
      <c r="D16164" s="1"/>
      <c r="F16164" s="6"/>
      <c r="G16164" s="13"/>
      <c r="M16164" s="14"/>
      <c r="O16164" s="13"/>
      <c r="P16164" s="6"/>
      <c r="Q16164" s="7"/>
    </row>
    <row r="16165" spans="3:17" x14ac:dyDescent="0.2">
      <c r="C16165" s="1"/>
      <c r="D16165" s="1"/>
      <c r="F16165" s="6"/>
      <c r="G16165" s="13"/>
      <c r="M16165" s="14"/>
      <c r="O16165" s="13"/>
      <c r="P16165" s="6"/>
      <c r="Q16165" s="7"/>
    </row>
    <row r="16166" spans="3:17" x14ac:dyDescent="0.2">
      <c r="C16166" s="1"/>
      <c r="D16166" s="1"/>
      <c r="F16166" s="6"/>
      <c r="G16166" s="13"/>
      <c r="M16166" s="14"/>
      <c r="O16166" s="13"/>
      <c r="P16166" s="6"/>
      <c r="Q16166" s="7"/>
    </row>
    <row r="16167" spans="3:17" x14ac:dyDescent="0.2">
      <c r="C16167" s="1"/>
      <c r="D16167" s="1"/>
      <c r="F16167" s="6"/>
      <c r="G16167" s="13"/>
      <c r="M16167" s="14"/>
      <c r="O16167" s="13"/>
      <c r="P16167" s="6"/>
      <c r="Q16167" s="7"/>
    </row>
    <row r="16168" spans="3:17" x14ac:dyDescent="0.2">
      <c r="C16168" s="1"/>
      <c r="D16168" s="1"/>
      <c r="F16168" s="6"/>
      <c r="G16168" s="13"/>
      <c r="M16168" s="14"/>
      <c r="O16168" s="13"/>
      <c r="P16168" s="6"/>
      <c r="Q16168" s="7"/>
    </row>
    <row r="16169" spans="3:17" x14ac:dyDescent="0.2">
      <c r="C16169" s="1"/>
      <c r="D16169" s="1"/>
      <c r="F16169" s="6"/>
      <c r="G16169" s="13"/>
      <c r="M16169" s="14"/>
      <c r="O16169" s="13"/>
      <c r="P16169" s="6"/>
      <c r="Q16169" s="7"/>
    </row>
    <row r="16170" spans="3:17" x14ac:dyDescent="0.2">
      <c r="C16170" s="1"/>
      <c r="D16170" s="1"/>
      <c r="F16170" s="6"/>
      <c r="G16170" s="13"/>
      <c r="M16170" s="14"/>
      <c r="O16170" s="13"/>
      <c r="P16170" s="6"/>
      <c r="Q16170" s="7"/>
    </row>
    <row r="16171" spans="3:17" x14ac:dyDescent="0.2">
      <c r="C16171" s="1"/>
      <c r="D16171" s="1"/>
      <c r="F16171" s="6"/>
      <c r="G16171" s="13"/>
      <c r="M16171" s="14"/>
      <c r="O16171" s="13"/>
      <c r="P16171" s="6"/>
      <c r="Q16171" s="7"/>
    </row>
    <row r="16172" spans="3:17" x14ac:dyDescent="0.2">
      <c r="C16172" s="1"/>
      <c r="D16172" s="1"/>
      <c r="F16172" s="6"/>
      <c r="G16172" s="13"/>
      <c r="M16172" s="14"/>
      <c r="O16172" s="13"/>
      <c r="P16172" s="6"/>
      <c r="Q16172" s="7"/>
    </row>
    <row r="16173" spans="3:17" x14ac:dyDescent="0.2">
      <c r="C16173" s="1"/>
      <c r="D16173" s="1"/>
      <c r="F16173" s="6"/>
      <c r="G16173" s="13"/>
      <c r="M16173" s="14"/>
      <c r="O16173" s="13"/>
      <c r="P16173" s="6"/>
      <c r="Q16173" s="7"/>
    </row>
    <row r="16174" spans="3:17" x14ac:dyDescent="0.2">
      <c r="C16174" s="1"/>
      <c r="D16174" s="1"/>
      <c r="F16174" s="6"/>
      <c r="G16174" s="13"/>
      <c r="M16174" s="14"/>
      <c r="O16174" s="13"/>
      <c r="P16174" s="6"/>
      <c r="Q16174" s="7"/>
    </row>
    <row r="16175" spans="3:17" x14ac:dyDescent="0.2">
      <c r="C16175" s="1"/>
      <c r="D16175" s="1"/>
      <c r="F16175" s="6"/>
      <c r="G16175" s="13"/>
      <c r="M16175" s="14"/>
      <c r="O16175" s="13"/>
      <c r="P16175" s="6"/>
      <c r="Q16175" s="7"/>
    </row>
    <row r="16176" spans="3:17" x14ac:dyDescent="0.2">
      <c r="C16176" s="1"/>
      <c r="D16176" s="1"/>
      <c r="F16176" s="6"/>
      <c r="G16176" s="13"/>
      <c r="M16176" s="14"/>
      <c r="O16176" s="13"/>
      <c r="P16176" s="6"/>
      <c r="Q16176" s="7"/>
    </row>
    <row r="16177" spans="3:17" x14ac:dyDescent="0.2">
      <c r="C16177" s="1"/>
      <c r="D16177" s="1"/>
      <c r="F16177" s="6"/>
      <c r="G16177" s="13"/>
      <c r="M16177" s="14"/>
      <c r="O16177" s="13"/>
      <c r="P16177" s="6"/>
      <c r="Q16177" s="7"/>
    </row>
    <row r="16178" spans="3:17" x14ac:dyDescent="0.2">
      <c r="C16178" s="1"/>
      <c r="D16178" s="1"/>
      <c r="F16178" s="6"/>
      <c r="G16178" s="13"/>
      <c r="M16178" s="14"/>
      <c r="O16178" s="13"/>
      <c r="P16178" s="6"/>
      <c r="Q16178" s="7"/>
    </row>
    <row r="16179" spans="3:17" x14ac:dyDescent="0.2">
      <c r="C16179" s="1"/>
      <c r="D16179" s="1"/>
      <c r="F16179" s="6"/>
      <c r="G16179" s="13"/>
      <c r="M16179" s="14"/>
      <c r="O16179" s="13"/>
      <c r="P16179" s="6"/>
      <c r="Q16179" s="7"/>
    </row>
    <row r="16180" spans="3:17" x14ac:dyDescent="0.2">
      <c r="C16180" s="1"/>
      <c r="D16180" s="1"/>
      <c r="F16180" s="6"/>
      <c r="G16180" s="13"/>
      <c r="M16180" s="14"/>
      <c r="O16180" s="13"/>
      <c r="P16180" s="6"/>
      <c r="Q16180" s="7"/>
    </row>
    <row r="16181" spans="3:17" x14ac:dyDescent="0.2">
      <c r="C16181" s="1"/>
      <c r="D16181" s="1"/>
      <c r="F16181" s="6"/>
      <c r="G16181" s="13"/>
      <c r="M16181" s="14"/>
      <c r="O16181" s="13"/>
      <c r="P16181" s="6"/>
      <c r="Q16181" s="7"/>
    </row>
    <row r="16182" spans="3:17" x14ac:dyDescent="0.2">
      <c r="C16182" s="1"/>
      <c r="D16182" s="1"/>
      <c r="F16182" s="6"/>
      <c r="G16182" s="13"/>
      <c r="M16182" s="14"/>
      <c r="O16182" s="13"/>
      <c r="P16182" s="6"/>
      <c r="Q16182" s="7"/>
    </row>
    <row r="16183" spans="3:17" x14ac:dyDescent="0.2">
      <c r="C16183" s="1"/>
      <c r="D16183" s="1"/>
      <c r="F16183" s="6"/>
      <c r="G16183" s="13"/>
      <c r="M16183" s="14"/>
      <c r="O16183" s="13"/>
      <c r="P16183" s="6"/>
      <c r="Q16183" s="7"/>
    </row>
    <row r="16184" spans="3:17" x14ac:dyDescent="0.2">
      <c r="C16184" s="1"/>
      <c r="D16184" s="1"/>
      <c r="F16184" s="6"/>
      <c r="G16184" s="13"/>
      <c r="M16184" s="14"/>
      <c r="O16184" s="13"/>
      <c r="P16184" s="6"/>
      <c r="Q16184" s="7"/>
    </row>
    <row r="16185" spans="3:17" x14ac:dyDescent="0.2">
      <c r="C16185" s="1"/>
      <c r="D16185" s="1"/>
      <c r="F16185" s="6"/>
      <c r="G16185" s="13"/>
      <c r="M16185" s="14"/>
      <c r="O16185" s="13"/>
      <c r="P16185" s="6"/>
      <c r="Q16185" s="7"/>
    </row>
    <row r="16186" spans="3:17" x14ac:dyDescent="0.2">
      <c r="C16186" s="1"/>
      <c r="D16186" s="1"/>
      <c r="F16186" s="6"/>
      <c r="G16186" s="13"/>
      <c r="M16186" s="14"/>
      <c r="O16186" s="13"/>
      <c r="P16186" s="6"/>
      <c r="Q16186" s="7"/>
    </row>
    <row r="16187" spans="3:17" x14ac:dyDescent="0.2">
      <c r="C16187" s="1"/>
      <c r="D16187" s="1"/>
      <c r="F16187" s="6"/>
      <c r="G16187" s="13"/>
      <c r="M16187" s="14"/>
      <c r="O16187" s="13"/>
      <c r="P16187" s="6"/>
      <c r="Q16187" s="7"/>
    </row>
    <row r="16188" spans="3:17" x14ac:dyDescent="0.2">
      <c r="C16188" s="1"/>
      <c r="D16188" s="1"/>
      <c r="F16188" s="6"/>
      <c r="G16188" s="13"/>
      <c r="M16188" s="14"/>
      <c r="O16188" s="13"/>
      <c r="P16188" s="6"/>
      <c r="Q16188" s="7"/>
    </row>
    <row r="16189" spans="3:17" x14ac:dyDescent="0.2">
      <c r="C16189" s="1"/>
      <c r="D16189" s="1"/>
      <c r="F16189" s="6"/>
      <c r="G16189" s="13"/>
      <c r="M16189" s="14"/>
      <c r="O16189" s="13"/>
      <c r="P16189" s="6"/>
      <c r="Q16189" s="7"/>
    </row>
    <row r="16190" spans="3:17" x14ac:dyDescent="0.2">
      <c r="C16190" s="1"/>
      <c r="D16190" s="1"/>
      <c r="F16190" s="6"/>
      <c r="G16190" s="13"/>
      <c r="M16190" s="14"/>
      <c r="O16190" s="13"/>
      <c r="P16190" s="6"/>
      <c r="Q16190" s="7"/>
    </row>
    <row r="16191" spans="3:17" x14ac:dyDescent="0.2">
      <c r="C16191" s="1"/>
      <c r="D16191" s="1"/>
      <c r="F16191" s="6"/>
      <c r="G16191" s="13"/>
      <c r="M16191" s="14"/>
      <c r="O16191" s="13"/>
      <c r="P16191" s="6"/>
      <c r="Q16191" s="7"/>
    </row>
    <row r="16192" spans="3:17" x14ac:dyDescent="0.2">
      <c r="C16192" s="1"/>
      <c r="D16192" s="1"/>
      <c r="F16192" s="6"/>
      <c r="G16192" s="13"/>
      <c r="M16192" s="14"/>
      <c r="O16192" s="13"/>
      <c r="P16192" s="6"/>
      <c r="Q16192" s="7"/>
    </row>
    <row r="16193" spans="3:17" x14ac:dyDescent="0.2">
      <c r="C16193" s="1"/>
      <c r="D16193" s="1"/>
      <c r="F16193" s="6"/>
      <c r="G16193" s="13"/>
      <c r="M16193" s="14"/>
      <c r="O16193" s="13"/>
      <c r="P16193" s="6"/>
      <c r="Q16193" s="7"/>
    </row>
    <row r="16194" spans="3:17" x14ac:dyDescent="0.2">
      <c r="C16194" s="1"/>
      <c r="D16194" s="1"/>
      <c r="F16194" s="6"/>
      <c r="G16194" s="13"/>
      <c r="M16194" s="14"/>
      <c r="O16194" s="13"/>
      <c r="P16194" s="6"/>
      <c r="Q16194" s="7"/>
    </row>
    <row r="16195" spans="3:17" x14ac:dyDescent="0.2">
      <c r="C16195" s="1"/>
      <c r="D16195" s="1"/>
      <c r="F16195" s="6"/>
      <c r="G16195" s="13"/>
      <c r="M16195" s="14"/>
      <c r="O16195" s="13"/>
      <c r="P16195" s="6"/>
      <c r="Q16195" s="7"/>
    </row>
    <row r="16196" spans="3:17" x14ac:dyDescent="0.2">
      <c r="C16196" s="1"/>
      <c r="D16196" s="1"/>
      <c r="F16196" s="6"/>
      <c r="G16196" s="13"/>
      <c r="M16196" s="14"/>
      <c r="O16196" s="13"/>
      <c r="P16196" s="6"/>
      <c r="Q16196" s="7"/>
    </row>
    <row r="16197" spans="3:17" x14ac:dyDescent="0.2">
      <c r="C16197" s="1"/>
      <c r="D16197" s="1"/>
      <c r="F16197" s="6"/>
      <c r="G16197" s="13"/>
      <c r="M16197" s="14"/>
      <c r="O16197" s="13"/>
      <c r="P16197" s="6"/>
      <c r="Q16197" s="7"/>
    </row>
    <row r="16198" spans="3:17" x14ac:dyDescent="0.2">
      <c r="C16198" s="1"/>
      <c r="D16198" s="1"/>
      <c r="F16198" s="6"/>
      <c r="G16198" s="13"/>
      <c r="M16198" s="14"/>
      <c r="O16198" s="13"/>
      <c r="P16198" s="6"/>
      <c r="Q16198" s="7"/>
    </row>
    <row r="16199" spans="3:17" x14ac:dyDescent="0.2">
      <c r="C16199" s="1"/>
      <c r="D16199" s="1"/>
      <c r="F16199" s="6"/>
      <c r="G16199" s="13"/>
      <c r="M16199" s="14"/>
      <c r="O16199" s="13"/>
      <c r="P16199" s="6"/>
      <c r="Q16199" s="7"/>
    </row>
    <row r="16200" spans="3:17" x14ac:dyDescent="0.2">
      <c r="C16200" s="1"/>
      <c r="D16200" s="1"/>
      <c r="F16200" s="6"/>
      <c r="G16200" s="13"/>
      <c r="M16200" s="14"/>
      <c r="O16200" s="13"/>
      <c r="P16200" s="6"/>
      <c r="Q16200" s="7"/>
    </row>
    <row r="16201" spans="3:17" x14ac:dyDescent="0.2">
      <c r="C16201" s="1"/>
      <c r="D16201" s="1"/>
      <c r="F16201" s="6"/>
      <c r="G16201" s="13"/>
      <c r="M16201" s="14"/>
      <c r="O16201" s="13"/>
      <c r="P16201" s="6"/>
      <c r="Q16201" s="7"/>
    </row>
    <row r="16202" spans="3:17" x14ac:dyDescent="0.2">
      <c r="C16202" s="1"/>
      <c r="D16202" s="1"/>
      <c r="F16202" s="6"/>
      <c r="G16202" s="13"/>
      <c r="M16202" s="14"/>
      <c r="O16202" s="13"/>
      <c r="P16202" s="6"/>
      <c r="Q16202" s="7"/>
    </row>
    <row r="16203" spans="3:17" x14ac:dyDescent="0.2">
      <c r="C16203" s="1"/>
      <c r="D16203" s="1"/>
      <c r="F16203" s="6"/>
      <c r="G16203" s="13"/>
      <c r="M16203" s="14"/>
      <c r="O16203" s="13"/>
      <c r="P16203" s="6"/>
      <c r="Q16203" s="7"/>
    </row>
    <row r="16204" spans="3:17" x14ac:dyDescent="0.2">
      <c r="C16204" s="1"/>
      <c r="D16204" s="1"/>
      <c r="F16204" s="6"/>
      <c r="G16204" s="13"/>
      <c r="M16204" s="14"/>
      <c r="O16204" s="13"/>
      <c r="P16204" s="6"/>
      <c r="Q16204" s="7"/>
    </row>
    <row r="16205" spans="3:17" x14ac:dyDescent="0.2">
      <c r="C16205" s="1"/>
      <c r="D16205" s="1"/>
      <c r="F16205" s="6"/>
      <c r="G16205" s="13"/>
      <c r="M16205" s="14"/>
      <c r="O16205" s="13"/>
      <c r="P16205" s="6"/>
      <c r="Q16205" s="7"/>
    </row>
    <row r="16206" spans="3:17" x14ac:dyDescent="0.2">
      <c r="C16206" s="1"/>
      <c r="D16206" s="1"/>
      <c r="F16206" s="6"/>
      <c r="G16206" s="13"/>
      <c r="M16206" s="14"/>
      <c r="O16206" s="13"/>
      <c r="P16206" s="6"/>
      <c r="Q16206" s="7"/>
    </row>
    <row r="16207" spans="3:17" x14ac:dyDescent="0.2">
      <c r="C16207" s="1"/>
      <c r="D16207" s="1"/>
      <c r="F16207" s="6"/>
      <c r="G16207" s="13"/>
      <c r="M16207" s="14"/>
      <c r="O16207" s="13"/>
      <c r="P16207" s="6"/>
      <c r="Q16207" s="7"/>
    </row>
    <row r="16208" spans="3:17" x14ac:dyDescent="0.2">
      <c r="C16208" s="1"/>
      <c r="D16208" s="1"/>
      <c r="F16208" s="6"/>
      <c r="G16208" s="13"/>
      <c r="M16208" s="14"/>
      <c r="O16208" s="13"/>
      <c r="P16208" s="6"/>
      <c r="Q16208" s="7"/>
    </row>
    <row r="16209" spans="3:17" x14ac:dyDescent="0.2">
      <c r="C16209" s="1"/>
      <c r="D16209" s="1"/>
      <c r="F16209" s="6"/>
      <c r="G16209" s="13"/>
      <c r="M16209" s="14"/>
      <c r="O16209" s="13"/>
      <c r="P16209" s="6"/>
      <c r="Q16209" s="7"/>
    </row>
    <row r="16210" spans="3:17" x14ac:dyDescent="0.2">
      <c r="C16210" s="1"/>
      <c r="D16210" s="1"/>
      <c r="F16210" s="6"/>
      <c r="G16210" s="13"/>
      <c r="M16210" s="14"/>
      <c r="O16210" s="13"/>
      <c r="P16210" s="6"/>
      <c r="Q16210" s="7"/>
    </row>
    <row r="16211" spans="3:17" x14ac:dyDescent="0.2">
      <c r="C16211" s="1"/>
      <c r="D16211" s="1"/>
      <c r="F16211" s="6"/>
      <c r="G16211" s="13"/>
      <c r="M16211" s="14"/>
      <c r="O16211" s="13"/>
      <c r="P16211" s="6"/>
      <c r="Q16211" s="7"/>
    </row>
    <row r="16212" spans="3:17" x14ac:dyDescent="0.2">
      <c r="C16212" s="1"/>
      <c r="D16212" s="1"/>
      <c r="F16212" s="6"/>
      <c r="G16212" s="13"/>
      <c r="M16212" s="14"/>
      <c r="O16212" s="13"/>
      <c r="P16212" s="6"/>
      <c r="Q16212" s="7"/>
    </row>
    <row r="16213" spans="3:17" x14ac:dyDescent="0.2">
      <c r="C16213" s="1"/>
      <c r="D16213" s="1"/>
      <c r="F16213" s="6"/>
      <c r="G16213" s="13"/>
      <c r="M16213" s="14"/>
      <c r="O16213" s="13"/>
      <c r="P16213" s="6"/>
      <c r="Q16213" s="7"/>
    </row>
    <row r="16214" spans="3:17" x14ac:dyDescent="0.2">
      <c r="C16214" s="1"/>
      <c r="D16214" s="1"/>
      <c r="F16214" s="6"/>
      <c r="G16214" s="13"/>
      <c r="M16214" s="14"/>
      <c r="O16214" s="13"/>
      <c r="P16214" s="6"/>
      <c r="Q16214" s="7"/>
    </row>
    <row r="16215" spans="3:17" x14ac:dyDescent="0.2">
      <c r="C16215" s="1"/>
      <c r="D16215" s="1"/>
      <c r="F16215" s="6"/>
      <c r="G16215" s="13"/>
      <c r="M16215" s="14"/>
      <c r="O16215" s="13"/>
      <c r="P16215" s="6"/>
      <c r="Q16215" s="7"/>
    </row>
    <row r="16216" spans="3:17" x14ac:dyDescent="0.2">
      <c r="C16216" s="1"/>
      <c r="D16216" s="1"/>
      <c r="F16216" s="6"/>
      <c r="G16216" s="13"/>
      <c r="M16216" s="14"/>
      <c r="O16216" s="13"/>
      <c r="P16216" s="6"/>
      <c r="Q16216" s="7"/>
    </row>
    <row r="16217" spans="3:17" x14ac:dyDescent="0.2">
      <c r="C16217" s="1"/>
      <c r="D16217" s="1"/>
      <c r="F16217" s="6"/>
      <c r="G16217" s="13"/>
      <c r="M16217" s="14"/>
      <c r="O16217" s="13"/>
      <c r="P16217" s="6"/>
      <c r="Q16217" s="7"/>
    </row>
    <row r="16218" spans="3:17" x14ac:dyDescent="0.2">
      <c r="C16218" s="1"/>
      <c r="D16218" s="1"/>
      <c r="F16218" s="6"/>
      <c r="G16218" s="13"/>
      <c r="M16218" s="14"/>
      <c r="O16218" s="13"/>
      <c r="P16218" s="6"/>
      <c r="Q16218" s="7"/>
    </row>
    <row r="16219" spans="3:17" x14ac:dyDescent="0.2">
      <c r="C16219" s="1"/>
      <c r="D16219" s="1"/>
      <c r="F16219" s="6"/>
      <c r="G16219" s="13"/>
      <c r="M16219" s="14"/>
      <c r="O16219" s="13"/>
      <c r="P16219" s="6"/>
      <c r="Q16219" s="7"/>
    </row>
    <row r="16220" spans="3:17" x14ac:dyDescent="0.2">
      <c r="C16220" s="1"/>
      <c r="D16220" s="1"/>
      <c r="F16220" s="6"/>
      <c r="G16220" s="13"/>
      <c r="M16220" s="14"/>
      <c r="O16220" s="13"/>
      <c r="P16220" s="6"/>
      <c r="Q16220" s="7"/>
    </row>
    <row r="16221" spans="3:17" x14ac:dyDescent="0.2">
      <c r="C16221" s="1"/>
      <c r="D16221" s="1"/>
      <c r="F16221" s="6"/>
      <c r="G16221" s="13"/>
      <c r="M16221" s="14"/>
      <c r="O16221" s="13"/>
      <c r="P16221" s="6"/>
      <c r="Q16221" s="7"/>
    </row>
    <row r="16222" spans="3:17" x14ac:dyDescent="0.2">
      <c r="C16222" s="1"/>
      <c r="D16222" s="1"/>
      <c r="F16222" s="6"/>
      <c r="G16222" s="13"/>
      <c r="M16222" s="14"/>
      <c r="O16222" s="13"/>
      <c r="P16222" s="6"/>
      <c r="Q16222" s="7"/>
    </row>
    <row r="16223" spans="3:17" x14ac:dyDescent="0.2">
      <c r="C16223" s="1"/>
      <c r="D16223" s="1"/>
      <c r="F16223" s="6"/>
      <c r="G16223" s="13"/>
      <c r="M16223" s="14"/>
      <c r="O16223" s="13"/>
      <c r="P16223" s="6"/>
      <c r="Q16223" s="7"/>
    </row>
    <row r="16224" spans="3:17" x14ac:dyDescent="0.2">
      <c r="C16224" s="1"/>
      <c r="D16224" s="1"/>
      <c r="F16224" s="6"/>
      <c r="G16224" s="13"/>
      <c r="M16224" s="14"/>
      <c r="O16224" s="13"/>
      <c r="P16224" s="6"/>
      <c r="Q16224" s="7"/>
    </row>
    <row r="16225" spans="3:17" x14ac:dyDescent="0.2">
      <c r="C16225" s="1"/>
      <c r="D16225" s="1"/>
      <c r="F16225" s="6"/>
      <c r="G16225" s="13"/>
      <c r="M16225" s="14"/>
      <c r="O16225" s="13"/>
      <c r="P16225" s="6"/>
      <c r="Q16225" s="7"/>
    </row>
    <row r="16226" spans="3:17" x14ac:dyDescent="0.2">
      <c r="C16226" s="1"/>
      <c r="D16226" s="1"/>
      <c r="F16226" s="6"/>
      <c r="G16226" s="13"/>
      <c r="M16226" s="14"/>
      <c r="O16226" s="13"/>
      <c r="P16226" s="6"/>
      <c r="Q16226" s="7"/>
    </row>
    <row r="16227" spans="3:17" x14ac:dyDescent="0.2">
      <c r="C16227" s="1"/>
      <c r="D16227" s="1"/>
      <c r="F16227" s="6"/>
      <c r="G16227" s="13"/>
      <c r="M16227" s="14"/>
      <c r="O16227" s="13"/>
      <c r="P16227" s="6"/>
      <c r="Q16227" s="7"/>
    </row>
    <row r="16228" spans="3:17" x14ac:dyDescent="0.2">
      <c r="C16228" s="1"/>
      <c r="D16228" s="1"/>
      <c r="F16228" s="6"/>
      <c r="G16228" s="13"/>
      <c r="M16228" s="14"/>
      <c r="O16228" s="13"/>
      <c r="P16228" s="6"/>
      <c r="Q16228" s="7"/>
    </row>
    <row r="16229" spans="3:17" x14ac:dyDescent="0.2">
      <c r="C16229" s="1"/>
      <c r="D16229" s="1"/>
      <c r="F16229" s="6"/>
      <c r="G16229" s="13"/>
      <c r="M16229" s="14"/>
      <c r="O16229" s="13"/>
      <c r="P16229" s="6"/>
      <c r="Q16229" s="7"/>
    </row>
    <row r="16230" spans="3:17" x14ac:dyDescent="0.2">
      <c r="C16230" s="1"/>
      <c r="D16230" s="1"/>
      <c r="F16230" s="6"/>
      <c r="G16230" s="13"/>
      <c r="M16230" s="14"/>
      <c r="O16230" s="13"/>
      <c r="P16230" s="6"/>
      <c r="Q16230" s="7"/>
    </row>
    <row r="16231" spans="3:17" x14ac:dyDescent="0.2">
      <c r="C16231" s="1"/>
      <c r="D16231" s="1"/>
      <c r="F16231" s="6"/>
      <c r="G16231" s="13"/>
      <c r="M16231" s="14"/>
      <c r="O16231" s="13"/>
      <c r="P16231" s="6"/>
      <c r="Q16231" s="7"/>
    </row>
    <row r="16232" spans="3:17" x14ac:dyDescent="0.2">
      <c r="C16232" s="1"/>
      <c r="D16232" s="1"/>
      <c r="F16232" s="6"/>
      <c r="G16232" s="13"/>
      <c r="M16232" s="14"/>
      <c r="O16232" s="13"/>
      <c r="P16232" s="6"/>
      <c r="Q16232" s="7"/>
    </row>
    <row r="16233" spans="3:17" x14ac:dyDescent="0.2">
      <c r="C16233" s="1"/>
      <c r="D16233" s="1"/>
      <c r="F16233" s="6"/>
      <c r="G16233" s="13"/>
      <c r="M16233" s="14"/>
      <c r="O16233" s="13"/>
      <c r="P16233" s="6"/>
      <c r="Q16233" s="7"/>
    </row>
    <row r="16234" spans="3:17" x14ac:dyDescent="0.2">
      <c r="C16234" s="1"/>
      <c r="D16234" s="1"/>
      <c r="F16234" s="6"/>
      <c r="G16234" s="13"/>
      <c r="M16234" s="14"/>
      <c r="O16234" s="13"/>
      <c r="P16234" s="6"/>
      <c r="Q16234" s="7"/>
    </row>
    <row r="16235" spans="3:17" x14ac:dyDescent="0.2">
      <c r="C16235" s="1"/>
      <c r="D16235" s="1"/>
      <c r="F16235" s="6"/>
      <c r="G16235" s="13"/>
      <c r="M16235" s="14"/>
      <c r="O16235" s="13"/>
      <c r="P16235" s="6"/>
      <c r="Q16235" s="7"/>
    </row>
    <row r="16236" spans="3:17" x14ac:dyDescent="0.2">
      <c r="C16236" s="1"/>
      <c r="D16236" s="1"/>
      <c r="F16236" s="6"/>
      <c r="G16236" s="13"/>
      <c r="M16236" s="14"/>
      <c r="O16236" s="13"/>
      <c r="P16236" s="6"/>
      <c r="Q16236" s="7"/>
    </row>
    <row r="16237" spans="3:17" x14ac:dyDescent="0.2">
      <c r="C16237" s="1"/>
      <c r="D16237" s="1"/>
      <c r="F16237" s="6"/>
      <c r="G16237" s="13"/>
      <c r="M16237" s="14"/>
      <c r="O16237" s="13"/>
      <c r="P16237" s="6"/>
      <c r="Q16237" s="7"/>
    </row>
    <row r="16238" spans="3:17" x14ac:dyDescent="0.2">
      <c r="C16238" s="1"/>
      <c r="D16238" s="1"/>
      <c r="F16238" s="6"/>
      <c r="G16238" s="13"/>
      <c r="M16238" s="14"/>
      <c r="O16238" s="13"/>
      <c r="P16238" s="6"/>
      <c r="Q16238" s="7"/>
    </row>
    <row r="16239" spans="3:17" x14ac:dyDescent="0.2">
      <c r="C16239" s="1"/>
      <c r="D16239" s="1"/>
      <c r="F16239" s="6"/>
      <c r="G16239" s="13"/>
      <c r="M16239" s="14"/>
      <c r="O16239" s="13"/>
      <c r="P16239" s="6"/>
      <c r="Q16239" s="7"/>
    </row>
    <row r="16240" spans="3:17" x14ac:dyDescent="0.2">
      <c r="C16240" s="1"/>
      <c r="D16240" s="1"/>
      <c r="F16240" s="6"/>
      <c r="G16240" s="13"/>
      <c r="M16240" s="14"/>
      <c r="O16240" s="13"/>
      <c r="P16240" s="6"/>
      <c r="Q16240" s="7"/>
    </row>
    <row r="16241" spans="3:17" x14ac:dyDescent="0.2">
      <c r="C16241" s="1"/>
      <c r="D16241" s="1"/>
      <c r="F16241" s="6"/>
      <c r="G16241" s="13"/>
      <c r="M16241" s="14"/>
      <c r="O16241" s="13"/>
      <c r="P16241" s="6"/>
      <c r="Q16241" s="7"/>
    </row>
    <row r="16242" spans="3:17" x14ac:dyDescent="0.2">
      <c r="C16242" s="1"/>
      <c r="D16242" s="1"/>
      <c r="F16242" s="6"/>
      <c r="G16242" s="13"/>
      <c r="M16242" s="14"/>
      <c r="O16242" s="13"/>
      <c r="P16242" s="6"/>
      <c r="Q16242" s="7"/>
    </row>
    <row r="16243" spans="3:17" x14ac:dyDescent="0.2">
      <c r="C16243" s="1"/>
      <c r="D16243" s="1"/>
      <c r="F16243" s="6"/>
      <c r="G16243" s="13"/>
      <c r="M16243" s="14"/>
      <c r="O16243" s="13"/>
      <c r="P16243" s="6"/>
      <c r="Q16243" s="7"/>
    </row>
    <row r="16244" spans="3:17" x14ac:dyDescent="0.2">
      <c r="C16244" s="1"/>
      <c r="D16244" s="1"/>
      <c r="F16244" s="6"/>
      <c r="G16244" s="13"/>
      <c r="M16244" s="14"/>
      <c r="O16244" s="13"/>
      <c r="P16244" s="6"/>
      <c r="Q16244" s="7"/>
    </row>
    <row r="16245" spans="3:17" x14ac:dyDescent="0.2">
      <c r="C16245" s="1"/>
      <c r="D16245" s="1"/>
      <c r="F16245" s="6"/>
      <c r="G16245" s="13"/>
      <c r="M16245" s="14"/>
      <c r="O16245" s="13"/>
      <c r="P16245" s="6"/>
      <c r="Q16245" s="7"/>
    </row>
    <row r="16246" spans="3:17" x14ac:dyDescent="0.2">
      <c r="C16246" s="1"/>
      <c r="D16246" s="1"/>
      <c r="F16246" s="6"/>
      <c r="G16246" s="13"/>
      <c r="M16246" s="14"/>
      <c r="O16246" s="13"/>
      <c r="P16246" s="6"/>
      <c r="Q16246" s="7"/>
    </row>
    <row r="16247" spans="3:17" x14ac:dyDescent="0.2">
      <c r="C16247" s="1"/>
      <c r="D16247" s="1"/>
      <c r="F16247" s="6"/>
      <c r="G16247" s="13"/>
      <c r="M16247" s="14"/>
      <c r="O16247" s="13"/>
      <c r="P16247" s="6"/>
      <c r="Q16247" s="7"/>
    </row>
    <row r="16248" spans="3:17" x14ac:dyDescent="0.2">
      <c r="C16248" s="1"/>
      <c r="D16248" s="1"/>
      <c r="F16248" s="6"/>
      <c r="G16248" s="13"/>
      <c r="M16248" s="14"/>
      <c r="O16248" s="13"/>
      <c r="P16248" s="6"/>
      <c r="Q16248" s="7"/>
    </row>
    <row r="16249" spans="3:17" x14ac:dyDescent="0.2">
      <c r="C16249" s="1"/>
      <c r="D16249" s="1"/>
      <c r="F16249" s="6"/>
      <c r="G16249" s="13"/>
      <c r="M16249" s="14"/>
      <c r="O16249" s="13"/>
      <c r="P16249" s="6"/>
      <c r="Q16249" s="7"/>
    </row>
    <row r="16250" spans="3:17" x14ac:dyDescent="0.2">
      <c r="C16250" s="1"/>
      <c r="D16250" s="1"/>
      <c r="F16250" s="6"/>
      <c r="G16250" s="13"/>
      <c r="M16250" s="14"/>
      <c r="O16250" s="13"/>
      <c r="P16250" s="6"/>
      <c r="Q16250" s="7"/>
    </row>
    <row r="16251" spans="3:17" x14ac:dyDescent="0.2">
      <c r="C16251" s="1"/>
      <c r="D16251" s="1"/>
      <c r="F16251" s="6"/>
      <c r="G16251" s="13"/>
      <c r="M16251" s="14"/>
      <c r="O16251" s="13"/>
      <c r="P16251" s="6"/>
      <c r="Q16251" s="7"/>
    </row>
    <row r="16252" spans="3:17" x14ac:dyDescent="0.2">
      <c r="C16252" s="1"/>
      <c r="D16252" s="1"/>
      <c r="F16252" s="6"/>
      <c r="G16252" s="13"/>
      <c r="M16252" s="14"/>
      <c r="O16252" s="13"/>
      <c r="P16252" s="6"/>
      <c r="Q16252" s="7"/>
    </row>
    <row r="16253" spans="3:17" x14ac:dyDescent="0.2">
      <c r="C16253" s="1"/>
      <c r="D16253" s="1"/>
      <c r="F16253" s="6"/>
      <c r="G16253" s="13"/>
      <c r="M16253" s="14"/>
      <c r="O16253" s="13"/>
      <c r="P16253" s="6"/>
      <c r="Q16253" s="7"/>
    </row>
    <row r="16254" spans="3:17" x14ac:dyDescent="0.2">
      <c r="C16254" s="1"/>
      <c r="D16254" s="1"/>
      <c r="F16254" s="6"/>
      <c r="G16254" s="13"/>
      <c r="M16254" s="14"/>
      <c r="O16254" s="13"/>
      <c r="P16254" s="6"/>
      <c r="Q16254" s="7"/>
    </row>
    <row r="16255" spans="3:17" x14ac:dyDescent="0.2">
      <c r="C16255" s="1"/>
      <c r="D16255" s="1"/>
      <c r="F16255" s="6"/>
      <c r="G16255" s="13"/>
      <c r="M16255" s="14"/>
      <c r="O16255" s="13"/>
      <c r="P16255" s="6"/>
      <c r="Q16255" s="7"/>
    </row>
    <row r="16256" spans="3:17" x14ac:dyDescent="0.2">
      <c r="C16256" s="1"/>
      <c r="D16256" s="1"/>
      <c r="F16256" s="6"/>
      <c r="G16256" s="13"/>
      <c r="M16256" s="14"/>
      <c r="O16256" s="13"/>
      <c r="P16256" s="6"/>
      <c r="Q16256" s="7"/>
    </row>
    <row r="16257" spans="3:17" x14ac:dyDescent="0.2">
      <c r="C16257" s="1"/>
      <c r="D16257" s="1"/>
      <c r="F16257" s="6"/>
      <c r="G16257" s="13"/>
      <c r="M16257" s="14"/>
      <c r="O16257" s="13"/>
      <c r="P16257" s="6"/>
      <c r="Q16257" s="7"/>
    </row>
    <row r="16258" spans="3:17" x14ac:dyDescent="0.2">
      <c r="C16258" s="1"/>
      <c r="D16258" s="1"/>
      <c r="F16258" s="6"/>
      <c r="G16258" s="13"/>
      <c r="M16258" s="14"/>
      <c r="O16258" s="13"/>
      <c r="P16258" s="6"/>
      <c r="Q16258" s="7"/>
    </row>
    <row r="16259" spans="3:17" x14ac:dyDescent="0.2">
      <c r="C16259" s="1"/>
      <c r="D16259" s="1"/>
      <c r="F16259" s="6"/>
      <c r="G16259" s="13"/>
      <c r="M16259" s="14"/>
      <c r="O16259" s="13"/>
      <c r="P16259" s="6"/>
      <c r="Q16259" s="7"/>
    </row>
    <row r="16260" spans="3:17" x14ac:dyDescent="0.2">
      <c r="C16260" s="1"/>
      <c r="D16260" s="1"/>
      <c r="F16260" s="6"/>
      <c r="G16260" s="13"/>
      <c r="M16260" s="14"/>
      <c r="O16260" s="13"/>
      <c r="P16260" s="6"/>
      <c r="Q16260" s="7"/>
    </row>
    <row r="16261" spans="3:17" x14ac:dyDescent="0.2">
      <c r="C16261" s="1"/>
      <c r="D16261" s="1"/>
      <c r="F16261" s="6"/>
      <c r="G16261" s="13"/>
      <c r="M16261" s="14"/>
      <c r="O16261" s="13"/>
      <c r="P16261" s="6"/>
      <c r="Q16261" s="7"/>
    </row>
    <row r="16262" spans="3:17" x14ac:dyDescent="0.2">
      <c r="C16262" s="1"/>
      <c r="D16262" s="1"/>
      <c r="F16262" s="6"/>
      <c r="G16262" s="13"/>
      <c r="M16262" s="14"/>
      <c r="O16262" s="13"/>
      <c r="P16262" s="6"/>
      <c r="Q16262" s="7"/>
    </row>
    <row r="16263" spans="3:17" x14ac:dyDescent="0.2">
      <c r="C16263" s="1"/>
      <c r="D16263" s="1"/>
      <c r="F16263" s="6"/>
      <c r="G16263" s="13"/>
      <c r="M16263" s="14"/>
      <c r="O16263" s="13"/>
      <c r="P16263" s="6"/>
      <c r="Q16263" s="7"/>
    </row>
    <row r="16264" spans="3:17" x14ac:dyDescent="0.2">
      <c r="C16264" s="1"/>
      <c r="D16264" s="1"/>
      <c r="F16264" s="6"/>
      <c r="G16264" s="13"/>
      <c r="M16264" s="14"/>
      <c r="O16264" s="13"/>
      <c r="P16264" s="6"/>
      <c r="Q16264" s="7"/>
    </row>
    <row r="16265" spans="3:17" x14ac:dyDescent="0.2">
      <c r="C16265" s="1"/>
      <c r="D16265" s="1"/>
      <c r="F16265" s="6"/>
      <c r="G16265" s="13"/>
      <c r="M16265" s="14"/>
      <c r="O16265" s="13"/>
      <c r="P16265" s="6"/>
      <c r="Q16265" s="7"/>
    </row>
    <row r="16266" spans="3:17" x14ac:dyDescent="0.2">
      <c r="C16266" s="1"/>
      <c r="D16266" s="1"/>
      <c r="F16266" s="6"/>
      <c r="G16266" s="13"/>
      <c r="M16266" s="14"/>
      <c r="O16266" s="13"/>
      <c r="P16266" s="6"/>
      <c r="Q16266" s="7"/>
    </row>
    <row r="16267" spans="3:17" x14ac:dyDescent="0.2">
      <c r="C16267" s="1"/>
      <c r="D16267" s="1"/>
      <c r="F16267" s="6"/>
      <c r="G16267" s="13"/>
      <c r="M16267" s="14"/>
      <c r="O16267" s="13"/>
      <c r="P16267" s="6"/>
      <c r="Q16267" s="7"/>
    </row>
    <row r="16268" spans="3:17" x14ac:dyDescent="0.2">
      <c r="C16268" s="1"/>
      <c r="D16268" s="1"/>
      <c r="F16268" s="6"/>
      <c r="G16268" s="13"/>
      <c r="M16268" s="14"/>
      <c r="O16268" s="13"/>
      <c r="P16268" s="6"/>
      <c r="Q16268" s="7"/>
    </row>
    <row r="16269" spans="3:17" x14ac:dyDescent="0.2">
      <c r="C16269" s="1"/>
      <c r="D16269" s="1"/>
      <c r="F16269" s="6"/>
      <c r="G16269" s="13"/>
      <c r="M16269" s="14"/>
      <c r="O16269" s="13"/>
      <c r="P16269" s="6"/>
      <c r="Q16269" s="7"/>
    </row>
    <row r="16270" spans="3:17" x14ac:dyDescent="0.2">
      <c r="C16270" s="1"/>
      <c r="D16270" s="1"/>
      <c r="F16270" s="6"/>
      <c r="G16270" s="13"/>
      <c r="M16270" s="14"/>
      <c r="O16270" s="13"/>
      <c r="P16270" s="6"/>
      <c r="Q16270" s="7"/>
    </row>
    <row r="16271" spans="3:17" x14ac:dyDescent="0.2">
      <c r="C16271" s="1"/>
      <c r="D16271" s="1"/>
      <c r="F16271" s="6"/>
      <c r="G16271" s="13"/>
      <c r="M16271" s="14"/>
      <c r="O16271" s="13"/>
      <c r="P16271" s="6"/>
      <c r="Q16271" s="7"/>
    </row>
    <row r="16272" spans="3:17" x14ac:dyDescent="0.2">
      <c r="C16272" s="1"/>
      <c r="D16272" s="1"/>
      <c r="F16272" s="6"/>
      <c r="G16272" s="13"/>
      <c r="M16272" s="14"/>
      <c r="O16272" s="13"/>
      <c r="P16272" s="6"/>
      <c r="Q16272" s="7"/>
    </row>
    <row r="16273" spans="3:17" x14ac:dyDescent="0.2">
      <c r="C16273" s="1"/>
      <c r="D16273" s="1"/>
      <c r="F16273" s="6"/>
      <c r="G16273" s="13"/>
      <c r="M16273" s="14"/>
      <c r="O16273" s="13"/>
      <c r="P16273" s="6"/>
      <c r="Q16273" s="7"/>
    </row>
    <row r="16274" spans="3:17" x14ac:dyDescent="0.2">
      <c r="C16274" s="1"/>
      <c r="D16274" s="1"/>
      <c r="F16274" s="6"/>
      <c r="G16274" s="13"/>
      <c r="M16274" s="14"/>
      <c r="O16274" s="13"/>
      <c r="P16274" s="6"/>
      <c r="Q16274" s="7"/>
    </row>
    <row r="16275" spans="3:17" x14ac:dyDescent="0.2">
      <c r="C16275" s="1"/>
      <c r="D16275" s="1"/>
      <c r="F16275" s="6"/>
      <c r="G16275" s="13"/>
      <c r="M16275" s="14"/>
      <c r="O16275" s="13"/>
      <c r="P16275" s="6"/>
      <c r="Q16275" s="7"/>
    </row>
    <row r="16276" spans="3:17" x14ac:dyDescent="0.2">
      <c r="C16276" s="1"/>
      <c r="D16276" s="1"/>
      <c r="F16276" s="6"/>
      <c r="G16276" s="13"/>
      <c r="M16276" s="14"/>
      <c r="O16276" s="13"/>
      <c r="P16276" s="6"/>
      <c r="Q16276" s="7"/>
    </row>
    <row r="16277" spans="3:17" x14ac:dyDescent="0.2">
      <c r="C16277" s="1"/>
      <c r="D16277" s="1"/>
      <c r="F16277" s="6"/>
      <c r="G16277" s="13"/>
      <c r="M16277" s="14"/>
      <c r="O16277" s="13"/>
      <c r="P16277" s="6"/>
      <c r="Q16277" s="7"/>
    </row>
    <row r="16278" spans="3:17" x14ac:dyDescent="0.2">
      <c r="C16278" s="1"/>
      <c r="D16278" s="1"/>
      <c r="F16278" s="6"/>
      <c r="G16278" s="13"/>
      <c r="M16278" s="14"/>
      <c r="O16278" s="13"/>
      <c r="P16278" s="6"/>
      <c r="Q16278" s="7"/>
    </row>
    <row r="16279" spans="3:17" x14ac:dyDescent="0.2">
      <c r="C16279" s="1"/>
      <c r="D16279" s="1"/>
      <c r="F16279" s="6"/>
      <c r="G16279" s="13"/>
      <c r="M16279" s="14"/>
      <c r="O16279" s="13"/>
      <c r="P16279" s="6"/>
      <c r="Q16279" s="7"/>
    </row>
    <row r="16280" spans="3:17" x14ac:dyDescent="0.2">
      <c r="C16280" s="1"/>
      <c r="D16280" s="1"/>
      <c r="F16280" s="6"/>
      <c r="G16280" s="13"/>
      <c r="M16280" s="14"/>
      <c r="O16280" s="13"/>
      <c r="P16280" s="6"/>
      <c r="Q16280" s="7"/>
    </row>
    <row r="16281" spans="3:17" x14ac:dyDescent="0.2">
      <c r="C16281" s="1"/>
      <c r="D16281" s="1"/>
      <c r="F16281" s="6"/>
      <c r="G16281" s="13"/>
      <c r="M16281" s="14"/>
      <c r="O16281" s="13"/>
      <c r="P16281" s="6"/>
      <c r="Q16281" s="7"/>
    </row>
    <row r="16282" spans="3:17" x14ac:dyDescent="0.2">
      <c r="C16282" s="1"/>
      <c r="D16282" s="1"/>
      <c r="F16282" s="6"/>
      <c r="G16282" s="13"/>
      <c r="M16282" s="14"/>
      <c r="O16282" s="13"/>
      <c r="P16282" s="6"/>
      <c r="Q16282" s="7"/>
    </row>
    <row r="16283" spans="3:17" x14ac:dyDescent="0.2">
      <c r="C16283" s="1"/>
      <c r="D16283" s="1"/>
      <c r="F16283" s="6"/>
      <c r="G16283" s="13"/>
      <c r="M16283" s="14"/>
      <c r="O16283" s="13"/>
      <c r="P16283" s="6"/>
      <c r="Q16283" s="7"/>
    </row>
    <row r="16284" spans="3:17" x14ac:dyDescent="0.2">
      <c r="C16284" s="1"/>
      <c r="D16284" s="1"/>
      <c r="F16284" s="6"/>
      <c r="G16284" s="13"/>
      <c r="M16284" s="14"/>
      <c r="O16284" s="13"/>
      <c r="P16284" s="6"/>
      <c r="Q16284" s="7"/>
    </row>
    <row r="16285" spans="3:17" x14ac:dyDescent="0.2">
      <c r="C16285" s="1"/>
      <c r="D16285" s="1"/>
      <c r="F16285" s="6"/>
      <c r="G16285" s="13"/>
      <c r="M16285" s="14"/>
      <c r="O16285" s="13"/>
      <c r="P16285" s="6"/>
      <c r="Q16285" s="7"/>
    </row>
    <row r="16286" spans="3:17" x14ac:dyDescent="0.2">
      <c r="C16286" s="1"/>
      <c r="D16286" s="1"/>
      <c r="F16286" s="6"/>
      <c r="G16286" s="13"/>
      <c r="M16286" s="14"/>
      <c r="O16286" s="13"/>
      <c r="P16286" s="6"/>
      <c r="Q16286" s="7"/>
    </row>
    <row r="16287" spans="3:17" x14ac:dyDescent="0.2">
      <c r="C16287" s="1"/>
      <c r="D16287" s="1"/>
      <c r="F16287" s="6"/>
      <c r="G16287" s="13"/>
      <c r="M16287" s="14"/>
      <c r="O16287" s="13"/>
      <c r="P16287" s="6"/>
      <c r="Q16287" s="7"/>
    </row>
    <row r="16288" spans="3:17" x14ac:dyDescent="0.2">
      <c r="C16288" s="1"/>
      <c r="D16288" s="1"/>
      <c r="F16288" s="6"/>
      <c r="G16288" s="13"/>
      <c r="M16288" s="14"/>
      <c r="O16288" s="13"/>
      <c r="P16288" s="6"/>
      <c r="Q16288" s="7"/>
    </row>
    <row r="16289" spans="3:17" x14ac:dyDescent="0.2">
      <c r="C16289" s="1"/>
      <c r="D16289" s="1"/>
      <c r="F16289" s="6"/>
      <c r="G16289" s="13"/>
      <c r="M16289" s="14"/>
      <c r="O16289" s="13"/>
      <c r="P16289" s="6"/>
      <c r="Q16289" s="7"/>
    </row>
    <row r="16290" spans="3:17" x14ac:dyDescent="0.2">
      <c r="C16290" s="1"/>
      <c r="D16290" s="1"/>
      <c r="F16290" s="6"/>
      <c r="G16290" s="13"/>
      <c r="M16290" s="14"/>
      <c r="O16290" s="13"/>
      <c r="P16290" s="6"/>
      <c r="Q16290" s="7"/>
    </row>
    <row r="16291" spans="3:17" x14ac:dyDescent="0.2">
      <c r="C16291" s="1"/>
      <c r="D16291" s="1"/>
      <c r="F16291" s="6"/>
      <c r="G16291" s="13"/>
      <c r="M16291" s="14"/>
      <c r="O16291" s="13"/>
      <c r="P16291" s="6"/>
      <c r="Q16291" s="7"/>
    </row>
    <row r="16292" spans="3:17" x14ac:dyDescent="0.2">
      <c r="C16292" s="1"/>
      <c r="D16292" s="1"/>
      <c r="F16292" s="6"/>
      <c r="G16292" s="13"/>
      <c r="M16292" s="14"/>
      <c r="O16292" s="13"/>
      <c r="P16292" s="6"/>
      <c r="Q16292" s="7"/>
    </row>
    <row r="16293" spans="3:17" x14ac:dyDescent="0.2">
      <c r="C16293" s="1"/>
      <c r="D16293" s="1"/>
      <c r="F16293" s="6"/>
      <c r="G16293" s="13"/>
      <c r="M16293" s="14"/>
      <c r="O16293" s="13"/>
      <c r="P16293" s="6"/>
      <c r="Q16293" s="7"/>
    </row>
    <row r="16294" spans="3:17" x14ac:dyDescent="0.2">
      <c r="C16294" s="1"/>
      <c r="D16294" s="1"/>
      <c r="F16294" s="6"/>
      <c r="G16294" s="13"/>
      <c r="M16294" s="14"/>
      <c r="O16294" s="13"/>
      <c r="P16294" s="6"/>
      <c r="Q16294" s="7"/>
    </row>
    <row r="16295" spans="3:17" x14ac:dyDescent="0.2">
      <c r="C16295" s="1"/>
      <c r="D16295" s="1"/>
      <c r="F16295" s="6"/>
      <c r="G16295" s="13"/>
      <c r="M16295" s="14"/>
      <c r="O16295" s="13"/>
      <c r="P16295" s="6"/>
      <c r="Q16295" s="7"/>
    </row>
    <row r="16296" spans="3:17" x14ac:dyDescent="0.2">
      <c r="C16296" s="1"/>
      <c r="D16296" s="1"/>
      <c r="F16296" s="6"/>
      <c r="G16296" s="13"/>
      <c r="M16296" s="14"/>
      <c r="O16296" s="13"/>
      <c r="P16296" s="6"/>
      <c r="Q16296" s="7"/>
    </row>
    <row r="16297" spans="3:17" x14ac:dyDescent="0.2">
      <c r="C16297" s="1"/>
      <c r="D16297" s="1"/>
      <c r="F16297" s="6"/>
      <c r="G16297" s="13"/>
      <c r="M16297" s="14"/>
      <c r="O16297" s="13"/>
      <c r="P16297" s="6"/>
      <c r="Q16297" s="7"/>
    </row>
    <row r="16298" spans="3:17" x14ac:dyDescent="0.2">
      <c r="C16298" s="1"/>
      <c r="D16298" s="1"/>
      <c r="F16298" s="6"/>
      <c r="G16298" s="13"/>
      <c r="M16298" s="14"/>
      <c r="O16298" s="13"/>
      <c r="P16298" s="6"/>
      <c r="Q16298" s="7"/>
    </row>
    <row r="16299" spans="3:17" x14ac:dyDescent="0.2">
      <c r="C16299" s="1"/>
      <c r="D16299" s="1"/>
      <c r="F16299" s="6"/>
      <c r="G16299" s="13"/>
      <c r="M16299" s="14"/>
      <c r="O16299" s="13"/>
      <c r="P16299" s="6"/>
      <c r="Q16299" s="7"/>
    </row>
    <row r="16300" spans="3:17" x14ac:dyDescent="0.2">
      <c r="C16300" s="1"/>
      <c r="D16300" s="1"/>
      <c r="F16300" s="6"/>
      <c r="G16300" s="13"/>
      <c r="M16300" s="14"/>
      <c r="O16300" s="13"/>
      <c r="P16300" s="6"/>
      <c r="Q16300" s="7"/>
    </row>
    <row r="16301" spans="3:17" x14ac:dyDescent="0.2">
      <c r="C16301" s="1"/>
      <c r="D16301" s="1"/>
      <c r="F16301" s="6"/>
      <c r="G16301" s="13"/>
      <c r="M16301" s="14"/>
      <c r="O16301" s="13"/>
      <c r="P16301" s="6"/>
      <c r="Q16301" s="7"/>
    </row>
    <row r="16302" spans="3:17" x14ac:dyDescent="0.2">
      <c r="C16302" s="1"/>
      <c r="D16302" s="1"/>
      <c r="F16302" s="6"/>
      <c r="G16302" s="13"/>
      <c r="M16302" s="14"/>
      <c r="O16302" s="13"/>
      <c r="P16302" s="6"/>
      <c r="Q16302" s="7"/>
    </row>
    <row r="16303" spans="3:17" x14ac:dyDescent="0.2">
      <c r="C16303" s="1"/>
      <c r="D16303" s="1"/>
      <c r="F16303" s="6"/>
      <c r="G16303" s="13"/>
      <c r="M16303" s="14"/>
      <c r="O16303" s="13"/>
      <c r="P16303" s="6"/>
      <c r="Q16303" s="7"/>
    </row>
    <row r="16304" spans="3:17" x14ac:dyDescent="0.2">
      <c r="C16304" s="1"/>
      <c r="D16304" s="1"/>
      <c r="F16304" s="6"/>
      <c r="G16304" s="13"/>
      <c r="M16304" s="14"/>
      <c r="O16304" s="13"/>
      <c r="P16304" s="6"/>
      <c r="Q16304" s="7"/>
    </row>
    <row r="16305" spans="3:17" x14ac:dyDescent="0.2">
      <c r="C16305" s="1"/>
      <c r="D16305" s="1"/>
      <c r="F16305" s="6"/>
      <c r="G16305" s="13"/>
      <c r="M16305" s="14"/>
      <c r="O16305" s="13"/>
      <c r="P16305" s="6"/>
      <c r="Q16305" s="7"/>
    </row>
    <row r="16306" spans="3:17" x14ac:dyDescent="0.2">
      <c r="C16306" s="1"/>
      <c r="D16306" s="1"/>
      <c r="F16306" s="6"/>
      <c r="G16306" s="13"/>
      <c r="M16306" s="14"/>
      <c r="O16306" s="13"/>
      <c r="P16306" s="6"/>
      <c r="Q16306" s="7"/>
    </row>
    <row r="16307" spans="3:17" x14ac:dyDescent="0.2">
      <c r="C16307" s="1"/>
      <c r="D16307" s="1"/>
      <c r="F16307" s="6"/>
      <c r="G16307" s="13"/>
      <c r="M16307" s="14"/>
      <c r="O16307" s="13"/>
      <c r="P16307" s="6"/>
      <c r="Q16307" s="7"/>
    </row>
    <row r="16308" spans="3:17" x14ac:dyDescent="0.2">
      <c r="C16308" s="1"/>
      <c r="D16308" s="1"/>
      <c r="F16308" s="6"/>
      <c r="G16308" s="13"/>
      <c r="M16308" s="14"/>
      <c r="O16308" s="13"/>
      <c r="P16308" s="6"/>
      <c r="Q16308" s="7"/>
    </row>
    <row r="16309" spans="3:17" x14ac:dyDescent="0.2">
      <c r="C16309" s="1"/>
      <c r="D16309" s="1"/>
      <c r="F16309" s="6"/>
      <c r="G16309" s="13"/>
      <c r="M16309" s="14"/>
      <c r="O16309" s="13"/>
      <c r="P16309" s="6"/>
      <c r="Q16309" s="7"/>
    </row>
    <row r="16310" spans="3:17" x14ac:dyDescent="0.2">
      <c r="C16310" s="1"/>
      <c r="D16310" s="1"/>
      <c r="F16310" s="6"/>
      <c r="G16310" s="13"/>
      <c r="M16310" s="14"/>
      <c r="O16310" s="13"/>
      <c r="P16310" s="6"/>
      <c r="Q16310" s="7"/>
    </row>
    <row r="16311" spans="3:17" x14ac:dyDescent="0.2">
      <c r="C16311" s="1"/>
      <c r="D16311" s="1"/>
      <c r="F16311" s="6"/>
      <c r="G16311" s="13"/>
      <c r="M16311" s="14"/>
      <c r="O16311" s="13"/>
      <c r="P16311" s="6"/>
      <c r="Q16311" s="7"/>
    </row>
    <row r="16312" spans="3:17" x14ac:dyDescent="0.2">
      <c r="C16312" s="1"/>
      <c r="D16312" s="1"/>
      <c r="F16312" s="6"/>
      <c r="G16312" s="13"/>
      <c r="M16312" s="14"/>
      <c r="O16312" s="13"/>
      <c r="P16312" s="6"/>
      <c r="Q16312" s="7"/>
    </row>
    <row r="16313" spans="3:17" x14ac:dyDescent="0.2">
      <c r="C16313" s="1"/>
      <c r="D16313" s="1"/>
      <c r="F16313" s="6"/>
      <c r="G16313" s="13"/>
      <c r="M16313" s="14"/>
      <c r="O16313" s="13"/>
      <c r="P16313" s="6"/>
      <c r="Q16313" s="7"/>
    </row>
    <row r="16314" spans="3:17" x14ac:dyDescent="0.2">
      <c r="C16314" s="1"/>
      <c r="D16314" s="1"/>
      <c r="F16314" s="6"/>
      <c r="G16314" s="13"/>
      <c r="M16314" s="14"/>
      <c r="O16314" s="13"/>
      <c r="P16314" s="6"/>
      <c r="Q16314" s="7"/>
    </row>
    <row r="16315" spans="3:17" x14ac:dyDescent="0.2">
      <c r="C16315" s="1"/>
      <c r="D16315" s="1"/>
      <c r="F16315" s="6"/>
      <c r="G16315" s="13"/>
      <c r="M16315" s="14"/>
      <c r="O16315" s="13"/>
      <c r="P16315" s="6"/>
      <c r="Q16315" s="7"/>
    </row>
    <row r="16316" spans="3:17" x14ac:dyDescent="0.2">
      <c r="C16316" s="1"/>
      <c r="D16316" s="1"/>
      <c r="F16316" s="6"/>
      <c r="G16316" s="13"/>
      <c r="M16316" s="14"/>
      <c r="O16316" s="13"/>
      <c r="P16316" s="6"/>
      <c r="Q16316" s="7"/>
    </row>
    <row r="16317" spans="3:17" x14ac:dyDescent="0.2">
      <c r="C16317" s="1"/>
      <c r="D16317" s="1"/>
      <c r="F16317" s="6"/>
      <c r="G16317" s="13"/>
      <c r="M16317" s="14"/>
      <c r="O16317" s="13"/>
      <c r="P16317" s="6"/>
      <c r="Q16317" s="7"/>
    </row>
    <row r="16318" spans="3:17" x14ac:dyDescent="0.2">
      <c r="C16318" s="1"/>
      <c r="D16318" s="1"/>
      <c r="F16318" s="6"/>
      <c r="G16318" s="13"/>
      <c r="M16318" s="14"/>
      <c r="O16318" s="13"/>
      <c r="P16318" s="6"/>
      <c r="Q16318" s="7"/>
    </row>
    <row r="16319" spans="3:17" x14ac:dyDescent="0.2">
      <c r="C16319" s="1"/>
      <c r="D16319" s="1"/>
      <c r="F16319" s="6"/>
      <c r="G16319" s="13"/>
      <c r="M16319" s="14"/>
      <c r="O16319" s="13"/>
      <c r="P16319" s="6"/>
      <c r="Q16319" s="7"/>
    </row>
    <row r="16320" spans="3:17" x14ac:dyDescent="0.2">
      <c r="C16320" s="1"/>
      <c r="D16320" s="1"/>
      <c r="F16320" s="6"/>
      <c r="G16320" s="13"/>
      <c r="M16320" s="14"/>
      <c r="O16320" s="13"/>
      <c r="P16320" s="6"/>
      <c r="Q16320" s="7"/>
    </row>
    <row r="16321" spans="3:17" x14ac:dyDescent="0.2">
      <c r="C16321" s="1"/>
      <c r="D16321" s="1"/>
      <c r="F16321" s="6"/>
      <c r="G16321" s="13"/>
      <c r="M16321" s="14"/>
      <c r="O16321" s="13"/>
      <c r="P16321" s="6"/>
      <c r="Q16321" s="7"/>
    </row>
    <row r="16322" spans="3:17" x14ac:dyDescent="0.2">
      <c r="C16322" s="1"/>
      <c r="D16322" s="1"/>
      <c r="F16322" s="6"/>
      <c r="G16322" s="13"/>
      <c r="M16322" s="14"/>
      <c r="O16322" s="13"/>
      <c r="P16322" s="6"/>
      <c r="Q16322" s="7"/>
    </row>
    <row r="16323" spans="3:17" x14ac:dyDescent="0.2">
      <c r="C16323" s="1"/>
      <c r="D16323" s="1"/>
      <c r="F16323" s="6"/>
      <c r="G16323" s="13"/>
      <c r="M16323" s="14"/>
      <c r="O16323" s="13"/>
      <c r="P16323" s="6"/>
      <c r="Q16323" s="7"/>
    </row>
    <row r="16324" spans="3:17" x14ac:dyDescent="0.2">
      <c r="C16324" s="1"/>
      <c r="D16324" s="1"/>
      <c r="F16324" s="6"/>
      <c r="G16324" s="13"/>
      <c r="M16324" s="14"/>
      <c r="O16324" s="13"/>
      <c r="P16324" s="6"/>
      <c r="Q16324" s="7"/>
    </row>
    <row r="16325" spans="3:17" x14ac:dyDescent="0.2">
      <c r="C16325" s="1"/>
      <c r="D16325" s="1"/>
      <c r="F16325" s="6"/>
      <c r="G16325" s="13"/>
      <c r="M16325" s="14"/>
      <c r="O16325" s="13"/>
      <c r="P16325" s="6"/>
      <c r="Q16325" s="7"/>
    </row>
    <row r="16326" spans="3:17" x14ac:dyDescent="0.2">
      <c r="C16326" s="1"/>
      <c r="D16326" s="1"/>
      <c r="F16326" s="6"/>
      <c r="G16326" s="13"/>
      <c r="M16326" s="14"/>
      <c r="O16326" s="13"/>
      <c r="P16326" s="6"/>
      <c r="Q16326" s="7"/>
    </row>
    <row r="16327" spans="3:17" x14ac:dyDescent="0.2">
      <c r="C16327" s="1"/>
      <c r="D16327" s="1"/>
      <c r="F16327" s="6"/>
      <c r="G16327" s="13"/>
      <c r="M16327" s="14"/>
      <c r="O16327" s="13"/>
      <c r="P16327" s="6"/>
      <c r="Q16327" s="7"/>
    </row>
    <row r="16328" spans="3:17" x14ac:dyDescent="0.2">
      <c r="C16328" s="1"/>
      <c r="D16328" s="1"/>
      <c r="F16328" s="6"/>
      <c r="G16328" s="13"/>
      <c r="M16328" s="14"/>
      <c r="O16328" s="13"/>
      <c r="P16328" s="6"/>
      <c r="Q16328" s="7"/>
    </row>
    <row r="16329" spans="3:17" x14ac:dyDescent="0.2">
      <c r="C16329" s="1"/>
      <c r="D16329" s="1"/>
      <c r="F16329" s="6"/>
      <c r="G16329" s="13"/>
      <c r="M16329" s="14"/>
      <c r="O16329" s="13"/>
      <c r="P16329" s="6"/>
      <c r="Q16329" s="7"/>
    </row>
    <row r="16330" spans="3:17" x14ac:dyDescent="0.2">
      <c r="C16330" s="1"/>
      <c r="D16330" s="1"/>
      <c r="F16330" s="6"/>
      <c r="G16330" s="13"/>
      <c r="M16330" s="14"/>
      <c r="O16330" s="13"/>
      <c r="P16330" s="6"/>
      <c r="Q16330" s="7"/>
    </row>
    <row r="16331" spans="3:17" x14ac:dyDescent="0.2">
      <c r="C16331" s="1"/>
      <c r="D16331" s="1"/>
      <c r="F16331" s="6"/>
      <c r="G16331" s="13"/>
      <c r="M16331" s="14"/>
      <c r="O16331" s="13"/>
      <c r="P16331" s="6"/>
      <c r="Q16331" s="7"/>
    </row>
    <row r="16332" spans="3:17" x14ac:dyDescent="0.2">
      <c r="C16332" s="1"/>
      <c r="D16332" s="1"/>
      <c r="F16332" s="6"/>
      <c r="G16332" s="13"/>
      <c r="M16332" s="14"/>
      <c r="O16332" s="13"/>
      <c r="P16332" s="6"/>
      <c r="Q16332" s="7"/>
    </row>
    <row r="16333" spans="3:17" x14ac:dyDescent="0.2">
      <c r="C16333" s="1"/>
      <c r="D16333" s="1"/>
      <c r="F16333" s="6"/>
      <c r="G16333" s="13"/>
      <c r="M16333" s="14"/>
      <c r="O16333" s="13"/>
      <c r="P16333" s="6"/>
      <c r="Q16333" s="7"/>
    </row>
    <row r="16334" spans="3:17" x14ac:dyDescent="0.2">
      <c r="C16334" s="1"/>
      <c r="D16334" s="1"/>
      <c r="F16334" s="6"/>
      <c r="G16334" s="13"/>
      <c r="M16334" s="14"/>
      <c r="O16334" s="13"/>
      <c r="P16334" s="6"/>
      <c r="Q16334" s="7"/>
    </row>
    <row r="16335" spans="3:17" x14ac:dyDescent="0.2">
      <c r="C16335" s="1"/>
      <c r="D16335" s="1"/>
      <c r="F16335" s="6"/>
      <c r="G16335" s="13"/>
      <c r="M16335" s="14"/>
      <c r="O16335" s="13"/>
      <c r="P16335" s="6"/>
      <c r="Q16335" s="7"/>
    </row>
    <row r="16336" spans="3:17" x14ac:dyDescent="0.2">
      <c r="C16336" s="1"/>
      <c r="D16336" s="1"/>
      <c r="F16336" s="6"/>
      <c r="G16336" s="13"/>
      <c r="M16336" s="14"/>
      <c r="O16336" s="13"/>
      <c r="P16336" s="6"/>
      <c r="Q16336" s="7"/>
    </row>
    <row r="16337" spans="3:17" x14ac:dyDescent="0.2">
      <c r="C16337" s="1"/>
      <c r="D16337" s="1"/>
      <c r="F16337" s="6"/>
      <c r="G16337" s="13"/>
      <c r="M16337" s="14"/>
      <c r="O16337" s="13"/>
      <c r="P16337" s="6"/>
      <c r="Q16337" s="7"/>
    </row>
    <row r="16338" spans="3:17" x14ac:dyDescent="0.2">
      <c r="C16338" s="1"/>
      <c r="D16338" s="1"/>
      <c r="F16338" s="6"/>
      <c r="G16338" s="13"/>
      <c r="M16338" s="14"/>
      <c r="O16338" s="13"/>
      <c r="P16338" s="6"/>
      <c r="Q16338" s="7"/>
    </row>
    <row r="16339" spans="3:17" x14ac:dyDescent="0.2">
      <c r="C16339" s="1"/>
      <c r="D16339" s="1"/>
      <c r="F16339" s="6"/>
      <c r="G16339" s="13"/>
      <c r="M16339" s="14"/>
      <c r="O16339" s="13"/>
      <c r="P16339" s="6"/>
      <c r="Q16339" s="7"/>
    </row>
    <row r="16340" spans="3:17" x14ac:dyDescent="0.2">
      <c r="C16340" s="1"/>
      <c r="D16340" s="1"/>
      <c r="F16340" s="6"/>
      <c r="G16340" s="13"/>
      <c r="M16340" s="14"/>
      <c r="O16340" s="13"/>
      <c r="P16340" s="6"/>
      <c r="Q16340" s="7"/>
    </row>
    <row r="16341" spans="3:17" x14ac:dyDescent="0.2">
      <c r="C16341" s="1"/>
      <c r="D16341" s="1"/>
      <c r="F16341" s="6"/>
      <c r="G16341" s="13"/>
      <c r="M16341" s="14"/>
      <c r="O16341" s="13"/>
      <c r="P16341" s="6"/>
      <c r="Q16341" s="7"/>
    </row>
    <row r="16342" spans="3:17" x14ac:dyDescent="0.2">
      <c r="C16342" s="1"/>
      <c r="D16342" s="1"/>
      <c r="F16342" s="6"/>
      <c r="G16342" s="13"/>
      <c r="M16342" s="14"/>
      <c r="O16342" s="13"/>
      <c r="P16342" s="6"/>
      <c r="Q16342" s="7"/>
    </row>
    <row r="16343" spans="3:17" x14ac:dyDescent="0.2">
      <c r="C16343" s="1"/>
      <c r="D16343" s="1"/>
      <c r="F16343" s="6"/>
      <c r="G16343" s="13"/>
      <c r="M16343" s="14"/>
      <c r="O16343" s="13"/>
      <c r="P16343" s="6"/>
      <c r="Q16343" s="7"/>
    </row>
    <row r="16344" spans="3:17" x14ac:dyDescent="0.2">
      <c r="C16344" s="1"/>
      <c r="D16344" s="1"/>
      <c r="F16344" s="6"/>
      <c r="G16344" s="13"/>
      <c r="M16344" s="14"/>
      <c r="O16344" s="13"/>
      <c r="P16344" s="6"/>
      <c r="Q16344" s="7"/>
    </row>
    <row r="16345" spans="3:17" x14ac:dyDescent="0.2">
      <c r="C16345" s="1"/>
      <c r="D16345" s="1"/>
      <c r="F16345" s="6"/>
      <c r="G16345" s="13"/>
      <c r="M16345" s="14"/>
      <c r="O16345" s="13"/>
      <c r="P16345" s="6"/>
      <c r="Q16345" s="7"/>
    </row>
    <row r="16346" spans="3:17" x14ac:dyDescent="0.2">
      <c r="C16346" s="1"/>
      <c r="D16346" s="1"/>
      <c r="F16346" s="6"/>
      <c r="G16346" s="13"/>
      <c r="M16346" s="14"/>
      <c r="O16346" s="13"/>
      <c r="P16346" s="6"/>
      <c r="Q16346" s="7"/>
    </row>
    <row r="16347" spans="3:17" x14ac:dyDescent="0.2">
      <c r="C16347" s="1"/>
      <c r="D16347" s="1"/>
      <c r="F16347" s="6"/>
      <c r="G16347" s="13"/>
      <c r="M16347" s="14"/>
      <c r="O16347" s="13"/>
      <c r="P16347" s="6"/>
      <c r="Q16347" s="7"/>
    </row>
    <row r="16348" spans="3:17" x14ac:dyDescent="0.2">
      <c r="C16348" s="1"/>
      <c r="D16348" s="1"/>
      <c r="F16348" s="6"/>
      <c r="G16348" s="13"/>
      <c r="M16348" s="14"/>
      <c r="O16348" s="13"/>
      <c r="P16348" s="6"/>
      <c r="Q16348" s="7"/>
    </row>
    <row r="16349" spans="3:17" x14ac:dyDescent="0.2">
      <c r="C16349" s="1"/>
      <c r="D16349" s="1"/>
      <c r="F16349" s="6"/>
      <c r="G16349" s="13"/>
      <c r="M16349" s="14"/>
      <c r="O16349" s="13"/>
      <c r="P16349" s="6"/>
      <c r="Q16349" s="7"/>
    </row>
    <row r="16350" spans="3:17" x14ac:dyDescent="0.2">
      <c r="C16350" s="1"/>
      <c r="D16350" s="1"/>
      <c r="F16350" s="6"/>
      <c r="G16350" s="13"/>
      <c r="M16350" s="14"/>
      <c r="O16350" s="13"/>
      <c r="P16350" s="6"/>
      <c r="Q16350" s="7"/>
    </row>
    <row r="16351" spans="3:17" x14ac:dyDescent="0.2">
      <c r="C16351" s="1"/>
      <c r="D16351" s="1"/>
      <c r="F16351" s="6"/>
      <c r="G16351" s="13"/>
      <c r="M16351" s="14"/>
      <c r="O16351" s="13"/>
      <c r="P16351" s="6"/>
      <c r="Q16351" s="7"/>
    </row>
    <row r="16352" spans="3:17" x14ac:dyDescent="0.2">
      <c r="C16352" s="1"/>
      <c r="D16352" s="1"/>
      <c r="F16352" s="6"/>
      <c r="G16352" s="13"/>
      <c r="M16352" s="14"/>
      <c r="O16352" s="13"/>
      <c r="P16352" s="6"/>
      <c r="Q16352" s="7"/>
    </row>
    <row r="16353" spans="3:17" x14ac:dyDescent="0.2">
      <c r="C16353" s="1"/>
      <c r="D16353" s="1"/>
      <c r="F16353" s="6"/>
      <c r="G16353" s="13"/>
      <c r="M16353" s="14"/>
      <c r="O16353" s="13"/>
      <c r="P16353" s="6"/>
      <c r="Q16353" s="7"/>
    </row>
    <row r="16354" spans="3:17" x14ac:dyDescent="0.2">
      <c r="C16354" s="1"/>
      <c r="D16354" s="1"/>
      <c r="F16354" s="6"/>
      <c r="G16354" s="13"/>
      <c r="M16354" s="14"/>
      <c r="O16354" s="13"/>
      <c r="P16354" s="6"/>
      <c r="Q16354" s="7"/>
    </row>
    <row r="16355" spans="3:17" x14ac:dyDescent="0.2">
      <c r="C16355" s="1"/>
      <c r="D16355" s="1"/>
      <c r="F16355" s="6"/>
      <c r="G16355" s="13"/>
      <c r="M16355" s="14"/>
      <c r="O16355" s="13"/>
      <c r="P16355" s="6"/>
      <c r="Q16355" s="7"/>
    </row>
    <row r="16356" spans="3:17" x14ac:dyDescent="0.2">
      <c r="C16356" s="1"/>
      <c r="D16356" s="1"/>
      <c r="F16356" s="6"/>
      <c r="G16356" s="13"/>
      <c r="M16356" s="14"/>
      <c r="O16356" s="13"/>
      <c r="P16356" s="6"/>
      <c r="Q16356" s="7"/>
    </row>
    <row r="16357" spans="3:17" x14ac:dyDescent="0.2">
      <c r="C16357" s="1"/>
      <c r="D16357" s="1"/>
      <c r="F16357" s="6"/>
      <c r="G16357" s="13"/>
      <c r="M16357" s="14"/>
      <c r="O16357" s="13"/>
      <c r="P16357" s="6"/>
      <c r="Q16357" s="7"/>
    </row>
    <row r="16358" spans="3:17" x14ac:dyDescent="0.2">
      <c r="C16358" s="1"/>
      <c r="D16358" s="1"/>
      <c r="F16358" s="6"/>
      <c r="G16358" s="13"/>
      <c r="M16358" s="14"/>
      <c r="O16358" s="13"/>
      <c r="P16358" s="6"/>
      <c r="Q16358" s="7"/>
    </row>
    <row r="16359" spans="3:17" x14ac:dyDescent="0.2">
      <c r="C16359" s="1"/>
      <c r="D16359" s="1"/>
      <c r="F16359" s="6"/>
      <c r="G16359" s="13"/>
      <c r="M16359" s="14"/>
      <c r="O16359" s="13"/>
      <c r="P16359" s="6"/>
      <c r="Q16359" s="7"/>
    </row>
    <row r="16360" spans="3:17" x14ac:dyDescent="0.2">
      <c r="C16360" s="1"/>
      <c r="D16360" s="1"/>
      <c r="F16360" s="6"/>
      <c r="G16360" s="13"/>
      <c r="M16360" s="14"/>
      <c r="O16360" s="13"/>
      <c r="P16360" s="6"/>
      <c r="Q16360" s="7"/>
    </row>
    <row r="16361" spans="3:17" x14ac:dyDescent="0.2">
      <c r="C16361" s="1"/>
      <c r="D16361" s="1"/>
      <c r="F16361" s="6"/>
      <c r="G16361" s="13"/>
      <c r="M16361" s="14"/>
      <c r="O16361" s="13"/>
      <c r="P16361" s="6"/>
      <c r="Q16361" s="7"/>
    </row>
    <row r="16362" spans="3:17" x14ac:dyDescent="0.2">
      <c r="C16362" s="1"/>
      <c r="D16362" s="1"/>
      <c r="F16362" s="6"/>
      <c r="G16362" s="13"/>
      <c r="M16362" s="14"/>
      <c r="O16362" s="13"/>
      <c r="P16362" s="6"/>
      <c r="Q16362" s="7"/>
    </row>
    <row r="16363" spans="3:17" x14ac:dyDescent="0.2">
      <c r="C16363" s="1"/>
      <c r="D16363" s="1"/>
      <c r="F16363" s="6"/>
      <c r="G16363" s="13"/>
      <c r="M16363" s="14"/>
      <c r="O16363" s="13"/>
      <c r="P16363" s="6"/>
      <c r="Q16363" s="7"/>
    </row>
    <row r="16364" spans="3:17" x14ac:dyDescent="0.2">
      <c r="C16364" s="1"/>
      <c r="D16364" s="1"/>
      <c r="F16364" s="6"/>
      <c r="G16364" s="13"/>
      <c r="M16364" s="14"/>
      <c r="O16364" s="13"/>
      <c r="P16364" s="6"/>
      <c r="Q16364" s="7"/>
    </row>
    <row r="16365" spans="3:17" x14ac:dyDescent="0.2">
      <c r="C16365" s="1"/>
      <c r="D16365" s="1"/>
      <c r="F16365" s="6"/>
      <c r="G16365" s="13"/>
      <c r="M16365" s="14"/>
      <c r="O16365" s="13"/>
      <c r="P16365" s="6"/>
      <c r="Q16365" s="7"/>
    </row>
    <row r="16366" spans="3:17" x14ac:dyDescent="0.2">
      <c r="C16366" s="1"/>
      <c r="D16366" s="1"/>
      <c r="F16366" s="6"/>
      <c r="G16366" s="13"/>
      <c r="M16366" s="14"/>
      <c r="O16366" s="13"/>
      <c r="P16366" s="6"/>
      <c r="Q16366" s="7"/>
    </row>
    <row r="16367" spans="3:17" x14ac:dyDescent="0.2">
      <c r="C16367" s="1"/>
      <c r="D16367" s="1"/>
      <c r="F16367" s="6"/>
      <c r="G16367" s="13"/>
      <c r="M16367" s="14"/>
      <c r="O16367" s="13"/>
      <c r="P16367" s="6"/>
      <c r="Q16367" s="7"/>
    </row>
    <row r="16368" spans="3:17" x14ac:dyDescent="0.2">
      <c r="C16368" s="1"/>
      <c r="D16368" s="1"/>
      <c r="F16368" s="6"/>
      <c r="G16368" s="13"/>
      <c r="M16368" s="14"/>
      <c r="O16368" s="13"/>
      <c r="P16368" s="6"/>
      <c r="Q16368" s="7"/>
    </row>
    <row r="16369" spans="3:17" x14ac:dyDescent="0.2">
      <c r="C16369" s="1"/>
      <c r="D16369" s="1"/>
      <c r="F16369" s="6"/>
      <c r="G16369" s="13"/>
      <c r="M16369" s="14"/>
      <c r="O16369" s="13"/>
      <c r="P16369" s="6"/>
      <c r="Q16369" s="7"/>
    </row>
    <row r="16370" spans="3:17" x14ac:dyDescent="0.2">
      <c r="C16370" s="1"/>
      <c r="D16370" s="1"/>
      <c r="F16370" s="6"/>
      <c r="G16370" s="13"/>
      <c r="M16370" s="14"/>
      <c r="O16370" s="13"/>
      <c r="P16370" s="6"/>
      <c r="Q16370" s="7"/>
    </row>
    <row r="16371" spans="3:17" x14ac:dyDescent="0.2">
      <c r="C16371" s="1"/>
      <c r="D16371" s="1"/>
      <c r="F16371" s="6"/>
      <c r="G16371" s="13"/>
      <c r="M16371" s="14"/>
      <c r="O16371" s="13"/>
      <c r="P16371" s="6"/>
      <c r="Q16371" s="7"/>
    </row>
    <row r="16372" spans="3:17" x14ac:dyDescent="0.2">
      <c r="C16372" s="1"/>
      <c r="D16372" s="1"/>
      <c r="F16372" s="6"/>
      <c r="G16372" s="13"/>
      <c r="M16372" s="14"/>
      <c r="O16372" s="13"/>
      <c r="P16372" s="6"/>
      <c r="Q16372" s="7"/>
    </row>
    <row r="16373" spans="3:17" x14ac:dyDescent="0.2">
      <c r="C16373" s="1"/>
      <c r="D16373" s="1"/>
      <c r="F16373" s="6"/>
      <c r="G16373" s="13"/>
      <c r="M16373" s="14"/>
      <c r="O16373" s="13"/>
      <c r="P16373" s="6"/>
      <c r="Q16373" s="7"/>
    </row>
    <row r="16374" spans="3:17" x14ac:dyDescent="0.2">
      <c r="C16374" s="1"/>
      <c r="D16374" s="1"/>
      <c r="F16374" s="6"/>
      <c r="G16374" s="13"/>
      <c r="M16374" s="14"/>
      <c r="O16374" s="13"/>
      <c r="P16374" s="6"/>
      <c r="Q16374" s="7"/>
    </row>
    <row r="16375" spans="3:17" x14ac:dyDescent="0.2">
      <c r="C16375" s="1"/>
      <c r="D16375" s="1"/>
      <c r="F16375" s="6"/>
      <c r="G16375" s="13"/>
      <c r="M16375" s="14"/>
      <c r="O16375" s="13"/>
      <c r="P16375" s="6"/>
      <c r="Q16375" s="7"/>
    </row>
    <row r="16376" spans="3:17" x14ac:dyDescent="0.2">
      <c r="C16376" s="1"/>
      <c r="D16376" s="1"/>
      <c r="F16376" s="6"/>
      <c r="G16376" s="13"/>
      <c r="M16376" s="14"/>
      <c r="O16376" s="13"/>
      <c r="P16376" s="6"/>
      <c r="Q16376" s="7"/>
    </row>
    <row r="16377" spans="3:17" x14ac:dyDescent="0.2">
      <c r="C16377" s="1"/>
      <c r="D16377" s="1"/>
      <c r="F16377" s="6"/>
      <c r="G16377" s="13"/>
      <c r="M16377" s="14"/>
      <c r="O16377" s="13"/>
      <c r="P16377" s="6"/>
      <c r="Q16377" s="7"/>
    </row>
    <row r="16378" spans="3:17" x14ac:dyDescent="0.2">
      <c r="C16378" s="1"/>
      <c r="D16378" s="1"/>
      <c r="F16378" s="6"/>
      <c r="G16378" s="13"/>
      <c r="M16378" s="14"/>
      <c r="O16378" s="13"/>
      <c r="P16378" s="6"/>
      <c r="Q16378" s="7"/>
    </row>
    <row r="16379" spans="3:17" x14ac:dyDescent="0.2">
      <c r="C16379" s="1"/>
      <c r="D16379" s="1"/>
      <c r="F16379" s="6"/>
      <c r="G16379" s="13"/>
      <c r="M16379" s="14"/>
      <c r="O16379" s="13"/>
      <c r="P16379" s="6"/>
      <c r="Q16379" s="7"/>
    </row>
    <row r="16380" spans="3:17" x14ac:dyDescent="0.2">
      <c r="C16380" s="1"/>
      <c r="D16380" s="1"/>
      <c r="F16380" s="6"/>
      <c r="G16380" s="13"/>
      <c r="M16380" s="14"/>
      <c r="O16380" s="13"/>
      <c r="P16380" s="6"/>
      <c r="Q16380" s="7"/>
    </row>
    <row r="16381" spans="3:17" x14ac:dyDescent="0.2">
      <c r="C16381" s="1"/>
      <c r="D16381" s="1"/>
      <c r="F16381" s="6"/>
      <c r="G16381" s="13"/>
      <c r="M16381" s="14"/>
      <c r="O16381" s="13"/>
      <c r="P16381" s="6"/>
      <c r="Q16381" s="7"/>
    </row>
    <row r="16382" spans="3:17" x14ac:dyDescent="0.2">
      <c r="C16382" s="1"/>
      <c r="D16382" s="1"/>
      <c r="F16382" s="6"/>
      <c r="G16382" s="13"/>
      <c r="M16382" s="14"/>
      <c r="O16382" s="13"/>
      <c r="P16382" s="6"/>
      <c r="Q16382" s="7"/>
    </row>
    <row r="16383" spans="3:17" x14ac:dyDescent="0.2">
      <c r="C16383" s="1"/>
      <c r="D16383" s="1"/>
      <c r="F16383" s="6"/>
      <c r="G16383" s="13"/>
      <c r="M16383" s="14"/>
      <c r="O16383" s="13"/>
      <c r="P16383" s="6"/>
      <c r="Q16383" s="7"/>
    </row>
    <row r="16384" spans="3:17" x14ac:dyDescent="0.2">
      <c r="C16384" s="1"/>
      <c r="D16384" s="1"/>
      <c r="F16384" s="6"/>
      <c r="G16384" s="13"/>
      <c r="M16384" s="14"/>
      <c r="O16384" s="13"/>
      <c r="P16384" s="6"/>
      <c r="Q16384" s="7"/>
    </row>
    <row r="16385" spans="3:17" x14ac:dyDescent="0.2">
      <c r="C16385" s="1"/>
      <c r="D16385" s="1"/>
      <c r="F16385" s="6"/>
      <c r="G16385" s="13"/>
      <c r="M16385" s="14"/>
      <c r="O16385" s="13"/>
      <c r="P16385" s="6"/>
      <c r="Q16385" s="7"/>
    </row>
    <row r="16386" spans="3:17" x14ac:dyDescent="0.2">
      <c r="C16386" s="1"/>
      <c r="D16386" s="1"/>
      <c r="F16386" s="6"/>
      <c r="G16386" s="13"/>
      <c r="M16386" s="14"/>
      <c r="O16386" s="13"/>
      <c r="P16386" s="6"/>
      <c r="Q16386" s="7"/>
    </row>
    <row r="16387" spans="3:17" x14ac:dyDescent="0.2">
      <c r="C16387" s="1"/>
      <c r="D16387" s="1"/>
      <c r="F16387" s="6"/>
      <c r="G16387" s="13"/>
      <c r="M16387" s="14"/>
      <c r="O16387" s="13"/>
      <c r="P16387" s="6"/>
      <c r="Q16387" s="7"/>
    </row>
    <row r="16388" spans="3:17" x14ac:dyDescent="0.2">
      <c r="C16388" s="1"/>
      <c r="D16388" s="1"/>
      <c r="F16388" s="6"/>
      <c r="G16388" s="13"/>
      <c r="M16388" s="14"/>
      <c r="O16388" s="13"/>
      <c r="P16388" s="6"/>
      <c r="Q16388" s="7"/>
    </row>
    <row r="16389" spans="3:17" x14ac:dyDescent="0.2">
      <c r="C16389" s="1"/>
      <c r="D16389" s="1"/>
      <c r="F16389" s="6"/>
      <c r="G16389" s="13"/>
      <c r="M16389" s="14"/>
      <c r="O16389" s="13"/>
      <c r="P16389" s="6"/>
      <c r="Q16389" s="7"/>
    </row>
    <row r="16390" spans="3:17" x14ac:dyDescent="0.2">
      <c r="C16390" s="1"/>
      <c r="D16390" s="1"/>
      <c r="F16390" s="6"/>
      <c r="G16390" s="13"/>
      <c r="M16390" s="14"/>
      <c r="O16390" s="13"/>
      <c r="P16390" s="6"/>
      <c r="Q16390" s="7"/>
    </row>
    <row r="16391" spans="3:17" x14ac:dyDescent="0.2">
      <c r="C16391" s="1"/>
      <c r="D16391" s="1"/>
      <c r="F16391" s="6"/>
      <c r="G16391" s="13"/>
      <c r="M16391" s="14"/>
      <c r="O16391" s="13"/>
      <c r="P16391" s="6"/>
      <c r="Q16391" s="7"/>
    </row>
    <row r="16392" spans="3:17" x14ac:dyDescent="0.2">
      <c r="C16392" s="1"/>
      <c r="D16392" s="1"/>
      <c r="F16392" s="6"/>
      <c r="G16392" s="13"/>
      <c r="M16392" s="14"/>
      <c r="O16392" s="13"/>
      <c r="P16392" s="6"/>
      <c r="Q16392" s="7"/>
    </row>
    <row r="16393" spans="3:17" x14ac:dyDescent="0.2">
      <c r="C16393" s="1"/>
      <c r="D16393" s="1"/>
      <c r="F16393" s="6"/>
      <c r="G16393" s="13"/>
      <c r="M16393" s="14"/>
      <c r="O16393" s="13"/>
      <c r="P16393" s="6"/>
      <c r="Q16393" s="7"/>
    </row>
    <row r="16394" spans="3:17" x14ac:dyDescent="0.2">
      <c r="C16394" s="1"/>
      <c r="D16394" s="1"/>
      <c r="F16394" s="6"/>
      <c r="G16394" s="13"/>
      <c r="M16394" s="14"/>
      <c r="O16394" s="13"/>
      <c r="P16394" s="6"/>
      <c r="Q16394" s="7"/>
    </row>
    <row r="16395" spans="3:17" x14ac:dyDescent="0.2">
      <c r="C16395" s="1"/>
      <c r="D16395" s="1"/>
      <c r="F16395" s="6"/>
      <c r="G16395" s="13"/>
      <c r="M16395" s="14"/>
      <c r="O16395" s="13"/>
      <c r="P16395" s="6"/>
      <c r="Q16395" s="7"/>
    </row>
    <row r="16396" spans="3:17" x14ac:dyDescent="0.2">
      <c r="C16396" s="1"/>
      <c r="D16396" s="1"/>
      <c r="F16396" s="6"/>
      <c r="G16396" s="13"/>
      <c r="M16396" s="14"/>
      <c r="O16396" s="13"/>
      <c r="P16396" s="6"/>
      <c r="Q16396" s="7"/>
    </row>
    <row r="16397" spans="3:17" x14ac:dyDescent="0.2">
      <c r="C16397" s="1"/>
      <c r="D16397" s="1"/>
      <c r="F16397" s="6"/>
      <c r="G16397" s="13"/>
      <c r="M16397" s="14"/>
      <c r="O16397" s="13"/>
      <c r="P16397" s="6"/>
      <c r="Q16397" s="7"/>
    </row>
    <row r="16398" spans="3:17" x14ac:dyDescent="0.2">
      <c r="C16398" s="1"/>
      <c r="D16398" s="1"/>
      <c r="F16398" s="6"/>
      <c r="G16398" s="13"/>
      <c r="M16398" s="14"/>
      <c r="O16398" s="13"/>
      <c r="P16398" s="6"/>
      <c r="Q16398" s="7"/>
    </row>
    <row r="16399" spans="3:17" x14ac:dyDescent="0.2">
      <c r="C16399" s="1"/>
      <c r="D16399" s="1"/>
      <c r="F16399" s="6"/>
      <c r="G16399" s="13"/>
      <c r="M16399" s="14"/>
      <c r="O16399" s="13"/>
      <c r="P16399" s="6"/>
      <c r="Q16399" s="7"/>
    </row>
    <row r="16400" spans="3:17" x14ac:dyDescent="0.2">
      <c r="C16400" s="1"/>
      <c r="D16400" s="1"/>
      <c r="F16400" s="6"/>
      <c r="G16400" s="13"/>
      <c r="M16400" s="14"/>
      <c r="O16400" s="13"/>
      <c r="P16400" s="6"/>
      <c r="Q16400" s="7"/>
    </row>
    <row r="16401" spans="3:17" x14ac:dyDescent="0.2">
      <c r="C16401" s="1"/>
      <c r="D16401" s="1"/>
      <c r="F16401" s="6"/>
      <c r="G16401" s="13"/>
      <c r="M16401" s="14"/>
      <c r="O16401" s="13"/>
      <c r="P16401" s="6"/>
      <c r="Q16401" s="7"/>
    </row>
    <row r="16402" spans="3:17" x14ac:dyDescent="0.2">
      <c r="C16402" s="1"/>
      <c r="D16402" s="1"/>
      <c r="F16402" s="6"/>
      <c r="G16402" s="13"/>
      <c r="M16402" s="14"/>
      <c r="O16402" s="13"/>
      <c r="P16402" s="6"/>
      <c r="Q16402" s="7"/>
    </row>
    <row r="16403" spans="3:17" x14ac:dyDescent="0.2">
      <c r="C16403" s="1"/>
      <c r="D16403" s="1"/>
      <c r="F16403" s="6"/>
      <c r="G16403" s="13"/>
      <c r="M16403" s="14"/>
      <c r="O16403" s="13"/>
      <c r="P16403" s="6"/>
      <c r="Q16403" s="7"/>
    </row>
    <row r="16404" spans="3:17" x14ac:dyDescent="0.2">
      <c r="C16404" s="1"/>
      <c r="D16404" s="1"/>
      <c r="F16404" s="6"/>
      <c r="G16404" s="13"/>
      <c r="M16404" s="14"/>
      <c r="O16404" s="13"/>
      <c r="P16404" s="6"/>
      <c r="Q16404" s="7"/>
    </row>
    <row r="16405" spans="3:17" x14ac:dyDescent="0.2">
      <c r="C16405" s="1"/>
      <c r="D16405" s="1"/>
      <c r="F16405" s="6"/>
      <c r="G16405" s="13"/>
      <c r="M16405" s="14"/>
      <c r="O16405" s="13"/>
      <c r="P16405" s="6"/>
      <c r="Q16405" s="7"/>
    </row>
    <row r="16406" spans="3:17" x14ac:dyDescent="0.2">
      <c r="C16406" s="1"/>
      <c r="D16406" s="1"/>
      <c r="F16406" s="6"/>
      <c r="G16406" s="13"/>
      <c r="M16406" s="14"/>
      <c r="O16406" s="13"/>
      <c r="P16406" s="6"/>
      <c r="Q16406" s="7"/>
    </row>
    <row r="16407" spans="3:17" x14ac:dyDescent="0.2">
      <c r="C16407" s="1"/>
      <c r="D16407" s="1"/>
      <c r="F16407" s="6"/>
      <c r="G16407" s="13"/>
      <c r="M16407" s="14"/>
      <c r="O16407" s="13"/>
      <c r="P16407" s="6"/>
      <c r="Q16407" s="7"/>
    </row>
    <row r="16408" spans="3:17" x14ac:dyDescent="0.2">
      <c r="C16408" s="1"/>
      <c r="D16408" s="1"/>
      <c r="F16408" s="6"/>
      <c r="G16408" s="13"/>
      <c r="M16408" s="14"/>
      <c r="O16408" s="13"/>
      <c r="P16408" s="6"/>
      <c r="Q16408" s="7"/>
    </row>
    <row r="16409" spans="3:17" x14ac:dyDescent="0.2">
      <c r="C16409" s="1"/>
      <c r="D16409" s="1"/>
      <c r="F16409" s="6"/>
      <c r="G16409" s="13"/>
      <c r="M16409" s="14"/>
      <c r="O16409" s="13"/>
      <c r="P16409" s="6"/>
      <c r="Q16409" s="7"/>
    </row>
    <row r="16410" spans="3:17" x14ac:dyDescent="0.2">
      <c r="C16410" s="1"/>
      <c r="D16410" s="1"/>
      <c r="F16410" s="6"/>
      <c r="G16410" s="13"/>
      <c r="M16410" s="14"/>
      <c r="O16410" s="13"/>
      <c r="P16410" s="6"/>
      <c r="Q16410" s="7"/>
    </row>
    <row r="16411" spans="3:17" x14ac:dyDescent="0.2">
      <c r="C16411" s="1"/>
      <c r="D16411" s="1"/>
      <c r="F16411" s="6"/>
      <c r="G16411" s="13"/>
      <c r="M16411" s="14"/>
      <c r="O16411" s="13"/>
      <c r="P16411" s="6"/>
      <c r="Q16411" s="7"/>
    </row>
    <row r="16412" spans="3:17" x14ac:dyDescent="0.2">
      <c r="C16412" s="1"/>
      <c r="D16412" s="1"/>
      <c r="F16412" s="6"/>
      <c r="G16412" s="13"/>
      <c r="M16412" s="14"/>
      <c r="O16412" s="13"/>
      <c r="P16412" s="6"/>
      <c r="Q16412" s="7"/>
    </row>
    <row r="16413" spans="3:17" x14ac:dyDescent="0.2">
      <c r="C16413" s="1"/>
      <c r="D16413" s="1"/>
      <c r="F16413" s="6"/>
      <c r="G16413" s="13"/>
      <c r="M16413" s="14"/>
      <c r="O16413" s="13"/>
      <c r="P16413" s="6"/>
      <c r="Q16413" s="7"/>
    </row>
    <row r="16414" spans="3:17" x14ac:dyDescent="0.2">
      <c r="C16414" s="1"/>
      <c r="D16414" s="1"/>
      <c r="F16414" s="6"/>
      <c r="G16414" s="13"/>
      <c r="M16414" s="14"/>
      <c r="O16414" s="13"/>
      <c r="P16414" s="6"/>
      <c r="Q16414" s="7"/>
    </row>
    <row r="16415" spans="3:17" x14ac:dyDescent="0.2">
      <c r="C16415" s="1"/>
      <c r="D16415" s="1"/>
      <c r="F16415" s="6"/>
      <c r="G16415" s="13"/>
      <c r="M16415" s="14"/>
      <c r="O16415" s="13"/>
      <c r="P16415" s="6"/>
      <c r="Q16415" s="7"/>
    </row>
    <row r="16416" spans="3:17" x14ac:dyDescent="0.2">
      <c r="C16416" s="1"/>
      <c r="D16416" s="1"/>
      <c r="F16416" s="6"/>
      <c r="G16416" s="13"/>
      <c r="M16416" s="14"/>
      <c r="O16416" s="13"/>
      <c r="P16416" s="6"/>
      <c r="Q16416" s="7"/>
    </row>
    <row r="16417" spans="3:17" x14ac:dyDescent="0.2">
      <c r="C16417" s="1"/>
      <c r="D16417" s="1"/>
      <c r="F16417" s="6"/>
      <c r="G16417" s="13"/>
      <c r="M16417" s="14"/>
      <c r="O16417" s="13"/>
      <c r="P16417" s="6"/>
      <c r="Q16417" s="7"/>
    </row>
    <row r="16418" spans="3:17" x14ac:dyDescent="0.2">
      <c r="C16418" s="1"/>
      <c r="D16418" s="1"/>
      <c r="F16418" s="6"/>
      <c r="G16418" s="13"/>
      <c r="M16418" s="14"/>
      <c r="O16418" s="13"/>
      <c r="P16418" s="6"/>
      <c r="Q16418" s="7"/>
    </row>
    <row r="16419" spans="3:17" x14ac:dyDescent="0.2">
      <c r="C16419" s="1"/>
      <c r="D16419" s="1"/>
      <c r="F16419" s="6"/>
      <c r="G16419" s="13"/>
      <c r="M16419" s="14"/>
      <c r="O16419" s="13"/>
      <c r="P16419" s="6"/>
      <c r="Q16419" s="7"/>
    </row>
    <row r="16420" spans="3:17" x14ac:dyDescent="0.2">
      <c r="C16420" s="1"/>
      <c r="D16420" s="1"/>
      <c r="F16420" s="6"/>
      <c r="G16420" s="13"/>
      <c r="M16420" s="14"/>
      <c r="O16420" s="13"/>
      <c r="P16420" s="6"/>
      <c r="Q16420" s="7"/>
    </row>
    <row r="16421" spans="3:17" x14ac:dyDescent="0.2">
      <c r="C16421" s="1"/>
      <c r="D16421" s="1"/>
      <c r="F16421" s="6"/>
      <c r="G16421" s="13"/>
      <c r="M16421" s="14"/>
      <c r="O16421" s="13"/>
      <c r="P16421" s="6"/>
      <c r="Q16421" s="7"/>
    </row>
    <row r="16422" spans="3:17" x14ac:dyDescent="0.2">
      <c r="C16422" s="1"/>
      <c r="D16422" s="1"/>
      <c r="F16422" s="6"/>
      <c r="G16422" s="13"/>
      <c r="M16422" s="14"/>
      <c r="O16422" s="13"/>
      <c r="P16422" s="6"/>
      <c r="Q16422" s="7"/>
    </row>
    <row r="16423" spans="3:17" x14ac:dyDescent="0.2">
      <c r="C16423" s="1"/>
      <c r="D16423" s="1"/>
      <c r="F16423" s="6"/>
      <c r="G16423" s="13"/>
      <c r="M16423" s="14"/>
      <c r="O16423" s="13"/>
      <c r="P16423" s="6"/>
      <c r="Q16423" s="7"/>
    </row>
    <row r="16424" spans="3:17" x14ac:dyDescent="0.2">
      <c r="C16424" s="1"/>
      <c r="D16424" s="1"/>
      <c r="F16424" s="6"/>
      <c r="G16424" s="13"/>
      <c r="M16424" s="14"/>
      <c r="O16424" s="13"/>
      <c r="P16424" s="6"/>
      <c r="Q16424" s="7"/>
    </row>
    <row r="16425" spans="3:17" x14ac:dyDescent="0.2">
      <c r="C16425" s="1"/>
      <c r="D16425" s="1"/>
      <c r="F16425" s="6"/>
      <c r="G16425" s="13"/>
      <c r="M16425" s="14"/>
      <c r="O16425" s="13"/>
      <c r="P16425" s="6"/>
      <c r="Q16425" s="7"/>
    </row>
    <row r="16426" spans="3:17" x14ac:dyDescent="0.2">
      <c r="C16426" s="1"/>
      <c r="D16426" s="1"/>
      <c r="F16426" s="6"/>
      <c r="G16426" s="13"/>
      <c r="M16426" s="14"/>
      <c r="O16426" s="13"/>
      <c r="P16426" s="6"/>
      <c r="Q16426" s="7"/>
    </row>
    <row r="16427" spans="3:17" x14ac:dyDescent="0.2">
      <c r="C16427" s="1"/>
      <c r="D16427" s="1"/>
      <c r="F16427" s="6"/>
      <c r="G16427" s="13"/>
      <c r="M16427" s="14"/>
      <c r="O16427" s="13"/>
      <c r="P16427" s="6"/>
      <c r="Q16427" s="7"/>
    </row>
    <row r="16428" spans="3:17" x14ac:dyDescent="0.2">
      <c r="C16428" s="1"/>
      <c r="D16428" s="1"/>
      <c r="F16428" s="6"/>
      <c r="G16428" s="13"/>
      <c r="M16428" s="14"/>
      <c r="O16428" s="13"/>
      <c r="P16428" s="6"/>
      <c r="Q16428" s="7"/>
    </row>
    <row r="16429" spans="3:17" x14ac:dyDescent="0.2">
      <c r="C16429" s="1"/>
      <c r="D16429" s="1"/>
      <c r="F16429" s="6"/>
      <c r="G16429" s="13"/>
      <c r="M16429" s="14"/>
      <c r="O16429" s="13"/>
      <c r="P16429" s="6"/>
      <c r="Q16429" s="7"/>
    </row>
    <row r="16430" spans="3:17" x14ac:dyDescent="0.2">
      <c r="C16430" s="1"/>
      <c r="D16430" s="1"/>
      <c r="F16430" s="6"/>
      <c r="G16430" s="13"/>
      <c r="M16430" s="14"/>
      <c r="O16430" s="13"/>
      <c r="P16430" s="6"/>
      <c r="Q16430" s="7"/>
    </row>
    <row r="16431" spans="3:17" x14ac:dyDescent="0.2">
      <c r="C16431" s="1"/>
      <c r="D16431" s="1"/>
      <c r="F16431" s="6"/>
      <c r="G16431" s="13"/>
      <c r="M16431" s="14"/>
      <c r="O16431" s="13"/>
      <c r="P16431" s="6"/>
      <c r="Q16431" s="7"/>
    </row>
    <row r="16432" spans="3:17" x14ac:dyDescent="0.2">
      <c r="C16432" s="1"/>
      <c r="D16432" s="1"/>
      <c r="F16432" s="6"/>
      <c r="G16432" s="13"/>
      <c r="M16432" s="14"/>
      <c r="O16432" s="13"/>
      <c r="P16432" s="6"/>
      <c r="Q16432" s="7"/>
    </row>
    <row r="16433" spans="3:17" x14ac:dyDescent="0.2">
      <c r="C16433" s="1"/>
      <c r="D16433" s="1"/>
      <c r="F16433" s="6"/>
      <c r="G16433" s="13"/>
      <c r="M16433" s="14"/>
      <c r="O16433" s="13"/>
      <c r="P16433" s="6"/>
      <c r="Q16433" s="7"/>
    </row>
    <row r="16434" spans="3:17" x14ac:dyDescent="0.2">
      <c r="C16434" s="1"/>
      <c r="D16434" s="1"/>
      <c r="F16434" s="6"/>
      <c r="G16434" s="13"/>
      <c r="M16434" s="14"/>
      <c r="O16434" s="13"/>
      <c r="P16434" s="6"/>
      <c r="Q16434" s="7"/>
    </row>
    <row r="16435" spans="3:17" x14ac:dyDescent="0.2">
      <c r="C16435" s="1"/>
      <c r="D16435" s="1"/>
      <c r="F16435" s="6"/>
      <c r="G16435" s="13"/>
      <c r="M16435" s="14"/>
      <c r="O16435" s="13"/>
      <c r="P16435" s="6"/>
      <c r="Q16435" s="7"/>
    </row>
    <row r="16436" spans="3:17" x14ac:dyDescent="0.2">
      <c r="C16436" s="1"/>
      <c r="D16436" s="1"/>
      <c r="F16436" s="6"/>
      <c r="G16436" s="13"/>
      <c r="M16436" s="14"/>
      <c r="O16436" s="13"/>
      <c r="P16436" s="6"/>
      <c r="Q16436" s="7"/>
    </row>
    <row r="16437" spans="3:17" x14ac:dyDescent="0.2">
      <c r="C16437" s="1"/>
      <c r="D16437" s="1"/>
      <c r="F16437" s="6"/>
      <c r="G16437" s="13"/>
      <c r="M16437" s="14"/>
      <c r="O16437" s="13"/>
      <c r="P16437" s="6"/>
      <c r="Q16437" s="7"/>
    </row>
    <row r="16438" spans="3:17" x14ac:dyDescent="0.2">
      <c r="C16438" s="1"/>
      <c r="D16438" s="1"/>
      <c r="F16438" s="6"/>
      <c r="G16438" s="13"/>
      <c r="M16438" s="14"/>
      <c r="O16438" s="13"/>
      <c r="P16438" s="6"/>
      <c r="Q16438" s="7"/>
    </row>
    <row r="16439" spans="3:17" x14ac:dyDescent="0.2">
      <c r="C16439" s="1"/>
      <c r="D16439" s="1"/>
      <c r="F16439" s="6"/>
      <c r="G16439" s="13"/>
      <c r="M16439" s="14"/>
      <c r="O16439" s="13"/>
      <c r="P16439" s="6"/>
      <c r="Q16439" s="7"/>
    </row>
    <row r="16440" spans="3:17" x14ac:dyDescent="0.2">
      <c r="C16440" s="1"/>
      <c r="D16440" s="1"/>
      <c r="F16440" s="6"/>
      <c r="G16440" s="13"/>
      <c r="M16440" s="14"/>
      <c r="O16440" s="13"/>
      <c r="P16440" s="6"/>
      <c r="Q16440" s="7"/>
    </row>
    <row r="16441" spans="3:17" x14ac:dyDescent="0.2">
      <c r="C16441" s="1"/>
      <c r="D16441" s="1"/>
      <c r="F16441" s="6"/>
      <c r="G16441" s="13"/>
      <c r="M16441" s="14"/>
      <c r="O16441" s="13"/>
      <c r="P16441" s="6"/>
      <c r="Q16441" s="7"/>
    </row>
    <row r="16442" spans="3:17" x14ac:dyDescent="0.2">
      <c r="C16442" s="1"/>
      <c r="D16442" s="1"/>
      <c r="F16442" s="6"/>
      <c r="G16442" s="13"/>
      <c r="M16442" s="14"/>
      <c r="O16442" s="13"/>
      <c r="P16442" s="6"/>
      <c r="Q16442" s="7"/>
    </row>
    <row r="16443" spans="3:17" x14ac:dyDescent="0.2">
      <c r="C16443" s="1"/>
      <c r="D16443" s="1"/>
      <c r="F16443" s="6"/>
      <c r="G16443" s="13"/>
      <c r="M16443" s="14"/>
      <c r="O16443" s="13"/>
      <c r="P16443" s="6"/>
      <c r="Q16443" s="7"/>
    </row>
    <row r="16444" spans="3:17" x14ac:dyDescent="0.2">
      <c r="C16444" s="1"/>
      <c r="D16444" s="1"/>
      <c r="F16444" s="6"/>
      <c r="G16444" s="13"/>
      <c r="M16444" s="14"/>
      <c r="O16444" s="13"/>
      <c r="P16444" s="6"/>
      <c r="Q16444" s="7"/>
    </row>
    <row r="16445" spans="3:17" x14ac:dyDescent="0.2">
      <c r="C16445" s="1"/>
      <c r="D16445" s="1"/>
      <c r="F16445" s="6"/>
      <c r="G16445" s="13"/>
      <c r="M16445" s="14"/>
      <c r="O16445" s="13"/>
      <c r="P16445" s="6"/>
      <c r="Q16445" s="7"/>
    </row>
    <row r="16446" spans="3:17" x14ac:dyDescent="0.2">
      <c r="C16446" s="1"/>
      <c r="D16446" s="1"/>
      <c r="F16446" s="6"/>
      <c r="G16446" s="13"/>
      <c r="M16446" s="14"/>
      <c r="O16446" s="13"/>
      <c r="P16446" s="6"/>
      <c r="Q16446" s="7"/>
    </row>
    <row r="16447" spans="3:17" x14ac:dyDescent="0.2">
      <c r="C16447" s="1"/>
      <c r="D16447" s="1"/>
      <c r="F16447" s="6"/>
      <c r="G16447" s="13"/>
      <c r="M16447" s="14"/>
      <c r="O16447" s="13"/>
      <c r="P16447" s="6"/>
      <c r="Q16447" s="7"/>
    </row>
    <row r="16448" spans="3:17" x14ac:dyDescent="0.2">
      <c r="C16448" s="1"/>
      <c r="D16448" s="1"/>
      <c r="F16448" s="6"/>
      <c r="G16448" s="13"/>
      <c r="M16448" s="14"/>
      <c r="O16448" s="13"/>
      <c r="P16448" s="6"/>
      <c r="Q16448" s="7"/>
    </row>
    <row r="16449" spans="3:17" x14ac:dyDescent="0.2">
      <c r="C16449" s="1"/>
      <c r="D16449" s="1"/>
      <c r="F16449" s="6"/>
      <c r="G16449" s="13"/>
      <c r="M16449" s="14"/>
      <c r="O16449" s="13"/>
      <c r="P16449" s="6"/>
      <c r="Q16449" s="7"/>
    </row>
    <row r="16450" spans="3:17" x14ac:dyDescent="0.2">
      <c r="C16450" s="1"/>
      <c r="D16450" s="1"/>
      <c r="F16450" s="6"/>
      <c r="G16450" s="13"/>
      <c r="M16450" s="14"/>
      <c r="O16450" s="13"/>
      <c r="P16450" s="6"/>
      <c r="Q16450" s="7"/>
    </row>
    <row r="16451" spans="3:17" x14ac:dyDescent="0.2">
      <c r="C16451" s="1"/>
      <c r="D16451" s="1"/>
      <c r="F16451" s="6"/>
      <c r="G16451" s="13"/>
      <c r="M16451" s="14"/>
      <c r="O16451" s="13"/>
      <c r="P16451" s="6"/>
      <c r="Q16451" s="7"/>
    </row>
    <row r="16452" spans="3:17" x14ac:dyDescent="0.2">
      <c r="C16452" s="1"/>
      <c r="D16452" s="1"/>
      <c r="F16452" s="6"/>
      <c r="G16452" s="13"/>
      <c r="M16452" s="14"/>
      <c r="O16452" s="13"/>
      <c r="P16452" s="6"/>
      <c r="Q16452" s="7"/>
    </row>
    <row r="16453" spans="3:17" x14ac:dyDescent="0.2">
      <c r="C16453" s="1"/>
      <c r="D16453" s="1"/>
      <c r="F16453" s="6"/>
      <c r="G16453" s="13"/>
      <c r="M16453" s="14"/>
      <c r="O16453" s="13"/>
      <c r="P16453" s="6"/>
      <c r="Q16453" s="7"/>
    </row>
    <row r="16454" spans="3:17" x14ac:dyDescent="0.2">
      <c r="C16454" s="1"/>
      <c r="D16454" s="1"/>
      <c r="F16454" s="6"/>
      <c r="G16454" s="13"/>
      <c r="M16454" s="14"/>
      <c r="O16454" s="13"/>
      <c r="P16454" s="6"/>
      <c r="Q16454" s="7"/>
    </row>
    <row r="16455" spans="3:17" x14ac:dyDescent="0.2">
      <c r="C16455" s="1"/>
      <c r="D16455" s="1"/>
      <c r="F16455" s="6"/>
      <c r="G16455" s="13"/>
      <c r="M16455" s="14"/>
      <c r="O16455" s="13"/>
      <c r="P16455" s="6"/>
      <c r="Q16455" s="7"/>
    </row>
    <row r="16456" spans="3:17" x14ac:dyDescent="0.2">
      <c r="C16456" s="1"/>
      <c r="D16456" s="1"/>
      <c r="F16456" s="6"/>
      <c r="G16456" s="13"/>
      <c r="M16456" s="14"/>
      <c r="O16456" s="13"/>
      <c r="P16456" s="6"/>
      <c r="Q16456" s="7"/>
    </row>
    <row r="16457" spans="3:17" x14ac:dyDescent="0.2">
      <c r="C16457" s="1"/>
      <c r="D16457" s="1"/>
      <c r="F16457" s="6"/>
      <c r="G16457" s="13"/>
      <c r="M16457" s="14"/>
      <c r="O16457" s="13"/>
      <c r="P16457" s="6"/>
      <c r="Q16457" s="7"/>
    </row>
    <row r="16458" spans="3:17" x14ac:dyDescent="0.2">
      <c r="C16458" s="1"/>
      <c r="D16458" s="1"/>
      <c r="F16458" s="6"/>
      <c r="G16458" s="13"/>
      <c r="M16458" s="14"/>
      <c r="O16458" s="13"/>
      <c r="P16458" s="6"/>
      <c r="Q16458" s="7"/>
    </row>
    <row r="16459" spans="3:17" x14ac:dyDescent="0.2">
      <c r="C16459" s="1"/>
      <c r="D16459" s="1"/>
      <c r="F16459" s="6"/>
      <c r="G16459" s="13"/>
      <c r="M16459" s="14"/>
      <c r="O16459" s="13"/>
      <c r="P16459" s="6"/>
      <c r="Q16459" s="7"/>
    </row>
    <row r="16460" spans="3:17" x14ac:dyDescent="0.2">
      <c r="C16460" s="1"/>
      <c r="D16460" s="1"/>
      <c r="F16460" s="6"/>
      <c r="G16460" s="13"/>
      <c r="M16460" s="14"/>
      <c r="O16460" s="13"/>
      <c r="P16460" s="6"/>
      <c r="Q16460" s="7"/>
    </row>
    <row r="16461" spans="3:17" x14ac:dyDescent="0.2">
      <c r="C16461" s="1"/>
      <c r="D16461" s="1"/>
      <c r="F16461" s="6"/>
      <c r="G16461" s="13"/>
      <c r="M16461" s="14"/>
      <c r="O16461" s="13"/>
      <c r="P16461" s="6"/>
      <c r="Q16461" s="7"/>
    </row>
    <row r="16462" spans="3:17" x14ac:dyDescent="0.2">
      <c r="C16462" s="1"/>
      <c r="D16462" s="1"/>
      <c r="F16462" s="6"/>
      <c r="G16462" s="13"/>
      <c r="M16462" s="14"/>
      <c r="O16462" s="13"/>
      <c r="P16462" s="6"/>
      <c r="Q16462" s="7"/>
    </row>
    <row r="16463" spans="3:17" x14ac:dyDescent="0.2">
      <c r="C16463" s="1"/>
      <c r="D16463" s="1"/>
      <c r="F16463" s="6"/>
      <c r="G16463" s="13"/>
      <c r="M16463" s="14"/>
      <c r="O16463" s="13"/>
      <c r="P16463" s="6"/>
      <c r="Q16463" s="7"/>
    </row>
    <row r="16464" spans="3:17" x14ac:dyDescent="0.2">
      <c r="C16464" s="1"/>
      <c r="D16464" s="1"/>
      <c r="F16464" s="6"/>
      <c r="G16464" s="13"/>
      <c r="M16464" s="14"/>
      <c r="O16464" s="13"/>
      <c r="P16464" s="6"/>
      <c r="Q16464" s="7"/>
    </row>
    <row r="16465" spans="3:17" x14ac:dyDescent="0.2">
      <c r="C16465" s="1"/>
      <c r="D16465" s="1"/>
      <c r="F16465" s="6"/>
      <c r="G16465" s="13"/>
      <c r="M16465" s="14"/>
      <c r="O16465" s="13"/>
      <c r="P16465" s="6"/>
      <c r="Q16465" s="7"/>
    </row>
    <row r="16466" spans="3:17" x14ac:dyDescent="0.2">
      <c r="C16466" s="1"/>
      <c r="D16466" s="1"/>
      <c r="F16466" s="6"/>
      <c r="G16466" s="13"/>
      <c r="M16466" s="14"/>
      <c r="O16466" s="13"/>
      <c r="P16466" s="6"/>
      <c r="Q16466" s="7"/>
    </row>
    <row r="16467" spans="3:17" x14ac:dyDescent="0.2">
      <c r="C16467" s="1"/>
      <c r="D16467" s="1"/>
      <c r="F16467" s="6"/>
      <c r="G16467" s="13"/>
      <c r="M16467" s="14"/>
      <c r="O16467" s="13"/>
      <c r="P16467" s="6"/>
      <c r="Q16467" s="7"/>
    </row>
    <row r="16468" spans="3:17" x14ac:dyDescent="0.2">
      <c r="C16468" s="1"/>
      <c r="D16468" s="1"/>
      <c r="F16468" s="6"/>
      <c r="G16468" s="13"/>
      <c r="M16468" s="14"/>
      <c r="O16468" s="13"/>
      <c r="P16468" s="6"/>
      <c r="Q16468" s="7"/>
    </row>
    <row r="16469" spans="3:17" x14ac:dyDescent="0.2">
      <c r="C16469" s="1"/>
      <c r="D16469" s="1"/>
      <c r="F16469" s="6"/>
      <c r="G16469" s="13"/>
      <c r="M16469" s="14"/>
      <c r="O16469" s="13"/>
      <c r="P16469" s="6"/>
      <c r="Q16469" s="7"/>
    </row>
    <row r="16470" spans="3:17" x14ac:dyDescent="0.2">
      <c r="C16470" s="1"/>
      <c r="D16470" s="1"/>
      <c r="F16470" s="6"/>
      <c r="G16470" s="13"/>
      <c r="M16470" s="14"/>
      <c r="O16470" s="13"/>
      <c r="P16470" s="6"/>
      <c r="Q16470" s="7"/>
    </row>
    <row r="16471" spans="3:17" x14ac:dyDescent="0.2">
      <c r="C16471" s="1"/>
      <c r="D16471" s="1"/>
      <c r="F16471" s="6"/>
      <c r="G16471" s="13"/>
      <c r="M16471" s="14"/>
      <c r="O16471" s="13"/>
      <c r="P16471" s="6"/>
      <c r="Q16471" s="7"/>
    </row>
    <row r="16472" spans="3:17" x14ac:dyDescent="0.2">
      <c r="C16472" s="1"/>
      <c r="D16472" s="1"/>
      <c r="F16472" s="6"/>
      <c r="G16472" s="13"/>
      <c r="M16472" s="14"/>
      <c r="O16472" s="13"/>
      <c r="P16472" s="6"/>
      <c r="Q16472" s="7"/>
    </row>
    <row r="16473" spans="3:17" x14ac:dyDescent="0.2">
      <c r="C16473" s="1"/>
      <c r="D16473" s="1"/>
      <c r="F16473" s="6"/>
      <c r="G16473" s="13"/>
      <c r="M16473" s="14"/>
      <c r="O16473" s="13"/>
      <c r="P16473" s="6"/>
      <c r="Q16473" s="7"/>
    </row>
    <row r="16474" spans="3:17" x14ac:dyDescent="0.2">
      <c r="C16474" s="1"/>
      <c r="D16474" s="1"/>
      <c r="F16474" s="6"/>
      <c r="G16474" s="13"/>
      <c r="M16474" s="14"/>
      <c r="O16474" s="13"/>
      <c r="P16474" s="6"/>
      <c r="Q16474" s="7"/>
    </row>
    <row r="16475" spans="3:17" x14ac:dyDescent="0.2">
      <c r="C16475" s="1"/>
      <c r="D16475" s="1"/>
      <c r="F16475" s="6"/>
      <c r="G16475" s="13"/>
      <c r="M16475" s="14"/>
      <c r="O16475" s="13"/>
      <c r="P16475" s="6"/>
      <c r="Q16475" s="7"/>
    </row>
    <row r="16476" spans="3:17" x14ac:dyDescent="0.2">
      <c r="C16476" s="1"/>
      <c r="D16476" s="1"/>
      <c r="F16476" s="6"/>
      <c r="G16476" s="13"/>
      <c r="M16476" s="14"/>
      <c r="O16476" s="13"/>
      <c r="P16476" s="6"/>
      <c r="Q16476" s="7"/>
    </row>
    <row r="16477" spans="3:17" x14ac:dyDescent="0.2">
      <c r="C16477" s="1"/>
      <c r="D16477" s="1"/>
      <c r="F16477" s="6"/>
      <c r="G16477" s="13"/>
      <c r="M16477" s="14"/>
      <c r="O16477" s="13"/>
      <c r="P16477" s="6"/>
      <c r="Q16477" s="7"/>
    </row>
    <row r="16478" spans="3:17" x14ac:dyDescent="0.2">
      <c r="C16478" s="1"/>
      <c r="D16478" s="1"/>
      <c r="F16478" s="6"/>
      <c r="G16478" s="13"/>
      <c r="M16478" s="14"/>
      <c r="O16478" s="13"/>
      <c r="P16478" s="6"/>
      <c r="Q16478" s="7"/>
    </row>
    <row r="16479" spans="3:17" x14ac:dyDescent="0.2">
      <c r="C16479" s="1"/>
      <c r="D16479" s="1"/>
      <c r="F16479" s="6"/>
      <c r="G16479" s="13"/>
      <c r="M16479" s="14"/>
      <c r="O16479" s="13"/>
      <c r="P16479" s="6"/>
      <c r="Q16479" s="7"/>
    </row>
    <row r="16480" spans="3:17" x14ac:dyDescent="0.2">
      <c r="C16480" s="1"/>
      <c r="D16480" s="1"/>
      <c r="F16480" s="6"/>
      <c r="G16480" s="13"/>
      <c r="M16480" s="14"/>
      <c r="O16480" s="13"/>
      <c r="P16480" s="6"/>
      <c r="Q16480" s="7"/>
    </row>
    <row r="16481" spans="3:17" x14ac:dyDescent="0.2">
      <c r="C16481" s="1"/>
      <c r="D16481" s="1"/>
      <c r="F16481" s="6"/>
      <c r="G16481" s="13"/>
      <c r="M16481" s="14"/>
      <c r="O16481" s="13"/>
      <c r="P16481" s="6"/>
      <c r="Q16481" s="7"/>
    </row>
    <row r="16482" spans="3:17" x14ac:dyDescent="0.2">
      <c r="C16482" s="1"/>
      <c r="D16482" s="1"/>
      <c r="F16482" s="6"/>
      <c r="G16482" s="13"/>
      <c r="M16482" s="14"/>
      <c r="O16482" s="13"/>
      <c r="P16482" s="6"/>
      <c r="Q16482" s="7"/>
    </row>
    <row r="16483" spans="3:17" x14ac:dyDescent="0.2">
      <c r="C16483" s="1"/>
      <c r="D16483" s="1"/>
      <c r="F16483" s="6"/>
      <c r="G16483" s="13"/>
      <c r="M16483" s="14"/>
      <c r="O16483" s="13"/>
      <c r="P16483" s="6"/>
      <c r="Q16483" s="7"/>
    </row>
    <row r="16484" spans="3:17" x14ac:dyDescent="0.2">
      <c r="C16484" s="1"/>
      <c r="D16484" s="1"/>
      <c r="F16484" s="6"/>
      <c r="G16484" s="13"/>
      <c r="M16484" s="14"/>
      <c r="O16484" s="13"/>
      <c r="P16484" s="6"/>
      <c r="Q16484" s="7"/>
    </row>
    <row r="16485" spans="3:17" x14ac:dyDescent="0.2">
      <c r="C16485" s="1"/>
      <c r="D16485" s="1"/>
      <c r="F16485" s="6"/>
      <c r="G16485" s="13"/>
      <c r="M16485" s="14"/>
      <c r="O16485" s="13"/>
      <c r="P16485" s="6"/>
      <c r="Q16485" s="7"/>
    </row>
    <row r="16486" spans="3:17" x14ac:dyDescent="0.2">
      <c r="C16486" s="1"/>
      <c r="D16486" s="1"/>
      <c r="F16486" s="6"/>
      <c r="G16486" s="13"/>
      <c r="M16486" s="14"/>
      <c r="O16486" s="13"/>
      <c r="P16486" s="6"/>
      <c r="Q16486" s="7"/>
    </row>
    <row r="16487" spans="3:17" x14ac:dyDescent="0.2">
      <c r="C16487" s="1"/>
      <c r="D16487" s="1"/>
      <c r="F16487" s="6"/>
      <c r="G16487" s="13"/>
      <c r="M16487" s="14"/>
      <c r="O16487" s="13"/>
      <c r="P16487" s="6"/>
      <c r="Q16487" s="7"/>
    </row>
    <row r="16488" spans="3:17" x14ac:dyDescent="0.2">
      <c r="C16488" s="1"/>
      <c r="D16488" s="1"/>
      <c r="F16488" s="6"/>
      <c r="G16488" s="13"/>
      <c r="M16488" s="14"/>
      <c r="O16488" s="13"/>
      <c r="P16488" s="6"/>
      <c r="Q16488" s="7"/>
    </row>
    <row r="16489" spans="3:17" x14ac:dyDescent="0.2">
      <c r="C16489" s="1"/>
      <c r="D16489" s="1"/>
      <c r="F16489" s="6"/>
      <c r="G16489" s="13"/>
      <c r="M16489" s="14"/>
      <c r="O16489" s="13"/>
      <c r="P16489" s="6"/>
      <c r="Q16489" s="7"/>
    </row>
    <row r="16490" spans="3:17" x14ac:dyDescent="0.2">
      <c r="C16490" s="1"/>
      <c r="D16490" s="1"/>
      <c r="F16490" s="6"/>
      <c r="G16490" s="13"/>
      <c r="M16490" s="14"/>
      <c r="O16490" s="13"/>
      <c r="P16490" s="6"/>
      <c r="Q16490" s="7"/>
    </row>
    <row r="16491" spans="3:17" x14ac:dyDescent="0.2">
      <c r="C16491" s="1"/>
      <c r="D16491" s="1"/>
      <c r="F16491" s="6"/>
      <c r="G16491" s="13"/>
      <c r="M16491" s="14"/>
      <c r="O16491" s="13"/>
      <c r="P16491" s="6"/>
      <c r="Q16491" s="7"/>
    </row>
    <row r="16492" spans="3:17" x14ac:dyDescent="0.2">
      <c r="C16492" s="1"/>
      <c r="D16492" s="1"/>
      <c r="F16492" s="6"/>
      <c r="G16492" s="13"/>
      <c r="M16492" s="14"/>
      <c r="O16492" s="13"/>
      <c r="P16492" s="6"/>
      <c r="Q16492" s="7"/>
    </row>
    <row r="16493" spans="3:17" x14ac:dyDescent="0.2">
      <c r="C16493" s="1"/>
      <c r="D16493" s="1"/>
      <c r="F16493" s="6"/>
      <c r="G16493" s="13"/>
      <c r="M16493" s="14"/>
      <c r="O16493" s="13"/>
      <c r="P16493" s="6"/>
      <c r="Q16493" s="7"/>
    </row>
    <row r="16494" spans="3:17" x14ac:dyDescent="0.2">
      <c r="C16494" s="1"/>
      <c r="D16494" s="1"/>
      <c r="F16494" s="6"/>
      <c r="G16494" s="13"/>
      <c r="M16494" s="14"/>
      <c r="O16494" s="13"/>
      <c r="P16494" s="6"/>
      <c r="Q16494" s="7"/>
    </row>
    <row r="16495" spans="3:17" x14ac:dyDescent="0.2">
      <c r="C16495" s="1"/>
      <c r="D16495" s="1"/>
      <c r="F16495" s="6"/>
      <c r="G16495" s="13"/>
      <c r="M16495" s="14"/>
      <c r="O16495" s="13"/>
      <c r="P16495" s="6"/>
      <c r="Q16495" s="7"/>
    </row>
    <row r="16496" spans="3:17" x14ac:dyDescent="0.2">
      <c r="C16496" s="1"/>
      <c r="D16496" s="1"/>
      <c r="F16496" s="6"/>
      <c r="G16496" s="13"/>
      <c r="M16496" s="14"/>
      <c r="O16496" s="13"/>
      <c r="P16496" s="6"/>
      <c r="Q16496" s="7"/>
    </row>
    <row r="16497" spans="3:17" x14ac:dyDescent="0.2">
      <c r="C16497" s="1"/>
      <c r="D16497" s="1"/>
      <c r="F16497" s="6"/>
      <c r="G16497" s="13"/>
      <c r="M16497" s="14"/>
      <c r="O16497" s="13"/>
      <c r="P16497" s="6"/>
      <c r="Q16497" s="7"/>
    </row>
    <row r="16498" spans="3:17" x14ac:dyDescent="0.2">
      <c r="C16498" s="1"/>
      <c r="D16498" s="1"/>
      <c r="F16498" s="6"/>
      <c r="G16498" s="13"/>
      <c r="M16498" s="14"/>
      <c r="O16498" s="13"/>
      <c r="P16498" s="6"/>
      <c r="Q16498" s="7"/>
    </row>
    <row r="16499" spans="3:17" x14ac:dyDescent="0.2">
      <c r="C16499" s="1"/>
      <c r="D16499" s="1"/>
      <c r="F16499" s="6"/>
      <c r="G16499" s="13"/>
      <c r="M16499" s="14"/>
      <c r="O16499" s="13"/>
      <c r="P16499" s="6"/>
      <c r="Q16499" s="7"/>
    </row>
    <row r="16500" spans="3:17" x14ac:dyDescent="0.2">
      <c r="C16500" s="1"/>
      <c r="D16500" s="1"/>
      <c r="F16500" s="6"/>
      <c r="G16500" s="13"/>
      <c r="M16500" s="14"/>
      <c r="O16500" s="13"/>
      <c r="P16500" s="6"/>
      <c r="Q16500" s="7"/>
    </row>
    <row r="16501" spans="3:17" x14ac:dyDescent="0.2">
      <c r="C16501" s="1"/>
      <c r="D16501" s="1"/>
      <c r="F16501" s="6"/>
      <c r="G16501" s="13"/>
      <c r="M16501" s="14"/>
      <c r="O16501" s="13"/>
      <c r="P16501" s="6"/>
      <c r="Q16501" s="7"/>
    </row>
    <row r="16502" spans="3:17" x14ac:dyDescent="0.2">
      <c r="C16502" s="1"/>
      <c r="D16502" s="1"/>
      <c r="F16502" s="6"/>
      <c r="G16502" s="13"/>
      <c r="M16502" s="14"/>
      <c r="O16502" s="13"/>
      <c r="P16502" s="6"/>
      <c r="Q16502" s="7"/>
    </row>
    <row r="16503" spans="3:17" x14ac:dyDescent="0.2">
      <c r="C16503" s="1"/>
      <c r="D16503" s="1"/>
      <c r="F16503" s="6"/>
      <c r="G16503" s="13"/>
      <c r="M16503" s="14"/>
      <c r="O16503" s="13"/>
      <c r="P16503" s="6"/>
      <c r="Q16503" s="7"/>
    </row>
    <row r="16504" spans="3:17" x14ac:dyDescent="0.2">
      <c r="C16504" s="1"/>
      <c r="D16504" s="1"/>
      <c r="F16504" s="6"/>
      <c r="G16504" s="13"/>
      <c r="M16504" s="14"/>
      <c r="O16504" s="13"/>
      <c r="P16504" s="6"/>
      <c r="Q16504" s="7"/>
    </row>
    <row r="16505" spans="3:17" x14ac:dyDescent="0.2">
      <c r="C16505" s="1"/>
      <c r="D16505" s="1"/>
      <c r="F16505" s="6"/>
      <c r="G16505" s="13"/>
      <c r="M16505" s="14"/>
      <c r="O16505" s="13"/>
      <c r="P16505" s="6"/>
      <c r="Q16505" s="7"/>
    </row>
    <row r="16506" spans="3:17" x14ac:dyDescent="0.2">
      <c r="C16506" s="1"/>
      <c r="D16506" s="1"/>
      <c r="F16506" s="6"/>
      <c r="G16506" s="13"/>
      <c r="M16506" s="14"/>
      <c r="O16506" s="13"/>
      <c r="P16506" s="6"/>
      <c r="Q16506" s="7"/>
    </row>
    <row r="16507" spans="3:17" x14ac:dyDescent="0.2">
      <c r="C16507" s="1"/>
      <c r="D16507" s="1"/>
      <c r="F16507" s="6"/>
      <c r="G16507" s="13"/>
      <c r="M16507" s="14"/>
      <c r="O16507" s="13"/>
      <c r="P16507" s="6"/>
      <c r="Q16507" s="7"/>
    </row>
    <row r="16508" spans="3:17" x14ac:dyDescent="0.2">
      <c r="C16508" s="1"/>
      <c r="D16508" s="1"/>
      <c r="F16508" s="6"/>
      <c r="G16508" s="13"/>
      <c r="M16508" s="14"/>
      <c r="O16508" s="13"/>
      <c r="P16508" s="6"/>
      <c r="Q16508" s="7"/>
    </row>
    <row r="16509" spans="3:17" x14ac:dyDescent="0.2">
      <c r="C16509" s="1"/>
      <c r="D16509" s="1"/>
      <c r="F16509" s="6"/>
      <c r="G16509" s="13"/>
      <c r="M16509" s="14"/>
      <c r="O16509" s="13"/>
      <c r="P16509" s="6"/>
      <c r="Q16509" s="7"/>
    </row>
    <row r="16510" spans="3:17" x14ac:dyDescent="0.2">
      <c r="C16510" s="1"/>
      <c r="D16510" s="1"/>
      <c r="F16510" s="6"/>
      <c r="G16510" s="13"/>
      <c r="M16510" s="14"/>
      <c r="O16510" s="13"/>
      <c r="P16510" s="6"/>
      <c r="Q16510" s="7"/>
    </row>
    <row r="16511" spans="3:17" x14ac:dyDescent="0.2">
      <c r="C16511" s="1"/>
      <c r="D16511" s="1"/>
      <c r="F16511" s="6"/>
      <c r="G16511" s="13"/>
      <c r="M16511" s="14"/>
      <c r="O16511" s="13"/>
      <c r="P16511" s="6"/>
      <c r="Q16511" s="7"/>
    </row>
    <row r="16512" spans="3:17" x14ac:dyDescent="0.2">
      <c r="C16512" s="1"/>
      <c r="D16512" s="1"/>
      <c r="F16512" s="6"/>
      <c r="G16512" s="13"/>
      <c r="M16512" s="14"/>
      <c r="O16512" s="13"/>
      <c r="P16512" s="6"/>
      <c r="Q16512" s="7"/>
    </row>
    <row r="16513" spans="3:17" x14ac:dyDescent="0.2">
      <c r="C16513" s="1"/>
      <c r="D16513" s="1"/>
      <c r="F16513" s="6"/>
      <c r="G16513" s="13"/>
      <c r="M16513" s="14"/>
      <c r="O16513" s="13"/>
      <c r="P16513" s="6"/>
      <c r="Q16513" s="7"/>
    </row>
    <row r="16514" spans="3:17" x14ac:dyDescent="0.2">
      <c r="C16514" s="1"/>
      <c r="D16514" s="1"/>
      <c r="F16514" s="6"/>
      <c r="G16514" s="13"/>
      <c r="M16514" s="14"/>
      <c r="O16514" s="13"/>
      <c r="P16514" s="6"/>
      <c r="Q16514" s="7"/>
    </row>
    <row r="16515" spans="3:17" x14ac:dyDescent="0.2">
      <c r="C16515" s="1"/>
      <c r="D16515" s="1"/>
      <c r="F16515" s="6"/>
      <c r="G16515" s="13"/>
      <c r="M16515" s="14"/>
      <c r="O16515" s="13"/>
      <c r="P16515" s="6"/>
      <c r="Q16515" s="7"/>
    </row>
    <row r="16516" spans="3:17" x14ac:dyDescent="0.2">
      <c r="C16516" s="1"/>
      <c r="D16516" s="1"/>
      <c r="F16516" s="6"/>
      <c r="G16516" s="13"/>
      <c r="M16516" s="14"/>
      <c r="O16516" s="13"/>
      <c r="P16516" s="6"/>
      <c r="Q16516" s="7"/>
    </row>
    <row r="16517" spans="3:17" x14ac:dyDescent="0.2">
      <c r="C16517" s="1"/>
      <c r="D16517" s="1"/>
      <c r="F16517" s="6"/>
      <c r="G16517" s="13"/>
      <c r="M16517" s="14"/>
      <c r="O16517" s="13"/>
      <c r="P16517" s="6"/>
      <c r="Q16517" s="7"/>
    </row>
    <row r="16518" spans="3:17" x14ac:dyDescent="0.2">
      <c r="C16518" s="1"/>
      <c r="D16518" s="1"/>
      <c r="F16518" s="6"/>
      <c r="G16518" s="13"/>
      <c r="M16518" s="14"/>
      <c r="O16518" s="13"/>
      <c r="P16518" s="6"/>
      <c r="Q16518" s="7"/>
    </row>
    <row r="16519" spans="3:17" x14ac:dyDescent="0.2">
      <c r="C16519" s="1"/>
      <c r="D16519" s="1"/>
      <c r="F16519" s="6"/>
      <c r="G16519" s="13"/>
      <c r="M16519" s="14"/>
      <c r="O16519" s="13"/>
      <c r="P16519" s="6"/>
      <c r="Q16519" s="7"/>
    </row>
    <row r="16520" spans="3:17" x14ac:dyDescent="0.2">
      <c r="C16520" s="1"/>
      <c r="D16520" s="1"/>
      <c r="F16520" s="6"/>
      <c r="G16520" s="13"/>
      <c r="M16520" s="14"/>
      <c r="O16520" s="13"/>
      <c r="P16520" s="6"/>
      <c r="Q16520" s="7"/>
    </row>
    <row r="16521" spans="3:17" x14ac:dyDescent="0.2">
      <c r="C16521" s="1"/>
      <c r="D16521" s="1"/>
      <c r="F16521" s="6"/>
      <c r="G16521" s="13"/>
      <c r="M16521" s="14"/>
      <c r="O16521" s="13"/>
      <c r="P16521" s="6"/>
      <c r="Q16521" s="7"/>
    </row>
    <row r="16522" spans="3:17" x14ac:dyDescent="0.2">
      <c r="C16522" s="1"/>
      <c r="D16522" s="1"/>
      <c r="F16522" s="6"/>
      <c r="G16522" s="13"/>
      <c r="M16522" s="14"/>
      <c r="O16522" s="13"/>
      <c r="P16522" s="6"/>
      <c r="Q16522" s="7"/>
    </row>
    <row r="16523" spans="3:17" x14ac:dyDescent="0.2">
      <c r="C16523" s="1"/>
      <c r="D16523" s="1"/>
      <c r="F16523" s="6"/>
      <c r="G16523" s="13"/>
      <c r="M16523" s="14"/>
      <c r="O16523" s="13"/>
      <c r="P16523" s="6"/>
      <c r="Q16523" s="7"/>
    </row>
    <row r="16524" spans="3:17" x14ac:dyDescent="0.2">
      <c r="C16524" s="1"/>
      <c r="D16524" s="1"/>
      <c r="F16524" s="6"/>
      <c r="G16524" s="13"/>
      <c r="M16524" s="14"/>
      <c r="O16524" s="13"/>
      <c r="P16524" s="6"/>
      <c r="Q16524" s="7"/>
    </row>
    <row r="16525" spans="3:17" x14ac:dyDescent="0.2">
      <c r="C16525" s="1"/>
      <c r="D16525" s="1"/>
      <c r="F16525" s="6"/>
      <c r="G16525" s="13"/>
      <c r="M16525" s="14"/>
      <c r="O16525" s="13"/>
      <c r="P16525" s="6"/>
      <c r="Q16525" s="7"/>
    </row>
    <row r="16526" spans="3:17" x14ac:dyDescent="0.2">
      <c r="C16526" s="1"/>
      <c r="D16526" s="1"/>
      <c r="F16526" s="6"/>
      <c r="G16526" s="13"/>
      <c r="M16526" s="14"/>
      <c r="O16526" s="13"/>
      <c r="P16526" s="6"/>
      <c r="Q16526" s="7"/>
    </row>
    <row r="16527" spans="3:17" x14ac:dyDescent="0.2">
      <c r="C16527" s="1"/>
      <c r="D16527" s="1"/>
      <c r="F16527" s="6"/>
      <c r="G16527" s="13"/>
      <c r="M16527" s="14"/>
      <c r="O16527" s="13"/>
      <c r="P16527" s="6"/>
      <c r="Q16527" s="7"/>
    </row>
    <row r="16528" spans="3:17" x14ac:dyDescent="0.2">
      <c r="C16528" s="1"/>
      <c r="D16528" s="1"/>
      <c r="F16528" s="6"/>
      <c r="G16528" s="13"/>
      <c r="M16528" s="14"/>
      <c r="O16528" s="13"/>
      <c r="P16528" s="6"/>
      <c r="Q16528" s="7"/>
    </row>
    <row r="16529" spans="3:17" x14ac:dyDescent="0.2">
      <c r="C16529" s="1"/>
      <c r="D16529" s="1"/>
      <c r="F16529" s="6"/>
      <c r="G16529" s="13"/>
      <c r="M16529" s="14"/>
      <c r="O16529" s="13"/>
      <c r="P16529" s="6"/>
      <c r="Q16529" s="7"/>
    </row>
    <row r="16530" spans="3:17" x14ac:dyDescent="0.2">
      <c r="C16530" s="1"/>
      <c r="D16530" s="1"/>
      <c r="F16530" s="6"/>
      <c r="G16530" s="13"/>
      <c r="M16530" s="14"/>
      <c r="O16530" s="13"/>
      <c r="P16530" s="6"/>
      <c r="Q16530" s="7"/>
    </row>
    <row r="16531" spans="3:17" x14ac:dyDescent="0.2">
      <c r="C16531" s="1"/>
      <c r="D16531" s="1"/>
      <c r="F16531" s="6"/>
      <c r="G16531" s="13"/>
      <c r="M16531" s="14"/>
      <c r="O16531" s="13"/>
      <c r="P16531" s="6"/>
      <c r="Q16531" s="7"/>
    </row>
    <row r="16532" spans="3:17" x14ac:dyDescent="0.2">
      <c r="C16532" s="1"/>
      <c r="D16532" s="1"/>
      <c r="F16532" s="6"/>
      <c r="G16532" s="13"/>
      <c r="M16532" s="14"/>
      <c r="O16532" s="13"/>
      <c r="P16532" s="6"/>
      <c r="Q16532" s="7"/>
    </row>
    <row r="16533" spans="3:17" x14ac:dyDescent="0.2">
      <c r="C16533" s="1"/>
      <c r="D16533" s="1"/>
      <c r="F16533" s="6"/>
      <c r="G16533" s="13"/>
      <c r="M16533" s="14"/>
      <c r="O16533" s="13"/>
      <c r="P16533" s="6"/>
      <c r="Q16533" s="7"/>
    </row>
    <row r="16534" spans="3:17" x14ac:dyDescent="0.2">
      <c r="C16534" s="1"/>
      <c r="D16534" s="1"/>
      <c r="F16534" s="6"/>
      <c r="G16534" s="13"/>
      <c r="M16534" s="14"/>
      <c r="O16534" s="13"/>
      <c r="P16534" s="6"/>
      <c r="Q16534" s="7"/>
    </row>
    <row r="16535" spans="3:17" x14ac:dyDescent="0.2">
      <c r="C16535" s="1"/>
      <c r="D16535" s="1"/>
      <c r="F16535" s="6"/>
      <c r="G16535" s="13"/>
      <c r="M16535" s="14"/>
      <c r="O16535" s="13"/>
      <c r="P16535" s="6"/>
      <c r="Q16535" s="7"/>
    </row>
    <row r="16536" spans="3:17" x14ac:dyDescent="0.2">
      <c r="C16536" s="1"/>
      <c r="D16536" s="1"/>
      <c r="F16536" s="6"/>
      <c r="G16536" s="13"/>
      <c r="M16536" s="14"/>
      <c r="O16536" s="13"/>
      <c r="P16536" s="6"/>
      <c r="Q16536" s="7"/>
    </row>
    <row r="16537" spans="3:17" x14ac:dyDescent="0.2">
      <c r="C16537" s="1"/>
      <c r="D16537" s="1"/>
      <c r="F16537" s="6"/>
      <c r="G16537" s="13"/>
      <c r="M16537" s="14"/>
      <c r="O16537" s="13"/>
      <c r="P16537" s="6"/>
      <c r="Q16537" s="7"/>
    </row>
    <row r="16538" spans="3:17" x14ac:dyDescent="0.2">
      <c r="C16538" s="1"/>
      <c r="D16538" s="1"/>
      <c r="F16538" s="6"/>
      <c r="G16538" s="13"/>
      <c r="M16538" s="14"/>
      <c r="O16538" s="13"/>
      <c r="P16538" s="6"/>
      <c r="Q16538" s="7"/>
    </row>
    <row r="16539" spans="3:17" x14ac:dyDescent="0.2">
      <c r="C16539" s="1"/>
      <c r="D16539" s="1"/>
      <c r="F16539" s="6"/>
      <c r="G16539" s="13"/>
      <c r="M16539" s="14"/>
      <c r="O16539" s="13"/>
      <c r="P16539" s="6"/>
      <c r="Q16539" s="7"/>
    </row>
    <row r="16540" spans="3:17" x14ac:dyDescent="0.2">
      <c r="C16540" s="1"/>
      <c r="D16540" s="1"/>
      <c r="F16540" s="6"/>
      <c r="G16540" s="13"/>
      <c r="M16540" s="14"/>
      <c r="O16540" s="13"/>
      <c r="P16540" s="6"/>
      <c r="Q16540" s="7"/>
    </row>
    <row r="16541" spans="3:17" x14ac:dyDescent="0.2">
      <c r="C16541" s="1"/>
      <c r="D16541" s="1"/>
      <c r="F16541" s="6"/>
      <c r="G16541" s="13"/>
      <c r="M16541" s="14"/>
      <c r="O16541" s="13"/>
      <c r="P16541" s="6"/>
      <c r="Q16541" s="7"/>
    </row>
    <row r="16542" spans="3:17" x14ac:dyDescent="0.2">
      <c r="C16542" s="1"/>
      <c r="D16542" s="1"/>
      <c r="F16542" s="6"/>
      <c r="G16542" s="13"/>
      <c r="M16542" s="14"/>
      <c r="O16542" s="13"/>
      <c r="P16542" s="6"/>
      <c r="Q16542" s="7"/>
    </row>
    <row r="16543" spans="3:17" x14ac:dyDescent="0.2">
      <c r="C16543" s="1"/>
      <c r="D16543" s="1"/>
      <c r="F16543" s="6"/>
      <c r="G16543" s="13"/>
      <c r="M16543" s="14"/>
      <c r="O16543" s="13"/>
      <c r="P16543" s="6"/>
      <c r="Q16543" s="7"/>
    </row>
    <row r="16544" spans="3:17" x14ac:dyDescent="0.2">
      <c r="C16544" s="1"/>
      <c r="D16544" s="1"/>
      <c r="F16544" s="6"/>
      <c r="G16544" s="13"/>
      <c r="M16544" s="14"/>
      <c r="O16544" s="13"/>
      <c r="P16544" s="6"/>
      <c r="Q16544" s="7"/>
    </row>
    <row r="16545" spans="3:17" x14ac:dyDescent="0.2">
      <c r="C16545" s="1"/>
      <c r="D16545" s="1"/>
      <c r="F16545" s="6"/>
      <c r="G16545" s="13"/>
      <c r="M16545" s="14"/>
      <c r="O16545" s="13"/>
      <c r="P16545" s="6"/>
      <c r="Q16545" s="7"/>
    </row>
    <row r="16546" spans="3:17" x14ac:dyDescent="0.2">
      <c r="C16546" s="1"/>
      <c r="D16546" s="1"/>
      <c r="F16546" s="6"/>
      <c r="G16546" s="13"/>
      <c r="M16546" s="14"/>
      <c r="O16546" s="13"/>
      <c r="P16546" s="6"/>
      <c r="Q16546" s="7"/>
    </row>
    <row r="16547" spans="3:17" x14ac:dyDescent="0.2">
      <c r="C16547" s="1"/>
      <c r="D16547" s="1"/>
      <c r="F16547" s="6"/>
      <c r="G16547" s="13"/>
      <c r="M16547" s="14"/>
      <c r="O16547" s="13"/>
      <c r="P16547" s="6"/>
      <c r="Q16547" s="7"/>
    </row>
    <row r="16548" spans="3:17" x14ac:dyDescent="0.2">
      <c r="C16548" s="1"/>
      <c r="D16548" s="1"/>
      <c r="F16548" s="6"/>
      <c r="G16548" s="13"/>
      <c r="M16548" s="14"/>
      <c r="O16548" s="13"/>
      <c r="P16548" s="6"/>
      <c r="Q16548" s="7"/>
    </row>
    <row r="16549" spans="3:17" x14ac:dyDescent="0.2">
      <c r="C16549" s="1"/>
      <c r="D16549" s="1"/>
      <c r="F16549" s="6"/>
      <c r="G16549" s="13"/>
      <c r="M16549" s="14"/>
      <c r="O16549" s="13"/>
      <c r="P16549" s="6"/>
      <c r="Q16549" s="7"/>
    </row>
    <row r="16550" spans="3:17" x14ac:dyDescent="0.2">
      <c r="C16550" s="1"/>
      <c r="D16550" s="1"/>
      <c r="F16550" s="6"/>
      <c r="G16550" s="13"/>
      <c r="M16550" s="14"/>
      <c r="O16550" s="13"/>
      <c r="P16550" s="6"/>
      <c r="Q16550" s="7"/>
    </row>
    <row r="16551" spans="3:17" x14ac:dyDescent="0.2">
      <c r="C16551" s="1"/>
      <c r="D16551" s="1"/>
      <c r="F16551" s="6"/>
      <c r="G16551" s="13"/>
      <c r="M16551" s="14"/>
      <c r="O16551" s="13"/>
      <c r="P16551" s="6"/>
      <c r="Q16551" s="7"/>
    </row>
    <row r="16552" spans="3:17" x14ac:dyDescent="0.2">
      <c r="C16552" s="1"/>
      <c r="D16552" s="1"/>
      <c r="F16552" s="6"/>
      <c r="G16552" s="13"/>
      <c r="M16552" s="14"/>
      <c r="O16552" s="13"/>
      <c r="P16552" s="6"/>
      <c r="Q16552" s="7"/>
    </row>
    <row r="16553" spans="3:17" x14ac:dyDescent="0.2">
      <c r="C16553" s="1"/>
      <c r="D16553" s="1"/>
      <c r="F16553" s="6"/>
      <c r="G16553" s="13"/>
      <c r="M16553" s="14"/>
      <c r="O16553" s="13"/>
      <c r="P16553" s="6"/>
      <c r="Q16553" s="7"/>
    </row>
    <row r="16554" spans="3:17" x14ac:dyDescent="0.2">
      <c r="C16554" s="1"/>
      <c r="D16554" s="1"/>
      <c r="F16554" s="6"/>
      <c r="G16554" s="13"/>
      <c r="M16554" s="14"/>
      <c r="O16554" s="13"/>
      <c r="P16554" s="6"/>
      <c r="Q16554" s="7"/>
    </row>
    <row r="16555" spans="3:17" x14ac:dyDescent="0.2">
      <c r="C16555" s="1"/>
      <c r="D16555" s="1"/>
      <c r="F16555" s="6"/>
      <c r="G16555" s="13"/>
      <c r="M16555" s="14"/>
      <c r="O16555" s="13"/>
      <c r="P16555" s="6"/>
      <c r="Q16555" s="7"/>
    </row>
    <row r="16556" spans="3:17" x14ac:dyDescent="0.2">
      <c r="C16556" s="1"/>
      <c r="D16556" s="1"/>
      <c r="F16556" s="6"/>
      <c r="G16556" s="13"/>
      <c r="M16556" s="14"/>
      <c r="O16556" s="13"/>
      <c r="P16556" s="6"/>
      <c r="Q16556" s="7"/>
    </row>
    <row r="16557" spans="3:17" x14ac:dyDescent="0.2">
      <c r="C16557" s="1"/>
      <c r="D16557" s="1"/>
      <c r="F16557" s="6"/>
      <c r="G16557" s="13"/>
      <c r="M16557" s="14"/>
      <c r="O16557" s="13"/>
      <c r="P16557" s="6"/>
      <c r="Q16557" s="7"/>
    </row>
    <row r="16558" spans="3:17" x14ac:dyDescent="0.2">
      <c r="C16558" s="1"/>
      <c r="D16558" s="1"/>
      <c r="F16558" s="6"/>
      <c r="G16558" s="13"/>
      <c r="M16558" s="14"/>
      <c r="O16558" s="13"/>
      <c r="P16558" s="6"/>
      <c r="Q16558" s="7"/>
    </row>
    <row r="16559" spans="3:17" x14ac:dyDescent="0.2">
      <c r="C16559" s="1"/>
      <c r="D16559" s="1"/>
      <c r="F16559" s="6"/>
      <c r="G16559" s="13"/>
      <c r="M16559" s="14"/>
      <c r="O16559" s="13"/>
      <c r="P16559" s="6"/>
      <c r="Q16559" s="7"/>
    </row>
    <row r="16560" spans="3:17" x14ac:dyDescent="0.2">
      <c r="C16560" s="1"/>
      <c r="D16560" s="1"/>
      <c r="F16560" s="6"/>
      <c r="G16560" s="13"/>
      <c r="M16560" s="14"/>
      <c r="O16560" s="13"/>
      <c r="P16560" s="6"/>
      <c r="Q16560" s="7"/>
    </row>
    <row r="16561" spans="3:17" x14ac:dyDescent="0.2">
      <c r="C16561" s="1"/>
      <c r="D16561" s="1"/>
      <c r="F16561" s="6"/>
      <c r="G16561" s="13"/>
      <c r="M16561" s="14"/>
      <c r="O16561" s="13"/>
      <c r="P16561" s="6"/>
      <c r="Q16561" s="7"/>
    </row>
    <row r="16562" spans="3:17" x14ac:dyDescent="0.2">
      <c r="C16562" s="1"/>
      <c r="D16562" s="1"/>
      <c r="F16562" s="6"/>
      <c r="G16562" s="13"/>
      <c r="M16562" s="14"/>
      <c r="O16562" s="13"/>
      <c r="P16562" s="6"/>
      <c r="Q16562" s="7"/>
    </row>
    <row r="16563" spans="3:17" x14ac:dyDescent="0.2">
      <c r="C16563" s="1"/>
      <c r="D16563" s="1"/>
      <c r="F16563" s="6"/>
      <c r="G16563" s="13"/>
      <c r="M16563" s="14"/>
      <c r="O16563" s="13"/>
      <c r="P16563" s="6"/>
      <c r="Q16563" s="7"/>
    </row>
    <row r="16564" spans="3:17" x14ac:dyDescent="0.2">
      <c r="C16564" s="1"/>
      <c r="D16564" s="1"/>
      <c r="F16564" s="6"/>
      <c r="G16564" s="13"/>
      <c r="M16564" s="14"/>
      <c r="O16564" s="13"/>
      <c r="P16564" s="6"/>
      <c r="Q16564" s="7"/>
    </row>
    <row r="16565" spans="3:17" x14ac:dyDescent="0.2">
      <c r="C16565" s="1"/>
      <c r="D16565" s="1"/>
      <c r="F16565" s="6"/>
      <c r="G16565" s="13"/>
      <c r="M16565" s="14"/>
      <c r="O16565" s="13"/>
      <c r="P16565" s="6"/>
      <c r="Q16565" s="7"/>
    </row>
    <row r="16566" spans="3:17" x14ac:dyDescent="0.2">
      <c r="C16566" s="1"/>
      <c r="D16566" s="1"/>
      <c r="F16566" s="6"/>
      <c r="G16566" s="13"/>
      <c r="M16566" s="14"/>
      <c r="O16566" s="13"/>
      <c r="P16566" s="6"/>
      <c r="Q16566" s="7"/>
    </row>
    <row r="16567" spans="3:17" x14ac:dyDescent="0.2">
      <c r="C16567" s="1"/>
      <c r="D16567" s="1"/>
      <c r="F16567" s="6"/>
      <c r="G16567" s="13"/>
      <c r="M16567" s="14"/>
      <c r="O16567" s="13"/>
      <c r="P16567" s="6"/>
      <c r="Q16567" s="7"/>
    </row>
    <row r="16568" spans="3:17" x14ac:dyDescent="0.2">
      <c r="C16568" s="1"/>
      <c r="D16568" s="1"/>
      <c r="F16568" s="6"/>
      <c r="G16568" s="13"/>
      <c r="M16568" s="14"/>
      <c r="O16568" s="13"/>
      <c r="P16568" s="6"/>
      <c r="Q16568" s="7"/>
    </row>
    <row r="16569" spans="3:17" x14ac:dyDescent="0.2">
      <c r="C16569" s="1"/>
      <c r="D16569" s="1"/>
      <c r="F16569" s="6"/>
      <c r="G16569" s="13"/>
      <c r="M16569" s="14"/>
      <c r="O16569" s="13"/>
      <c r="P16569" s="6"/>
      <c r="Q16569" s="7"/>
    </row>
    <row r="16570" spans="3:17" x14ac:dyDescent="0.2">
      <c r="C16570" s="1"/>
      <c r="D16570" s="1"/>
      <c r="F16570" s="6"/>
      <c r="G16570" s="13"/>
      <c r="M16570" s="14"/>
      <c r="O16570" s="13"/>
      <c r="P16570" s="6"/>
      <c r="Q16570" s="7"/>
    </row>
    <row r="16571" spans="3:17" x14ac:dyDescent="0.2">
      <c r="C16571" s="1"/>
      <c r="D16571" s="1"/>
      <c r="F16571" s="6"/>
      <c r="G16571" s="13"/>
      <c r="M16571" s="14"/>
      <c r="O16571" s="13"/>
      <c r="P16571" s="6"/>
      <c r="Q16571" s="7"/>
    </row>
    <row r="16572" spans="3:17" x14ac:dyDescent="0.2">
      <c r="C16572" s="1"/>
      <c r="D16572" s="1"/>
      <c r="F16572" s="6"/>
      <c r="G16572" s="13"/>
      <c r="M16572" s="14"/>
      <c r="O16572" s="13"/>
      <c r="P16572" s="6"/>
      <c r="Q16572" s="7"/>
    </row>
    <row r="16573" spans="3:17" x14ac:dyDescent="0.2">
      <c r="C16573" s="1"/>
      <c r="D16573" s="1"/>
      <c r="F16573" s="6"/>
      <c r="G16573" s="13"/>
      <c r="M16573" s="14"/>
      <c r="O16573" s="13"/>
      <c r="P16573" s="6"/>
      <c r="Q16573" s="7"/>
    </row>
    <row r="16574" spans="3:17" x14ac:dyDescent="0.2">
      <c r="C16574" s="1"/>
      <c r="D16574" s="1"/>
      <c r="F16574" s="6"/>
      <c r="G16574" s="13"/>
      <c r="M16574" s="14"/>
      <c r="O16574" s="13"/>
      <c r="P16574" s="6"/>
      <c r="Q16574" s="7"/>
    </row>
    <row r="16575" spans="3:17" x14ac:dyDescent="0.2">
      <c r="C16575" s="1"/>
      <c r="D16575" s="1"/>
      <c r="F16575" s="6"/>
      <c r="G16575" s="13"/>
      <c r="M16575" s="14"/>
      <c r="O16575" s="13"/>
      <c r="P16575" s="6"/>
      <c r="Q16575" s="7"/>
    </row>
    <row r="16576" spans="3:17" x14ac:dyDescent="0.2">
      <c r="C16576" s="1"/>
      <c r="D16576" s="1"/>
      <c r="F16576" s="6"/>
      <c r="G16576" s="13"/>
      <c r="M16576" s="14"/>
      <c r="O16576" s="13"/>
      <c r="P16576" s="6"/>
      <c r="Q16576" s="7"/>
    </row>
    <row r="16577" spans="3:17" x14ac:dyDescent="0.2">
      <c r="C16577" s="1"/>
      <c r="D16577" s="1"/>
      <c r="F16577" s="6"/>
      <c r="G16577" s="13"/>
      <c r="M16577" s="14"/>
      <c r="O16577" s="13"/>
      <c r="P16577" s="6"/>
      <c r="Q16577" s="7"/>
    </row>
    <row r="16578" spans="3:17" x14ac:dyDescent="0.2">
      <c r="C16578" s="1"/>
      <c r="D16578" s="1"/>
      <c r="F16578" s="6"/>
      <c r="G16578" s="13"/>
      <c r="M16578" s="14"/>
      <c r="O16578" s="13"/>
      <c r="P16578" s="6"/>
      <c r="Q16578" s="7"/>
    </row>
    <row r="16579" spans="3:17" x14ac:dyDescent="0.2">
      <c r="C16579" s="1"/>
      <c r="D16579" s="1"/>
      <c r="F16579" s="6"/>
      <c r="G16579" s="13"/>
      <c r="M16579" s="14"/>
      <c r="O16579" s="13"/>
      <c r="P16579" s="6"/>
      <c r="Q16579" s="7"/>
    </row>
    <row r="16580" spans="3:17" x14ac:dyDescent="0.2">
      <c r="C16580" s="1"/>
      <c r="D16580" s="1"/>
      <c r="F16580" s="6"/>
      <c r="G16580" s="13"/>
      <c r="M16580" s="14"/>
      <c r="O16580" s="13"/>
      <c r="P16580" s="6"/>
      <c r="Q16580" s="7"/>
    </row>
    <row r="16581" spans="3:17" x14ac:dyDescent="0.2">
      <c r="C16581" s="1"/>
      <c r="D16581" s="1"/>
      <c r="F16581" s="6"/>
      <c r="G16581" s="13"/>
      <c r="M16581" s="14"/>
      <c r="O16581" s="13"/>
      <c r="P16581" s="6"/>
      <c r="Q16581" s="7"/>
    </row>
    <row r="16582" spans="3:17" x14ac:dyDescent="0.2">
      <c r="C16582" s="1"/>
      <c r="D16582" s="1"/>
      <c r="F16582" s="6"/>
      <c r="G16582" s="13"/>
      <c r="M16582" s="14"/>
      <c r="O16582" s="13"/>
      <c r="P16582" s="6"/>
      <c r="Q16582" s="7"/>
    </row>
    <row r="16583" spans="3:17" x14ac:dyDescent="0.2">
      <c r="C16583" s="1"/>
      <c r="D16583" s="1"/>
      <c r="F16583" s="6"/>
      <c r="G16583" s="13"/>
      <c r="M16583" s="14"/>
      <c r="O16583" s="13"/>
      <c r="P16583" s="6"/>
      <c r="Q16583" s="7"/>
    </row>
    <row r="16584" spans="3:17" x14ac:dyDescent="0.2">
      <c r="C16584" s="1"/>
      <c r="D16584" s="1"/>
      <c r="F16584" s="6"/>
      <c r="G16584" s="13"/>
      <c r="M16584" s="14"/>
      <c r="O16584" s="13"/>
      <c r="P16584" s="6"/>
      <c r="Q16584" s="7"/>
    </row>
    <row r="16585" spans="3:17" x14ac:dyDescent="0.2">
      <c r="C16585" s="1"/>
      <c r="D16585" s="1"/>
      <c r="F16585" s="6"/>
      <c r="G16585" s="13"/>
      <c r="M16585" s="14"/>
      <c r="O16585" s="13"/>
      <c r="P16585" s="6"/>
      <c r="Q16585" s="7"/>
    </row>
    <row r="16586" spans="3:17" x14ac:dyDescent="0.2">
      <c r="C16586" s="1"/>
      <c r="D16586" s="1"/>
      <c r="F16586" s="6"/>
      <c r="G16586" s="13"/>
      <c r="M16586" s="14"/>
      <c r="O16586" s="13"/>
      <c r="P16586" s="6"/>
      <c r="Q16586" s="7"/>
    </row>
    <row r="16587" spans="3:17" x14ac:dyDescent="0.2">
      <c r="C16587" s="1"/>
      <c r="D16587" s="1"/>
      <c r="F16587" s="6"/>
      <c r="G16587" s="13"/>
      <c r="M16587" s="14"/>
      <c r="O16587" s="13"/>
      <c r="P16587" s="6"/>
      <c r="Q16587" s="7"/>
    </row>
    <row r="16588" spans="3:17" x14ac:dyDescent="0.2">
      <c r="C16588" s="1"/>
      <c r="D16588" s="1"/>
      <c r="F16588" s="6"/>
      <c r="G16588" s="13"/>
      <c r="M16588" s="14"/>
      <c r="O16588" s="13"/>
      <c r="P16588" s="6"/>
      <c r="Q16588" s="7"/>
    </row>
    <row r="16589" spans="3:17" x14ac:dyDescent="0.2">
      <c r="C16589" s="1"/>
      <c r="D16589" s="1"/>
      <c r="F16589" s="6"/>
      <c r="G16589" s="13"/>
      <c r="M16589" s="14"/>
      <c r="O16589" s="13"/>
      <c r="P16589" s="6"/>
      <c r="Q16589" s="7"/>
    </row>
    <row r="16590" spans="3:17" x14ac:dyDescent="0.2">
      <c r="C16590" s="1"/>
      <c r="D16590" s="1"/>
      <c r="F16590" s="6"/>
      <c r="G16590" s="13"/>
      <c r="M16590" s="14"/>
      <c r="O16590" s="13"/>
      <c r="P16590" s="6"/>
      <c r="Q16590" s="7"/>
    </row>
    <row r="16591" spans="3:17" x14ac:dyDescent="0.2">
      <c r="C16591" s="1"/>
      <c r="D16591" s="1"/>
      <c r="F16591" s="6"/>
      <c r="G16591" s="13"/>
      <c r="M16591" s="14"/>
      <c r="O16591" s="13"/>
      <c r="P16591" s="6"/>
      <c r="Q16591" s="7"/>
    </row>
    <row r="16592" spans="3:17" x14ac:dyDescent="0.2">
      <c r="C16592" s="1"/>
      <c r="D16592" s="1"/>
      <c r="F16592" s="6"/>
      <c r="G16592" s="13"/>
      <c r="M16592" s="14"/>
      <c r="O16592" s="13"/>
      <c r="P16592" s="6"/>
      <c r="Q16592" s="7"/>
    </row>
    <row r="16593" spans="3:17" x14ac:dyDescent="0.2">
      <c r="C16593" s="1"/>
      <c r="D16593" s="1"/>
      <c r="F16593" s="6"/>
      <c r="G16593" s="13"/>
      <c r="M16593" s="14"/>
      <c r="O16593" s="13"/>
      <c r="P16593" s="6"/>
      <c r="Q16593" s="7"/>
    </row>
    <row r="16594" spans="3:17" x14ac:dyDescent="0.2">
      <c r="C16594" s="1"/>
      <c r="D16594" s="1"/>
      <c r="F16594" s="6"/>
      <c r="G16594" s="13"/>
      <c r="M16594" s="14"/>
      <c r="O16594" s="13"/>
      <c r="P16594" s="6"/>
      <c r="Q16594" s="7"/>
    </row>
    <row r="16595" spans="3:17" x14ac:dyDescent="0.2">
      <c r="C16595" s="1"/>
      <c r="D16595" s="1"/>
      <c r="F16595" s="6"/>
      <c r="G16595" s="13"/>
      <c r="M16595" s="14"/>
      <c r="O16595" s="13"/>
      <c r="P16595" s="6"/>
      <c r="Q16595" s="7"/>
    </row>
    <row r="16596" spans="3:17" x14ac:dyDescent="0.2">
      <c r="C16596" s="1"/>
      <c r="D16596" s="1"/>
      <c r="F16596" s="6"/>
      <c r="G16596" s="13"/>
      <c r="M16596" s="14"/>
      <c r="O16596" s="13"/>
      <c r="P16596" s="6"/>
      <c r="Q16596" s="7"/>
    </row>
    <row r="16597" spans="3:17" x14ac:dyDescent="0.2">
      <c r="C16597" s="1"/>
      <c r="D16597" s="1"/>
      <c r="F16597" s="6"/>
      <c r="G16597" s="13"/>
      <c r="M16597" s="14"/>
      <c r="O16597" s="13"/>
      <c r="P16597" s="6"/>
      <c r="Q16597" s="7"/>
    </row>
    <row r="16598" spans="3:17" x14ac:dyDescent="0.2">
      <c r="C16598" s="1"/>
      <c r="D16598" s="1"/>
      <c r="F16598" s="6"/>
      <c r="G16598" s="13"/>
      <c r="M16598" s="14"/>
      <c r="O16598" s="13"/>
      <c r="P16598" s="6"/>
      <c r="Q16598" s="7"/>
    </row>
    <row r="16599" spans="3:17" x14ac:dyDescent="0.2">
      <c r="C16599" s="1"/>
      <c r="D16599" s="1"/>
      <c r="F16599" s="6"/>
      <c r="G16599" s="13"/>
      <c r="M16599" s="14"/>
      <c r="O16599" s="13"/>
      <c r="P16599" s="6"/>
      <c r="Q16599" s="7"/>
    </row>
    <row r="16600" spans="3:17" x14ac:dyDescent="0.2">
      <c r="C16600" s="1"/>
      <c r="D16600" s="1"/>
      <c r="F16600" s="6"/>
      <c r="G16600" s="13"/>
      <c r="M16600" s="14"/>
      <c r="O16600" s="13"/>
      <c r="P16600" s="6"/>
      <c r="Q16600" s="7"/>
    </row>
    <row r="16601" spans="3:17" x14ac:dyDescent="0.2">
      <c r="C16601" s="1"/>
      <c r="D16601" s="1"/>
      <c r="F16601" s="6"/>
      <c r="G16601" s="13"/>
      <c r="M16601" s="14"/>
      <c r="O16601" s="13"/>
      <c r="P16601" s="6"/>
      <c r="Q16601" s="7"/>
    </row>
    <row r="16602" spans="3:17" x14ac:dyDescent="0.2">
      <c r="C16602" s="1"/>
      <c r="D16602" s="1"/>
      <c r="F16602" s="6"/>
      <c r="G16602" s="13"/>
      <c r="M16602" s="14"/>
      <c r="O16602" s="13"/>
      <c r="P16602" s="6"/>
      <c r="Q16602" s="7"/>
    </row>
    <row r="16603" spans="3:17" x14ac:dyDescent="0.2">
      <c r="C16603" s="1"/>
      <c r="D16603" s="1"/>
      <c r="F16603" s="6"/>
      <c r="G16603" s="13"/>
      <c r="M16603" s="14"/>
      <c r="O16603" s="13"/>
      <c r="P16603" s="6"/>
      <c r="Q16603" s="7"/>
    </row>
    <row r="16604" spans="3:17" x14ac:dyDescent="0.2">
      <c r="C16604" s="1"/>
      <c r="D16604" s="1"/>
      <c r="F16604" s="6"/>
      <c r="G16604" s="13"/>
      <c r="M16604" s="14"/>
      <c r="O16604" s="13"/>
      <c r="P16604" s="6"/>
      <c r="Q16604" s="7"/>
    </row>
    <row r="16605" spans="3:17" x14ac:dyDescent="0.2">
      <c r="C16605" s="1"/>
      <c r="D16605" s="1"/>
      <c r="F16605" s="6"/>
      <c r="G16605" s="13"/>
      <c r="M16605" s="14"/>
      <c r="O16605" s="13"/>
      <c r="P16605" s="6"/>
      <c r="Q16605" s="7"/>
    </row>
    <row r="16606" spans="3:17" x14ac:dyDescent="0.2">
      <c r="C16606" s="1"/>
      <c r="D16606" s="1"/>
      <c r="F16606" s="6"/>
      <c r="G16606" s="13"/>
      <c r="M16606" s="14"/>
      <c r="O16606" s="13"/>
      <c r="P16606" s="6"/>
      <c r="Q16606" s="7"/>
    </row>
    <row r="16607" spans="3:17" x14ac:dyDescent="0.2">
      <c r="C16607" s="1"/>
      <c r="D16607" s="1"/>
      <c r="F16607" s="6"/>
      <c r="G16607" s="13"/>
      <c r="M16607" s="14"/>
      <c r="O16607" s="13"/>
      <c r="P16607" s="6"/>
      <c r="Q16607" s="7"/>
    </row>
    <row r="16608" spans="3:17" x14ac:dyDescent="0.2">
      <c r="C16608" s="1"/>
      <c r="D16608" s="1"/>
      <c r="F16608" s="6"/>
      <c r="G16608" s="13"/>
      <c r="M16608" s="14"/>
      <c r="O16608" s="13"/>
      <c r="P16608" s="6"/>
      <c r="Q16608" s="7"/>
    </row>
    <row r="16609" spans="3:17" x14ac:dyDescent="0.2">
      <c r="C16609" s="1"/>
      <c r="D16609" s="1"/>
      <c r="F16609" s="6"/>
      <c r="G16609" s="13"/>
      <c r="M16609" s="14"/>
      <c r="O16609" s="13"/>
      <c r="P16609" s="6"/>
      <c r="Q16609" s="7"/>
    </row>
  </sheetData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20"/>
  <sheetViews>
    <sheetView workbookViewId="0">
      <selection activeCell="N21" sqref="N21"/>
    </sheetView>
  </sheetViews>
  <sheetFormatPr defaultRowHeight="12.75" x14ac:dyDescent="0.2"/>
  <cols>
    <col min="2" max="2" width="4.42578125" bestFit="1" customWidth="1"/>
    <col min="3" max="3" width="9.5703125" bestFit="1" customWidth="1"/>
    <col min="4" max="4" width="9" bestFit="1" customWidth="1"/>
    <col min="5" max="5" width="8.42578125" bestFit="1" customWidth="1"/>
    <col min="6" max="6" width="10" bestFit="1" customWidth="1"/>
    <col min="7" max="7" width="10" customWidth="1"/>
  </cols>
  <sheetData>
    <row r="1" spans="2:14" x14ac:dyDescent="0.2">
      <c r="C1" t="s">
        <v>44</v>
      </c>
      <c r="D1" t="s">
        <v>45</v>
      </c>
      <c r="E1" t="s">
        <v>46</v>
      </c>
      <c r="F1" t="s">
        <v>47</v>
      </c>
      <c r="H1" s="30" t="s">
        <v>43</v>
      </c>
      <c r="I1" s="30" t="s">
        <v>41</v>
      </c>
      <c r="J1" s="30" t="s">
        <v>42</v>
      </c>
      <c r="K1" s="30"/>
      <c r="L1" s="30" t="s">
        <v>42</v>
      </c>
      <c r="M1" s="30" t="s">
        <v>41</v>
      </c>
      <c r="N1" s="30" t="s">
        <v>43</v>
      </c>
    </row>
    <row r="2" spans="2:14" x14ac:dyDescent="0.2">
      <c r="B2" s="31" t="s">
        <v>17</v>
      </c>
      <c r="C2">
        <v>0</v>
      </c>
      <c r="D2" s="2">
        <v>2.9799999999999999E-13</v>
      </c>
      <c r="E2" s="2">
        <v>4.5474999999999999E-18</v>
      </c>
      <c r="F2" s="2">
        <v>4.4299999999999998E-14</v>
      </c>
      <c r="G2" s="2"/>
      <c r="H2" s="2">
        <v>1.9635923885100927E-13</v>
      </c>
      <c r="I2" s="30" t="str">
        <f>"===&gt;"</f>
        <v>===&gt;</v>
      </c>
      <c r="J2" s="35" t="str">
        <f>RIGHT(DEC2HEX(H2/E2,4),4)</f>
        <v>A8AB</v>
      </c>
      <c r="K2" s="30"/>
      <c r="L2" s="30">
        <v>1800</v>
      </c>
      <c r="M2" s="30" t="str">
        <f>"===&gt;"</f>
        <v>===&gt;</v>
      </c>
      <c r="N2" s="32">
        <f>HEX2DEC(L2)*E2</f>
        <v>2.7939839999999999E-14</v>
      </c>
    </row>
    <row r="3" spans="2:14" x14ac:dyDescent="0.2">
      <c r="B3" s="31" t="s">
        <v>18</v>
      </c>
      <c r="C3" s="2">
        <v>-0.125</v>
      </c>
      <c r="D3" s="2">
        <v>0.125</v>
      </c>
      <c r="E3" s="2">
        <v>3.8149999999999999E-6</v>
      </c>
      <c r="F3" s="2">
        <v>9.9949999999999995E-4</v>
      </c>
      <c r="G3" s="2"/>
      <c r="H3" s="2">
        <v>1.75E-3</v>
      </c>
      <c r="I3" s="30" t="str">
        <f t="shared" ref="I3:I10" si="0">"===&gt;"</f>
        <v>===&gt;</v>
      </c>
      <c r="J3" s="35" t="str">
        <f t="shared" ref="J3:J10" si="1">RIGHT(DEC2HEX(H3/E3,4),4)</f>
        <v>01CA</v>
      </c>
      <c r="K3" s="30"/>
      <c r="L3" s="30">
        <v>106</v>
      </c>
      <c r="M3" s="30" t="str">
        <f t="shared" ref="M3:M10" si="2">"===&gt;"</f>
        <v>===&gt;</v>
      </c>
      <c r="N3" s="32">
        <f>IF(HEX2DEC(L3) &lt;2^15, HEX2DEC(L3), HEX2DEC(L3) - 2^16) *E3</f>
        <v>9.9952999999999999E-4</v>
      </c>
    </row>
    <row r="4" spans="2:14" x14ac:dyDescent="0.2">
      <c r="B4" s="31" t="s">
        <v>19</v>
      </c>
      <c r="C4" s="2">
        <v>-1.9E-3</v>
      </c>
      <c r="D4" s="2">
        <v>1.9E-3</v>
      </c>
      <c r="E4" s="2">
        <v>5.9599999999999998E-8</v>
      </c>
      <c r="F4" s="2">
        <v>-6.02E-6</v>
      </c>
      <c r="G4" s="2"/>
      <c r="H4" s="2">
        <v>-1.6780000000000002E-5</v>
      </c>
      <c r="I4" s="30" t="str">
        <f t="shared" si="0"/>
        <v>===&gt;</v>
      </c>
      <c r="J4" s="35" t="str">
        <f t="shared" si="1"/>
        <v>FEE7</v>
      </c>
      <c r="K4" s="30"/>
      <c r="L4" s="30" t="s">
        <v>48</v>
      </c>
      <c r="M4" s="30" t="str">
        <f t="shared" si="2"/>
        <v>===&gt;</v>
      </c>
      <c r="N4" s="32">
        <f t="shared" ref="N4:N10" si="3">IF(HEX2DEC(L4) &lt;2^15, HEX2DEC(L4), HEX2DEC(L4) - 2^16) *E4</f>
        <v>-6.0195999999999999E-6</v>
      </c>
    </row>
    <row r="5" spans="2:14" x14ac:dyDescent="0.2">
      <c r="B5" s="31" t="s">
        <v>20</v>
      </c>
      <c r="C5" s="2">
        <v>-0.51200000000000001</v>
      </c>
      <c r="D5" s="2">
        <v>0.51200000000000001</v>
      </c>
      <c r="E5" s="2">
        <v>1.5625000000000001E-7</v>
      </c>
      <c r="F5" s="2">
        <v>-3.0939999999999999E-5</v>
      </c>
      <c r="G5" s="2"/>
      <c r="H5" s="2">
        <v>-1.0383222199806063E-5</v>
      </c>
      <c r="I5" s="30" t="str">
        <f t="shared" si="0"/>
        <v>===&gt;</v>
      </c>
      <c r="J5" s="35" t="str">
        <f t="shared" si="1"/>
        <v>FFBE</v>
      </c>
      <c r="K5" s="30"/>
      <c r="L5" s="30" t="s">
        <v>49</v>
      </c>
      <c r="M5" s="30" t="str">
        <f t="shared" si="2"/>
        <v>===&gt;</v>
      </c>
      <c r="N5" s="32">
        <f>IF(HEX2DEC(L5) &lt;2^15, HEX2DEC(L5), HEX2DEC(L5) - 2^16) *E5</f>
        <v>-3.09375E-5</v>
      </c>
    </row>
    <row r="6" spans="2:14" x14ac:dyDescent="0.2">
      <c r="B6" s="31" t="s">
        <v>21</v>
      </c>
      <c r="C6" s="2">
        <v>-2.0000000000000002E-5</v>
      </c>
      <c r="D6" s="2">
        <v>2.0000000000000002E-5</v>
      </c>
      <c r="E6" s="2">
        <v>6.1034999999999997E-10</v>
      </c>
      <c r="F6" s="2">
        <v>-8.7279999999999998E-8</v>
      </c>
      <c r="G6" s="2"/>
      <c r="H6" s="2">
        <v>-1.4316622543978944E-6</v>
      </c>
      <c r="I6" s="30" t="str">
        <f t="shared" si="0"/>
        <v>===&gt;</v>
      </c>
      <c r="J6" s="35" t="str">
        <f t="shared" si="1"/>
        <v>F6D7</v>
      </c>
      <c r="K6" s="30"/>
      <c r="L6" s="30" t="s">
        <v>52</v>
      </c>
      <c r="M6" s="30" t="str">
        <f t="shared" si="2"/>
        <v>===&gt;</v>
      </c>
      <c r="N6" s="32">
        <f>IF(HEX2DEC(L6) &lt;2^15, HEX2DEC(L6), HEX2DEC(L6) - 2^16) *E6</f>
        <v>-2.3986755E-7</v>
      </c>
    </row>
    <row r="7" spans="2:14" x14ac:dyDescent="0.2">
      <c r="B7" s="31" t="s">
        <v>22</v>
      </c>
      <c r="C7" s="2">
        <v>-3.1199999999999999E-7</v>
      </c>
      <c r="D7" s="2">
        <v>3.1199999999999999E-7</v>
      </c>
      <c r="E7" s="2">
        <v>9.5366999999999999E-12</v>
      </c>
      <c r="F7" s="2">
        <v>1.3000000000000001E-8</v>
      </c>
      <c r="G7" s="2"/>
      <c r="H7" s="2">
        <v>1.3222668313021707E-7</v>
      </c>
      <c r="I7" s="30" t="str">
        <f t="shared" si="0"/>
        <v>===&gt;</v>
      </c>
      <c r="J7" s="35" t="str">
        <f t="shared" si="1"/>
        <v>3629</v>
      </c>
      <c r="K7" s="30"/>
      <c r="L7" s="30">
        <v>500</v>
      </c>
      <c r="M7" s="30" t="str">
        <f t="shared" si="2"/>
        <v>===&gt;</v>
      </c>
      <c r="N7" s="32">
        <f>IF(HEX2DEC(L7) &lt;2^15, HEX2DEC(L7), HEX2DEC(L7) - 2^16) *E7</f>
        <v>1.2206976E-8</v>
      </c>
    </row>
    <row r="8" spans="2:14" x14ac:dyDescent="0.2">
      <c r="B8" s="31" t="s">
        <v>23</v>
      </c>
      <c r="C8" s="2">
        <v>-97.65</v>
      </c>
      <c r="D8" s="2">
        <v>97.65</v>
      </c>
      <c r="E8" s="2">
        <v>4.768E-2</v>
      </c>
      <c r="F8" s="2">
        <v>0</v>
      </c>
      <c r="G8" s="2"/>
      <c r="H8" s="2">
        <v>3.9707616342812959</v>
      </c>
      <c r="I8" s="30" t="str">
        <f t="shared" si="0"/>
        <v>===&gt;</v>
      </c>
      <c r="J8" s="35" t="str">
        <f t="shared" si="1"/>
        <v>0053</v>
      </c>
      <c r="K8" s="30"/>
      <c r="L8" s="30">
        <v>0</v>
      </c>
      <c r="M8" s="30" t="str">
        <f t="shared" si="2"/>
        <v>===&gt;</v>
      </c>
      <c r="N8" s="32">
        <f t="shared" si="3"/>
        <v>0</v>
      </c>
    </row>
    <row r="9" spans="2:14" x14ac:dyDescent="0.2">
      <c r="B9" s="31" t="s">
        <v>24</v>
      </c>
      <c r="C9" s="2">
        <v>-0.16300000000000001</v>
      </c>
      <c r="D9" s="2">
        <v>0.16300000000000001</v>
      </c>
      <c r="E9" s="2">
        <v>5.0000000000000004E-6</v>
      </c>
      <c r="F9" s="2">
        <v>2.5999999999999998E-4</v>
      </c>
      <c r="G9" s="2"/>
      <c r="H9" s="2">
        <v>0.16300000000000001</v>
      </c>
      <c r="I9" s="30" t="str">
        <f t="shared" si="0"/>
        <v>===&gt;</v>
      </c>
      <c r="J9" s="35" t="str">
        <f t="shared" si="1"/>
        <v>7F58</v>
      </c>
      <c r="K9" s="30"/>
      <c r="L9" s="30">
        <v>34</v>
      </c>
      <c r="M9" s="30" t="str">
        <f t="shared" si="2"/>
        <v>===&gt;</v>
      </c>
      <c r="N9" s="32">
        <f t="shared" si="3"/>
        <v>2.6000000000000003E-4</v>
      </c>
    </row>
    <row r="10" spans="2:14" x14ac:dyDescent="0.2">
      <c r="B10" s="31" t="s">
        <v>25</v>
      </c>
      <c r="C10" s="2">
        <v>-1024</v>
      </c>
      <c r="D10" s="2">
        <v>1024</v>
      </c>
      <c r="E10" s="2">
        <v>3.125E-2</v>
      </c>
      <c r="F10" s="2">
        <v>0</v>
      </c>
      <c r="G10" s="2"/>
      <c r="H10" s="2">
        <v>2.1246781136734074</v>
      </c>
      <c r="I10" s="30" t="str">
        <f t="shared" si="0"/>
        <v>===&gt;</v>
      </c>
      <c r="J10" s="35" t="str">
        <f t="shared" si="1"/>
        <v>0043</v>
      </c>
      <c r="K10" s="30"/>
      <c r="L10" s="30">
        <v>0</v>
      </c>
      <c r="M10" s="30" t="str">
        <f t="shared" si="2"/>
        <v>===&gt;</v>
      </c>
      <c r="N10" s="32">
        <f t="shared" si="3"/>
        <v>0</v>
      </c>
    </row>
    <row r="17" spans="12:12" x14ac:dyDescent="0.2">
      <c r="L17">
        <v>1800</v>
      </c>
    </row>
    <row r="18" spans="12:12" x14ac:dyDescent="0.2">
      <c r="L18" t="s">
        <v>49</v>
      </c>
    </row>
    <row r="19" spans="12:12" x14ac:dyDescent="0.2">
      <c r="L19" t="s">
        <v>52</v>
      </c>
    </row>
    <row r="20" spans="12:12" x14ac:dyDescent="0.2">
      <c r="L20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manual</vt:lpstr>
      <vt:lpstr>coef ref</vt:lpstr>
      <vt:lpstr>err chart</vt:lpstr>
      <vt:lpstr>chart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Schackmann, Ren</dc:creator>
  <cp:lastModifiedBy>Schackmann, Ren</cp:lastModifiedBy>
  <dcterms:created xsi:type="dcterms:W3CDTF">2016-09-22T17:58:54Z</dcterms:created>
  <dcterms:modified xsi:type="dcterms:W3CDTF">2017-05-23T21:09:47Z</dcterms:modified>
</cp:coreProperties>
</file>