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04" windowWidth="20100" windowHeight="10260"/>
  </bookViews>
  <sheets>
    <sheet name="TextFileResultReg2-with-TOF-cal" sheetId="1" r:id="rId1"/>
  </sheets>
  <calcPr calcId="0"/>
</workbook>
</file>

<file path=xl/calcChain.xml><?xml version="1.0" encoding="utf-8"?>
<calcChain xmlns="http://schemas.openxmlformats.org/spreadsheetml/2006/main">
  <c r="Q11" i="1" l="1"/>
  <c r="Q12" i="1"/>
  <c r="Q8" i="1"/>
  <c r="Q9" i="1"/>
  <c r="Q10" i="1"/>
  <c r="P12" i="1"/>
  <c r="P11" i="1"/>
  <c r="P10" i="1"/>
  <c r="P9" i="1"/>
  <c r="P8" i="1"/>
  <c r="N12" i="1"/>
  <c r="O12" i="1" s="1"/>
  <c r="N11" i="1"/>
  <c r="N10" i="1"/>
  <c r="N9" i="1"/>
  <c r="O9" i="1" s="1"/>
  <c r="N8" i="1"/>
  <c r="O8" i="1" s="1"/>
  <c r="O11" i="1"/>
  <c r="O10" i="1"/>
</calcChain>
</file>

<file path=xl/sharedStrings.xml><?xml version="1.0" encoding="utf-8"?>
<sst xmlns="http://schemas.openxmlformats.org/spreadsheetml/2006/main" count="20" uniqueCount="20">
  <si>
    <t>Time1</t>
  </si>
  <si>
    <t xml:space="preserve">  CLK_Count1</t>
  </si>
  <si>
    <t xml:space="preserve"> Time2</t>
  </si>
  <si>
    <t xml:space="preserve"> CLK_Count2</t>
  </si>
  <si>
    <t xml:space="preserve"> Time3</t>
  </si>
  <si>
    <t xml:space="preserve"> CLK_Count3</t>
  </si>
  <si>
    <t xml:space="preserve"> Time4</t>
  </si>
  <si>
    <t xml:space="preserve"> CLK_Count4</t>
  </si>
  <si>
    <t xml:space="preserve"> Time5</t>
  </si>
  <si>
    <t xml:space="preserve"> CLK_Count5</t>
  </si>
  <si>
    <t xml:space="preserve"> Time6</t>
  </si>
  <si>
    <t xml:space="preserve"> Calib1</t>
  </si>
  <si>
    <t xml:space="preserve"> Calib2 </t>
  </si>
  <si>
    <t>CalCount</t>
  </si>
  <si>
    <t>Norm_LSB</t>
  </si>
  <si>
    <t>Start_to_Stop1 (ns)</t>
  </si>
  <si>
    <t>Number of CALIBRATION2 Cycles (Config2 (0x01) Register bits 7-6)</t>
  </si>
  <si>
    <t>Clock Period (ns)</t>
  </si>
  <si>
    <t>Distance</t>
  </si>
  <si>
    <t>Speed of sound in Water at 25C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</si>
</sst>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 applyAlignment="1">
      <alignment horizontal="justify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B1" workbookViewId="0">
      <selection activeCell="O23" sqref="O23"/>
    </sheetView>
  </sheetViews>
  <sheetFormatPr defaultRowHeight="14.4" x14ac:dyDescent="0.3"/>
  <cols>
    <col min="12" max="13" width="8.88671875" customWidth="1"/>
    <col min="15" max="15" width="23.109375" customWidth="1"/>
    <col min="16" max="16" width="18.5546875" customWidth="1"/>
  </cols>
  <sheetData>
    <row r="1" spans="1:17" ht="43.2" x14ac:dyDescent="0.3">
      <c r="O1" s="2" t="s">
        <v>16</v>
      </c>
      <c r="P1" s="1">
        <v>10</v>
      </c>
    </row>
    <row r="2" spans="1:17" ht="28.8" x14ac:dyDescent="0.3">
      <c r="O2" s="1" t="s">
        <v>17</v>
      </c>
      <c r="P2" s="1">
        <v>125</v>
      </c>
    </row>
    <row r="3" spans="1:17" ht="28.8" x14ac:dyDescent="0.3">
      <c r="O3" s="4" t="s">
        <v>19</v>
      </c>
      <c r="P3" s="5">
        <v>1480</v>
      </c>
    </row>
    <row r="4" spans="1:17" x14ac:dyDescent="0.3">
      <c r="O4" s="3"/>
      <c r="P4" s="3"/>
    </row>
    <row r="7" spans="1:17" x14ac:dyDescent="0.3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8</v>
      </c>
      <c r="J7" t="s">
        <v>9</v>
      </c>
      <c r="K7" t="s">
        <v>10</v>
      </c>
      <c r="L7" t="s">
        <v>11</v>
      </c>
      <c r="M7" t="s">
        <v>12</v>
      </c>
      <c r="N7" t="s">
        <v>13</v>
      </c>
      <c r="O7" t="s">
        <v>14</v>
      </c>
      <c r="P7" t="s">
        <v>15</v>
      </c>
      <c r="Q7" t="s">
        <v>18</v>
      </c>
    </row>
    <row r="8" spans="1:17" x14ac:dyDescent="0.3">
      <c r="A8">
        <v>1975</v>
      </c>
      <c r="B8">
        <v>316</v>
      </c>
      <c r="C8">
        <v>403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2156</v>
      </c>
      <c r="M8">
        <v>21568</v>
      </c>
      <c r="N8">
        <f>($M8-$L8)/($P1-1)</f>
        <v>2156.8888888888887</v>
      </c>
      <c r="O8">
        <f xml:space="preserve"> $P2/$N8</f>
        <v>5.7953842983721415E-2</v>
      </c>
      <c r="P8">
        <f>$O8*($A8-$C8)+($P2*$B8)</f>
        <v>39591.103441170409</v>
      </c>
      <c r="Q8">
        <f>($P3*$P8)*(0.0000001)/2</f>
        <v>2.9297416546466102</v>
      </c>
    </row>
    <row r="9" spans="1:17" x14ac:dyDescent="0.3">
      <c r="A9">
        <v>1974</v>
      </c>
      <c r="B9">
        <v>316</v>
      </c>
      <c r="C9">
        <v>402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2155</v>
      </c>
      <c r="M9">
        <v>21571</v>
      </c>
      <c r="N9">
        <f>($M9-$L9)/($P1-1)</f>
        <v>2157.3333333333335</v>
      </c>
      <c r="O9">
        <f xml:space="preserve"> $P2/$N9</f>
        <v>5.7941903584672431E-2</v>
      </c>
      <c r="P9">
        <f>$O9*($A9-$C9)+($P2*$B9)</f>
        <v>39591.084672435107</v>
      </c>
      <c r="Q9">
        <f>($P3*$P9)*(0.0000001)/2</f>
        <v>2.9297402657601976</v>
      </c>
    </row>
    <row r="10" spans="1:17" x14ac:dyDescent="0.3">
      <c r="A10">
        <v>1976</v>
      </c>
      <c r="B10">
        <v>316</v>
      </c>
      <c r="C10">
        <v>397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2158</v>
      </c>
      <c r="M10">
        <v>21588</v>
      </c>
      <c r="N10">
        <f>($M10-$L10)/($P1-1)</f>
        <v>2158.8888888888887</v>
      </c>
      <c r="O10">
        <f xml:space="preserve"> $P2/$N10</f>
        <v>5.7900154400411741E-2</v>
      </c>
      <c r="P10">
        <f>$O10*($A10-$C10)+($P2*$B10)</f>
        <v>39591.424343798251</v>
      </c>
      <c r="Q10">
        <f>($P3*$P10)*(0.0000001)/2</f>
        <v>2.9297654014410703</v>
      </c>
    </row>
    <row r="11" spans="1:17" x14ac:dyDescent="0.3">
      <c r="A11">
        <v>1975</v>
      </c>
      <c r="B11">
        <v>316</v>
      </c>
      <c r="C11">
        <v>401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2157</v>
      </c>
      <c r="M11">
        <v>21583</v>
      </c>
      <c r="N11">
        <f>($M11-$L11)/($P1-1)</f>
        <v>2158.4444444444443</v>
      </c>
      <c r="O11">
        <f xml:space="preserve"> $P2/$N11</f>
        <v>5.7912076598373316E-2</v>
      </c>
      <c r="P11">
        <f>$O11*($A11-$C11)+($P2*$B11)</f>
        <v>39591.153608565837</v>
      </c>
      <c r="Q11">
        <f>($P3*$P11)*(0.0000001)/2</f>
        <v>2.9297453670338718</v>
      </c>
    </row>
    <row r="12" spans="1:17" x14ac:dyDescent="0.3">
      <c r="A12">
        <v>1974</v>
      </c>
      <c r="B12">
        <v>316</v>
      </c>
      <c r="C12">
        <v>399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2157</v>
      </c>
      <c r="M12">
        <v>21581</v>
      </c>
      <c r="N12">
        <f>($M12-$L12)/($P1-1)</f>
        <v>2158.2222222222222</v>
      </c>
      <c r="O12">
        <f xml:space="preserve"> $P2/$N12</f>
        <v>5.7918039538714994E-2</v>
      </c>
      <c r="P12">
        <f>$O12*($A12-$C12)+($P2*$B12)</f>
        <v>39591.220912273478</v>
      </c>
      <c r="Q12">
        <f>($P3*$P12)*(0.0000001)/2</f>
        <v>2.9297503475082376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TextFileResultReg2-with-TOF-cal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Viswanathan, Vishy</dc:creator>
  <cp:lastModifiedBy>Viswanathan, Vishy</cp:lastModifiedBy>
  <dcterms:created xsi:type="dcterms:W3CDTF">2015-03-19T17:27:37Z</dcterms:created>
  <dcterms:modified xsi:type="dcterms:W3CDTF">2015-03-19T21:53:29Z</dcterms:modified>
</cp:coreProperties>
</file>