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i\tmdemo\mmwave_demo_dev\radarDemo\chains\RadarReceiverEDMA_mmwSDK\mmw_TMDemo\gui _copy\"/>
    </mc:Choice>
  </mc:AlternateContent>
  <bookViews>
    <workbookView xWindow="480" yWindow="285" windowWidth="9480" windowHeight="7560" tabRatio="383"/>
  </bookViews>
  <sheets>
    <sheet name="FE" sheetId="2" r:id="rId1"/>
    <sheet name="Algo" sheetId="3" r:id="rId2"/>
  </sheets>
  <calcPr calcId="152511"/>
</workbook>
</file>

<file path=xl/calcChain.xml><?xml version="1.0" encoding="utf-8"?>
<calcChain xmlns="http://schemas.openxmlformats.org/spreadsheetml/2006/main">
  <c r="I31" i="2" l="1"/>
  <c r="C44" i="2" l="1"/>
  <c r="D44" i="2"/>
  <c r="D38" i="2"/>
  <c r="C38" i="2"/>
  <c r="B31" i="2" l="1"/>
  <c r="G31" i="2"/>
  <c r="H31" i="2"/>
  <c r="O31" i="2"/>
  <c r="N31" i="2"/>
  <c r="M31" i="2"/>
  <c r="L31" i="2"/>
  <c r="K31" i="2"/>
  <c r="H45" i="2" l="1"/>
  <c r="G45" i="2"/>
  <c r="F45" i="2"/>
  <c r="E45" i="2"/>
  <c r="H53" i="2"/>
  <c r="F53" i="2"/>
  <c r="H39" i="2"/>
  <c r="G39" i="2"/>
  <c r="F39" i="2"/>
  <c r="E39" i="2"/>
  <c r="J31" i="2"/>
  <c r="F31" i="2"/>
  <c r="E31" i="2"/>
  <c r="D31" i="2"/>
  <c r="C31" i="2"/>
</calcChain>
</file>

<file path=xl/sharedStrings.xml><?xml version="1.0" encoding="utf-8"?>
<sst xmlns="http://schemas.openxmlformats.org/spreadsheetml/2006/main" count="208" uniqueCount="159">
  <si>
    <t>{</t>
  </si>
  <si>
    <t>channelCfg</t>
  </si>
  <si>
    <t>&lt;rxChannelEn&gt;</t>
  </si>
  <si>
    <t>&lt;txChannelEn&gt;</t>
  </si>
  <si>
    <t>&lt;cascading&gt;</t>
  </si>
  <si>
    <t>Baseline_DemoCLIChannelCfg</t>
  </si>
  <si>
    <t>}</t>
  </si>
  <si>
    <t>adcCfg</t>
  </si>
  <si>
    <t>&lt;numADCBits&gt;</t>
  </si>
  <si>
    <t>&lt;adcOutputFmt&gt;</t>
  </si>
  <si>
    <t>&lt;justification&gt;</t>
  </si>
  <si>
    <t>Baseline_DemoCLIADCCfg</t>
  </si>
  <si>
    <t>profileCfg</t>
  </si>
  <si>
    <t>&lt;profileId&gt;</t>
  </si>
  <si>
    <t>&lt;startFreq&gt;</t>
  </si>
  <si>
    <t>&lt;idleTime&gt;</t>
  </si>
  <si>
    <t>&lt;adcStartTime&gt;</t>
  </si>
  <si>
    <t>&lt;rampEndTime&gt;</t>
  </si>
  <si>
    <t>&lt;txOutPower&gt;</t>
  </si>
  <si>
    <t>&lt;txPhaseShifter&gt;</t>
  </si>
  <si>
    <t>&lt;freqSlopeConst&gt;</t>
  </si>
  <si>
    <t>&lt;txStartTime&gt;</t>
  </si>
  <si>
    <t>&lt;numAdcSamples&gt;</t>
  </si>
  <si>
    <t>&lt;digOutSampleRate&gt;</t>
  </si>
  <si>
    <t>&lt;hpfCornerFreq1&gt;</t>
  </si>
  <si>
    <t>&lt;hpfCornerFreq2&gt;</t>
  </si>
  <si>
    <t>&lt;rxGain&gt;</t>
  </si>
  <si>
    <t>Baseline_DemoCLIProfileCfg</t>
  </si>
  <si>
    <t>chirpCfg</t>
  </si>
  <si>
    <t>&lt;startIdx&gt;</t>
  </si>
  <si>
    <t>&lt;endIdx&gt;</t>
  </si>
  <si>
    <t>&lt;freqSlopeVar&gt;</t>
  </si>
  <si>
    <t>&lt;txEnable&gt;</t>
  </si>
  <si>
    <t>Baseline_DemoCLIChirpCfg</t>
  </si>
  <si>
    <t>frameCfg</t>
  </si>
  <si>
    <t>&lt;chirpStartIdx&gt;</t>
  </si>
  <si>
    <t>&lt;chirpEndIdx&gt;</t>
  </si>
  <si>
    <t>&lt;numLoops&gt;</t>
  </si>
  <si>
    <t>&lt;numFrames&gt;</t>
  </si>
  <si>
    <t>&lt;framePeriodicity&gt;</t>
  </si>
  <si>
    <t>&lt;triggerSelect&gt;</t>
  </si>
  <si>
    <t>&lt;frameTriggerDelay&gt;</t>
  </si>
  <si>
    <t>Baseline_DemoCLIFrameCfg</t>
  </si>
  <si>
    <t>sensorStart</t>
  </si>
  <si>
    <t>NULL</t>
  </si>
  <si>
    <t>Baseline_DemoCLISensorStart</t>
  </si>
  <si>
    <t>sensorStop</t>
  </si>
  <si>
    <t>Baseline_DemoCLISensorStop</t>
  </si>
  <si>
    <t>0x1</t>
  </si>
  <si>
    <t>no cascading</t>
  </si>
  <si>
    <t>16 bits</t>
  </si>
  <si>
    <t>Complex 2x (image band visible)</t>
  </si>
  <si>
    <t>index 0</t>
  </si>
  <si>
    <t>0dB for all antennas</t>
  </si>
  <si>
    <t xml:space="preserve">0 for all </t>
  </si>
  <si>
    <t>Cli</t>
  </si>
  <si>
    <t>To RL</t>
  </si>
  <si>
    <t>Details</t>
  </si>
  <si>
    <t>1usec in (10ns) units</t>
  </si>
  <si>
    <t>175k</t>
  </si>
  <si>
    <t>350k</t>
  </si>
  <si>
    <t>chirpStartIndex</t>
  </si>
  <si>
    <t>chirpStopIndex</t>
  </si>
  <si>
    <t>ProfileId</t>
  </si>
  <si>
    <t>0Hz in (3.6e9/2^26) units</t>
  </si>
  <si>
    <t>0Hz/usec in (3.6e9*900/2^26) units</t>
  </si>
  <si>
    <t>0 sec in (10ns) units</t>
  </si>
  <si>
    <t>TX1</t>
  </si>
  <si>
    <t>chirpIndex</t>
  </si>
  <si>
    <t>software trigger</t>
  </si>
  <si>
    <t>0 usec in (5ns) units</t>
  </si>
  <si>
    <t>dataFmt,</t>
  </si>
  <si>
    <t>68MHz/usec in (3.6e9*900/2^26) units</t>
  </si>
  <si>
    <t>0x2</t>
  </si>
  <si>
    <t>TX2</t>
  </si>
  <si>
    <t>infinite</t>
  </si>
  <si>
    <t>4 RX channels = Rx4...Rx1</t>
  </si>
  <si>
    <t>2 TX channels = Tx2, Tx1</t>
  </si>
  <si>
    <t>Baseline_DemoCLIDataFormatCfg</t>
  </si>
  <si>
    <t>},</t>
  </si>
  <si>
    <t>&lt;SampleSwap&gt;</t>
  </si>
  <si>
    <t>&lt;ChanInterleave&gt;</t>
  </si>
  <si>
    <t>&lt;chirpThreshold&gt;</t>
  </si>
  <si>
    <t>dfeDataOutputMode</t>
  </si>
  <si>
    <t>cfarCfg</t>
  </si>
  <si>
    <t>&lt;cfarMethod&gt;</t>
  </si>
  <si>
    <t>&lt;cfarDiscardLeft&gt;</t>
  </si>
  <si>
    <t>samples discarded on the left</t>
  </si>
  <si>
    <t>&lt;cfarDiscardRight&gt;</t>
  </si>
  <si>
    <t>samples discarded on the right</t>
  </si>
  <si>
    <t>&lt;refWinSize0&gt;</t>
  </si>
  <si>
    <t>range ref win size</t>
  </si>
  <si>
    <t>&lt;refWinSize1&gt;</t>
  </si>
  <si>
    <t>Doppler ref win size</t>
  </si>
  <si>
    <t>range ref guard size</t>
  </si>
  <si>
    <t>&lt;guardWinSize0&gt;</t>
  </si>
  <si>
    <t>&lt;guardWinSize1&gt;</t>
  </si>
  <si>
    <t>Doppler ref guard size</t>
  </si>
  <si>
    <t>&lt;thre&gt;</t>
  </si>
  <si>
    <t>treshold * 10</t>
  </si>
  <si>
    <t>doaCfg</t>
  </si>
  <si>
    <t>mmwDemoDoaConfig</t>
  </si>
  <si>
    <t>mmwDemoCfarConfig</t>
  </si>
  <si>
    <t>&lt;doaMethod&gt;</t>
  </si>
  <si>
    <t>&lt;doaGamma&gt;</t>
  </si>
  <si>
    <t>1000 * gamma</t>
  </si>
  <si>
    <t>&lt;doaSideLobeLevel_dB&gt;</t>
  </si>
  <si>
    <t>&lt;doaSearchRange&gt;</t>
  </si>
  <si>
    <t>10*searchBound</t>
  </si>
  <si>
    <t>&lt;doaSearchRes&gt;</t>
  </si>
  <si>
    <t>10 * searchRes</t>
  </si>
  <si>
    <t>&lt;doaVarThr&gt;</t>
  </si>
  <si>
    <t>10 * varThr</t>
  </si>
  <si>
    <t>mmwDemoDbscanConfig</t>
  </si>
  <si>
    <t>dbscanCfg</t>
  </si>
  <si>
    <t>&lt;coreSelection&gt;</t>
  </si>
  <si>
    <t>&lt;nAccFrames&gt;</t>
  </si>
  <si>
    <t>nAccFrames</t>
  </si>
  <si>
    <t>&lt;epsilon&gt;</t>
  </si>
  <si>
    <t>10 * epsilon</t>
  </si>
  <si>
    <t>&lt;weight&gt;</t>
  </si>
  <si>
    <t>10 * weight</t>
  </si>
  <si>
    <t>&lt;minPointsInCluster&gt;</t>
  </si>
  <si>
    <t>minPointsInCluster</t>
  </si>
  <si>
    <t>&lt;inputScale&gt;</t>
  </si>
  <si>
    <t>mmwDemoTrackingConfig</t>
  </si>
  <si>
    <t>trackingCfg</t>
  </si>
  <si>
    <t>&lt;AssociationThr&gt;</t>
  </si>
  <si>
    <t>10 * AssociationThr</t>
  </si>
  <si>
    <t>&lt;meaNoiseVar&gt;</t>
  </si>
  <si>
    <t>10 * meaNoiseVar</t>
  </si>
  <si>
    <t>&lt;activeThr&gt;</t>
  </si>
  <si>
    <t>activeThr</t>
  </si>
  <si>
    <t>&lt;forgetThr&gt;</t>
  </si>
  <si>
    <t>forgetThr</t>
  </si>
  <si>
    <t>&lt;iirForgetFactor&gt;</t>
  </si>
  <si>
    <t>100 * iirForgetFactor</t>
  </si>
  <si>
    <t>inputScale to convert to int16</t>
  </si>
  <si>
    <t>&lt;vfactor&gt;</t>
  </si>
  <si>
    <t>10*vfactor</t>
  </si>
  <si>
    <t>&lt;clutterRemovalOn&gt;</t>
  </si>
  <si>
    <t>ClutterRemovalFlag</t>
  </si>
  <si>
    <t>left justified</t>
  </si>
  <si>
    <t>NOTE:</t>
  </si>
  <si>
    <t>Algorithm parameters are tuned for the best performance of traffic monitoring scenario</t>
  </si>
  <si>
    <t>Not all combination of settings are tested for the demo software, some combination could cause incorrect results, or even crash.</t>
  </si>
  <si>
    <t>4: 2pass (preferred) 3: 1pass</t>
  </si>
  <si>
    <t>3: MP BF(preferred) 1:SP BF</t>
  </si>
  <si>
    <t>2: R4F, 1:C74x, 0:disabled</t>
  </si>
  <si>
    <t>1:C74x,  0:disabled</t>
  </si>
  <si>
    <t>number of samples</t>
  </si>
  <si>
    <t>in ksps</t>
  </si>
  <si>
    <t>dB</t>
  </si>
  <si>
    <t xml:space="preserve"> in (10ns) units</t>
  </si>
  <si>
    <t>usec in (10ns) units</t>
  </si>
  <si>
    <t>76Ghz in (3*1e9/2^26) units</t>
  </si>
  <si>
    <t>usec in(10ns) units</t>
  </si>
  <si>
    <t>msec in (5ns) units</t>
  </si>
  <si>
    <t>chirps in one frame; so 16 for 2 chirps pattern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</si>
</sst>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2" borderId="1" xfId="0" applyFill="1" applyBorder="1"/>
    <xf numFmtId="0" fontId="0" fillId="4" borderId="0" xfId="0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34" zoomScale="85" zoomScaleNormal="85" workbookViewId="0">
      <selection activeCell="G30" sqref="G30"/>
    </sheetView>
  </sheetViews>
  <sheetFormatPr defaultRowHeight="15" x14ac:dyDescent="0.25"/>
  <cols>
    <col min="1" max="1" width="7.140625" bestFit="1" customWidth="1"/>
    <col min="2" max="2" width="28.140625" bestFit="1" customWidth="1"/>
    <col min="3" max="3" width="30.42578125" bestFit="1" customWidth="1"/>
    <col min="4" max="4" width="20.7109375" bestFit="1" customWidth="1"/>
    <col min="5" max="5" width="23" bestFit="1" customWidth="1"/>
    <col min="6" max="6" width="32.140625" bestFit="1" customWidth="1"/>
    <col min="7" max="7" width="20.140625" bestFit="1" customWidth="1"/>
    <col min="8" max="8" width="18.42578125" bestFit="1" customWidth="1"/>
    <col min="9" max="9" width="35" bestFit="1" customWidth="1"/>
    <col min="10" max="10" width="19.140625" bestFit="1" customWidth="1"/>
    <col min="11" max="11" width="18" bestFit="1" customWidth="1"/>
    <col min="12" max="12" width="19.85546875" bestFit="1" customWidth="1"/>
    <col min="13" max="14" width="17.28515625" bestFit="1" customWidth="1"/>
    <col min="15" max="15" width="8.7109375" bestFit="1" customWidth="1"/>
  </cols>
  <sheetData>
    <row r="1" spans="1:15" x14ac:dyDescent="0.25">
      <c r="A1" s="3"/>
      <c r="B1" s="3" t="s">
        <v>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2"/>
      <c r="B2" s="4" t="s">
        <v>83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1"/>
      <c r="B3" s="5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6" spans="1:15" x14ac:dyDescent="0.25">
      <c r="B6" t="s">
        <v>0</v>
      </c>
    </row>
    <row r="7" spans="1:15" x14ac:dyDescent="0.25">
      <c r="A7" s="3"/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2"/>
      <c r="B8" s="4" t="s">
        <v>2</v>
      </c>
      <c r="C8" s="4" t="s">
        <v>3</v>
      </c>
      <c r="D8" s="4" t="s">
        <v>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"/>
      <c r="B9" s="5">
        <v>15</v>
      </c>
      <c r="C9" s="5">
        <v>2</v>
      </c>
      <c r="D9" s="5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5" t="s">
        <v>76</v>
      </c>
      <c r="C10" s="5" t="s">
        <v>77</v>
      </c>
      <c r="D10" s="5" t="s">
        <v>49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B11" t="s">
        <v>5</v>
      </c>
    </row>
    <row r="12" spans="1:15" x14ac:dyDescent="0.25">
      <c r="B12" t="s">
        <v>6</v>
      </c>
    </row>
    <row r="13" spans="1:15" x14ac:dyDescent="0.25">
      <c r="B13" t="s">
        <v>0</v>
      </c>
    </row>
    <row r="14" spans="1:15" x14ac:dyDescent="0.25">
      <c r="A14" s="3"/>
      <c r="B14" s="3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x14ac:dyDescent="0.25">
      <c r="A15" s="2"/>
      <c r="B15" s="4" t="s">
        <v>8</v>
      </c>
      <c r="C15" s="4" t="s">
        <v>9</v>
      </c>
      <c r="D15" s="4" t="s">
        <v>10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1"/>
      <c r="B16" s="5">
        <v>2</v>
      </c>
      <c r="C16" s="5">
        <v>1</v>
      </c>
      <c r="D16" s="5"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5" t="s">
        <v>50</v>
      </c>
      <c r="C17" s="5" t="s">
        <v>51</v>
      </c>
      <c r="D17" s="5" t="s">
        <v>142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B18" t="s">
        <v>11</v>
      </c>
    </row>
    <row r="19" spans="1:15" x14ac:dyDescent="0.25">
      <c r="B19" t="s">
        <v>6</v>
      </c>
    </row>
    <row r="20" spans="1:15" x14ac:dyDescent="0.25">
      <c r="B20" t="s">
        <v>0</v>
      </c>
    </row>
    <row r="21" spans="1:15" s="3" customFormat="1" x14ac:dyDescent="0.25">
      <c r="B21" s="3" t="s">
        <v>71</v>
      </c>
    </row>
    <row r="22" spans="1:15" s="12" customFormat="1" x14ac:dyDescent="0.25">
      <c r="B22" s="14" t="s">
        <v>9</v>
      </c>
      <c r="C22" s="14" t="s">
        <v>80</v>
      </c>
      <c r="D22" s="14" t="s">
        <v>81</v>
      </c>
      <c r="E22" s="13" t="s">
        <v>82</v>
      </c>
    </row>
    <row r="23" spans="1:15" s="1" customFormat="1" x14ac:dyDescent="0.25">
      <c r="B23" s="5">
        <v>0</v>
      </c>
      <c r="C23" s="5">
        <v>1</v>
      </c>
      <c r="D23" s="5">
        <v>1</v>
      </c>
      <c r="E23" s="5">
        <v>1</v>
      </c>
    </row>
    <row r="24" spans="1:15" s="1" customFormat="1" x14ac:dyDescent="0.25">
      <c r="B24" s="5"/>
      <c r="C24" s="5"/>
      <c r="D24" s="5"/>
      <c r="E24" s="7"/>
    </row>
    <row r="25" spans="1:15" x14ac:dyDescent="0.25">
      <c r="B25" t="s">
        <v>78</v>
      </c>
    </row>
    <row r="26" spans="1:15" x14ac:dyDescent="0.25">
      <c r="B26" t="s">
        <v>79</v>
      </c>
    </row>
    <row r="27" spans="1:15" x14ac:dyDescent="0.25">
      <c r="B27" t="s">
        <v>0</v>
      </c>
    </row>
    <row r="28" spans="1:15" x14ac:dyDescent="0.25">
      <c r="A28" s="3"/>
      <c r="B28" s="3" t="s">
        <v>12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2"/>
      <c r="B29" s="4" t="s">
        <v>13</v>
      </c>
      <c r="C29" s="4" t="s">
        <v>14</v>
      </c>
      <c r="D29" s="4" t="s">
        <v>15</v>
      </c>
      <c r="E29" s="4" t="s">
        <v>16</v>
      </c>
      <c r="F29" s="4" t="s">
        <v>17</v>
      </c>
      <c r="G29" s="4" t="s">
        <v>18</v>
      </c>
      <c r="H29" s="4" t="s">
        <v>19</v>
      </c>
      <c r="I29" s="4" t="s">
        <v>20</v>
      </c>
      <c r="J29" s="4" t="s">
        <v>21</v>
      </c>
      <c r="K29" s="4" t="s">
        <v>22</v>
      </c>
      <c r="L29" s="4" t="s">
        <v>23</v>
      </c>
      <c r="M29" s="4" t="s">
        <v>24</v>
      </c>
      <c r="N29" s="4" t="s">
        <v>25</v>
      </c>
      <c r="O29" s="4" t="s">
        <v>26</v>
      </c>
    </row>
    <row r="30" spans="1:15" x14ac:dyDescent="0.25">
      <c r="A30" s="1" t="s">
        <v>55</v>
      </c>
      <c r="B30" s="5">
        <v>0</v>
      </c>
      <c r="C30" s="5">
        <v>77</v>
      </c>
      <c r="D30" s="5">
        <v>7</v>
      </c>
      <c r="E30" s="5">
        <v>6</v>
      </c>
      <c r="F30" s="5">
        <v>51.67</v>
      </c>
      <c r="G30" s="5">
        <v>0</v>
      </c>
      <c r="H30" s="5">
        <v>0</v>
      </c>
      <c r="I30" s="5">
        <v>67.510000000000005</v>
      </c>
      <c r="J30" s="5">
        <v>1</v>
      </c>
      <c r="K30" s="5">
        <v>259</v>
      </c>
      <c r="L30" s="5">
        <v>5000</v>
      </c>
      <c r="M30" s="5">
        <v>0</v>
      </c>
      <c r="N30" s="5">
        <v>0</v>
      </c>
      <c r="O30" s="5">
        <v>48</v>
      </c>
    </row>
    <row r="31" spans="1:15" x14ac:dyDescent="0.25">
      <c r="A31" s="1" t="s">
        <v>56</v>
      </c>
      <c r="B31" s="5">
        <f>B30</f>
        <v>0</v>
      </c>
      <c r="C31" s="5">
        <f>C30/(3.6/2^26)</f>
        <v>1435384035.5555556</v>
      </c>
      <c r="D31" s="5">
        <f>(D30*1000/10)</f>
        <v>700</v>
      </c>
      <c r="E31" s="5">
        <f>(E30*1000/10)</f>
        <v>600</v>
      </c>
      <c r="F31" s="5">
        <f>(F30*1000/10)</f>
        <v>5167</v>
      </c>
      <c r="G31" s="5">
        <f>G30</f>
        <v>0</v>
      </c>
      <c r="H31" s="5">
        <f>H30</f>
        <v>0</v>
      </c>
      <c r="I31" s="5">
        <f>I30*1000000/(3600000000*900/2^26)</f>
        <v>1398.3084594567902</v>
      </c>
      <c r="J31" s="5">
        <f>J30*1000/10</f>
        <v>100</v>
      </c>
      <c r="K31" s="5">
        <f>K30</f>
        <v>259</v>
      </c>
      <c r="L31" s="5">
        <f>L30</f>
        <v>5000</v>
      </c>
      <c r="M31" s="5">
        <f>M30</f>
        <v>0</v>
      </c>
      <c r="N31" s="5">
        <f>N30</f>
        <v>0</v>
      </c>
      <c r="O31" s="5">
        <f>O30</f>
        <v>48</v>
      </c>
    </row>
    <row r="32" spans="1:15" x14ac:dyDescent="0.25">
      <c r="A32" s="1" t="s">
        <v>57</v>
      </c>
      <c r="B32" s="5" t="s">
        <v>52</v>
      </c>
      <c r="C32" s="5" t="s">
        <v>155</v>
      </c>
      <c r="D32" s="5" t="s">
        <v>156</v>
      </c>
      <c r="E32" s="5" t="s">
        <v>154</v>
      </c>
      <c r="F32" s="5" t="s">
        <v>153</v>
      </c>
      <c r="G32" s="5" t="s">
        <v>53</v>
      </c>
      <c r="H32" s="5" t="s">
        <v>54</v>
      </c>
      <c r="I32" s="5" t="s">
        <v>72</v>
      </c>
      <c r="J32" s="5" t="s">
        <v>58</v>
      </c>
      <c r="K32" s="5" t="s">
        <v>150</v>
      </c>
      <c r="L32" s="5" t="s">
        <v>151</v>
      </c>
      <c r="M32" s="5" t="s">
        <v>59</v>
      </c>
      <c r="N32" s="5" t="s">
        <v>60</v>
      </c>
      <c r="O32" s="5" t="s">
        <v>152</v>
      </c>
    </row>
    <row r="33" spans="1:15" x14ac:dyDescent="0.25">
      <c r="B33" t="s">
        <v>27</v>
      </c>
    </row>
    <row r="34" spans="1:15" x14ac:dyDescent="0.25">
      <c r="B34" t="s">
        <v>6</v>
      </c>
    </row>
    <row r="35" spans="1:15" x14ac:dyDescent="0.25">
      <c r="B35" t="s">
        <v>0</v>
      </c>
    </row>
    <row r="36" spans="1:15" x14ac:dyDescent="0.25">
      <c r="A36" s="3"/>
      <c r="B36" s="8" t="s">
        <v>28</v>
      </c>
      <c r="C36" s="8"/>
      <c r="D36" s="8"/>
      <c r="E36" s="8"/>
      <c r="F36" s="8"/>
      <c r="G36" s="8"/>
      <c r="H36" s="8"/>
      <c r="I36" s="8"/>
      <c r="J36" s="3"/>
      <c r="K36" s="3"/>
      <c r="L36" s="3"/>
      <c r="M36" s="3"/>
      <c r="N36" s="3"/>
      <c r="O36" s="3"/>
    </row>
    <row r="37" spans="1:15" x14ac:dyDescent="0.25">
      <c r="A37" s="2"/>
      <c r="B37" s="4" t="s">
        <v>29</v>
      </c>
      <c r="C37" s="4" t="s">
        <v>30</v>
      </c>
      <c r="D37" s="4" t="s">
        <v>13</v>
      </c>
      <c r="E37" s="4" t="s">
        <v>14</v>
      </c>
      <c r="F37" s="4" t="s">
        <v>31</v>
      </c>
      <c r="G37" s="4" t="s">
        <v>15</v>
      </c>
      <c r="H37" s="4" t="s">
        <v>16</v>
      </c>
      <c r="I37" s="4" t="s">
        <v>32</v>
      </c>
      <c r="J37" s="2"/>
      <c r="K37" s="2"/>
      <c r="L37" s="2"/>
      <c r="M37" s="2"/>
      <c r="N37" s="2"/>
      <c r="O37" s="2"/>
    </row>
    <row r="38" spans="1:15" x14ac:dyDescent="0.25">
      <c r="A38" s="1"/>
      <c r="B38" s="5">
        <v>0</v>
      </c>
      <c r="C38" s="5">
        <f>B38</f>
        <v>0</v>
      </c>
      <c r="D38" s="5">
        <f>$B$30</f>
        <v>0</v>
      </c>
      <c r="E38" s="5">
        <v>0</v>
      </c>
      <c r="F38" s="5">
        <v>0</v>
      </c>
      <c r="G38" s="5">
        <v>0</v>
      </c>
      <c r="H38" s="5">
        <v>0</v>
      </c>
      <c r="I38" s="5" t="s">
        <v>48</v>
      </c>
      <c r="J38" s="1"/>
      <c r="K38" s="1"/>
      <c r="L38" s="1"/>
      <c r="M38" s="1"/>
      <c r="N38" s="1"/>
      <c r="O38" s="1"/>
    </row>
    <row r="39" spans="1:15" x14ac:dyDescent="0.25">
      <c r="A39" s="1"/>
      <c r="B39" s="5"/>
      <c r="C39" s="5"/>
      <c r="D39" s="5"/>
      <c r="E39" s="5">
        <f>E38/(3.6/2^26)</f>
        <v>0</v>
      </c>
      <c r="F39" s="5">
        <f>F38*1000000/(3600000000*900/2^26)</f>
        <v>0</v>
      </c>
      <c r="G39" s="5">
        <f>(G38*1000/10)</f>
        <v>0</v>
      </c>
      <c r="H39" s="5">
        <f>(H38*1000/10)</f>
        <v>0</v>
      </c>
      <c r="I39" s="5" t="s">
        <v>48</v>
      </c>
      <c r="J39" s="1"/>
      <c r="K39" s="1"/>
      <c r="L39" s="1"/>
      <c r="M39" s="1"/>
      <c r="N39" s="1"/>
      <c r="O39" s="1"/>
    </row>
    <row r="40" spans="1:15" x14ac:dyDescent="0.25">
      <c r="A40" s="1"/>
      <c r="B40" s="5" t="s">
        <v>61</v>
      </c>
      <c r="C40" s="5" t="s">
        <v>62</v>
      </c>
      <c r="D40" s="5" t="s">
        <v>63</v>
      </c>
      <c r="E40" s="5" t="s">
        <v>64</v>
      </c>
      <c r="F40" s="5" t="s">
        <v>65</v>
      </c>
      <c r="G40" s="5" t="s">
        <v>66</v>
      </c>
      <c r="H40" s="5" t="s">
        <v>66</v>
      </c>
      <c r="I40" s="5" t="s">
        <v>67</v>
      </c>
      <c r="J40" s="1"/>
      <c r="K40" s="1"/>
      <c r="L40" s="1"/>
      <c r="M40" s="1"/>
      <c r="N40" s="1"/>
      <c r="O40" s="1"/>
    </row>
    <row r="41" spans="1:15" s="6" customFormat="1" x14ac:dyDescent="0.25">
      <c r="B41" s="9"/>
      <c r="C41" s="9"/>
      <c r="D41" s="9"/>
      <c r="E41" s="9"/>
      <c r="F41" s="9"/>
      <c r="G41" s="9"/>
      <c r="H41" s="9"/>
      <c r="I41" s="9"/>
    </row>
    <row r="42" spans="1:15" x14ac:dyDescent="0.25">
      <c r="A42" s="3"/>
      <c r="B42" s="3" t="s">
        <v>28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2"/>
      <c r="B43" s="4" t="s">
        <v>29</v>
      </c>
      <c r="C43" s="4" t="s">
        <v>30</v>
      </c>
      <c r="D43" s="4" t="s">
        <v>13</v>
      </c>
      <c r="E43" s="4" t="s">
        <v>14</v>
      </c>
      <c r="F43" s="4" t="s">
        <v>31</v>
      </c>
      <c r="G43" s="4" t="s">
        <v>15</v>
      </c>
      <c r="H43" s="4" t="s">
        <v>16</v>
      </c>
      <c r="I43" s="4" t="s">
        <v>32</v>
      </c>
      <c r="J43" s="2"/>
      <c r="K43" s="2"/>
      <c r="L43" s="2"/>
      <c r="M43" s="2"/>
      <c r="N43" s="2"/>
      <c r="O43" s="2"/>
    </row>
    <row r="44" spans="1:15" x14ac:dyDescent="0.25">
      <c r="A44" s="1"/>
      <c r="B44" s="5">
        <v>1</v>
      </c>
      <c r="C44" s="5">
        <f>B44</f>
        <v>1</v>
      </c>
      <c r="D44" s="5">
        <f>$B$30</f>
        <v>0</v>
      </c>
      <c r="E44" s="5">
        <v>0</v>
      </c>
      <c r="F44" s="5">
        <v>0</v>
      </c>
      <c r="G44" s="5">
        <v>0</v>
      </c>
      <c r="H44" s="5">
        <v>0</v>
      </c>
      <c r="I44" s="5" t="s">
        <v>73</v>
      </c>
      <c r="J44" s="1"/>
      <c r="K44" s="1"/>
      <c r="L44" s="1"/>
      <c r="M44" s="1"/>
      <c r="N44" s="1"/>
      <c r="O44" s="1"/>
    </row>
    <row r="45" spans="1:15" x14ac:dyDescent="0.25">
      <c r="A45" s="1"/>
      <c r="B45" s="5"/>
      <c r="C45" s="5"/>
      <c r="D45" s="5"/>
      <c r="E45" s="5">
        <f>E44/(3.6/2^26)</f>
        <v>0</v>
      </c>
      <c r="F45" s="5">
        <f>F44*1000000/(3600000000*900/2^26)</f>
        <v>0</v>
      </c>
      <c r="G45" s="5">
        <f>(G44*1000/10)</f>
        <v>0</v>
      </c>
      <c r="H45" s="5">
        <f>(H44*1000/10)</f>
        <v>0</v>
      </c>
      <c r="I45" s="5" t="s">
        <v>73</v>
      </c>
      <c r="J45" s="1"/>
      <c r="K45" s="1"/>
      <c r="L45" s="1"/>
      <c r="M45" s="1"/>
      <c r="N45" s="1"/>
      <c r="O45" s="1"/>
    </row>
    <row r="46" spans="1:15" x14ac:dyDescent="0.25">
      <c r="A46" s="1"/>
      <c r="B46" s="5" t="s">
        <v>61</v>
      </c>
      <c r="C46" s="5" t="s">
        <v>62</v>
      </c>
      <c r="D46" s="5" t="s">
        <v>63</v>
      </c>
      <c r="E46" s="5" t="s">
        <v>64</v>
      </c>
      <c r="F46" s="5" t="s">
        <v>65</v>
      </c>
      <c r="G46" s="5" t="s">
        <v>66</v>
      </c>
      <c r="H46" s="5" t="s">
        <v>66</v>
      </c>
      <c r="I46" s="5" t="s">
        <v>74</v>
      </c>
      <c r="J46" s="1"/>
      <c r="K46" s="1"/>
      <c r="L46" s="1"/>
      <c r="M46" s="1"/>
      <c r="N46" s="1"/>
      <c r="O46" s="1"/>
    </row>
    <row r="47" spans="1:15" x14ac:dyDescent="0.25">
      <c r="B47" t="s">
        <v>33</v>
      </c>
    </row>
    <row r="48" spans="1:15" x14ac:dyDescent="0.25">
      <c r="B48" t="s">
        <v>6</v>
      </c>
    </row>
    <row r="49" spans="1:14" x14ac:dyDescent="0.25">
      <c r="B49" t="s">
        <v>0</v>
      </c>
    </row>
    <row r="50" spans="1:14" x14ac:dyDescent="0.25">
      <c r="A50" s="3"/>
      <c r="B50" s="3" t="s">
        <v>34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25">
      <c r="A51" s="2"/>
      <c r="B51" s="4" t="s">
        <v>35</v>
      </c>
      <c r="C51" s="4" t="s">
        <v>36</v>
      </c>
      <c r="D51" s="4" t="s">
        <v>37</v>
      </c>
      <c r="E51" s="4" t="s">
        <v>38</v>
      </c>
      <c r="F51" s="4" t="s">
        <v>39</v>
      </c>
      <c r="G51" s="4" t="s">
        <v>40</v>
      </c>
      <c r="H51" s="4" t="s">
        <v>41</v>
      </c>
      <c r="I51" s="2"/>
      <c r="J51" s="2"/>
      <c r="K51" s="2"/>
      <c r="L51" s="2"/>
      <c r="M51" s="2"/>
      <c r="N51" s="2"/>
    </row>
    <row r="52" spans="1:14" x14ac:dyDescent="0.25">
      <c r="A52" s="1"/>
      <c r="B52" s="5">
        <v>0</v>
      </c>
      <c r="C52" s="5">
        <v>1</v>
      </c>
      <c r="D52" s="5">
        <v>27</v>
      </c>
      <c r="E52" s="5">
        <v>0</v>
      </c>
      <c r="F52" s="5">
        <v>60</v>
      </c>
      <c r="G52" s="5">
        <v>1</v>
      </c>
      <c r="H52" s="5">
        <v>0</v>
      </c>
      <c r="I52" s="1"/>
      <c r="J52" s="1"/>
      <c r="K52" s="1"/>
      <c r="L52" s="1"/>
      <c r="M52" s="1"/>
      <c r="N52" s="1"/>
    </row>
    <row r="53" spans="1:14" x14ac:dyDescent="0.25">
      <c r="A53" s="1"/>
      <c r="B53" s="5"/>
      <c r="C53" s="5"/>
      <c r="D53" s="5"/>
      <c r="E53" s="5"/>
      <c r="F53" s="5">
        <f>F52*1000000/5</f>
        <v>12000000</v>
      </c>
      <c r="G53" s="5">
        <v>1</v>
      </c>
      <c r="H53" s="5">
        <f>H52*1000000/5</f>
        <v>0</v>
      </c>
      <c r="I53" s="1"/>
      <c r="J53" s="1"/>
      <c r="K53" s="1"/>
      <c r="L53" s="1"/>
      <c r="M53" s="1"/>
      <c r="N53" s="1"/>
    </row>
    <row r="54" spans="1:14" ht="45" x14ac:dyDescent="0.25">
      <c r="A54" s="1"/>
      <c r="B54" s="5" t="s">
        <v>68</v>
      </c>
      <c r="C54" s="5" t="s">
        <v>68</v>
      </c>
      <c r="D54" s="10" t="s">
        <v>158</v>
      </c>
      <c r="E54" s="5" t="s">
        <v>75</v>
      </c>
      <c r="F54" s="5" t="s">
        <v>157</v>
      </c>
      <c r="G54" s="11" t="s">
        <v>69</v>
      </c>
      <c r="H54" s="5" t="s">
        <v>70</v>
      </c>
      <c r="I54" s="1"/>
      <c r="J54" s="1"/>
      <c r="K54" s="1"/>
      <c r="L54" s="1"/>
      <c r="M54" s="1"/>
      <c r="N54" s="1"/>
    </row>
    <row r="55" spans="1:14" x14ac:dyDescent="0.25">
      <c r="B55" t="s">
        <v>42</v>
      </c>
    </row>
    <row r="56" spans="1:14" x14ac:dyDescent="0.25">
      <c r="B56" t="s">
        <v>6</v>
      </c>
    </row>
    <row r="57" spans="1:14" x14ac:dyDescent="0.25">
      <c r="B57" t="s">
        <v>0</v>
      </c>
    </row>
    <row r="58" spans="1:14" x14ac:dyDescent="0.25">
      <c r="B58" t="s">
        <v>43</v>
      </c>
    </row>
    <row r="59" spans="1:14" x14ac:dyDescent="0.25">
      <c r="B59" t="s">
        <v>44</v>
      </c>
    </row>
    <row r="60" spans="1:14" x14ac:dyDescent="0.25">
      <c r="B60" t="s">
        <v>45</v>
      </c>
    </row>
    <row r="61" spans="1:14" x14ac:dyDescent="0.25">
      <c r="B61" t="s">
        <v>6</v>
      </c>
    </row>
    <row r="62" spans="1:14" x14ac:dyDescent="0.25">
      <c r="B62" t="s">
        <v>0</v>
      </c>
    </row>
    <row r="63" spans="1:14" x14ac:dyDescent="0.25">
      <c r="B63" t="s">
        <v>46</v>
      </c>
    </row>
    <row r="64" spans="1:14" x14ac:dyDescent="0.25">
      <c r="B64" t="s">
        <v>44</v>
      </c>
    </row>
    <row r="65" spans="2:2" x14ac:dyDescent="0.25">
      <c r="B65" t="s">
        <v>47</v>
      </c>
    </row>
    <row r="66" spans="2:2" x14ac:dyDescent="0.25">
      <c r="B66" t="s">
        <v>6</v>
      </c>
    </row>
  </sheetData>
  <dataConsolidate/>
  <dataValidations count="22">
    <dataValidation type="whole" showInputMessage="1" showErrorMessage="1" error="Only support value 1 for dfeDataOutputMode" sqref="B3">
      <formula1>1</formula1>
      <formula2>1</formula2>
    </dataValidation>
    <dataValidation type="list" allowBlank="1" showInputMessage="1" showErrorMessage="1" error="Software only tested with all RX antenna enable (value 15)" sqref="B9">
      <formula1>"15"</formula1>
    </dataValidation>
    <dataValidation type="list" allowBlank="1" showInputMessage="1" showErrorMessage="1" sqref="C9">
      <formula1>"1, 2, 3"</formula1>
    </dataValidation>
    <dataValidation type="whole" allowBlank="1" showInputMessage="1" showErrorMessage="1" error="Software does not support cascading" sqref="D9">
      <formula1>0</formula1>
      <formula2>0</formula2>
    </dataValidation>
    <dataValidation type="whole" allowBlank="1" showInputMessage="1" showErrorMessage="1" error="Software only support complex ADC samples (value 1)" sqref="C16">
      <formula1>1</formula1>
      <formula2>1</formula2>
    </dataValidation>
    <dataValidation type="list" allowBlank="1" showInputMessage="1" showErrorMessage="1" sqref="B16">
      <formula1>"0, 1, 2"</formula1>
    </dataValidation>
    <dataValidation type="whole" allowBlank="1" showInputMessage="1" showErrorMessage="1" error="Software only support ADC samples being left justified (value 0)" sqref="D16">
      <formula1>0</formula1>
      <formula2>0</formula2>
    </dataValidation>
    <dataValidation type="whole" allowBlank="1" showInputMessage="1" showErrorMessage="1" error="Software only only support value 0" sqref="B23">
      <formula1>0</formula1>
      <formula2>0</formula2>
    </dataValidation>
    <dataValidation type="whole" allowBlank="1" showInputMessage="1" showErrorMessage="1" error="Software only support Q first I next format (value 1)" sqref="C23">
      <formula1>1</formula1>
      <formula2>1</formula2>
    </dataValidation>
    <dataValidation type="whole" allowBlank="1" showInputMessage="1" showErrorMessage="1" error="Software only support non-interleaved mode for antenna data (value 1)" sqref="D23">
      <formula1>1</formula1>
      <formula2>1</formula2>
    </dataValidation>
    <dataValidation type="whole" allowBlank="1" showInputMessage="1" showErrorMessage="1" error="Software only tested with value 1 (interrupt triggered for every chirp)" sqref="E23">
      <formula1>1</formula1>
      <formula2>1</formula2>
    </dataValidation>
    <dataValidation type="whole" allowBlank="1" showInputMessage="1" showErrorMessage="1" error="Software only support single profile " sqref="B30">
      <formula1>0</formula1>
      <formula2>0</formula2>
    </dataValidation>
    <dataValidation type="whole" allowBlank="1" showInputMessage="1" showErrorMessage="1" error="Valid range is between 64 to 1024 complex samples for 4 rx antenna configuration" sqref="K30">
      <formula1>64</formula1>
      <formula2>1024</formula2>
    </dataValidation>
    <dataValidation type="whole" allowBlank="1" showInputMessage="1" showErrorMessage="1" error="Valid sampling rate for IWR16xx is between 2Msps to 5Msps." sqref="L30">
      <formula1>2000</formula1>
      <formula2>5000</formula2>
    </dataValidation>
    <dataValidation type="list" allowBlank="1" showInputMessage="1" showErrorMessage="1" error="Software only support SIMO or TDM MIMO with same chirp profile" sqref="B38 B52 C52">
      <formula1>"0, 1"</formula1>
    </dataValidation>
    <dataValidation type="whole" allowBlank="1" showInputMessage="1" showErrorMessage="1" error="Software only support SIMO or TDM MIMO with same chirp profile" sqref="D44:H44 D38:H38">
      <formula1>0</formula1>
      <formula2>0</formula2>
    </dataValidation>
    <dataValidation type="list" allowBlank="1" showInputMessage="1" showErrorMessage="1" error="Software only support SIMO or TDM MIMO with same chirp profile" sqref="I38 I44">
      <formula1>"0x1, 0x2"</formula1>
    </dataValidation>
    <dataValidation type="whole" allowBlank="1" showInputMessage="1" showErrorMessage="1" error="Valid range is 1 to 255" sqref="D52">
      <formula1>1</formula1>
      <formula2>255</formula2>
    </dataValidation>
    <dataValidation type="whole" allowBlank="1" showInputMessage="1" showErrorMessage="1" error="Must set to 0 for infinite frames. No support ofr stop and reconfig in the current software." sqref="E52">
      <formula1>0</formula1>
      <formula2>0</formula2>
    </dataValidation>
    <dataValidation type="whole" allowBlank="1" showInputMessage="1" showErrorMessage="1" error="Frame periodicity should not be shorter than 40ms for realtime execution of the code, and realtime display of the results." sqref="F52">
      <formula1>40</formula1>
      <formula2>100</formula2>
    </dataValidation>
    <dataValidation type="whole" allowBlank="1" showInputMessage="1" showErrorMessage="1" error="Must set to 1" sqref="G52">
      <formula1>1</formula1>
      <formula2>1</formula2>
    </dataValidation>
    <dataValidation type="whole" allowBlank="1" showInputMessage="1" showErrorMessage="1" error="Must set to 0" sqref="H52">
      <formula1>0</formula1>
      <formula2>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85" zoomScaleNormal="85" workbookViewId="0">
      <selection activeCell="F21" sqref="F21"/>
    </sheetView>
  </sheetViews>
  <sheetFormatPr defaultRowHeight="15" x14ac:dyDescent="0.25"/>
  <cols>
    <col min="1" max="1" width="7.140625" bestFit="1" customWidth="1"/>
    <col min="2" max="2" width="28.140625" bestFit="1" customWidth="1"/>
    <col min="3" max="3" width="30.42578125" bestFit="1" customWidth="1"/>
    <col min="4" max="4" width="25.5703125" customWidth="1"/>
    <col min="5" max="5" width="23" bestFit="1" customWidth="1"/>
    <col min="6" max="6" width="32.140625" bestFit="1" customWidth="1"/>
    <col min="7" max="7" width="33.42578125" customWidth="1"/>
    <col min="8" max="8" width="18.42578125" bestFit="1" customWidth="1"/>
    <col min="9" max="9" width="35" bestFit="1" customWidth="1"/>
    <col min="10" max="10" width="18" bestFit="1" customWidth="1"/>
    <col min="11" max="11" width="19.85546875" bestFit="1" customWidth="1"/>
    <col min="12" max="13" width="17.28515625" bestFit="1" customWidth="1"/>
    <col min="14" max="14" width="8.7109375" bestFit="1" customWidth="1"/>
  </cols>
  <sheetData>
    <row r="1" spans="1:14" x14ac:dyDescent="0.25">
      <c r="B1" t="s">
        <v>0</v>
      </c>
    </row>
    <row r="2" spans="1:14" ht="15.6" customHeight="1" x14ac:dyDescent="0.25">
      <c r="A2" s="3"/>
      <c r="B2" s="3" t="s">
        <v>84</v>
      </c>
      <c r="C2" s="3"/>
      <c r="D2" s="3"/>
      <c r="E2" s="3"/>
      <c r="F2" s="3"/>
      <c r="G2" s="3"/>
      <c r="H2" s="3"/>
      <c r="I2" s="3"/>
      <c r="J2" s="3"/>
      <c r="K2" s="6"/>
      <c r="L2" s="6"/>
      <c r="M2" s="6"/>
      <c r="N2" s="6"/>
    </row>
    <row r="3" spans="1:14" x14ac:dyDescent="0.25">
      <c r="A3" s="2"/>
      <c r="B3" s="4" t="s">
        <v>85</v>
      </c>
      <c r="C3" s="4" t="s">
        <v>86</v>
      </c>
      <c r="D3" s="4" t="s">
        <v>88</v>
      </c>
      <c r="E3" s="4" t="s">
        <v>90</v>
      </c>
      <c r="F3" s="4" t="s">
        <v>92</v>
      </c>
      <c r="G3" s="4" t="s">
        <v>95</v>
      </c>
      <c r="H3" s="4" t="s">
        <v>96</v>
      </c>
      <c r="I3" s="4" t="s">
        <v>98</v>
      </c>
      <c r="J3" s="4" t="s">
        <v>140</v>
      </c>
      <c r="K3" s="6"/>
      <c r="L3" s="6"/>
      <c r="M3" s="6"/>
      <c r="N3" s="6"/>
    </row>
    <row r="4" spans="1:14" x14ac:dyDescent="0.25">
      <c r="A4" s="1"/>
      <c r="B4" s="5">
        <v>4</v>
      </c>
      <c r="C4" s="5">
        <v>1</v>
      </c>
      <c r="D4" s="5">
        <v>18</v>
      </c>
      <c r="E4" s="5">
        <v>16</v>
      </c>
      <c r="F4" s="5">
        <v>8</v>
      </c>
      <c r="G4" s="5">
        <v>4</v>
      </c>
      <c r="H4" s="5">
        <v>0</v>
      </c>
      <c r="I4" s="5">
        <v>63</v>
      </c>
      <c r="J4" s="5">
        <v>0</v>
      </c>
      <c r="K4" s="6"/>
      <c r="L4" s="6"/>
      <c r="M4" s="6"/>
      <c r="N4" s="6"/>
    </row>
    <row r="5" spans="1:14" x14ac:dyDescent="0.25">
      <c r="A5" s="1"/>
      <c r="B5" s="5" t="s">
        <v>146</v>
      </c>
      <c r="C5" s="5" t="s">
        <v>87</v>
      </c>
      <c r="D5" s="5" t="s">
        <v>89</v>
      </c>
      <c r="E5" s="5" t="s">
        <v>91</v>
      </c>
      <c r="F5" s="5" t="s">
        <v>93</v>
      </c>
      <c r="G5" s="5" t="s">
        <v>94</v>
      </c>
      <c r="H5" s="5" t="s">
        <v>97</v>
      </c>
      <c r="I5" s="5" t="s">
        <v>99</v>
      </c>
      <c r="J5" s="5" t="s">
        <v>141</v>
      </c>
      <c r="K5" s="6"/>
      <c r="L5" s="6"/>
      <c r="M5" s="6"/>
      <c r="N5" s="6"/>
    </row>
    <row r="6" spans="1:14" x14ac:dyDescent="0.25">
      <c r="B6" t="s">
        <v>102</v>
      </c>
    </row>
    <row r="7" spans="1:14" x14ac:dyDescent="0.25">
      <c r="B7" t="s">
        <v>6</v>
      </c>
    </row>
    <row r="8" spans="1:14" x14ac:dyDescent="0.25">
      <c r="B8" t="s">
        <v>0</v>
      </c>
    </row>
    <row r="9" spans="1:14" x14ac:dyDescent="0.25">
      <c r="A9" s="3"/>
      <c r="B9" s="3" t="s">
        <v>100</v>
      </c>
      <c r="C9" s="3"/>
      <c r="D9" s="3"/>
      <c r="E9" s="3"/>
      <c r="F9" s="3"/>
      <c r="G9" s="3"/>
      <c r="H9" s="6"/>
      <c r="I9" s="6"/>
      <c r="J9" s="6"/>
      <c r="K9" s="6"/>
      <c r="L9" s="6"/>
    </row>
    <row r="10" spans="1:14" x14ac:dyDescent="0.25">
      <c r="A10" s="2"/>
      <c r="B10" s="4" t="s">
        <v>103</v>
      </c>
      <c r="C10" s="4" t="s">
        <v>104</v>
      </c>
      <c r="D10" s="4" t="s">
        <v>106</v>
      </c>
      <c r="E10" s="4" t="s">
        <v>107</v>
      </c>
      <c r="F10" s="4" t="s">
        <v>109</v>
      </c>
      <c r="G10" s="4" t="s">
        <v>111</v>
      </c>
      <c r="H10" s="6"/>
      <c r="I10" s="6"/>
      <c r="J10" s="6"/>
      <c r="K10" s="6"/>
      <c r="L10" s="6"/>
    </row>
    <row r="11" spans="1:14" x14ac:dyDescent="0.25">
      <c r="A11" s="1"/>
      <c r="B11" s="5">
        <v>3</v>
      </c>
      <c r="C11" s="5">
        <v>1047</v>
      </c>
      <c r="D11" s="5">
        <v>3</v>
      </c>
      <c r="E11" s="5">
        <v>600</v>
      </c>
      <c r="F11" s="5">
        <v>10</v>
      </c>
      <c r="G11" s="5">
        <v>60</v>
      </c>
      <c r="H11" s="6"/>
      <c r="I11" s="6"/>
      <c r="J11" s="6"/>
      <c r="K11" s="6"/>
      <c r="L11" s="6"/>
    </row>
    <row r="12" spans="1:14" x14ac:dyDescent="0.25">
      <c r="A12" s="1"/>
      <c r="B12" s="5" t="s">
        <v>147</v>
      </c>
      <c r="C12" s="5" t="s">
        <v>105</v>
      </c>
      <c r="D12" s="5"/>
      <c r="E12" s="5" t="s">
        <v>108</v>
      </c>
      <c r="F12" s="5" t="s">
        <v>110</v>
      </c>
      <c r="G12" s="5" t="s">
        <v>112</v>
      </c>
      <c r="H12" s="6"/>
      <c r="I12" s="6"/>
      <c r="J12" s="6"/>
      <c r="K12" s="6"/>
      <c r="L12" s="6"/>
    </row>
    <row r="13" spans="1:14" x14ac:dyDescent="0.25">
      <c r="B13" t="s">
        <v>101</v>
      </c>
    </row>
    <row r="14" spans="1:14" ht="15.6" customHeight="1" x14ac:dyDescent="0.25">
      <c r="B14" t="s">
        <v>6</v>
      </c>
    </row>
    <row r="15" spans="1:14" x14ac:dyDescent="0.25">
      <c r="B15" t="s">
        <v>0</v>
      </c>
    </row>
    <row r="16" spans="1:14" ht="15.6" customHeight="1" x14ac:dyDescent="0.25">
      <c r="A16" s="3"/>
      <c r="B16" s="3" t="s">
        <v>114</v>
      </c>
      <c r="C16" s="3"/>
      <c r="D16" s="3"/>
      <c r="E16" s="3"/>
      <c r="F16" s="3"/>
      <c r="G16" s="3"/>
      <c r="H16" s="3"/>
      <c r="I16" s="6"/>
      <c r="J16" s="6"/>
      <c r="K16" s="6"/>
      <c r="L16" s="6"/>
    </row>
    <row r="17" spans="1:12" x14ac:dyDescent="0.25">
      <c r="A17" s="2"/>
      <c r="B17" s="4" t="s">
        <v>115</v>
      </c>
      <c r="C17" s="4" t="s">
        <v>116</v>
      </c>
      <c r="D17" s="4" t="s">
        <v>118</v>
      </c>
      <c r="E17" s="4" t="s">
        <v>120</v>
      </c>
      <c r="F17" s="4" t="s">
        <v>138</v>
      </c>
      <c r="G17" s="4" t="s">
        <v>122</v>
      </c>
      <c r="H17" s="4" t="s">
        <v>124</v>
      </c>
      <c r="I17" s="6"/>
      <c r="J17" s="6"/>
      <c r="K17" s="6"/>
      <c r="L17" s="6"/>
    </row>
    <row r="18" spans="1:12" x14ac:dyDescent="0.25">
      <c r="A18" s="1"/>
      <c r="B18" s="5">
        <v>1</v>
      </c>
      <c r="C18" s="5">
        <v>4</v>
      </c>
      <c r="D18" s="5">
        <v>12</v>
      </c>
      <c r="E18" s="5">
        <v>13</v>
      </c>
      <c r="F18" s="5">
        <v>20</v>
      </c>
      <c r="G18" s="5">
        <v>3</v>
      </c>
      <c r="H18" s="5">
        <v>256</v>
      </c>
      <c r="I18" s="6"/>
      <c r="J18" s="6"/>
      <c r="K18" s="6"/>
      <c r="L18" s="6"/>
    </row>
    <row r="19" spans="1:12" x14ac:dyDescent="0.25">
      <c r="A19" s="1"/>
      <c r="B19" s="5" t="s">
        <v>149</v>
      </c>
      <c r="C19" s="5" t="s">
        <v>117</v>
      </c>
      <c r="D19" s="5" t="s">
        <v>119</v>
      </c>
      <c r="E19" s="5" t="s">
        <v>121</v>
      </c>
      <c r="F19" s="5" t="s">
        <v>139</v>
      </c>
      <c r="G19" s="5" t="s">
        <v>123</v>
      </c>
      <c r="H19" s="5" t="s">
        <v>137</v>
      </c>
      <c r="I19" s="6"/>
      <c r="J19" s="6"/>
      <c r="K19" s="6"/>
      <c r="L19" s="6"/>
    </row>
    <row r="20" spans="1:12" x14ac:dyDescent="0.25">
      <c r="B20" t="s">
        <v>113</v>
      </c>
    </row>
    <row r="21" spans="1:12" x14ac:dyDescent="0.25">
      <c r="B21" t="s">
        <v>6</v>
      </c>
    </row>
    <row r="22" spans="1:12" x14ac:dyDescent="0.25">
      <c r="B22" t="s">
        <v>0</v>
      </c>
    </row>
    <row r="23" spans="1:12" ht="15.6" customHeight="1" x14ac:dyDescent="0.25">
      <c r="A23" s="3"/>
      <c r="B23" s="3" t="s">
        <v>126</v>
      </c>
      <c r="C23" s="3"/>
      <c r="D23" s="3"/>
      <c r="E23" s="3"/>
      <c r="F23" s="3"/>
      <c r="G23" s="3"/>
      <c r="H23" s="6"/>
      <c r="I23" s="6"/>
      <c r="J23" s="6"/>
      <c r="K23" s="6"/>
      <c r="L23" s="6"/>
    </row>
    <row r="24" spans="1:12" x14ac:dyDescent="0.25">
      <c r="A24" s="2"/>
      <c r="B24" s="4" t="s">
        <v>115</v>
      </c>
      <c r="C24" s="4" t="s">
        <v>127</v>
      </c>
      <c r="D24" s="4" t="s">
        <v>129</v>
      </c>
      <c r="E24" s="4" t="s">
        <v>131</v>
      </c>
      <c r="F24" s="4" t="s">
        <v>133</v>
      </c>
      <c r="G24" s="4" t="s">
        <v>135</v>
      </c>
      <c r="H24" s="6"/>
      <c r="I24" s="6"/>
      <c r="J24" s="6"/>
      <c r="K24" s="6"/>
      <c r="L24" s="6"/>
    </row>
    <row r="25" spans="1:12" x14ac:dyDescent="0.25">
      <c r="A25" s="1"/>
      <c r="B25" s="5">
        <v>1</v>
      </c>
      <c r="C25" s="5">
        <v>10</v>
      </c>
      <c r="D25" s="5">
        <v>10</v>
      </c>
      <c r="E25" s="5">
        <v>2</v>
      </c>
      <c r="F25" s="5">
        <v>3</v>
      </c>
      <c r="G25" s="5">
        <v>25</v>
      </c>
      <c r="H25" s="6"/>
      <c r="I25" s="6"/>
      <c r="J25" s="6"/>
      <c r="K25" s="6"/>
      <c r="L25" s="6"/>
    </row>
    <row r="26" spans="1:12" x14ac:dyDescent="0.25">
      <c r="A26" s="1"/>
      <c r="B26" s="5" t="s">
        <v>148</v>
      </c>
      <c r="C26" s="5" t="s">
        <v>128</v>
      </c>
      <c r="D26" s="5" t="s">
        <v>130</v>
      </c>
      <c r="E26" s="5" t="s">
        <v>132</v>
      </c>
      <c r="F26" s="5" t="s">
        <v>134</v>
      </c>
      <c r="G26" s="5" t="s">
        <v>136</v>
      </c>
      <c r="H26" s="6"/>
      <c r="I26" s="6"/>
      <c r="J26" s="6"/>
      <c r="K26" s="6"/>
      <c r="L26" s="6"/>
    </row>
    <row r="27" spans="1:12" x14ac:dyDescent="0.25">
      <c r="B27" t="s">
        <v>125</v>
      </c>
    </row>
    <row r="28" spans="1:12" x14ac:dyDescent="0.25">
      <c r="B28" t="s">
        <v>6</v>
      </c>
    </row>
    <row r="31" spans="1:12" x14ac:dyDescent="0.25">
      <c r="B31" s="15" t="s">
        <v>143</v>
      </c>
      <c r="C31" s="15"/>
    </row>
    <row r="32" spans="1:12" x14ac:dyDescent="0.25">
      <c r="B32" s="16">
        <v>1</v>
      </c>
      <c r="C32" s="15" t="s">
        <v>144</v>
      </c>
    </row>
    <row r="33" spans="2:3" x14ac:dyDescent="0.25">
      <c r="B33" s="16">
        <v>2</v>
      </c>
      <c r="C33" s="15" t="s">
        <v>145</v>
      </c>
    </row>
    <row r="34" spans="2:3" x14ac:dyDescent="0.25">
      <c r="B34" s="15"/>
      <c r="C34" s="15"/>
    </row>
  </sheetData>
  <dataValidations count="8">
    <dataValidation type="list" allowBlank="1" showInputMessage="1" showErrorMessage="1" sqref="B4">
      <formula1>"3, 4"</formula1>
    </dataValidation>
    <dataValidation type="list" allowBlank="1" showInputMessage="1" showErrorMessage="1" sqref="J4 B18">
      <formula1>"0, 1"</formula1>
    </dataValidation>
    <dataValidation type="list" allowBlank="1" showInputMessage="1" showErrorMessage="1" sqref="B11">
      <formula1>"3, 1"</formula1>
    </dataValidation>
    <dataValidation type="list" allowBlank="1" showInputMessage="1" showErrorMessage="1" sqref="D11">
      <formula1>"3, 6"</formula1>
    </dataValidation>
    <dataValidation type="whole" allowBlank="1" showInputMessage="1" showErrorMessage="1" error="range set to 100 to 700 based on EVM antenna config" sqref="E11">
      <formula1>100</formula1>
      <formula2>700</formula2>
    </dataValidation>
    <dataValidation type="whole" allowBlank="1" showInputMessage="1" showErrorMessage="1" error="Software does not support number of frame accumulated more that 4" sqref="C18">
      <formula1>1</formula1>
      <formula2>4</formula2>
    </dataValidation>
    <dataValidation type="whole" allowBlank="1" showInputMessage="1" showErrorMessage="1" error="Suggested value range [128 256]. maxRange * inputScale should be smaller than +/- 32767." sqref="H18">
      <formula1>128</formula1>
      <formula2>256</formula2>
    </dataValidation>
    <dataValidation type="list" allowBlank="1" showInputMessage="1" showErrorMessage="1" sqref="B25">
      <formula1>"0, 1,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</vt:lpstr>
      <vt:lpstr>Algo</vt:lpstr>
    </vt:vector>
  </TitlesOfParts>
  <Company>Texas Instruments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Madhvi</dc:creator>
  <cp:lastModifiedBy>FIXED-TERM Petridis Dimitrios (PT-HG/ENS22-PA2)</cp:lastModifiedBy>
  <dcterms:created xsi:type="dcterms:W3CDTF">2016-07-28T20:26:45Z</dcterms:created>
  <dcterms:modified xsi:type="dcterms:W3CDTF">2017-07-31T08:14:21Z</dcterms:modified>
</cp:coreProperties>
</file>