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3350"/>
  </bookViews>
  <sheets>
    <sheet name="calculation" sheetId="4" r:id="rId1"/>
    <sheet name="Feuil1" sheetId="1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C12" i="4" l="1"/>
  <c r="C8" i="4"/>
  <c r="C14" i="4" s="1"/>
  <c r="C13" i="4" l="1"/>
  <c r="C15" i="4" s="1"/>
</calcChain>
</file>

<file path=xl/sharedStrings.xml><?xml version="1.0" encoding="utf-8"?>
<sst xmlns="http://schemas.openxmlformats.org/spreadsheetml/2006/main" count="20" uniqueCount="17">
  <si>
    <t>Flow rate [m/s] = (Flow rate [liter/hour]) * (1hour/3600 sec) * (0.001m³/1 liter) * [1/(π(D/2)²)]</t>
  </si>
  <si>
    <t>tAB = (L) / [Speed of Sound + Flow Rate * cos(alpha)]</t>
  </si>
  <si>
    <t>tBA = (L) / [Speed of Sound - Flow Rate * cos(alpha)]</t>
  </si>
  <si>
    <t>ΔTOF = tAB - tBA</t>
  </si>
  <si>
    <t>Max Flow Rate Accuracy = (accuracy / 100 ) * ΔTOF</t>
  </si>
  <si>
    <t>Medium Speed of Sound:</t>
  </si>
  <si>
    <t>L</t>
  </si>
  <si>
    <t>m</t>
  </si>
  <si>
    <t>D</t>
  </si>
  <si>
    <t>(Flow rate [liter/hour])</t>
  </si>
  <si>
    <t>l/h</t>
  </si>
  <si>
    <t>Flow rate [m/s] =</t>
  </si>
  <si>
    <t>m/s</t>
  </si>
  <si>
    <t>tBA =</t>
  </si>
  <si>
    <t>µs</t>
  </si>
  <si>
    <t>delta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</si>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</sst>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00"/>
    <numFmt numFmtId="165" formatCode="_-* #,##0.00000\ _€_-;\-* #,##0.000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rgb="FF555555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164" fontId="1" fillId="0" borderId="0" xfId="1" applyNumberFormat="1"/>
    <xf numFmtId="165" fontId="0" fillId="0" borderId="0" xfId="2" applyNumberFormat="1" applyFont="1"/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workbookViewId="0">
      <selection activeCell="C40" sqref="C40"/>
    </sheetView>
  </sheetViews>
  <sheetFormatPr baseColWidth="10" defaultRowHeight="12.75" x14ac:dyDescent="0.2"/>
  <cols>
    <col min="1" max="1" width="11.42578125" style="1"/>
    <col min="2" max="2" width="22.140625" style="1" bestFit="1" customWidth="1"/>
    <col min="3" max="3" width="14.85546875" style="1" bestFit="1" customWidth="1"/>
    <col min="4" max="16384" width="11.42578125" style="1"/>
  </cols>
  <sheetData>
    <row r="1" spans="2:5" x14ac:dyDescent="0.2">
      <c r="E1" s="2" t="s">
        <v>0</v>
      </c>
    </row>
    <row r="2" spans="2:5" x14ac:dyDescent="0.2">
      <c r="E2" s="2" t="s">
        <v>1</v>
      </c>
    </row>
    <row r="3" spans="2:5" x14ac:dyDescent="0.2">
      <c r="E3" s="2" t="s">
        <v>2</v>
      </c>
    </row>
    <row r="4" spans="2:5" x14ac:dyDescent="0.2">
      <c r="E4" s="2" t="s">
        <v>3</v>
      </c>
    </row>
    <row r="5" spans="2:5" x14ac:dyDescent="0.2">
      <c r="E5" s="2" t="s">
        <v>4</v>
      </c>
    </row>
    <row r="7" spans="2:5" x14ac:dyDescent="0.2">
      <c r="B7" s="3" t="s">
        <v>5</v>
      </c>
      <c r="C7" s="1">
        <v>1480</v>
      </c>
    </row>
    <row r="8" spans="2:5" x14ac:dyDescent="0.2">
      <c r="B8" s="3" t="s">
        <v>6</v>
      </c>
      <c r="C8" s="1">
        <f>C9/COS(45*PI()/180)</f>
        <v>0.1414213562373095</v>
      </c>
      <c r="D8" s="3" t="s">
        <v>7</v>
      </c>
    </row>
    <row r="9" spans="2:5" x14ac:dyDescent="0.2">
      <c r="B9" s="3" t="s">
        <v>8</v>
      </c>
      <c r="C9" s="1">
        <v>0.1</v>
      </c>
      <c r="D9" s="3" t="s">
        <v>7</v>
      </c>
    </row>
    <row r="10" spans="2:5" x14ac:dyDescent="0.2">
      <c r="B10" s="1" t="s">
        <v>9</v>
      </c>
      <c r="C10" s="1">
        <v>28274</v>
      </c>
      <c r="D10" s="3" t="s">
        <v>10</v>
      </c>
    </row>
    <row r="12" spans="2:5" x14ac:dyDescent="0.2">
      <c r="B12" s="1" t="s">
        <v>11</v>
      </c>
      <c r="C12" s="1">
        <f>C10/3600*0.001*(1/(PI()*C9*C9/4))</f>
        <v>0.99998819132894423</v>
      </c>
      <c r="D12" s="3" t="s">
        <v>12</v>
      </c>
    </row>
    <row r="13" spans="2:5" x14ac:dyDescent="0.2">
      <c r="B13" s="1" t="s">
        <v>13</v>
      </c>
      <c r="C13" s="4">
        <f>C8/(C7+C12*COS(45*PI()/180))*1000000</f>
        <v>95.509339009143005</v>
      </c>
      <c r="D13" s="3" t="s">
        <v>14</v>
      </c>
    </row>
    <row r="14" spans="2:5" x14ac:dyDescent="0.2">
      <c r="B14" s="1" t="s">
        <v>13</v>
      </c>
      <c r="C14" s="4">
        <f>C8/(C7-C12*COS(45*PI()/180))*1000000</f>
        <v>95.600645475504379</v>
      </c>
      <c r="D14" s="3" t="s">
        <v>14</v>
      </c>
    </row>
    <row r="15" spans="2:5" ht="15" x14ac:dyDescent="0.25">
      <c r="B15" s="3" t="s">
        <v>15</v>
      </c>
      <c r="C15" s="5">
        <f>(C14-C13)*1000</f>
        <v>91.30646636137385</v>
      </c>
      <c r="D15" s="3" t="s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calculation</vt:lpstr>
      <vt:lpstr>Feuil1</vt:lpstr>
      <vt:lpstr>Feuil2</vt:lpstr>
      <vt:lpstr>Feuil3</vt:lpstr>
    </vt:vector>
  </TitlesOfParts>
  <Company>IDEX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Leroy, Vivien</dc:creator>
  <cp:lastModifiedBy>Leroy, Vivien</cp:lastModifiedBy>
  <dcterms:created xsi:type="dcterms:W3CDTF">2017-10-09T12:19:26Z</dcterms:created>
  <dcterms:modified xsi:type="dcterms:W3CDTF">2017-10-09T12:21:04Z</dcterms:modified>
</cp:coreProperties>
</file>