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235" windowHeight="13095"/>
  </bookViews>
  <sheets>
    <sheet name="Sheet2" sheetId="1" r:id="rId1"/>
  </sheets>
  <calcPr calcId="145621"/>
</workbook>
</file>

<file path=xl/calcChain.xml><?xml version="1.0" encoding="utf-8"?>
<calcChain xmlns="http://schemas.openxmlformats.org/spreadsheetml/2006/main">
  <c r="C30" i="1" l="1"/>
  <c r="C31" i="1" s="1"/>
  <c r="B30" i="1"/>
  <c r="B31" i="1" s="1"/>
  <c r="C25" i="1"/>
  <c r="C27" i="1" s="1"/>
  <c r="B25" i="1"/>
  <c r="B27" i="1" s="1"/>
  <c r="C21" i="1"/>
  <c r="C23" i="1" s="1"/>
  <c r="B21" i="1"/>
  <c r="B23" i="1" s="1"/>
  <c r="C14" i="1"/>
  <c r="C16" i="1" s="1"/>
  <c r="B14" i="1"/>
  <c r="C8" i="1"/>
  <c r="C10" i="1" s="1"/>
  <c r="B8" i="1"/>
  <c r="B10" i="1" s="1"/>
  <c r="C4" i="1"/>
  <c r="C6" i="1" s="1"/>
  <c r="B4" i="1"/>
  <c r="B6" i="1" s="1"/>
  <c r="B16" i="1" l="1"/>
  <c r="B33" i="1"/>
  <c r="C33" i="1"/>
</calcChain>
</file>

<file path=xl/sharedStrings.xml><?xml version="1.0" encoding="utf-8"?>
<sst xmlns="http://schemas.openxmlformats.org/spreadsheetml/2006/main" count="64" uniqueCount="18">
  <si>
    <t>SN75477</t>
  </si>
  <si>
    <t>1CH</t>
  </si>
  <si>
    <t>Typical</t>
  </si>
  <si>
    <t>Maximum</t>
  </si>
  <si>
    <t>VOL</t>
  </si>
  <si>
    <t>Volt</t>
  </si>
  <si>
    <t>IOL</t>
  </si>
  <si>
    <t>Ampere</t>
  </si>
  <si>
    <t>Power</t>
  </si>
  <si>
    <t>Watt</t>
  </si>
  <si>
    <t>Device</t>
  </si>
  <si>
    <t>VCC</t>
  </si>
  <si>
    <t>ICC</t>
  </si>
  <si>
    <t>Power Total</t>
  </si>
  <si>
    <t>ULN2003V12</t>
  </si>
  <si>
    <t>3CH</t>
  </si>
  <si>
    <t>VIN</t>
  </si>
  <si>
    <t>IIN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</si>
</sst>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>
    <font>
      <sz val="11"/>
      <color theme="1"/>
      <name val="Calibri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64" fontId="0" fillId="0" borderId="5" xfId="0" applyNumberFormat="1" applyBorder="1">
      <alignment vertical="center"/>
    </xf>
    <xf numFmtId="164" fontId="0" fillId="0" borderId="6" xfId="0" applyNumberFormat="1" applyBorder="1">
      <alignment vertical="center"/>
    </xf>
    <xf numFmtId="0" fontId="0" fillId="0" borderId="7" xfId="0" applyBorder="1">
      <alignment vertical="center"/>
    </xf>
    <xf numFmtId="164" fontId="0" fillId="0" borderId="8" xfId="0" applyNumberFormat="1" applyBorder="1">
      <alignment vertical="center"/>
    </xf>
    <xf numFmtId="164" fontId="0" fillId="0" borderId="9" xfId="0" applyNumberFormat="1" applyBorder="1">
      <alignment vertical="center"/>
    </xf>
    <xf numFmtId="164" fontId="0" fillId="0" borderId="10" xfId="0" applyNumberFormat="1" applyBorder="1">
      <alignment vertical="center"/>
    </xf>
    <xf numFmtId="164" fontId="0" fillId="0" borderId="11" xfId="0" applyNumberForma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tabSelected="1" workbookViewId="0">
      <selection activeCell="G12" sqref="G12"/>
    </sheetView>
  </sheetViews>
  <sheetFormatPr defaultRowHeight="15"/>
  <cols>
    <col min="1" max="1" width="13.7109375" customWidth="1"/>
    <col min="3" max="3" width="9.85546875" bestFit="1" customWidth="1"/>
  </cols>
  <sheetData>
    <row r="2" spans="1:4" ht="15.75" thickBot="1">
      <c r="A2" t="s">
        <v>0</v>
      </c>
    </row>
    <row r="3" spans="1:4">
      <c r="A3" s="1" t="s">
        <v>1</v>
      </c>
      <c r="B3" s="2" t="s">
        <v>2</v>
      </c>
      <c r="C3" s="3" t="s">
        <v>3</v>
      </c>
    </row>
    <row r="4" spans="1:4">
      <c r="A4" s="4" t="s">
        <v>4</v>
      </c>
      <c r="B4" s="5">
        <f>0.33*1.033</f>
        <v>0.34088999999999997</v>
      </c>
      <c r="C4" s="6">
        <f>0.6*1.033</f>
        <v>0.61979999999999991</v>
      </c>
      <c r="D4" t="s">
        <v>5</v>
      </c>
    </row>
    <row r="5" spans="1:4">
      <c r="A5" s="4" t="s">
        <v>6</v>
      </c>
      <c r="B5" s="5">
        <v>0.31</v>
      </c>
      <c r="C5" s="6">
        <v>0.31</v>
      </c>
      <c r="D5" t="s">
        <v>7</v>
      </c>
    </row>
    <row r="6" spans="1:4" ht="15.75" thickBot="1">
      <c r="A6" s="7" t="s">
        <v>8</v>
      </c>
      <c r="B6" s="8">
        <f>B5*B4</f>
        <v>0.10567589999999999</v>
      </c>
      <c r="C6" s="9">
        <f>C5*C4</f>
        <v>0.19213799999999998</v>
      </c>
      <c r="D6" t="s">
        <v>9</v>
      </c>
    </row>
    <row r="7" spans="1:4">
      <c r="A7" s="1" t="s">
        <v>1</v>
      </c>
      <c r="B7" s="2" t="s">
        <v>2</v>
      </c>
      <c r="C7" s="3" t="s">
        <v>3</v>
      </c>
    </row>
    <row r="8" spans="1:4">
      <c r="A8" s="4" t="s">
        <v>4</v>
      </c>
      <c r="B8" s="5">
        <f>0.16*0.8</f>
        <v>0.128</v>
      </c>
      <c r="C8" s="6">
        <f>0.3*0.8</f>
        <v>0.24</v>
      </c>
      <c r="D8" t="s">
        <v>5</v>
      </c>
    </row>
    <row r="9" spans="1:4">
      <c r="A9" s="4" t="s">
        <v>6</v>
      </c>
      <c r="B9" s="5">
        <v>0.08</v>
      </c>
      <c r="C9" s="6">
        <v>0.08</v>
      </c>
      <c r="D9" t="s">
        <v>7</v>
      </c>
    </row>
    <row r="10" spans="1:4" ht="15.75" thickBot="1">
      <c r="A10" s="7" t="s">
        <v>8</v>
      </c>
      <c r="B10" s="8">
        <f>B9*B8</f>
        <v>1.0240000000000001E-2</v>
      </c>
      <c r="C10" s="9">
        <f>C9*C8</f>
        <v>1.9199999999999998E-2</v>
      </c>
      <c r="D10" t="s">
        <v>9</v>
      </c>
    </row>
    <row r="11" spans="1:4">
      <c r="A11" s="1" t="s">
        <v>10</v>
      </c>
      <c r="B11" s="2" t="s">
        <v>2</v>
      </c>
      <c r="C11" s="3" t="s">
        <v>3</v>
      </c>
    </row>
    <row r="12" spans="1:4">
      <c r="A12" s="4" t="s">
        <v>11</v>
      </c>
      <c r="B12" s="5">
        <v>5</v>
      </c>
      <c r="C12" s="6">
        <v>5</v>
      </c>
      <c r="D12" t="s">
        <v>5</v>
      </c>
    </row>
    <row r="13" spans="1:4">
      <c r="A13" s="4" t="s">
        <v>12</v>
      </c>
      <c r="B13" s="5">
        <v>5.3999999999999999E-2</v>
      </c>
      <c r="C13" s="6">
        <v>7.4999999999999997E-2</v>
      </c>
      <c r="D13" t="s">
        <v>7</v>
      </c>
    </row>
    <row r="14" spans="1:4" ht="15.75" thickBot="1">
      <c r="A14" s="7" t="s">
        <v>8</v>
      </c>
      <c r="B14" s="8">
        <f>B13*B12</f>
        <v>0.27</v>
      </c>
      <c r="C14" s="9">
        <f>C13*C12</f>
        <v>0.375</v>
      </c>
      <c r="D14" t="s">
        <v>9</v>
      </c>
    </row>
    <row r="15" spans="1:4">
      <c r="A15" s="1"/>
      <c r="B15" s="2" t="s">
        <v>2</v>
      </c>
      <c r="C15" s="3" t="s">
        <v>3</v>
      </c>
    </row>
    <row r="16" spans="1:4" ht="15.75" thickBot="1">
      <c r="A16" s="7" t="s">
        <v>13</v>
      </c>
      <c r="B16" s="10">
        <f>SUM(B14,B10,B6)</f>
        <v>0.38591590000000003</v>
      </c>
      <c r="C16" s="11">
        <f>SUM(C14,C10,C6)</f>
        <v>0.58633800000000003</v>
      </c>
      <c r="D16" t="s">
        <v>9</v>
      </c>
    </row>
    <row r="19" spans="1:4" ht="15.75" thickBot="1">
      <c r="A19" t="s">
        <v>14</v>
      </c>
    </row>
    <row r="20" spans="1:4">
      <c r="A20" s="1" t="s">
        <v>15</v>
      </c>
      <c r="B20" s="2" t="s">
        <v>2</v>
      </c>
      <c r="C20" s="3" t="s">
        <v>3</v>
      </c>
    </row>
    <row r="21" spans="1:4">
      <c r="A21" s="4" t="s">
        <v>4</v>
      </c>
      <c r="B21" s="5">
        <f>0.6*310/3/140</f>
        <v>0.44285714285714284</v>
      </c>
      <c r="C21" s="6">
        <f>0.75*310/3/140</f>
        <v>0.5535714285714286</v>
      </c>
      <c r="D21" t="s">
        <v>5</v>
      </c>
    </row>
    <row r="22" spans="1:4">
      <c r="A22" s="4" t="s">
        <v>6</v>
      </c>
      <c r="B22" s="5">
        <v>0.31</v>
      </c>
      <c r="C22" s="6">
        <v>0.31</v>
      </c>
      <c r="D22" t="s">
        <v>7</v>
      </c>
    </row>
    <row r="23" spans="1:4" ht="15.75" thickBot="1">
      <c r="A23" s="7" t="s">
        <v>8</v>
      </c>
      <c r="B23" s="8">
        <f>B22*B21</f>
        <v>0.13728571428571429</v>
      </c>
      <c r="C23" s="9">
        <f>C22*C21</f>
        <v>0.17160714285714287</v>
      </c>
      <c r="D23" t="s">
        <v>9</v>
      </c>
    </row>
    <row r="24" spans="1:4">
      <c r="A24" s="1" t="s">
        <v>1</v>
      </c>
      <c r="B24" s="2" t="s">
        <v>2</v>
      </c>
      <c r="C24" s="3" t="s">
        <v>3</v>
      </c>
    </row>
    <row r="25" spans="1:4">
      <c r="A25" s="4" t="s">
        <v>4</v>
      </c>
      <c r="B25" s="5">
        <f>0.6*80/1/140</f>
        <v>0.34285714285714286</v>
      </c>
      <c r="C25" s="6">
        <f>0.75*80/1/140</f>
        <v>0.42857142857142855</v>
      </c>
      <c r="D25" t="s">
        <v>5</v>
      </c>
    </row>
    <row r="26" spans="1:4">
      <c r="A26" s="4" t="s">
        <v>6</v>
      </c>
      <c r="B26" s="5">
        <v>0.08</v>
      </c>
      <c r="C26" s="6">
        <v>0.08</v>
      </c>
      <c r="D26" t="s">
        <v>7</v>
      </c>
    </row>
    <row r="27" spans="1:4" ht="15.75" thickBot="1">
      <c r="A27" s="7" t="s">
        <v>8</v>
      </c>
      <c r="B27" s="8">
        <f>B26*B25</f>
        <v>2.7428571428571431E-2</v>
      </c>
      <c r="C27" s="9">
        <f>C26*C25</f>
        <v>3.4285714285714287E-2</v>
      </c>
      <c r="D27" t="s">
        <v>9</v>
      </c>
    </row>
    <row r="28" spans="1:4">
      <c r="A28" s="1" t="s">
        <v>10</v>
      </c>
      <c r="B28" s="2" t="s">
        <v>2</v>
      </c>
      <c r="C28" s="3" t="s">
        <v>3</v>
      </c>
    </row>
    <row r="29" spans="1:4">
      <c r="A29" s="4" t="s">
        <v>16</v>
      </c>
      <c r="B29" s="5">
        <v>5</v>
      </c>
      <c r="C29" s="6">
        <v>5.5</v>
      </c>
      <c r="D29" t="s">
        <v>5</v>
      </c>
    </row>
    <row r="30" spans="1:4">
      <c r="A30" s="4" t="s">
        <v>17</v>
      </c>
      <c r="B30" s="5">
        <f>B29*4/300000</f>
        <v>6.666666666666667E-5</v>
      </c>
      <c r="C30" s="6">
        <f>B29*4/300000</f>
        <v>6.666666666666667E-5</v>
      </c>
      <c r="D30" t="s">
        <v>7</v>
      </c>
    </row>
    <row r="31" spans="1:4" ht="15.75" thickBot="1">
      <c r="A31" s="7" t="s">
        <v>8</v>
      </c>
      <c r="B31" s="8">
        <f>B30*B29</f>
        <v>3.3333333333333338E-4</v>
      </c>
      <c r="C31" s="9">
        <f>C30*C29</f>
        <v>3.6666666666666667E-4</v>
      </c>
      <c r="D31" t="s">
        <v>9</v>
      </c>
    </row>
    <row r="32" spans="1:4">
      <c r="A32" s="1"/>
      <c r="B32" s="2" t="s">
        <v>2</v>
      </c>
      <c r="C32" s="3" t="s">
        <v>3</v>
      </c>
    </row>
    <row r="33" spans="1:4" ht="15.75" thickBot="1">
      <c r="A33" s="7" t="s">
        <v>13</v>
      </c>
      <c r="B33" s="10">
        <f>SUM(B31,B27,B23)</f>
        <v>0.16504761904761905</v>
      </c>
      <c r="C33" s="11">
        <f>SUM(C31,C27,C23)</f>
        <v>0.20625952380952384</v>
      </c>
      <c r="D33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Michallick, Ronald</dc:creator>
  <cp:lastModifiedBy>Michallick, Ronald</cp:lastModifiedBy>
  <dcterms:created xsi:type="dcterms:W3CDTF">2015-08-28T14:52:38Z</dcterms:created>
  <dcterms:modified xsi:type="dcterms:W3CDTF">2015-08-28T14:52:47Z</dcterms:modified>
</cp:coreProperties>
</file>