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C:\Users\a0485503\Documents\Design Checklists\DP83825\"/>
    </mc:Choice>
  </mc:AlternateContent>
  <xr:revisionPtr revIDLastSave="0" documentId="13_ncr:1_{8A22F39F-9E77-484E-BE55-B77F68AA6C3A}" xr6:coauthVersionLast="36" xr6:coauthVersionMax="36" xr10:uidLastSave="{00000000-0000-0000-0000-000000000000}"/>
  <bookViews>
    <workbookView xWindow="0" yWindow="525" windowWidth="12480" windowHeight="6975" tabRatio="782" activeTab="1" xr2:uid="{00000000-000D-0000-FFFF-FFFF00000000}"/>
  </bookViews>
  <sheets>
    <sheet name="DP83825I Strap Tool" sheetId="12" r:id="rId1"/>
    <sheet name="Pin Wise Checklist" sheetId="2" r:id="rId2"/>
    <sheet name="Revision History" sheetId="10" r:id="rId3"/>
  </sheets>
  <calcPr calcId="191028"/>
</workbook>
</file>

<file path=xl/calcChain.xml><?xml version="1.0" encoding="utf-8"?>
<calcChain xmlns="http://schemas.openxmlformats.org/spreadsheetml/2006/main">
  <c r="C9" i="12" l="1"/>
  <c r="D9" i="12"/>
  <c r="E9" i="12"/>
  <c r="C10" i="12"/>
  <c r="D10" i="12"/>
  <c r="E10" i="12"/>
  <c r="C11" i="12"/>
  <c r="D11" i="12"/>
  <c r="E11" i="12"/>
  <c r="C12" i="12"/>
  <c r="D12" i="12"/>
  <c r="E12" i="12"/>
  <c r="C13" i="12"/>
  <c r="D13" i="12"/>
  <c r="E13" i="12"/>
  <c r="C8" i="12"/>
  <c r="E8" i="12"/>
  <c r="D8" i="12"/>
</calcChain>
</file>

<file path=xl/sharedStrings.xml><?xml version="1.0" encoding="utf-8"?>
<sst xmlns="http://schemas.openxmlformats.org/spreadsheetml/2006/main" count="251" uniqueCount="134">
  <si>
    <t>OPTION 1</t>
  </si>
  <si>
    <t>PHY_AD[0]</t>
  </si>
  <si>
    <t>PHY_AD[1]</t>
  </si>
  <si>
    <t>Mas/Slave</t>
  </si>
  <si>
    <t>RX_DV_EN</t>
  </si>
  <si>
    <t>A-MDIX</t>
  </si>
  <si>
    <t>ANED_DIS</t>
  </si>
  <si>
    <t>Strap Resistors</t>
  </si>
  <si>
    <t>Strap Pin</t>
  </si>
  <si>
    <t>Strap Mode</t>
  </si>
  <si>
    <r>
      <t>Recommend Pull up (R</t>
    </r>
    <r>
      <rPr>
        <b/>
        <vertAlign val="subscript"/>
        <sz val="12"/>
        <color theme="1"/>
        <rFont val="Calibri"/>
        <family val="2"/>
        <scheme val="minor"/>
      </rPr>
      <t>H</t>
    </r>
    <r>
      <rPr>
        <b/>
        <sz val="12"/>
        <color theme="1"/>
        <rFont val="Calibri"/>
        <family val="2"/>
        <scheme val="minor"/>
      </rPr>
      <t>)</t>
    </r>
  </si>
  <si>
    <r>
      <t>Recommend Pull Down (R</t>
    </r>
    <r>
      <rPr>
        <b/>
        <vertAlign val="subscript"/>
        <sz val="12"/>
        <color theme="1"/>
        <rFont val="Calibri"/>
        <family val="2"/>
        <scheme val="minor"/>
      </rPr>
      <t>L</t>
    </r>
    <r>
      <rPr>
        <b/>
        <sz val="12"/>
        <color theme="1"/>
        <rFont val="Calibri"/>
        <family val="2"/>
        <scheme val="minor"/>
      </rPr>
      <t>)</t>
    </r>
  </si>
  <si>
    <t>RX_D0</t>
  </si>
  <si>
    <t>CRS_DV</t>
  </si>
  <si>
    <t>RX_D1</t>
  </si>
  <si>
    <t>LED_2</t>
  </si>
  <si>
    <t>RX_ER</t>
  </si>
  <si>
    <t>LED_0</t>
  </si>
  <si>
    <t>RX_D2</t>
  </si>
  <si>
    <t>Pull up</t>
  </si>
  <si>
    <t>Pull Down</t>
  </si>
  <si>
    <t>PHY ADDRESS</t>
  </si>
  <si>
    <t>0x0</t>
  </si>
  <si>
    <t>Mode 1</t>
  </si>
  <si>
    <t>Open</t>
  </si>
  <si>
    <t>0x1</t>
  </si>
  <si>
    <t>Mode 2</t>
  </si>
  <si>
    <r>
      <t>10k</t>
    </r>
    <r>
      <rPr>
        <sz val="12"/>
        <color theme="1"/>
        <rFont val="Calibri"/>
        <family val="2"/>
      </rPr>
      <t>Ω</t>
    </r>
  </si>
  <si>
    <t>2.49kΩ</t>
  </si>
  <si>
    <t>0x2</t>
  </si>
  <si>
    <t>Mode 3</t>
  </si>
  <si>
    <t>5.76kΩ</t>
  </si>
  <si>
    <t>0x3</t>
  </si>
  <si>
    <t>Mode 4</t>
  </si>
  <si>
    <t>0x4</t>
  </si>
  <si>
    <t>0x5</t>
  </si>
  <si>
    <t>0x6</t>
  </si>
  <si>
    <t>0x7</t>
  </si>
  <si>
    <t>0x8</t>
  </si>
  <si>
    <t>0x9</t>
  </si>
  <si>
    <t>0xA</t>
  </si>
  <si>
    <t>0xB</t>
  </si>
  <si>
    <t>0xC</t>
  </si>
  <si>
    <t>0xD</t>
  </si>
  <si>
    <t>0XE</t>
  </si>
  <si>
    <t>0xF</t>
  </si>
  <si>
    <t>RX_CTRL</t>
  </si>
  <si>
    <t>Auto Neg Disable</t>
  </si>
  <si>
    <t>Disable</t>
  </si>
  <si>
    <t>Enable</t>
  </si>
  <si>
    <t>GPIO_1</t>
  </si>
  <si>
    <t>GPIO_0</t>
  </si>
  <si>
    <t>RX SKEW</t>
  </si>
  <si>
    <t>2.0ns</t>
  </si>
  <si>
    <t>1.5ns</t>
  </si>
  <si>
    <t>1.0ns</t>
  </si>
  <si>
    <t>0.5ns</t>
  </si>
  <si>
    <t>0ns</t>
  </si>
  <si>
    <t>3.5ns</t>
  </si>
  <si>
    <t>3.0ns</t>
  </si>
  <si>
    <t>2.5ns</t>
  </si>
  <si>
    <t>ANEG_SEL _ TX Skew</t>
  </si>
  <si>
    <t>ANEG_SEL</t>
  </si>
  <si>
    <t>10/100/1000</t>
  </si>
  <si>
    <t>100/1000</t>
  </si>
  <si>
    <t>TX SKEW</t>
  </si>
  <si>
    <t>LED_1</t>
  </si>
  <si>
    <t>Mirror, SGMII</t>
  </si>
  <si>
    <t>Mirror Disable
SGMII Disable</t>
  </si>
  <si>
    <t>Mirror Disable
SGMII Enable</t>
  </si>
  <si>
    <t>Mirror Enable
SGMII Disable</t>
  </si>
  <si>
    <t>Mirror Enable
SGMII Enable</t>
  </si>
  <si>
    <t>Domain</t>
  </si>
  <si>
    <t>Items</t>
  </si>
  <si>
    <t>Pin Associated</t>
  </si>
  <si>
    <t>Recommended Connection</t>
  </si>
  <si>
    <t>Pictures</t>
  </si>
  <si>
    <t>Customer Input (Yes/No)</t>
  </si>
  <si>
    <t>Questions (If Any)</t>
  </si>
  <si>
    <t>TI Feedback</t>
  </si>
  <si>
    <t>Power</t>
  </si>
  <si>
    <t>VDDIO</t>
  </si>
  <si>
    <t>IO Supply: 1.8 V, 2.5 V, or 3.3 V
Connect 10nF, 100nF, 1µF, 10µF ceramic decoupling capacitors near each pin; optional ferrite bead.</t>
  </si>
  <si>
    <t xml:space="preserve"> </t>
  </si>
  <si>
    <t>VVDA3V3</t>
  </si>
  <si>
    <t>Analog Supply: 3.3 V
Connect 10nF, 100nF, 1µF, 10µF ceramic decoupling capacitors near each pin; optional ferrite bead.</t>
  </si>
  <si>
    <t>GND</t>
  </si>
  <si>
    <t>Ground Pad</t>
  </si>
  <si>
    <t>Keep option to isolate the digital ground from the MDI connector ground.</t>
  </si>
  <si>
    <t>RBIAS</t>
  </si>
  <si>
    <t xml:space="preserve">Connect a 6.49kohm 1% tolerance resistor between RBIAS pin and GND. </t>
  </si>
  <si>
    <t>LEDs</t>
  </si>
  <si>
    <t>LED_X</t>
  </si>
  <si>
    <t>2, 4</t>
  </si>
  <si>
    <t xml:space="preserve">LED pins are strap pins. Polarity of LED depends on the strap mode. </t>
  </si>
  <si>
    <t>Clock</t>
  </si>
  <si>
    <t>XTAL</t>
  </si>
  <si>
    <t>XI</t>
  </si>
  <si>
    <t xml:space="preserve"> 25-MHz crystal can be used as Reference clock for RMII Master mode.
Ensure it meets the ppm and ESR spec as defined in datasheet and load capacitance as defined by crystal manufacturer.</t>
  </si>
  <si>
    <t>XO</t>
  </si>
  <si>
    <t>Oscillator</t>
  </si>
  <si>
    <t>Oscillator, if used, should be 25-MHz  for RMII Master mode and 50MHz for RMII Slave mode. Oscillator voltage should be in VDDIO domain.
Ensure Oscillator Input meets  the spec (jitter, ppm, rise/fall time, duty cycle) as defined in datasheet.</t>
  </si>
  <si>
    <t>Unused. Do not connect (leave floating)</t>
  </si>
  <si>
    <t>Serial Management Interface</t>
  </si>
  <si>
    <t>MDC</t>
  </si>
  <si>
    <t>Connect to Host driving the SMI clock for PHY register programming.</t>
  </si>
  <si>
    <t>MDIO</t>
  </si>
  <si>
    <t>This pin has an internal pull up resistor. An optional 2.2kΩ pullup resistor can be connected.</t>
  </si>
  <si>
    <t>Reset</t>
  </si>
  <si>
    <t>RESET_N</t>
  </si>
  <si>
    <t>Active-LOW input. This pin has a weak internal pullup. Asserting this pin LOW for at least 1 μs will force a reset process to occur. All internal registers will reinitialize to their default states as specified for each bit in the datasheet. All bootstrap pins are resampled upon deassertion of reset.</t>
  </si>
  <si>
    <t>Interrupt</t>
  </si>
  <si>
    <t>INT_N</t>
  </si>
  <si>
    <t>Active-LOW output, which will be asserted LOW when an interrupt condition occurs. This pin has a weak internal pullup. Register access is necessary to enable various interrupt triggers. Once an interrupt event flag is set, register access is required to clear the interrupt event.
This pin can be configured as an Active-HIGH output using register.</t>
  </si>
  <si>
    <t>CLK_OUT</t>
  </si>
  <si>
    <t>In RMII Master mode, LED2 pin will automatically be configured as clock out pin. 50MHz output clock will be available on this pin.</t>
  </si>
  <si>
    <t>Medium Dependent Interface (MDI)</t>
  </si>
  <si>
    <t>TD_P
TD_M
RD_P
RD_M</t>
  </si>
  <si>
    <t>11
10
8
7</t>
  </si>
  <si>
    <t>Two Differential channels for 100Mbps operation. They should be routed to Ethernet connector via magnetics and the traces should be 100ohms differential impedance</t>
  </si>
  <si>
    <t>TX_EN</t>
  </si>
  <si>
    <t>Transmit Data</t>
  </si>
  <si>
    <t>TX_D1</t>
  </si>
  <si>
    <t>TX_D0</t>
  </si>
  <si>
    <t>Receive Data</t>
  </si>
  <si>
    <t>Receive Control</t>
  </si>
  <si>
    <t>Version</t>
  </si>
  <si>
    <t>Date</t>
  </si>
  <si>
    <t>List of Updates</t>
  </si>
  <si>
    <t>Author</t>
  </si>
  <si>
    <t>First Draft</t>
  </si>
  <si>
    <t>Aniruddha Khadye</t>
  </si>
  <si>
    <t>Added second option in strap tool</t>
  </si>
  <si>
    <t>Uploaded to Sharepoint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</si>
</sst>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2"/>
      <color rgb="FF000000"/>
      <name val="Calibri"/>
      <family val="2"/>
      <scheme val="minor"/>
    </font>
    <font>
      <b/>
      <vertAlign val="subscript"/>
      <sz val="12"/>
      <color theme="1"/>
      <name val="Calibri"/>
      <family val="2"/>
      <scheme val="minor"/>
    </font>
    <font>
      <sz val="12"/>
      <color theme="1"/>
      <name val="Calibri"/>
      <family val="2"/>
    </font>
  </fonts>
  <fills count="9">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indexed="64"/>
      </top>
      <bottom style="medium">
        <color indexed="64"/>
      </bottom>
      <diagonal/>
    </border>
  </borders>
  <cellStyleXfs count="2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cellStyleXfs>
  <cellXfs count="56">
    <xf numFmtId="0" fontId="0" fillId="0" borderId="0" xfId="0"/>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0" borderId="1" xfId="0" applyBorder="1"/>
    <xf numFmtId="0" fontId="0" fillId="2" borderId="1" xfId="0" applyFill="1" applyBorder="1"/>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6" borderId="5" xfId="0"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1" xfId="0" applyBorder="1" applyAlignment="1">
      <alignment wrapText="1"/>
    </xf>
    <xf numFmtId="0" fontId="0" fillId="0" borderId="0" xfId="0" applyAlignment="1">
      <alignment wrapText="1"/>
    </xf>
    <xf numFmtId="0" fontId="0" fillId="0" borderId="8" xfId="0"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0" fillId="0" borderId="4" xfId="0"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7" borderId="1" xfId="0" applyFill="1" applyBorder="1" applyAlignment="1">
      <alignment horizontal="center"/>
    </xf>
    <xf numFmtId="0" fontId="2" fillId="8" borderId="1" xfId="0" applyFont="1" applyFill="1" applyBorder="1" applyAlignment="1">
      <alignment wrapText="1"/>
    </xf>
    <xf numFmtId="0" fontId="0" fillId="4" borderId="1" xfId="0" applyFill="1" applyBorder="1" applyAlignment="1">
      <alignment wrapText="1"/>
    </xf>
    <xf numFmtId="0" fontId="0" fillId="2" borderId="0" xfId="0" applyFill="1"/>
    <xf numFmtId="0" fontId="0" fillId="0" borderId="8" xfId="0" applyBorder="1" applyAlignment="1">
      <alignment vertical="center" wrapText="1"/>
    </xf>
    <xf numFmtId="0" fontId="0" fillId="0" borderId="8" xfId="0" applyBorder="1" applyAlignment="1">
      <alignment vertical="center"/>
    </xf>
    <xf numFmtId="0" fontId="0" fillId="0" borderId="12" xfId="0" applyBorder="1" applyAlignment="1">
      <alignment vertical="center" wrapText="1"/>
    </xf>
    <xf numFmtId="0" fontId="0" fillId="0" borderId="9" xfId="0" applyBorder="1" applyAlignment="1">
      <alignment horizontal="left" vertical="top"/>
    </xf>
    <xf numFmtId="0" fontId="0" fillId="0" borderId="5" xfId="0" applyBorder="1" applyAlignment="1">
      <alignment horizontal="left" vertical="top"/>
    </xf>
    <xf numFmtId="14" fontId="0" fillId="0" borderId="1" xfId="0" applyNumberFormat="1" applyBorder="1"/>
    <xf numFmtId="0" fontId="2" fillId="3" borderId="10" xfId="0" applyFont="1" applyFill="1" applyBorder="1" applyAlignment="1">
      <alignment horizontal="center"/>
    </xf>
    <xf numFmtId="0" fontId="2" fillId="3" borderId="11" xfId="0" applyFont="1" applyFill="1" applyBorder="1" applyAlignment="1">
      <alignment horizontal="center"/>
    </xf>
    <xf numFmtId="0" fontId="0" fillId="0" borderId="0" xfId="0"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cellXfs>
  <cellStyles count="22">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5" builtinId="8" hidden="1"/>
    <cellStyle name="Hyperlink" xfId="17" builtinId="8" hidden="1"/>
    <cellStyle name="Hyperlink" xfId="19" builtinId="8"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 name="Normal 2" xfId="21" xr:uid="{00000000-0005-0000-0000-000016000000}"/>
  </cellStyles>
  <dxfs count="0"/>
  <tableStyles count="0" defaultTableStyle="TableStyleMedium9" defaultPivotStyle="PivotStyleMedium7"/>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xdr:col>
      <xdr:colOff>644338</xdr:colOff>
      <xdr:row>1</xdr:row>
      <xdr:rowOff>38099</xdr:rowOff>
    </xdr:from>
    <xdr:to>
      <xdr:col>10</xdr:col>
      <xdr:colOff>91141</xdr:colOff>
      <xdr:row>5</xdr:row>
      <xdr:rowOff>22411</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7300632" y="239805"/>
          <a:ext cx="2293097" cy="7911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Configuration Customer is planning to use for the DP83825 through Straps</a:t>
          </a:r>
          <a:endParaRPr lang="en-US" sz="1100"/>
        </a:p>
      </xdr:txBody>
    </xdr:sp>
    <xdr:clientData/>
  </xdr:twoCellAnchor>
  <xdr:twoCellAnchor>
    <xdr:from>
      <xdr:col>7</xdr:col>
      <xdr:colOff>3735</xdr:colOff>
      <xdr:row>3</xdr:row>
      <xdr:rowOff>3362</xdr:rowOff>
    </xdr:from>
    <xdr:to>
      <xdr:col>7</xdr:col>
      <xdr:colOff>644338</xdr:colOff>
      <xdr:row>3</xdr:row>
      <xdr:rowOff>30255</xdr:rowOff>
    </xdr:to>
    <xdr:cxnSp macro="">
      <xdr:nvCxnSpPr>
        <xdr:cNvPr id="3" name="Straight Arrow Connector 2">
          <a:extLst>
            <a:ext uri="{FF2B5EF4-FFF2-40B4-BE49-F238E27FC236}">
              <a16:creationId xmlns:a16="http://schemas.microsoft.com/office/drawing/2014/main" id="{00000000-0008-0000-0200-000003000000}"/>
            </a:ext>
          </a:extLst>
        </xdr:cNvPr>
        <xdr:cNvCxnSpPr>
          <a:endCxn id="2" idx="1"/>
        </xdr:cNvCxnSpPr>
      </xdr:nvCxnSpPr>
      <xdr:spPr>
        <a:xfrm>
          <a:off x="6660029" y="608480"/>
          <a:ext cx="640603" cy="26893"/>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629386</xdr:colOff>
      <xdr:row>8</xdr:row>
      <xdr:rowOff>98955</xdr:rowOff>
    </xdr:from>
    <xdr:to>
      <xdr:col>7</xdr:col>
      <xdr:colOff>213854</xdr:colOff>
      <xdr:row>11</xdr:row>
      <xdr:rowOff>11906</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5368074" y="2297643"/>
          <a:ext cx="1505343" cy="50826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Resistor Values to be used for the Straps</a:t>
          </a:r>
        </a:p>
      </xdr:txBody>
    </xdr:sp>
    <xdr:clientData/>
  </xdr:twoCellAnchor>
  <xdr:twoCellAnchor>
    <xdr:from>
      <xdr:col>5</xdr:col>
      <xdr:colOff>9159</xdr:colOff>
      <xdr:row>9</xdr:row>
      <xdr:rowOff>193260</xdr:rowOff>
    </xdr:from>
    <xdr:to>
      <xdr:col>5</xdr:col>
      <xdr:colOff>623956</xdr:colOff>
      <xdr:row>10</xdr:row>
      <xdr:rowOff>8890</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flipV="1">
          <a:off x="4752333" y="2595217"/>
          <a:ext cx="614797" cy="14412"/>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1567543</xdr:colOff>
      <xdr:row>4</xdr:row>
      <xdr:rowOff>326577</xdr:rowOff>
    </xdr:from>
    <xdr:to>
      <xdr:col>5</xdr:col>
      <xdr:colOff>3465088</xdr:colOff>
      <xdr:row>4</xdr:row>
      <xdr:rowOff>1721158</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a:stretch>
          <a:fillRect/>
        </a:stretch>
      </xdr:blipFill>
      <xdr:spPr>
        <a:xfrm>
          <a:off x="10330543" y="4913518"/>
          <a:ext cx="1897545" cy="1394581"/>
        </a:xfrm>
        <a:prstGeom prst="rect">
          <a:avLst/>
        </a:prstGeom>
      </xdr:spPr>
    </xdr:pic>
    <xdr:clientData/>
  </xdr:twoCellAnchor>
  <xdr:twoCellAnchor editAs="oneCell">
    <xdr:from>
      <xdr:col>5</xdr:col>
      <xdr:colOff>46809</xdr:colOff>
      <xdr:row>7</xdr:row>
      <xdr:rowOff>685818</xdr:rowOff>
    </xdr:from>
    <xdr:to>
      <xdr:col>5</xdr:col>
      <xdr:colOff>5061859</xdr:colOff>
      <xdr:row>7</xdr:row>
      <xdr:rowOff>1312237</xdr:rowOff>
    </xdr:to>
    <xdr:pic>
      <xdr:nvPicPr>
        <xdr:cNvPr id="20" name="Pictur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2"/>
        <a:stretch>
          <a:fillRect/>
        </a:stretch>
      </xdr:blipFill>
      <xdr:spPr>
        <a:xfrm>
          <a:off x="9974580" y="10178161"/>
          <a:ext cx="5015050" cy="626419"/>
        </a:xfrm>
        <a:prstGeom prst="rect">
          <a:avLst/>
        </a:prstGeom>
      </xdr:spPr>
    </xdr:pic>
    <xdr:clientData/>
  </xdr:twoCellAnchor>
  <xdr:twoCellAnchor editAs="oneCell">
    <xdr:from>
      <xdr:col>5</xdr:col>
      <xdr:colOff>892645</xdr:colOff>
      <xdr:row>8</xdr:row>
      <xdr:rowOff>76211</xdr:rowOff>
    </xdr:from>
    <xdr:to>
      <xdr:col>5</xdr:col>
      <xdr:colOff>4245735</xdr:colOff>
      <xdr:row>8</xdr:row>
      <xdr:rowOff>2026687</xdr:rowOff>
    </xdr:to>
    <xdr:pic>
      <xdr:nvPicPr>
        <xdr:cNvPr id="23" name="Pictur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0416" y="11669497"/>
          <a:ext cx="3353090" cy="1950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21772</xdr:colOff>
      <xdr:row>9</xdr:row>
      <xdr:rowOff>283032</xdr:rowOff>
    </xdr:from>
    <xdr:to>
      <xdr:col>5</xdr:col>
      <xdr:colOff>5072743</xdr:colOff>
      <xdr:row>9</xdr:row>
      <xdr:rowOff>1807031</xdr:rowOff>
    </xdr:to>
    <xdr:pic>
      <xdr:nvPicPr>
        <xdr:cNvPr id="27" name="Picture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4"/>
        <a:stretch>
          <a:fillRect/>
        </a:stretch>
      </xdr:blipFill>
      <xdr:spPr>
        <a:xfrm>
          <a:off x="9949543" y="13977261"/>
          <a:ext cx="5050971" cy="1523999"/>
        </a:xfrm>
        <a:prstGeom prst="rect">
          <a:avLst/>
        </a:prstGeom>
      </xdr:spPr>
    </xdr:pic>
    <xdr:clientData/>
  </xdr:twoCellAnchor>
  <xdr:twoCellAnchor editAs="oneCell">
    <xdr:from>
      <xdr:col>5</xdr:col>
      <xdr:colOff>1284520</xdr:colOff>
      <xdr:row>12</xdr:row>
      <xdr:rowOff>54435</xdr:rowOff>
    </xdr:from>
    <xdr:to>
      <xdr:col>5</xdr:col>
      <xdr:colOff>3698746</xdr:colOff>
      <xdr:row>12</xdr:row>
      <xdr:rowOff>2054097</xdr:rowOff>
    </xdr:to>
    <xdr:pic>
      <xdr:nvPicPr>
        <xdr:cNvPr id="30" name="Picture 29">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212291" y="20051492"/>
          <a:ext cx="2414226" cy="1999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1458724</xdr:colOff>
      <xdr:row>13</xdr:row>
      <xdr:rowOff>185062</xdr:rowOff>
    </xdr:from>
    <xdr:to>
      <xdr:col>5</xdr:col>
      <xdr:colOff>3287683</xdr:colOff>
      <xdr:row>13</xdr:row>
      <xdr:rowOff>1914952</xdr:rowOff>
    </xdr:to>
    <xdr:pic>
      <xdr:nvPicPr>
        <xdr:cNvPr id="33" name="Picture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6"/>
        <a:stretch>
          <a:fillRect/>
        </a:stretch>
      </xdr:blipFill>
      <xdr:spPr>
        <a:xfrm>
          <a:off x="11386495" y="22293948"/>
          <a:ext cx="1828959" cy="1729890"/>
        </a:xfrm>
        <a:prstGeom prst="rect">
          <a:avLst/>
        </a:prstGeom>
      </xdr:spPr>
    </xdr:pic>
    <xdr:clientData/>
  </xdr:twoCellAnchor>
  <xdr:twoCellAnchor editAs="oneCell">
    <xdr:from>
      <xdr:col>5</xdr:col>
      <xdr:colOff>123265</xdr:colOff>
      <xdr:row>2</xdr:row>
      <xdr:rowOff>141467</xdr:rowOff>
    </xdr:from>
    <xdr:to>
      <xdr:col>5</xdr:col>
      <xdr:colOff>4967569</xdr:colOff>
      <xdr:row>2</xdr:row>
      <xdr:rowOff>2162734</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8886265" y="544879"/>
          <a:ext cx="4844304" cy="2021267"/>
        </a:xfrm>
        <a:prstGeom prst="rect">
          <a:avLst/>
        </a:prstGeom>
      </xdr:spPr>
    </xdr:pic>
    <xdr:clientData/>
  </xdr:twoCellAnchor>
  <xdr:twoCellAnchor editAs="oneCell">
    <xdr:from>
      <xdr:col>5</xdr:col>
      <xdr:colOff>201705</xdr:colOff>
      <xdr:row>3</xdr:row>
      <xdr:rowOff>307505</xdr:rowOff>
    </xdr:from>
    <xdr:to>
      <xdr:col>5</xdr:col>
      <xdr:colOff>4650440</xdr:colOff>
      <xdr:row>3</xdr:row>
      <xdr:rowOff>1633168</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8"/>
        <a:stretch>
          <a:fillRect/>
        </a:stretch>
      </xdr:blipFill>
      <xdr:spPr>
        <a:xfrm>
          <a:off x="8964705" y="3243446"/>
          <a:ext cx="4448735" cy="1325663"/>
        </a:xfrm>
        <a:prstGeom prst="rect">
          <a:avLst/>
        </a:prstGeom>
      </xdr:spPr>
    </xdr:pic>
    <xdr:clientData/>
  </xdr:twoCellAnchor>
  <xdr:twoCellAnchor editAs="oneCell">
    <xdr:from>
      <xdr:col>5</xdr:col>
      <xdr:colOff>268941</xdr:colOff>
      <xdr:row>16</xdr:row>
      <xdr:rowOff>392229</xdr:rowOff>
    </xdr:from>
    <xdr:to>
      <xdr:col>5</xdr:col>
      <xdr:colOff>5023821</xdr:colOff>
      <xdr:row>16</xdr:row>
      <xdr:rowOff>2957053</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a:stretch>
          <a:fillRect/>
        </a:stretch>
      </xdr:blipFill>
      <xdr:spPr>
        <a:xfrm>
          <a:off x="9031941" y="35937288"/>
          <a:ext cx="4754880" cy="2564824"/>
        </a:xfrm>
        <a:prstGeom prst="rect">
          <a:avLst/>
        </a:prstGeom>
      </xdr:spPr>
    </xdr:pic>
    <xdr:clientData/>
  </xdr:twoCellAnchor>
  <xdr:twoCellAnchor editAs="oneCell">
    <xdr:from>
      <xdr:col>5</xdr:col>
      <xdr:colOff>1333499</xdr:colOff>
      <xdr:row>20</xdr:row>
      <xdr:rowOff>89645</xdr:rowOff>
    </xdr:from>
    <xdr:to>
      <xdr:col>5</xdr:col>
      <xdr:colOff>4034117</xdr:colOff>
      <xdr:row>22</xdr:row>
      <xdr:rowOff>1197654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0"/>
        <a:stretch>
          <a:fillRect/>
        </a:stretch>
      </xdr:blipFill>
      <xdr:spPr>
        <a:xfrm>
          <a:off x="10096499" y="39321439"/>
          <a:ext cx="2700618" cy="3640539"/>
        </a:xfrm>
        <a:prstGeom prst="rect">
          <a:avLst/>
        </a:prstGeom>
      </xdr:spPr>
    </xdr:pic>
    <xdr:clientData/>
  </xdr:twoCellAnchor>
  <xdr:twoCellAnchor editAs="oneCell">
    <xdr:from>
      <xdr:col>5</xdr:col>
      <xdr:colOff>1367118</xdr:colOff>
      <xdr:row>17</xdr:row>
      <xdr:rowOff>56031</xdr:rowOff>
    </xdr:from>
    <xdr:to>
      <xdr:col>5</xdr:col>
      <xdr:colOff>3955677</xdr:colOff>
      <xdr:row>20</xdr:row>
      <xdr:rowOff>51685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1"/>
        <a:stretch>
          <a:fillRect/>
        </a:stretch>
      </xdr:blipFill>
      <xdr:spPr>
        <a:xfrm>
          <a:off x="10130118" y="35489031"/>
          <a:ext cx="2588559" cy="3794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7"/>
  <sheetViews>
    <sheetView zoomScale="85" zoomScaleNormal="85" workbookViewId="0">
      <selection activeCell="A17" sqref="A17"/>
    </sheetView>
  </sheetViews>
  <sheetFormatPr defaultRowHeight="15.75" x14ac:dyDescent="0.25"/>
  <cols>
    <col min="1" max="1" width="12.5" customWidth="1"/>
    <col min="2" max="4" width="12.375" customWidth="1"/>
    <col min="5" max="5" width="13.625" customWidth="1"/>
    <col min="6" max="7" width="12.625" customWidth="1"/>
    <col min="8" max="9" width="12.5" customWidth="1"/>
    <col min="10" max="10" width="12.375" customWidth="1"/>
    <col min="11" max="11" width="12.625" customWidth="1"/>
    <col min="12" max="12" width="12.5" customWidth="1"/>
    <col min="13" max="13" width="12.625" customWidth="1"/>
    <col min="14" max="14" width="12.375" customWidth="1"/>
    <col min="15" max="15" width="12.5" customWidth="1"/>
  </cols>
  <sheetData>
    <row r="1" spans="1:7" x14ac:dyDescent="0.25">
      <c r="A1" s="38" t="s">
        <v>0</v>
      </c>
    </row>
    <row r="3" spans="1:7" x14ac:dyDescent="0.25">
      <c r="B3" s="31" t="s">
        <v>1</v>
      </c>
      <c r="C3" s="31" t="s">
        <v>2</v>
      </c>
      <c r="D3" s="31" t="s">
        <v>3</v>
      </c>
      <c r="E3" s="31" t="s">
        <v>4</v>
      </c>
      <c r="F3" s="31" t="s">
        <v>5</v>
      </c>
      <c r="G3" s="31" t="s">
        <v>6</v>
      </c>
    </row>
    <row r="4" spans="1:7" x14ac:dyDescent="0.25">
      <c r="B4" s="35">
        <v>0</v>
      </c>
      <c r="C4" s="35">
        <v>0</v>
      </c>
      <c r="D4" s="35">
        <v>0</v>
      </c>
      <c r="E4" s="35">
        <v>0</v>
      </c>
      <c r="F4" s="35">
        <v>0</v>
      </c>
      <c r="G4" s="35">
        <v>0</v>
      </c>
    </row>
    <row r="6" spans="1:7" x14ac:dyDescent="0.25">
      <c r="D6" s="45" t="s">
        <v>7</v>
      </c>
      <c r="E6" s="46"/>
    </row>
    <row r="7" spans="1:7" ht="40.5" customHeight="1" x14ac:dyDescent="0.35">
      <c r="B7" s="30" t="s">
        <v>8</v>
      </c>
      <c r="C7" s="30" t="s">
        <v>9</v>
      </c>
      <c r="D7" s="36" t="s">
        <v>10</v>
      </c>
      <c r="E7" s="36" t="s">
        <v>11</v>
      </c>
    </row>
    <row r="8" spans="1:7" x14ac:dyDescent="0.25">
      <c r="B8" s="27" t="s">
        <v>12</v>
      </c>
      <c r="C8" s="27" t="str">
        <f>(IF(B4=0,"Mode 0","Mode 1"))</f>
        <v>Mode 0</v>
      </c>
      <c r="D8" s="37" t="str">
        <f>(IF(C8="Mode 0","Open","2.49kohm"))</f>
        <v>Open</v>
      </c>
      <c r="E8" s="37" t="str">
        <f>(IF(C8="Mode 1","Open","2.49kohm"))</f>
        <v>2.49kohm</v>
      </c>
    </row>
    <row r="9" spans="1:7" x14ac:dyDescent="0.25">
      <c r="B9" s="27" t="s">
        <v>13</v>
      </c>
      <c r="C9" s="27" t="str">
        <f>IF(B4=0,(IF(C4=0,"Mode 1","Mode 2")),(IF(C4=0,"Mode 3","Mode 4")))</f>
        <v>Mode 1</v>
      </c>
      <c r="D9" s="37" t="str">
        <f t="shared" ref="D9:D13" si="0">(IF(C9="Mode 0","Open","2.49kohm"))</f>
        <v>2.49kohm</v>
      </c>
      <c r="E9" s="37" t="str">
        <f t="shared" ref="E9:E13" si="1">(IF(C9="Mode 1","Open","2.49kohm"))</f>
        <v>Open</v>
      </c>
    </row>
    <row r="10" spans="1:7" x14ac:dyDescent="0.25">
      <c r="B10" s="27" t="s">
        <v>14</v>
      </c>
      <c r="C10" s="27" t="str">
        <f>IF(F4=0,"Mode 3", "Mode 4")</f>
        <v>Mode 3</v>
      </c>
      <c r="D10" s="37" t="str">
        <f t="shared" si="0"/>
        <v>2.49kohm</v>
      </c>
      <c r="E10" s="37" t="str">
        <f t="shared" si="1"/>
        <v>2.49kohm</v>
      </c>
    </row>
    <row r="11" spans="1:7" x14ac:dyDescent="0.25">
      <c r="B11" s="27" t="s">
        <v>15</v>
      </c>
      <c r="C11" s="27" t="str">
        <f>IF(I4=0, "Mode 1", "Mode 3")</f>
        <v>Mode 1</v>
      </c>
      <c r="D11" s="37" t="str">
        <f t="shared" si="0"/>
        <v>2.49kohm</v>
      </c>
      <c r="E11" s="37" t="str">
        <f t="shared" si="1"/>
        <v>Open</v>
      </c>
    </row>
    <row r="12" spans="1:7" x14ac:dyDescent="0.25">
      <c r="B12" s="27" t="s">
        <v>16</v>
      </c>
      <c r="C12" s="27" t="str">
        <f>IF(G4=0,(IF(H4=0,"Mode 1","Mode 2")),(IF(H4=0,"Mode 3","Mode 4")))</f>
        <v>Mode 1</v>
      </c>
      <c r="D12" s="37" t="str">
        <f t="shared" si="0"/>
        <v>2.49kohm</v>
      </c>
      <c r="E12" s="37" t="str">
        <f t="shared" si="1"/>
        <v>Open</v>
      </c>
    </row>
    <row r="13" spans="1:7" x14ac:dyDescent="0.25">
      <c r="B13" s="27" t="s">
        <v>17</v>
      </c>
      <c r="C13" s="27" t="str">
        <f>IF(K4=0,(IF(L4=0,"Mode 1","Mode 2")),(IF(L4=0,"Mode 3","Mode 4")))</f>
        <v>Mode 1</v>
      </c>
      <c r="D13" s="37" t="str">
        <f t="shared" si="0"/>
        <v>2.49kohm</v>
      </c>
      <c r="E13" s="37" t="str">
        <f t="shared" si="1"/>
        <v>Open</v>
      </c>
    </row>
    <row r="14" spans="1:7" x14ac:dyDescent="0.25">
      <c r="B14" s="28"/>
      <c r="C14" s="28"/>
      <c r="D14" s="28"/>
      <c r="E14" s="28"/>
    </row>
    <row r="15" spans="1:7" x14ac:dyDescent="0.25">
      <c r="B15" s="28"/>
      <c r="C15" s="28"/>
      <c r="D15" s="28"/>
      <c r="E15" s="28"/>
    </row>
    <row r="72" spans="2:9" hidden="1" x14ac:dyDescent="0.25"/>
    <row r="73" spans="2:9" hidden="1" x14ac:dyDescent="0.25">
      <c r="D73" t="s">
        <v>18</v>
      </c>
      <c r="E73" t="s">
        <v>12</v>
      </c>
      <c r="G73" t="s">
        <v>9</v>
      </c>
      <c r="H73" t="s">
        <v>19</v>
      </c>
      <c r="I73" t="s">
        <v>20</v>
      </c>
    </row>
    <row r="74" spans="2:9" hidden="1" x14ac:dyDescent="0.25">
      <c r="B74" t="s">
        <v>21</v>
      </c>
      <c r="C74" t="s">
        <v>22</v>
      </c>
      <c r="D74" t="s">
        <v>23</v>
      </c>
      <c r="E74" t="s">
        <v>23</v>
      </c>
      <c r="G74" t="s">
        <v>23</v>
      </c>
      <c r="H74" t="s">
        <v>24</v>
      </c>
      <c r="I74" t="s">
        <v>24</v>
      </c>
    </row>
    <row r="75" spans="2:9" hidden="1" x14ac:dyDescent="0.25">
      <c r="C75" t="s">
        <v>25</v>
      </c>
      <c r="D75" t="s">
        <v>23</v>
      </c>
      <c r="E75" t="s">
        <v>26</v>
      </c>
      <c r="G75" t="s">
        <v>26</v>
      </c>
      <c r="H75" t="s">
        <v>27</v>
      </c>
      <c r="I75" t="s">
        <v>28</v>
      </c>
    </row>
    <row r="76" spans="2:9" hidden="1" x14ac:dyDescent="0.25">
      <c r="C76" t="s">
        <v>29</v>
      </c>
      <c r="D76" t="s">
        <v>23</v>
      </c>
      <c r="E76" t="s">
        <v>30</v>
      </c>
      <c r="G76" t="s">
        <v>30</v>
      </c>
      <c r="H76" t="s">
        <v>31</v>
      </c>
      <c r="I76" t="s">
        <v>28</v>
      </c>
    </row>
    <row r="77" spans="2:9" hidden="1" x14ac:dyDescent="0.25">
      <c r="C77" t="s">
        <v>32</v>
      </c>
      <c r="D77" t="s">
        <v>23</v>
      </c>
      <c r="E77" t="s">
        <v>33</v>
      </c>
      <c r="G77" t="s">
        <v>33</v>
      </c>
      <c r="H77" t="s">
        <v>28</v>
      </c>
      <c r="I77" t="s">
        <v>24</v>
      </c>
    </row>
    <row r="78" spans="2:9" hidden="1" x14ac:dyDescent="0.25">
      <c r="C78" t="s">
        <v>34</v>
      </c>
      <c r="D78" t="s">
        <v>26</v>
      </c>
      <c r="E78" t="s">
        <v>23</v>
      </c>
    </row>
    <row r="79" spans="2:9" hidden="1" x14ac:dyDescent="0.25">
      <c r="C79" t="s">
        <v>35</v>
      </c>
      <c r="D79" t="s">
        <v>26</v>
      </c>
      <c r="E79" t="s">
        <v>26</v>
      </c>
    </row>
    <row r="80" spans="2:9" hidden="1" x14ac:dyDescent="0.25">
      <c r="C80" t="s">
        <v>36</v>
      </c>
      <c r="D80" t="s">
        <v>26</v>
      </c>
      <c r="E80" t="s">
        <v>30</v>
      </c>
    </row>
    <row r="81" spans="2:5" hidden="1" x14ac:dyDescent="0.25">
      <c r="C81" t="s">
        <v>37</v>
      </c>
      <c r="D81" t="s">
        <v>26</v>
      </c>
      <c r="E81" t="s">
        <v>33</v>
      </c>
    </row>
    <row r="82" spans="2:5" hidden="1" x14ac:dyDescent="0.25">
      <c r="C82" t="s">
        <v>38</v>
      </c>
      <c r="D82" t="s">
        <v>30</v>
      </c>
      <c r="E82" t="s">
        <v>23</v>
      </c>
    </row>
    <row r="83" spans="2:5" hidden="1" x14ac:dyDescent="0.25">
      <c r="C83" t="s">
        <v>39</v>
      </c>
      <c r="D83" t="s">
        <v>30</v>
      </c>
      <c r="E83" t="s">
        <v>26</v>
      </c>
    </row>
    <row r="84" spans="2:5" hidden="1" x14ac:dyDescent="0.25">
      <c r="C84" t="s">
        <v>40</v>
      </c>
      <c r="D84" t="s">
        <v>30</v>
      </c>
      <c r="E84" t="s">
        <v>30</v>
      </c>
    </row>
    <row r="85" spans="2:5" hidden="1" x14ac:dyDescent="0.25">
      <c r="C85" t="s">
        <v>41</v>
      </c>
      <c r="D85" t="s">
        <v>30</v>
      </c>
      <c r="E85" t="s">
        <v>33</v>
      </c>
    </row>
    <row r="86" spans="2:5" hidden="1" x14ac:dyDescent="0.25">
      <c r="C86" t="s">
        <v>42</v>
      </c>
      <c r="D86" t="s">
        <v>33</v>
      </c>
      <c r="E86" t="s">
        <v>23</v>
      </c>
    </row>
    <row r="87" spans="2:5" hidden="1" x14ac:dyDescent="0.25">
      <c r="C87" t="s">
        <v>43</v>
      </c>
      <c r="D87" t="s">
        <v>33</v>
      </c>
      <c r="E87" t="s">
        <v>26</v>
      </c>
    </row>
    <row r="88" spans="2:5" hidden="1" x14ac:dyDescent="0.25">
      <c r="C88" t="s">
        <v>44</v>
      </c>
      <c r="D88" t="s">
        <v>33</v>
      </c>
      <c r="E88" t="s">
        <v>30</v>
      </c>
    </row>
    <row r="89" spans="2:5" hidden="1" x14ac:dyDescent="0.25">
      <c r="C89" t="s">
        <v>45</v>
      </c>
      <c r="D89" t="s">
        <v>33</v>
      </c>
      <c r="E89" t="s">
        <v>33</v>
      </c>
    </row>
    <row r="90" spans="2:5" hidden="1" x14ac:dyDescent="0.25"/>
    <row r="91" spans="2:5" hidden="1" x14ac:dyDescent="0.25">
      <c r="D91" t="s">
        <v>46</v>
      </c>
    </row>
    <row r="92" spans="2:5" hidden="1" x14ac:dyDescent="0.25">
      <c r="B92" t="s">
        <v>47</v>
      </c>
      <c r="C92" t="s">
        <v>48</v>
      </c>
      <c r="D92" t="s">
        <v>33</v>
      </c>
    </row>
    <row r="93" spans="2:5" hidden="1" x14ac:dyDescent="0.25">
      <c r="C93" t="s">
        <v>49</v>
      </c>
      <c r="D93" t="s">
        <v>30</v>
      </c>
    </row>
    <row r="94" spans="2:5" hidden="1" x14ac:dyDescent="0.25"/>
    <row r="95" spans="2:5" hidden="1" x14ac:dyDescent="0.25">
      <c r="D95" t="s">
        <v>50</v>
      </c>
      <c r="E95" t="s">
        <v>51</v>
      </c>
    </row>
    <row r="96" spans="2:5" hidden="1" x14ac:dyDescent="0.25">
      <c r="B96" t="s">
        <v>52</v>
      </c>
      <c r="C96" t="s">
        <v>53</v>
      </c>
      <c r="D96" t="s">
        <v>23</v>
      </c>
      <c r="E96" t="s">
        <v>23</v>
      </c>
    </row>
    <row r="97" spans="2:7" hidden="1" x14ac:dyDescent="0.25">
      <c r="C97" t="s">
        <v>54</v>
      </c>
      <c r="D97" t="s">
        <v>23</v>
      </c>
      <c r="E97" t="s">
        <v>30</v>
      </c>
    </row>
    <row r="98" spans="2:7" hidden="1" x14ac:dyDescent="0.25">
      <c r="C98" t="s">
        <v>55</v>
      </c>
      <c r="D98" t="s">
        <v>26</v>
      </c>
      <c r="E98" t="s">
        <v>23</v>
      </c>
    </row>
    <row r="99" spans="2:7" hidden="1" x14ac:dyDescent="0.25">
      <c r="C99" t="s">
        <v>56</v>
      </c>
      <c r="D99" t="s">
        <v>26</v>
      </c>
      <c r="E99" t="s">
        <v>30</v>
      </c>
    </row>
    <row r="100" spans="2:7" hidden="1" x14ac:dyDescent="0.25">
      <c r="C100" t="s">
        <v>57</v>
      </c>
      <c r="D100" t="s">
        <v>30</v>
      </c>
      <c r="E100" t="s">
        <v>23</v>
      </c>
    </row>
    <row r="101" spans="2:7" hidden="1" x14ac:dyDescent="0.25">
      <c r="C101" t="s">
        <v>58</v>
      </c>
      <c r="D101" t="s">
        <v>30</v>
      </c>
      <c r="E101" t="s">
        <v>30</v>
      </c>
    </row>
    <row r="102" spans="2:7" hidden="1" x14ac:dyDescent="0.25">
      <c r="C102" t="s">
        <v>59</v>
      </c>
      <c r="D102" t="s">
        <v>33</v>
      </c>
      <c r="E102" t="s">
        <v>23</v>
      </c>
    </row>
    <row r="103" spans="2:7" hidden="1" x14ac:dyDescent="0.25">
      <c r="C103" t="s">
        <v>60</v>
      </c>
      <c r="D103" t="s">
        <v>33</v>
      </c>
      <c r="E103" t="s">
        <v>30</v>
      </c>
    </row>
    <row r="104" spans="2:7" hidden="1" x14ac:dyDescent="0.25"/>
    <row r="105" spans="2:7" hidden="1" x14ac:dyDescent="0.25">
      <c r="B105" t="s">
        <v>61</v>
      </c>
    </row>
    <row r="106" spans="2:7" hidden="1" x14ac:dyDescent="0.25">
      <c r="C106" s="5"/>
      <c r="D106" s="47" t="s">
        <v>62</v>
      </c>
      <c r="E106" s="47"/>
      <c r="F106" s="47"/>
      <c r="G106" s="47"/>
    </row>
    <row r="107" spans="2:7" hidden="1" x14ac:dyDescent="0.25">
      <c r="C107" s="5"/>
      <c r="D107" s="47" t="s">
        <v>63</v>
      </c>
      <c r="E107" s="47"/>
      <c r="F107" s="47" t="s">
        <v>64</v>
      </c>
      <c r="G107" s="47"/>
    </row>
    <row r="108" spans="2:7" hidden="1" x14ac:dyDescent="0.25">
      <c r="C108" t="s">
        <v>65</v>
      </c>
      <c r="D108" t="s">
        <v>66</v>
      </c>
      <c r="E108" t="s">
        <v>15</v>
      </c>
      <c r="F108" t="s">
        <v>66</v>
      </c>
      <c r="G108" t="s">
        <v>15</v>
      </c>
    </row>
    <row r="109" spans="2:7" hidden="1" x14ac:dyDescent="0.25">
      <c r="C109" t="s">
        <v>53</v>
      </c>
      <c r="D109" t="s">
        <v>23</v>
      </c>
      <c r="E109" t="s">
        <v>23</v>
      </c>
      <c r="F109" t="s">
        <v>30</v>
      </c>
      <c r="G109" t="s">
        <v>23</v>
      </c>
    </row>
    <row r="110" spans="2:7" hidden="1" x14ac:dyDescent="0.25">
      <c r="C110" t="s">
        <v>54</v>
      </c>
      <c r="D110" t="s">
        <v>23</v>
      </c>
      <c r="E110" t="s">
        <v>26</v>
      </c>
      <c r="F110" t="s">
        <v>30</v>
      </c>
      <c r="G110" t="s">
        <v>26</v>
      </c>
    </row>
    <row r="111" spans="2:7" hidden="1" x14ac:dyDescent="0.25">
      <c r="C111" t="s">
        <v>55</v>
      </c>
      <c r="D111" t="s">
        <v>23</v>
      </c>
      <c r="E111" t="s">
        <v>30</v>
      </c>
      <c r="F111" t="s">
        <v>30</v>
      </c>
      <c r="G111" t="s">
        <v>30</v>
      </c>
    </row>
    <row r="112" spans="2:7" hidden="1" x14ac:dyDescent="0.25">
      <c r="C112" t="s">
        <v>56</v>
      </c>
      <c r="D112" t="s">
        <v>23</v>
      </c>
      <c r="E112" t="s">
        <v>33</v>
      </c>
      <c r="F112" t="s">
        <v>30</v>
      </c>
      <c r="G112" t="s">
        <v>33</v>
      </c>
    </row>
    <row r="113" spans="2:7" hidden="1" x14ac:dyDescent="0.25">
      <c r="C113" t="s">
        <v>57</v>
      </c>
      <c r="D113" t="s">
        <v>26</v>
      </c>
      <c r="E113" t="s">
        <v>23</v>
      </c>
      <c r="F113" t="s">
        <v>33</v>
      </c>
      <c r="G113" t="s">
        <v>23</v>
      </c>
    </row>
    <row r="114" spans="2:7" hidden="1" x14ac:dyDescent="0.25">
      <c r="C114" t="s">
        <v>58</v>
      </c>
      <c r="D114" t="s">
        <v>26</v>
      </c>
      <c r="E114" t="s">
        <v>26</v>
      </c>
      <c r="F114" t="s">
        <v>33</v>
      </c>
      <c r="G114" t="s">
        <v>26</v>
      </c>
    </row>
    <row r="115" spans="2:7" hidden="1" x14ac:dyDescent="0.25">
      <c r="C115" t="s">
        <v>59</v>
      </c>
      <c r="D115" t="s">
        <v>26</v>
      </c>
      <c r="E115" t="s">
        <v>30</v>
      </c>
      <c r="F115" t="s">
        <v>33</v>
      </c>
      <c r="G115" t="s">
        <v>30</v>
      </c>
    </row>
    <row r="116" spans="2:7" hidden="1" x14ac:dyDescent="0.25">
      <c r="C116" t="s">
        <v>60</v>
      </c>
      <c r="D116" t="s">
        <v>26</v>
      </c>
      <c r="E116" t="s">
        <v>33</v>
      </c>
      <c r="F116" t="s">
        <v>33</v>
      </c>
      <c r="G116" t="s">
        <v>33</v>
      </c>
    </row>
    <row r="117" spans="2:7" hidden="1" x14ac:dyDescent="0.25">
      <c r="C117" s="5"/>
    </row>
    <row r="118" spans="2:7" hidden="1" x14ac:dyDescent="0.25">
      <c r="C118" s="5"/>
    </row>
    <row r="119" spans="2:7" hidden="1" x14ac:dyDescent="0.25">
      <c r="C119" s="5"/>
    </row>
    <row r="120" spans="2:7" hidden="1" x14ac:dyDescent="0.25">
      <c r="C120" s="5"/>
    </row>
    <row r="121" spans="2:7" hidden="1" x14ac:dyDescent="0.25">
      <c r="C121" s="5"/>
    </row>
    <row r="122" spans="2:7" hidden="1" x14ac:dyDescent="0.25"/>
    <row r="123" spans="2:7" hidden="1" x14ac:dyDescent="0.25">
      <c r="B123" t="s">
        <v>67</v>
      </c>
      <c r="D123" t="s">
        <v>17</v>
      </c>
    </row>
    <row r="124" spans="2:7" ht="47.25" hidden="1" x14ac:dyDescent="0.25">
      <c r="C124" s="28" t="s">
        <v>68</v>
      </c>
      <c r="D124" t="s">
        <v>23</v>
      </c>
    </row>
    <row r="125" spans="2:7" ht="47.25" hidden="1" x14ac:dyDescent="0.25">
      <c r="C125" s="28" t="s">
        <v>69</v>
      </c>
      <c r="D125" t="s">
        <v>26</v>
      </c>
    </row>
    <row r="126" spans="2:7" ht="31.5" hidden="1" x14ac:dyDescent="0.25">
      <c r="C126" s="28" t="s">
        <v>70</v>
      </c>
      <c r="D126" t="s">
        <v>30</v>
      </c>
    </row>
    <row r="127" spans="2:7" ht="31.5" hidden="1" x14ac:dyDescent="0.25">
      <c r="C127" s="28" t="s">
        <v>71</v>
      </c>
      <c r="D127" t="s">
        <v>33</v>
      </c>
    </row>
  </sheetData>
  <mergeCells count="4">
    <mergeCell ref="D6:E6"/>
    <mergeCell ref="D107:E107"/>
    <mergeCell ref="F107:G107"/>
    <mergeCell ref="D106:G106"/>
  </mergeCells>
  <dataValidations disablePrompts="1" count="7">
    <dataValidation type="list" allowBlank="1" showInputMessage="1" showErrorMessage="1" sqref="C26:C27" xr:uid="{00000000-0002-0000-0200-000000000000}">
      <formula1>$C$74:$C$89</formula1>
    </dataValidation>
    <dataValidation type="list" allowBlank="1" showInputMessage="1" showErrorMessage="1" sqref="C28" xr:uid="{00000000-0002-0000-0200-000001000000}">
      <formula1>$C$92:$C$93</formula1>
    </dataValidation>
    <dataValidation type="list" allowBlank="1" showInputMessage="1" showErrorMessage="1" sqref="C29:C30" xr:uid="{00000000-0002-0000-0200-000002000000}">
      <formula1>$C$96:$C$103</formula1>
    </dataValidation>
    <dataValidation type="list" allowBlank="1" showInputMessage="1" showErrorMessage="1" sqref="C31" xr:uid="{00000000-0002-0000-0200-000003000000}">
      <formula1>$C$109:$C$116</formula1>
    </dataValidation>
    <dataValidation type="list" allowBlank="1" showInputMessage="1" showErrorMessage="1" sqref="C32" xr:uid="{00000000-0002-0000-0200-000004000000}">
      <formula1>$D$107:$G$107</formula1>
    </dataValidation>
    <dataValidation type="list" allowBlank="1" showInputMessage="1" showErrorMessage="1" sqref="C33" xr:uid="{00000000-0002-0000-0200-000005000000}">
      <formula1>$C$124:$C$127</formula1>
    </dataValidation>
    <dataValidation type="decimal" allowBlank="1" showInputMessage="1" showErrorMessage="1" sqref="B4:O4" xr:uid="{00000000-0002-0000-0200-000006000000}">
      <formula1>0</formula1>
      <formula2>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tabSelected="1" topLeftCell="B1" zoomScale="85" zoomScaleNormal="85" workbookViewId="0">
      <pane ySplit="1" topLeftCell="A2" activePane="bottomLeft" state="frozen"/>
      <selection pane="bottomLeft" activeCell="G3" sqref="G3"/>
    </sheetView>
  </sheetViews>
  <sheetFormatPr defaultColWidth="10.875" defaultRowHeight="15.75" outlineLevelRow="1" x14ac:dyDescent="0.25"/>
  <cols>
    <col min="1" max="1" width="18.5" style="10" bestFit="1" customWidth="1"/>
    <col min="2" max="2" width="16.125" style="10" bestFit="1" customWidth="1"/>
    <col min="3" max="3" width="22.125" style="10" customWidth="1"/>
    <col min="4" max="4" width="16.875" style="10" bestFit="1" customWidth="1"/>
    <col min="5" max="5" width="41.375" style="15" customWidth="1"/>
    <col min="6" max="6" width="66.875" style="10" customWidth="1"/>
    <col min="7" max="9" width="22.625" style="10" customWidth="1"/>
  </cols>
  <sheetData>
    <row r="1" spans="1:9" x14ac:dyDescent="0.25">
      <c r="A1" s="1" t="s">
        <v>72</v>
      </c>
      <c r="B1" s="1"/>
      <c r="C1" s="2" t="s">
        <v>73</v>
      </c>
      <c r="D1" s="2" t="s">
        <v>74</v>
      </c>
      <c r="E1" s="2" t="s">
        <v>75</v>
      </c>
      <c r="F1" s="1" t="s">
        <v>76</v>
      </c>
      <c r="G1" s="13" t="s">
        <v>77</v>
      </c>
      <c r="H1" s="13" t="s">
        <v>78</v>
      </c>
      <c r="I1" s="13" t="s">
        <v>79</v>
      </c>
    </row>
    <row r="2" spans="1:9" outlineLevel="1" x14ac:dyDescent="0.25">
      <c r="A2" s="9"/>
      <c r="B2" s="9"/>
      <c r="C2" s="9"/>
      <c r="D2" s="9"/>
      <c r="E2" s="11"/>
      <c r="F2" s="9"/>
      <c r="G2" s="9"/>
      <c r="H2" s="9"/>
      <c r="I2" s="9"/>
    </row>
    <row r="3" spans="1:9" ht="199.5" customHeight="1" outlineLevel="1" x14ac:dyDescent="0.25">
      <c r="A3" s="49" t="s">
        <v>80</v>
      </c>
      <c r="B3" s="9"/>
      <c r="C3" s="9" t="s">
        <v>81</v>
      </c>
      <c r="D3" s="9">
        <v>19</v>
      </c>
      <c r="E3" s="11" t="s">
        <v>82</v>
      </c>
      <c r="F3" s="12"/>
      <c r="G3" s="9" t="s">
        <v>83</v>
      </c>
      <c r="H3" s="9"/>
      <c r="I3" s="9"/>
    </row>
    <row r="4" spans="1:9" ht="198.6" customHeight="1" outlineLevel="1" thickBot="1" x14ac:dyDescent="0.3">
      <c r="A4" s="48"/>
      <c r="B4" s="16"/>
      <c r="C4" s="16" t="s">
        <v>84</v>
      </c>
      <c r="D4" s="16">
        <v>6</v>
      </c>
      <c r="E4" s="17" t="s">
        <v>85</v>
      </c>
      <c r="F4" s="20"/>
      <c r="G4" s="16"/>
      <c r="H4" s="16"/>
      <c r="I4" s="16"/>
    </row>
    <row r="5" spans="1:9" ht="165" customHeight="1" thickTop="1" thickBot="1" x14ac:dyDescent="0.3">
      <c r="A5" s="21" t="s">
        <v>86</v>
      </c>
      <c r="B5" s="21"/>
      <c r="C5" s="21" t="s">
        <v>86</v>
      </c>
      <c r="D5" s="21" t="s">
        <v>87</v>
      </c>
      <c r="E5" s="22" t="s">
        <v>88</v>
      </c>
      <c r="F5" s="21"/>
      <c r="G5" s="21"/>
      <c r="H5" s="21"/>
      <c r="I5" s="21"/>
    </row>
    <row r="6" spans="1:9" ht="165" customHeight="1" thickTop="1" thickBot="1" x14ac:dyDescent="0.3">
      <c r="A6" s="34" t="s">
        <v>89</v>
      </c>
      <c r="B6" s="33"/>
      <c r="C6" s="33" t="s">
        <v>89</v>
      </c>
      <c r="D6" s="33">
        <v>14</v>
      </c>
      <c r="E6" s="29" t="s">
        <v>90</v>
      </c>
      <c r="F6" s="33"/>
      <c r="G6" s="33"/>
      <c r="H6" s="33"/>
      <c r="I6" s="33"/>
    </row>
    <row r="7" spans="1:9" ht="245.1" customHeight="1" thickTop="1" thickBot="1" x14ac:dyDescent="0.3">
      <c r="A7" s="9" t="s">
        <v>91</v>
      </c>
      <c r="B7" s="18"/>
      <c r="C7" s="18" t="s">
        <v>92</v>
      </c>
      <c r="D7" s="18" t="s">
        <v>93</v>
      </c>
      <c r="E7" s="19" t="s">
        <v>94</v>
      </c>
      <c r="F7" s="18"/>
      <c r="G7" s="18"/>
      <c r="H7" s="18"/>
      <c r="I7" s="18"/>
    </row>
    <row r="8" spans="1:9" ht="165" customHeight="1" outlineLevel="1" thickTop="1" x14ac:dyDescent="0.25">
      <c r="A8" s="50" t="s">
        <v>95</v>
      </c>
      <c r="B8" s="50" t="s">
        <v>96</v>
      </c>
      <c r="C8" s="18" t="s">
        <v>97</v>
      </c>
      <c r="D8" s="18">
        <v>13</v>
      </c>
      <c r="E8" s="53" t="s">
        <v>98</v>
      </c>
      <c r="F8" s="18"/>
      <c r="G8" s="18"/>
      <c r="H8" s="18"/>
      <c r="I8" s="18"/>
    </row>
    <row r="9" spans="1:9" ht="165" customHeight="1" outlineLevel="1" x14ac:dyDescent="0.25">
      <c r="A9" s="48"/>
      <c r="B9" s="52"/>
      <c r="C9" s="9" t="s">
        <v>99</v>
      </c>
      <c r="D9" s="9">
        <v>12</v>
      </c>
      <c r="E9" s="54"/>
      <c r="F9" s="9"/>
      <c r="G9" s="9"/>
      <c r="H9" s="9"/>
      <c r="I9" s="9"/>
    </row>
    <row r="10" spans="1:9" ht="165" customHeight="1" outlineLevel="1" x14ac:dyDescent="0.25">
      <c r="A10" s="48"/>
      <c r="B10" s="49" t="s">
        <v>100</v>
      </c>
      <c r="C10" s="9" t="s">
        <v>97</v>
      </c>
      <c r="D10" s="9">
        <v>13</v>
      </c>
      <c r="E10" s="11" t="s">
        <v>101</v>
      </c>
      <c r="F10" s="9"/>
      <c r="G10" s="9"/>
      <c r="H10" s="9"/>
      <c r="I10" s="9"/>
    </row>
    <row r="11" spans="1:9" ht="165" customHeight="1" thickBot="1" x14ac:dyDescent="0.3">
      <c r="A11" s="51"/>
      <c r="B11" s="51"/>
      <c r="C11" s="16" t="s">
        <v>99</v>
      </c>
      <c r="D11" s="16">
        <v>12</v>
      </c>
      <c r="E11" s="11" t="s">
        <v>102</v>
      </c>
      <c r="F11" s="16"/>
      <c r="G11" s="16"/>
      <c r="H11" s="16"/>
      <c r="I11" s="43"/>
    </row>
    <row r="12" spans="1:9" ht="165" customHeight="1" thickTop="1" x14ac:dyDescent="0.25">
      <c r="A12" s="53" t="s">
        <v>103</v>
      </c>
      <c r="B12" s="18"/>
      <c r="C12" s="18" t="s">
        <v>104</v>
      </c>
      <c r="D12" s="18">
        <v>16</v>
      </c>
      <c r="E12" s="32" t="s">
        <v>105</v>
      </c>
      <c r="F12" s="18"/>
      <c r="G12" s="18"/>
      <c r="H12" s="18"/>
      <c r="I12" s="42"/>
    </row>
    <row r="13" spans="1:9" ht="165" customHeight="1" thickBot="1" x14ac:dyDescent="0.3">
      <c r="A13" s="55"/>
      <c r="B13" s="16"/>
      <c r="C13" s="16" t="s">
        <v>106</v>
      </c>
      <c r="D13" s="16">
        <v>15</v>
      </c>
      <c r="E13" s="17" t="s">
        <v>107</v>
      </c>
      <c r="F13" s="16"/>
      <c r="G13" s="16"/>
      <c r="H13" s="16"/>
      <c r="I13" s="16"/>
    </row>
    <row r="14" spans="1:9" ht="165" customHeight="1" thickTop="1" thickBot="1" x14ac:dyDescent="0.3">
      <c r="A14" s="21" t="s">
        <v>108</v>
      </c>
      <c r="B14" s="21"/>
      <c r="C14" s="21" t="s">
        <v>109</v>
      </c>
      <c r="D14" s="21">
        <v>5</v>
      </c>
      <c r="E14" s="22" t="s">
        <v>110</v>
      </c>
      <c r="F14" s="21"/>
      <c r="G14" s="21"/>
      <c r="H14" s="21"/>
      <c r="I14" s="21"/>
    </row>
    <row r="15" spans="1:9" ht="165" customHeight="1" thickTop="1" thickBot="1" x14ac:dyDescent="0.3">
      <c r="A15" s="33" t="s">
        <v>111</v>
      </c>
      <c r="B15" s="21"/>
      <c r="C15" s="21" t="s">
        <v>112</v>
      </c>
      <c r="D15" s="21">
        <v>3</v>
      </c>
      <c r="E15" s="22" t="s">
        <v>113</v>
      </c>
      <c r="F15" s="23"/>
      <c r="G15" s="21"/>
      <c r="H15" s="21"/>
      <c r="I15" s="21"/>
    </row>
    <row r="16" spans="1:9" ht="165" customHeight="1" thickTop="1" thickBot="1" x14ac:dyDescent="0.3">
      <c r="A16" s="9" t="s">
        <v>114</v>
      </c>
      <c r="B16" s="24"/>
      <c r="C16" s="9" t="s">
        <v>114</v>
      </c>
      <c r="D16" s="24">
        <v>2</v>
      </c>
      <c r="E16" s="25" t="s">
        <v>115</v>
      </c>
      <c r="F16" s="26"/>
      <c r="G16" s="24"/>
      <c r="H16" s="24"/>
      <c r="I16" s="24"/>
    </row>
    <row r="17" spans="1:9" ht="301.5" customHeight="1" outlineLevel="1" thickTop="1" thickBot="1" x14ac:dyDescent="0.3">
      <c r="A17" s="39" t="s">
        <v>116</v>
      </c>
      <c r="B17" s="8"/>
      <c r="C17" s="32" t="s">
        <v>117</v>
      </c>
      <c r="D17" s="32" t="s">
        <v>118</v>
      </c>
      <c r="E17" s="41" t="s">
        <v>119</v>
      </c>
      <c r="F17" s="40"/>
      <c r="G17" s="8"/>
      <c r="H17" s="8"/>
      <c r="I17" s="8"/>
    </row>
    <row r="18" spans="1:9" ht="99.95" customHeight="1" x14ac:dyDescent="0.25">
      <c r="A18" s="48"/>
      <c r="B18" s="49"/>
      <c r="C18" s="9" t="s">
        <v>120</v>
      </c>
      <c r="D18" s="9">
        <v>26</v>
      </c>
      <c r="E18" s="14" t="s">
        <v>121</v>
      </c>
      <c r="F18" s="48"/>
      <c r="G18" s="9"/>
      <c r="H18" s="9"/>
      <c r="I18" s="9"/>
    </row>
    <row r="19" spans="1:9" ht="99.95" customHeight="1" x14ac:dyDescent="0.25">
      <c r="A19" s="48"/>
      <c r="B19" s="48"/>
      <c r="C19" s="9" t="s">
        <v>122</v>
      </c>
      <c r="D19" s="9">
        <v>27</v>
      </c>
      <c r="E19" s="14" t="s">
        <v>121</v>
      </c>
      <c r="F19" s="48"/>
      <c r="G19" s="9"/>
      <c r="H19" s="9"/>
      <c r="I19" s="9"/>
    </row>
    <row r="20" spans="1:9" ht="99.95" customHeight="1" x14ac:dyDescent="0.25">
      <c r="A20" s="48"/>
      <c r="B20" s="48"/>
      <c r="C20" s="9" t="s">
        <v>123</v>
      </c>
      <c r="D20" s="9">
        <v>28</v>
      </c>
      <c r="E20" s="14" t="s">
        <v>121</v>
      </c>
      <c r="F20" s="48"/>
      <c r="G20" s="9"/>
      <c r="H20" s="9"/>
      <c r="I20" s="9"/>
    </row>
    <row r="21" spans="1:9" ht="99.95" customHeight="1" x14ac:dyDescent="0.25">
      <c r="A21" s="48"/>
      <c r="B21" s="48"/>
      <c r="C21" s="9" t="s">
        <v>12</v>
      </c>
      <c r="D21" s="9">
        <v>33</v>
      </c>
      <c r="E21" s="11" t="s">
        <v>124</v>
      </c>
      <c r="F21" s="48"/>
      <c r="G21" s="9"/>
      <c r="H21" s="9"/>
      <c r="I21" s="9"/>
    </row>
    <row r="22" spans="1:9" ht="99.95" customHeight="1" x14ac:dyDescent="0.25">
      <c r="A22" s="48"/>
      <c r="B22" s="48"/>
      <c r="C22" s="9" t="s">
        <v>14</v>
      </c>
      <c r="D22" s="9">
        <v>34</v>
      </c>
      <c r="E22" s="11" t="s">
        <v>124</v>
      </c>
      <c r="F22" s="48"/>
      <c r="G22" s="9"/>
      <c r="H22" s="9"/>
      <c r="I22" s="9"/>
    </row>
    <row r="23" spans="1:9" ht="99.95" customHeight="1" x14ac:dyDescent="0.25">
      <c r="A23" s="48"/>
      <c r="B23" s="48"/>
      <c r="C23" s="9" t="s">
        <v>46</v>
      </c>
      <c r="D23" s="9">
        <v>38</v>
      </c>
      <c r="E23" s="11" t="s">
        <v>125</v>
      </c>
      <c r="F23" s="48"/>
      <c r="G23" s="9"/>
      <c r="H23" s="9"/>
      <c r="I23" s="9"/>
    </row>
  </sheetData>
  <dataConsolidate/>
  <mergeCells count="9">
    <mergeCell ref="F18:F23"/>
    <mergeCell ref="A3:A4"/>
    <mergeCell ref="A8:A11"/>
    <mergeCell ref="B8:B9"/>
    <mergeCell ref="B10:B11"/>
    <mergeCell ref="E8:E9"/>
    <mergeCell ref="A12:A13"/>
    <mergeCell ref="A18:A23"/>
    <mergeCell ref="B18:B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8:G32"/>
  <sheetViews>
    <sheetView workbookViewId="0">
      <selection activeCell="I16" sqref="I16"/>
    </sheetView>
  </sheetViews>
  <sheetFormatPr defaultColWidth="11.125" defaultRowHeight="15.75" x14ac:dyDescent="0.25"/>
  <cols>
    <col min="5" max="5" width="11.875" customWidth="1"/>
    <col min="6" max="6" width="50.375" customWidth="1"/>
    <col min="7" max="7" width="17.125" customWidth="1"/>
  </cols>
  <sheetData>
    <row r="8" spans="4:7" x14ac:dyDescent="0.25">
      <c r="D8" s="4" t="s">
        <v>126</v>
      </c>
      <c r="E8" s="4" t="s">
        <v>127</v>
      </c>
      <c r="F8" s="4" t="s">
        <v>128</v>
      </c>
      <c r="G8" s="4" t="s">
        <v>129</v>
      </c>
    </row>
    <row r="9" spans="4:7" x14ac:dyDescent="0.25">
      <c r="D9" s="6">
        <v>0.1</v>
      </c>
      <c r="E9" s="7">
        <v>43532</v>
      </c>
      <c r="F9" s="3" t="s">
        <v>130</v>
      </c>
      <c r="G9" s="6" t="s">
        <v>131</v>
      </c>
    </row>
    <row r="10" spans="4:7" x14ac:dyDescent="0.25">
      <c r="D10" s="6">
        <v>0.2</v>
      </c>
      <c r="E10" s="7">
        <v>43536</v>
      </c>
      <c r="F10" s="3" t="s">
        <v>132</v>
      </c>
      <c r="G10" s="6" t="s">
        <v>131</v>
      </c>
    </row>
    <row r="11" spans="4:7" x14ac:dyDescent="0.25">
      <c r="D11" s="3">
        <v>0.3</v>
      </c>
      <c r="E11" s="44">
        <v>43980</v>
      </c>
      <c r="F11" s="3" t="s">
        <v>133</v>
      </c>
      <c r="G11" s="3" t="s">
        <v>131</v>
      </c>
    </row>
    <row r="12" spans="4:7" x14ac:dyDescent="0.25">
      <c r="D12" s="3"/>
      <c r="E12" s="3"/>
      <c r="F12" s="3"/>
      <c r="G12" s="3"/>
    </row>
    <row r="13" spans="4:7" x14ac:dyDescent="0.25">
      <c r="D13" s="3"/>
      <c r="E13" s="3"/>
      <c r="F13" s="3"/>
      <c r="G13" s="3"/>
    </row>
    <row r="14" spans="4:7" x14ac:dyDescent="0.25">
      <c r="D14" s="3"/>
      <c r="E14" s="3"/>
      <c r="F14" s="3"/>
      <c r="G14" s="3"/>
    </row>
    <row r="15" spans="4:7" x14ac:dyDescent="0.25">
      <c r="D15" s="3"/>
      <c r="E15" s="3"/>
      <c r="F15" s="3"/>
      <c r="G15" s="3"/>
    </row>
    <row r="16" spans="4:7" x14ac:dyDescent="0.25">
      <c r="D16" s="3"/>
      <c r="E16" s="3"/>
      <c r="F16" s="3"/>
      <c r="G16" s="3"/>
    </row>
    <row r="17" spans="4:7" x14ac:dyDescent="0.25">
      <c r="D17" s="3"/>
      <c r="E17" s="3"/>
      <c r="F17" s="3"/>
      <c r="G17" s="3"/>
    </row>
    <row r="18" spans="4:7" x14ac:dyDescent="0.25">
      <c r="D18" s="3"/>
      <c r="E18" s="3"/>
      <c r="F18" s="3"/>
      <c r="G18" s="3"/>
    </row>
    <row r="19" spans="4:7" x14ac:dyDescent="0.25">
      <c r="D19" s="3"/>
      <c r="E19" s="3"/>
      <c r="F19" s="3"/>
      <c r="G19" s="3"/>
    </row>
    <row r="20" spans="4:7" x14ac:dyDescent="0.25">
      <c r="D20" s="3"/>
      <c r="E20" s="3"/>
      <c r="F20" s="3"/>
      <c r="G20" s="3"/>
    </row>
    <row r="21" spans="4:7" x14ac:dyDescent="0.25">
      <c r="D21" s="3"/>
      <c r="E21" s="3"/>
      <c r="F21" s="3"/>
      <c r="G21" s="3"/>
    </row>
    <row r="22" spans="4:7" x14ac:dyDescent="0.25">
      <c r="D22" s="3"/>
      <c r="E22" s="3"/>
      <c r="F22" s="3"/>
      <c r="G22" s="3"/>
    </row>
    <row r="23" spans="4:7" x14ac:dyDescent="0.25">
      <c r="D23" s="3"/>
      <c r="E23" s="3"/>
      <c r="F23" s="3"/>
      <c r="G23" s="3"/>
    </row>
    <row r="24" spans="4:7" x14ac:dyDescent="0.25">
      <c r="D24" s="3"/>
      <c r="E24" s="3"/>
      <c r="F24" s="3"/>
      <c r="G24" s="3"/>
    </row>
    <row r="25" spans="4:7" x14ac:dyDescent="0.25">
      <c r="D25" s="3"/>
      <c r="E25" s="3"/>
      <c r="F25" s="3"/>
      <c r="G25" s="3"/>
    </row>
    <row r="26" spans="4:7" x14ac:dyDescent="0.25">
      <c r="D26" s="3"/>
      <c r="E26" s="3"/>
      <c r="F26" s="3"/>
      <c r="G26" s="3"/>
    </row>
    <row r="27" spans="4:7" x14ac:dyDescent="0.25">
      <c r="D27" s="3"/>
      <c r="E27" s="3"/>
      <c r="F27" s="3"/>
      <c r="G27" s="3"/>
    </row>
    <row r="28" spans="4:7" x14ac:dyDescent="0.25">
      <c r="D28" s="3"/>
      <c r="E28" s="3"/>
      <c r="F28" s="3"/>
      <c r="G28" s="3"/>
    </row>
    <row r="29" spans="4:7" x14ac:dyDescent="0.25">
      <c r="D29" s="3"/>
      <c r="E29" s="3"/>
      <c r="F29" s="3"/>
      <c r="G29" s="3"/>
    </row>
    <row r="30" spans="4:7" x14ac:dyDescent="0.25">
      <c r="D30" s="3"/>
      <c r="E30" s="3"/>
      <c r="F30" s="3"/>
      <c r="G30" s="3"/>
    </row>
    <row r="31" spans="4:7" x14ac:dyDescent="0.25">
      <c r="D31" s="3"/>
      <c r="E31" s="3"/>
      <c r="F31" s="3"/>
      <c r="G31" s="3"/>
    </row>
    <row r="32" spans="4:7" x14ac:dyDescent="0.25">
      <c r="D32" s="3"/>
      <c r="E32" s="3"/>
      <c r="F32" s="3"/>
      <c r="G32"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DF3416E0D6A84E82CDCCD8408249F2" ma:contentTypeVersion="3" ma:contentTypeDescription="Create a new document." ma:contentTypeScope="" ma:versionID="f2f7d1bcfd6e4293907de6756504deea">
  <xsd:schema xmlns:xsd="http://www.w3.org/2001/XMLSchema" xmlns:xs="http://www.w3.org/2001/XMLSchema" xmlns:p="http://schemas.microsoft.com/office/2006/metadata/properties" xmlns:ns2="bb91c991-12d0-4478-8207-ba123b6299cc" targetNamespace="http://schemas.microsoft.com/office/2006/metadata/properties" ma:root="true" ma:fieldsID="b8c15fa157e86e831130f68d548f39e6" ns2:_="">
    <xsd:import namespace="bb91c991-12d0-4478-8207-ba123b6299c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1c991-12d0-4478-8207-ba123b6299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E7A2ED-F66F-4F4A-9780-3981CC117A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983009-C2AD-4946-AAAE-40C414D8D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91c991-12d0-4478-8207-ba123b6299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D9B92E-EF39-441A-BE2A-E44CC3E28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DP83825I Strap Tool</vt:lpstr>
      <vt:lpstr>Pin Wise Checklist</vt:lpstr>
      <vt:lpstr>Revision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Cacho, Gerome</cp:lastModifiedBy>
  <cp:revision/>
  <dcterms:created xsi:type="dcterms:W3CDTF">2017-11-24T07:37:11Z</dcterms:created>
  <dcterms:modified xsi:type="dcterms:W3CDTF">2023-03-21T20:02:29Z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0x01010040DF3416E0D6A84E82CDCCD8408249F2</vt:lpwstr>
  </property>
</Properties>
</file>