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3"/>
  <workbookPr/>
  <mc:AlternateContent xmlns:mc="http://schemas.openxmlformats.org/markup-compatibility/2006">
    <mc:Choice Requires="x15">
      <x15ac:absPath xmlns:x15ac="http://schemas.microsoft.com/office/spreadsheetml/2010/11/ac" url="/Users/a0131875/Documents/GeetModi/Technical/Ethernet/CustomerReq/Phy/SchematicsReview/"/>
    </mc:Choice>
  </mc:AlternateContent>
  <xr:revisionPtr revIDLastSave="0" documentId="13_ncr:1_{387E0A21-BA7B-094A-8FE7-A71EC2BC7AD5}" xr6:coauthVersionLast="33" xr6:coauthVersionMax="33" xr10:uidLastSave="{00000000-0000-0000-0000-000000000000}"/>
  <bookViews>
    <workbookView xWindow="0" yWindow="460" windowWidth="38400" windowHeight="19380" tabRatio="500" activeTab="2" xr2:uid="{00000000-000D-0000-FFFF-FFFF00000000}"/>
  </bookViews>
  <sheets>
    <sheet name="DP83822 Straps Tool" sheetId="1" r:id="rId1"/>
    <sheet name="Pin Wise Checklist" sheetId="2" r:id="rId2"/>
    <sheet name="Sheet Revision History" sheetId="10" r:id="rId3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14" i="1"/>
  <c r="F14" i="1" s="1"/>
  <c r="C13" i="1"/>
  <c r="E13" i="1" s="1"/>
  <c r="F15" i="1"/>
  <c r="C16" i="1"/>
  <c r="F16" i="1" s="1"/>
  <c r="C17" i="1"/>
  <c r="F17" i="1"/>
  <c r="C18" i="1"/>
  <c r="F18" i="1" s="1"/>
  <c r="C19" i="1"/>
  <c r="F19" i="1"/>
  <c r="C20" i="1"/>
  <c r="F20" i="1" s="1"/>
  <c r="E14" i="1"/>
  <c r="E15" i="1"/>
  <c r="E17" i="1"/>
  <c r="E18" i="1"/>
  <c r="E19" i="1"/>
  <c r="C12" i="1"/>
  <c r="F12" i="1"/>
  <c r="E12" i="1"/>
  <c r="F13" i="1" l="1"/>
  <c r="E20" i="1"/>
  <c r="E16" i="1"/>
</calcChain>
</file>

<file path=xl/sharedStrings.xml><?xml version="1.0" encoding="utf-8"?>
<sst xmlns="http://schemas.openxmlformats.org/spreadsheetml/2006/main" count="234" uniqueCount="135">
  <si>
    <t>FE_EN</t>
  </si>
  <si>
    <t>AN_1</t>
  </si>
  <si>
    <t>EEE_EN</t>
  </si>
  <si>
    <t>FLD_EN</t>
  </si>
  <si>
    <t>AN_EN</t>
  </si>
  <si>
    <t>ADD_0</t>
  </si>
  <si>
    <t>ADD_1</t>
  </si>
  <si>
    <t>ADD_2</t>
  </si>
  <si>
    <t>ADD_3</t>
  </si>
  <si>
    <t>ADD_4</t>
  </si>
  <si>
    <t>AN_0</t>
  </si>
  <si>
    <t>LED_SPEED</t>
  </si>
  <si>
    <t>LED_CFG</t>
  </si>
  <si>
    <t>RGMII_EN</t>
  </si>
  <si>
    <t>AMDIX_EN/SD_EN</t>
  </si>
  <si>
    <t>XI_50</t>
  </si>
  <si>
    <t>RMII_EN</t>
  </si>
  <si>
    <t>RX_DV</t>
  </si>
  <si>
    <t>Mode</t>
  </si>
  <si>
    <t>COL</t>
  </si>
  <si>
    <t>RX_D0</t>
  </si>
  <si>
    <t>RX_D1</t>
  </si>
  <si>
    <t>RX_D2</t>
  </si>
  <si>
    <t>RX_D3</t>
  </si>
  <si>
    <t>LED_0</t>
  </si>
  <si>
    <t>CRS</t>
  </si>
  <si>
    <t>RX_ER</t>
  </si>
  <si>
    <t>Mode1</t>
  </si>
  <si>
    <t>Reserve</t>
  </si>
  <si>
    <t>RH</t>
  </si>
  <si>
    <t>RL</t>
  </si>
  <si>
    <t>PU/PD</t>
  </si>
  <si>
    <t>PU</t>
  </si>
  <si>
    <t>PD</t>
  </si>
  <si>
    <t>Mode4</t>
  </si>
  <si>
    <t>Mode2</t>
  </si>
  <si>
    <t>Mode3</t>
  </si>
  <si>
    <t>Open</t>
  </si>
  <si>
    <t>RH-PD</t>
  </si>
  <si>
    <t>RL-PD</t>
  </si>
  <si>
    <t>RH-PU</t>
  </si>
  <si>
    <t>RL-PU</t>
  </si>
  <si>
    <t xml:space="preserve">Strap Resistor Value </t>
  </si>
  <si>
    <t>Domain</t>
  </si>
  <si>
    <t>Items</t>
  </si>
  <si>
    <t>Recommended Connection</t>
  </si>
  <si>
    <t>Pin Associated</t>
  </si>
  <si>
    <t>Pictures</t>
  </si>
  <si>
    <t>Customer Input ( Yes/No)</t>
  </si>
  <si>
    <t>Questions ( if Any)</t>
  </si>
  <si>
    <t>Power</t>
  </si>
  <si>
    <t>Ground Pad</t>
  </si>
  <si>
    <t>VDDIO</t>
  </si>
  <si>
    <t>AVD</t>
  </si>
  <si>
    <t>GND</t>
  </si>
  <si>
    <t>RBIAS</t>
  </si>
  <si>
    <t>Keep option to isolate the digital ground from the RJ45 ground</t>
  </si>
  <si>
    <t>I/O Supply: 3.3 V, 2.5 V or 1.8 V. Decaps of 10uF, 1uF, 100nF, 10nF are recommended. Place in order with smallest value nearest to device pin</t>
  </si>
  <si>
    <t>Analog Supply: 3.3 V or 1.8 V.Decaps of 10uF, 1uF, 100nF, 10nF.</t>
  </si>
  <si>
    <t>4.87-kΩ ±1% resistor must be connected
from RBIAS to GND</t>
  </si>
  <si>
    <t>NC</t>
  </si>
  <si>
    <t>Keep it Not Connected</t>
  </si>
  <si>
    <t>LED_1</t>
  </si>
  <si>
    <t>Pin</t>
  </si>
  <si>
    <t>Schematics Review Comments</t>
  </si>
  <si>
    <t>XI</t>
  </si>
  <si>
    <t>XO</t>
  </si>
  <si>
    <t>Oscillator Clock</t>
  </si>
  <si>
    <t>TI Feedback</t>
  </si>
  <si>
    <t>XTAL Used. Confirm it meets the spec ( ppm and load capacitance) as defined in Datasheet</t>
  </si>
  <si>
    <t>Leave NC</t>
  </si>
  <si>
    <t>Ensure Oscillator Input meets meets the spec ( jitter, ppm, rise/hold time, jitter) as defined in Datasheet</t>
  </si>
  <si>
    <t>MDC/MDIO</t>
  </si>
  <si>
    <t>MDC</t>
  </si>
  <si>
    <t>MDIO</t>
  </si>
  <si>
    <t>Needs pullup of 2.2K</t>
  </si>
  <si>
    <t>RESET_N</t>
  </si>
  <si>
    <t>This pin is active Low input. It resets/re-initialises all internal registers</t>
  </si>
  <si>
    <t>INT/Power Down</t>
  </si>
  <si>
    <t>Connect to Host driving the SMI clock for Phy register programming</t>
  </si>
  <si>
    <t>Interrupt Mode : Use External Pullup of 2.2K. Signal is Active Low</t>
  </si>
  <si>
    <t>Power Down Mode : Keep the line pulled-high thru 2.2K pull-up. Asser the signal low for power down</t>
  </si>
  <si>
    <t>TD_M</t>
  </si>
  <si>
    <t>TD_P</t>
  </si>
  <si>
    <t>RD_M</t>
  </si>
  <si>
    <t>RD_P</t>
  </si>
  <si>
    <t xml:space="preserve">DP83822 Line Driver is Current Mode Driver and need CT Inputs. Ensure magnetics used is similar to shown with CT_Input connected to VDDA
Also, for Emisison point of view, preferred magnetics with CMC ( Common Mode Choke) towards device side. </t>
  </si>
  <si>
    <t>RH (Yes/No)</t>
  </si>
  <si>
    <t>RL ( Yes/No)</t>
  </si>
  <si>
    <t>RGMII Mode</t>
  </si>
  <si>
    <t>TX_EN/TX_CTRL</t>
  </si>
  <si>
    <t>TX_CLK</t>
  </si>
  <si>
    <t>TX_D0</t>
  </si>
  <si>
    <t>TX_D1</t>
  </si>
  <si>
    <t>TX_D2</t>
  </si>
  <si>
    <t>TX_D3</t>
  </si>
  <si>
    <t>RX_CLK</t>
  </si>
  <si>
    <t>RX_DV/RX_CTRL</t>
  </si>
  <si>
    <t>CRS/CRS_DV</t>
  </si>
  <si>
    <t>COL/GPIO2</t>
  </si>
  <si>
    <t>RX_D3/GPIO_3</t>
  </si>
  <si>
    <t>LEDs</t>
  </si>
  <si>
    <t>Device Clock</t>
  </si>
  <si>
    <t>XTAL</t>
  </si>
  <si>
    <t>MII Mode</t>
  </si>
  <si>
    <t>This pin is needed only when using Half Duplex 100M mode</t>
  </si>
  <si>
    <t xml:space="preserve">Clock Out </t>
  </si>
  <si>
    <t>Transmit Enable</t>
  </si>
  <si>
    <t>RMII Master Mode</t>
  </si>
  <si>
    <t>50 Mhz Clock Out</t>
  </si>
  <si>
    <t>RMII  Slave Mode</t>
  </si>
  <si>
    <t>Optional</t>
  </si>
  <si>
    <t>CRS_DV</t>
  </si>
  <si>
    <t>50 Mhz Clock Input</t>
  </si>
  <si>
    <t>XI( Please note 50 MHz clock shall be connected to XI pin and XO shall be left NC</t>
  </si>
  <si>
    <t>Clock In</t>
  </si>
  <si>
    <t>Data  Out Lines</t>
  </si>
  <si>
    <t>Data In Lines</t>
  </si>
  <si>
    <t>Copper MDI Lines</t>
  </si>
  <si>
    <t>Fiber MDI Lines</t>
  </si>
  <si>
    <t>Signal Detect : Connect Signal Detect pin of Optical Fiber Transreciever to Pin 24 ( LED_1)
Ensure Polarity of the SD signal is aligned with DP83822 LED_1 SD pin, else use register configuration of DP83822 to change the polarity for detection</t>
  </si>
  <si>
    <t>Connect Fiber Optical Transreciever as shown in schematics</t>
  </si>
  <si>
    <t>This pin must have a pulldown or pullup external resistor when not used
to prevent bootstrapping to MODE 2 or MODE 3. This pin also used as Signal Detect in Fiber Mode. Refer to Fiber MDI lines for details</t>
  </si>
  <si>
    <t>Sample Straps for Lines with PU</t>
  </si>
  <si>
    <t>Sample Strap for Line with PD</t>
  </si>
  <si>
    <t>Sample Strap with Line with LED and PD</t>
  </si>
  <si>
    <t>Sample Strap with Line with LED and PU</t>
  </si>
  <si>
    <t>Version</t>
  </si>
  <si>
    <t>Date</t>
  </si>
  <si>
    <t>List of Updates</t>
  </si>
  <si>
    <t>Author</t>
  </si>
  <si>
    <t>Jan 5 2018</t>
  </si>
  <si>
    <t>First Draft</t>
  </si>
  <si>
    <t>Geet Modi</t>
  </si>
  <si>
    <t>Feb 7,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</si>
</sst>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0" fillId="4" borderId="1" xfId="0" applyFill="1" applyBorder="1"/>
    <xf numFmtId="0" fontId="0" fillId="5" borderId="1" xfId="0" applyFill="1" applyBorder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0" xfId="0" applyFont="1"/>
    <xf numFmtId="0" fontId="0" fillId="7" borderId="0" xfId="0" applyFill="1"/>
    <xf numFmtId="0" fontId="0" fillId="7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2" borderId="1" xfId="0" applyFill="1" applyBorder="1"/>
    <xf numFmtId="17" fontId="0" fillId="0" borderId="1" xfId="0" applyNumberFormat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tif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tiff"/><Relationship Id="rId16" Type="http://schemas.openxmlformats.org/officeDocument/2006/relationships/image" Target="../media/image16.png"/><Relationship Id="rId1" Type="http://schemas.openxmlformats.org/officeDocument/2006/relationships/image" Target="../media/image1.tif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tiff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tif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50800</xdr:rowOff>
    </xdr:from>
    <xdr:to>
      <xdr:col>20</xdr:col>
      <xdr:colOff>177800</xdr:colOff>
      <xdr:row>5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5684500" y="457200"/>
          <a:ext cx="1790700" cy="685800"/>
        </a:xfrm>
        <a:prstGeom prst="straightConnector1">
          <a:avLst/>
        </a:prstGeom>
        <a:ln>
          <a:solidFill>
            <a:schemeClr val="accent1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685800</xdr:colOff>
      <xdr:row>1</xdr:row>
      <xdr:rowOff>0</xdr:rowOff>
    </xdr:from>
    <xdr:to>
      <xdr:col>23</xdr:col>
      <xdr:colOff>215900</xdr:colOff>
      <xdr:row>6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7157700" y="203200"/>
          <a:ext cx="2832100" cy="1016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</a:t>
          </a:r>
          <a:r>
            <a:rPr lang="en-US" sz="1100" baseline="0"/>
            <a:t> Configuration Customer is planning to use for the DP83822 thru Straps</a:t>
          </a:r>
          <a:endParaRPr lang="en-US" sz="1100"/>
        </a:p>
      </xdr:txBody>
    </xdr:sp>
    <xdr:clientData/>
  </xdr:twoCellAnchor>
  <xdr:twoCellAnchor>
    <xdr:from>
      <xdr:col>6</xdr:col>
      <xdr:colOff>38100</xdr:colOff>
      <xdr:row>21</xdr:row>
      <xdr:rowOff>38100</xdr:rowOff>
    </xdr:from>
    <xdr:to>
      <xdr:col>9</xdr:col>
      <xdr:colOff>520700</xdr:colOff>
      <xdr:row>30</xdr:row>
      <xdr:rowOff>177800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991100" y="4305300"/>
          <a:ext cx="3276600" cy="749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Resistor Values to be used for the Straps </a:t>
          </a:r>
        </a:p>
      </xdr:txBody>
    </xdr:sp>
    <xdr:clientData/>
  </xdr:twoCellAnchor>
  <xdr:twoCellAnchor>
    <xdr:from>
      <xdr:col>5</xdr:col>
      <xdr:colOff>419100</xdr:colOff>
      <xdr:row>20</xdr:row>
      <xdr:rowOff>127000</xdr:rowOff>
    </xdr:from>
    <xdr:to>
      <xdr:col>6</xdr:col>
      <xdr:colOff>165100</xdr:colOff>
      <xdr:row>30</xdr:row>
      <xdr:rowOff>88900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 flipV="1">
          <a:off x="4546600" y="4191000"/>
          <a:ext cx="571500" cy="774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160396</xdr:colOff>
      <xdr:row>6</xdr:row>
      <xdr:rowOff>419100</xdr:rowOff>
    </xdr:from>
    <xdr:to>
      <xdr:col>5</xdr:col>
      <xdr:colOff>3098800</xdr:colOff>
      <xdr:row>6</xdr:row>
      <xdr:rowOff>1642805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7796" y="1638300"/>
          <a:ext cx="2938404" cy="1223705"/>
        </a:xfrm>
        <a:prstGeom prst="rect">
          <a:avLst/>
        </a:prstGeom>
      </xdr:spPr>
    </xdr:pic>
    <xdr:clientData/>
  </xdr:twoCellAnchor>
  <xdr:twoCellAnchor editAs="oneCell">
    <xdr:from>
      <xdr:col>5</xdr:col>
      <xdr:colOff>36094</xdr:colOff>
      <xdr:row>7</xdr:row>
      <xdr:rowOff>355600</xdr:rowOff>
    </xdr:from>
    <xdr:to>
      <xdr:col>5</xdr:col>
      <xdr:colOff>4457699</xdr:colOff>
      <xdr:row>7</xdr:row>
      <xdr:rowOff>1955800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6494" y="3695700"/>
          <a:ext cx="4421605" cy="1600200"/>
        </a:xfrm>
        <a:prstGeom prst="rect">
          <a:avLst/>
        </a:prstGeom>
      </xdr:spPr>
    </xdr:pic>
    <xdr:clientData/>
  </xdr:twoCellAnchor>
  <xdr:twoCellAnchor editAs="oneCell">
    <xdr:from>
      <xdr:col>5</xdr:col>
      <xdr:colOff>426595</xdr:colOff>
      <xdr:row>15</xdr:row>
      <xdr:rowOff>88900</xdr:rowOff>
    </xdr:from>
    <xdr:to>
      <xdr:col>5</xdr:col>
      <xdr:colOff>3124201</xdr:colOff>
      <xdr:row>15</xdr:row>
      <xdr:rowOff>2559680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3995" y="10922000"/>
          <a:ext cx="2697606" cy="2470780"/>
        </a:xfrm>
        <a:prstGeom prst="rect">
          <a:avLst/>
        </a:prstGeom>
      </xdr:spPr>
    </xdr:pic>
    <xdr:clientData/>
  </xdr:twoCellAnchor>
  <xdr:twoCellAnchor editAs="oneCell">
    <xdr:from>
      <xdr:col>5</xdr:col>
      <xdr:colOff>384831</xdr:colOff>
      <xdr:row>16</xdr:row>
      <xdr:rowOff>863600</xdr:rowOff>
    </xdr:from>
    <xdr:to>
      <xdr:col>5</xdr:col>
      <xdr:colOff>4914483</xdr:colOff>
      <xdr:row>16</xdr:row>
      <xdr:rowOff>1866900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62231" y="14617700"/>
          <a:ext cx="4529652" cy="10033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4429210</xdr:colOff>
      <xdr:row>17</xdr:row>
      <xdr:rowOff>1206500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77400" y="16929100"/>
          <a:ext cx="4429210" cy="1206500"/>
        </a:xfrm>
        <a:prstGeom prst="rect">
          <a:avLst/>
        </a:prstGeom>
      </xdr:spPr>
    </xdr:pic>
    <xdr:clientData/>
  </xdr:twoCellAnchor>
  <xdr:twoCellAnchor editAs="oneCell">
    <xdr:from>
      <xdr:col>5</xdr:col>
      <xdr:colOff>787400</xdr:colOff>
      <xdr:row>9</xdr:row>
      <xdr:rowOff>266700</xdr:rowOff>
    </xdr:from>
    <xdr:to>
      <xdr:col>5</xdr:col>
      <xdr:colOff>4038600</xdr:colOff>
      <xdr:row>9</xdr:row>
      <xdr:rowOff>1575179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64800" y="5943600"/>
          <a:ext cx="3251200" cy="1308479"/>
        </a:xfrm>
        <a:prstGeom prst="rect">
          <a:avLst/>
        </a:prstGeom>
      </xdr:spPr>
    </xdr:pic>
    <xdr:clientData/>
  </xdr:twoCellAnchor>
  <xdr:twoCellAnchor editAs="oneCell">
    <xdr:from>
      <xdr:col>5</xdr:col>
      <xdr:colOff>809400</xdr:colOff>
      <xdr:row>10</xdr:row>
      <xdr:rowOff>952501</xdr:rowOff>
    </xdr:from>
    <xdr:to>
      <xdr:col>5</xdr:col>
      <xdr:colOff>3350626</xdr:colOff>
      <xdr:row>10</xdr:row>
      <xdr:rowOff>1689101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86800" y="8318501"/>
          <a:ext cx="2541226" cy="7366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232232</xdr:colOff>
      <xdr:row>21</xdr:row>
      <xdr:rowOff>533400</xdr:rowOff>
    </xdr:from>
    <xdr:to>
      <xdr:col>5</xdr:col>
      <xdr:colOff>5067299</xdr:colOff>
      <xdr:row>21</xdr:row>
      <xdr:rowOff>1854199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09632" y="23647400"/>
          <a:ext cx="4835067" cy="1320799"/>
        </a:xfrm>
        <a:prstGeom prst="rect">
          <a:avLst/>
        </a:prstGeom>
      </xdr:spPr>
    </xdr:pic>
    <xdr:clientData/>
  </xdr:twoCellAnchor>
  <xdr:twoCellAnchor editAs="oneCell">
    <xdr:from>
      <xdr:col>5</xdr:col>
      <xdr:colOff>138651</xdr:colOff>
      <xdr:row>22</xdr:row>
      <xdr:rowOff>419100</xdr:rowOff>
    </xdr:from>
    <xdr:to>
      <xdr:col>5</xdr:col>
      <xdr:colOff>4963211</xdr:colOff>
      <xdr:row>22</xdr:row>
      <xdr:rowOff>2222500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16051" y="25971500"/>
          <a:ext cx="4824560" cy="1803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1379047</xdr:colOff>
      <xdr:row>23</xdr:row>
      <xdr:rowOff>101600</xdr:rowOff>
    </xdr:from>
    <xdr:to>
      <xdr:col>5</xdr:col>
      <xdr:colOff>4013199</xdr:colOff>
      <xdr:row>23</xdr:row>
      <xdr:rowOff>1587500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56447" y="28384500"/>
          <a:ext cx="2634152" cy="1485900"/>
        </a:xfrm>
        <a:prstGeom prst="rect">
          <a:avLst/>
        </a:prstGeom>
      </xdr:spPr>
    </xdr:pic>
    <xdr:clientData/>
  </xdr:twoCellAnchor>
  <xdr:twoCellAnchor editAs="oneCell">
    <xdr:from>
      <xdr:col>5</xdr:col>
      <xdr:colOff>406400</xdr:colOff>
      <xdr:row>26</xdr:row>
      <xdr:rowOff>518108</xdr:rowOff>
    </xdr:from>
    <xdr:to>
      <xdr:col>5</xdr:col>
      <xdr:colOff>4914900</xdr:colOff>
      <xdr:row>26</xdr:row>
      <xdr:rowOff>4559300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83800" y="31214008"/>
          <a:ext cx="4508500" cy="4041192"/>
        </a:xfrm>
        <a:prstGeom prst="rect">
          <a:avLst/>
        </a:prstGeom>
      </xdr:spPr>
    </xdr:pic>
    <xdr:clientData/>
  </xdr:twoCellAnchor>
  <xdr:twoCellAnchor editAs="oneCell">
    <xdr:from>
      <xdr:col>5</xdr:col>
      <xdr:colOff>211562</xdr:colOff>
      <xdr:row>35</xdr:row>
      <xdr:rowOff>114300</xdr:rowOff>
    </xdr:from>
    <xdr:to>
      <xdr:col>5</xdr:col>
      <xdr:colOff>4710297</xdr:colOff>
      <xdr:row>49</xdr:row>
      <xdr:rowOff>88900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31962" y="39560500"/>
          <a:ext cx="4498735" cy="28194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276049</xdr:colOff>
      <xdr:row>53</xdr:row>
      <xdr:rowOff>101600</xdr:rowOff>
    </xdr:from>
    <xdr:to>
      <xdr:col>5</xdr:col>
      <xdr:colOff>4996631</xdr:colOff>
      <xdr:row>66</xdr:row>
      <xdr:rowOff>190500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096449" y="43205400"/>
          <a:ext cx="4720582" cy="2730500"/>
        </a:xfrm>
        <a:prstGeom prst="rect">
          <a:avLst/>
        </a:prstGeom>
      </xdr:spPr>
    </xdr:pic>
    <xdr:clientData/>
  </xdr:twoCellAnchor>
  <xdr:twoCellAnchor editAs="oneCell">
    <xdr:from>
      <xdr:col>5</xdr:col>
      <xdr:colOff>266388</xdr:colOff>
      <xdr:row>69</xdr:row>
      <xdr:rowOff>190500</xdr:rowOff>
    </xdr:from>
    <xdr:to>
      <xdr:col>5</xdr:col>
      <xdr:colOff>4472067</xdr:colOff>
      <xdr:row>82</xdr:row>
      <xdr:rowOff>38100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086788" y="46545500"/>
          <a:ext cx="4205679" cy="2489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399322</xdr:colOff>
      <xdr:row>84</xdr:row>
      <xdr:rowOff>88900</xdr:rowOff>
    </xdr:from>
    <xdr:to>
      <xdr:col>5</xdr:col>
      <xdr:colOff>5016499</xdr:colOff>
      <xdr:row>84</xdr:row>
      <xdr:rowOff>1092200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9722" y="49491900"/>
          <a:ext cx="4617177" cy="1003300"/>
        </a:xfrm>
        <a:prstGeom prst="rect">
          <a:avLst/>
        </a:prstGeom>
      </xdr:spPr>
    </xdr:pic>
    <xdr:clientData/>
  </xdr:twoCellAnchor>
  <xdr:twoCellAnchor editAs="oneCell">
    <xdr:from>
      <xdr:col>5</xdr:col>
      <xdr:colOff>197853</xdr:colOff>
      <xdr:row>88</xdr:row>
      <xdr:rowOff>127000</xdr:rowOff>
    </xdr:from>
    <xdr:to>
      <xdr:col>5</xdr:col>
      <xdr:colOff>4876801</xdr:colOff>
      <xdr:row>102</xdr:row>
      <xdr:rowOff>9194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018253" y="51346100"/>
          <a:ext cx="4678948" cy="2726994"/>
        </a:xfrm>
        <a:prstGeom prst="rect">
          <a:avLst/>
        </a:prstGeom>
      </xdr:spPr>
    </xdr:pic>
    <xdr:clientData/>
  </xdr:twoCellAnchor>
  <xdr:twoCellAnchor editAs="oneCell">
    <xdr:from>
      <xdr:col>5</xdr:col>
      <xdr:colOff>598686</xdr:colOff>
      <xdr:row>105</xdr:row>
      <xdr:rowOff>127000</xdr:rowOff>
    </xdr:from>
    <xdr:to>
      <xdr:col>5</xdr:col>
      <xdr:colOff>4736323</xdr:colOff>
      <xdr:row>112</xdr:row>
      <xdr:rowOff>863600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419086" y="56349900"/>
          <a:ext cx="4137637" cy="215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R54"/>
  <sheetViews>
    <sheetView workbookViewId="0">
      <selection activeCell="D15" sqref="D15"/>
    </sheetView>
  </sheetViews>
  <sheetFormatPr baseColWidth="10" defaultRowHeight="16" x14ac:dyDescent="0.2"/>
  <cols>
    <col min="9" max="9" width="15" customWidth="1"/>
    <col min="16" max="16" width="17" customWidth="1"/>
  </cols>
  <sheetData>
    <row r="6" spans="1:18" x14ac:dyDescent="0.2">
      <c r="A6" t="s">
        <v>0</v>
      </c>
      <c r="B6" t="s">
        <v>9</v>
      </c>
      <c r="C6" t="s">
        <v>8</v>
      </c>
      <c r="D6" t="s">
        <v>7</v>
      </c>
      <c r="E6" t="s">
        <v>6</v>
      </c>
      <c r="F6" t="s">
        <v>5</v>
      </c>
      <c r="G6" t="s">
        <v>28</v>
      </c>
      <c r="H6" t="s">
        <v>4</v>
      </c>
      <c r="I6" t="s">
        <v>1</v>
      </c>
      <c r="J6" t="s">
        <v>10</v>
      </c>
      <c r="K6" t="s">
        <v>2</v>
      </c>
      <c r="L6" t="s">
        <v>3</v>
      </c>
      <c r="M6" t="s">
        <v>11</v>
      </c>
      <c r="N6" t="s">
        <v>12</v>
      </c>
      <c r="O6" t="s">
        <v>13</v>
      </c>
      <c r="P6" t="s">
        <v>14</v>
      </c>
      <c r="Q6" t="s">
        <v>15</v>
      </c>
      <c r="R6" t="s">
        <v>16</v>
      </c>
    </row>
    <row r="7" spans="1:18" x14ac:dyDescent="0.2">
      <c r="A7" s="3">
        <v>0</v>
      </c>
      <c r="B7" s="3">
        <v>0</v>
      </c>
      <c r="C7" s="3">
        <v>0</v>
      </c>
      <c r="D7" s="3">
        <v>0</v>
      </c>
      <c r="E7" s="3">
        <v>0</v>
      </c>
      <c r="F7" s="3">
        <v>1</v>
      </c>
      <c r="G7" s="3"/>
      <c r="H7" s="3">
        <v>1</v>
      </c>
      <c r="I7" s="3">
        <v>1</v>
      </c>
      <c r="J7" s="3">
        <v>1</v>
      </c>
      <c r="K7" s="3">
        <v>1</v>
      </c>
      <c r="L7" s="3">
        <v>0</v>
      </c>
      <c r="M7" s="3">
        <v>1</v>
      </c>
      <c r="N7" s="3">
        <v>0</v>
      </c>
      <c r="O7" s="3">
        <v>1</v>
      </c>
      <c r="P7" s="3">
        <v>1</v>
      </c>
      <c r="Q7" s="3">
        <v>0</v>
      </c>
      <c r="R7" s="3">
        <v>0</v>
      </c>
    </row>
    <row r="10" spans="1:18" x14ac:dyDescent="0.2">
      <c r="E10" s="17" t="s">
        <v>42</v>
      </c>
      <c r="F10" s="17"/>
      <c r="G10" s="9"/>
      <c r="H10" s="18" t="s">
        <v>64</v>
      </c>
      <c r="I10" s="18"/>
    </row>
    <row r="11" spans="1:18" x14ac:dyDescent="0.2">
      <c r="A11" t="s">
        <v>63</v>
      </c>
      <c r="C11" s="1" t="s">
        <v>18</v>
      </c>
      <c r="D11" t="s">
        <v>31</v>
      </c>
      <c r="E11" s="2" t="s">
        <v>29</v>
      </c>
      <c r="F11" s="2" t="s">
        <v>30</v>
      </c>
      <c r="H11" t="s">
        <v>87</v>
      </c>
      <c r="I11" t="s">
        <v>88</v>
      </c>
    </row>
    <row r="12" spans="1:18" x14ac:dyDescent="0.2">
      <c r="B12" t="s">
        <v>19</v>
      </c>
      <c r="C12" t="str">
        <f>IF($A$7=0,IF($F$7=0,"Mode1", "Mode4"),IF($F$7=0,"Mode2","Mode3"))</f>
        <v>Mode4</v>
      </c>
      <c r="D12" t="s">
        <v>33</v>
      </c>
      <c r="E12" s="4">
        <f>IF($D12 = "PD", IF($C12="Mode1",$C$25,IF($C12="Mode2",$D$25,IF($C12="Mode3",$E$25,$F$25))), IF($C12="Mode1",$C$28,IF($C12="Mode2",$D$28,IF($C12="Mode3",$E$28,$F$28))))</f>
        <v>2.4900000000000002</v>
      </c>
      <c r="F12" s="4" t="str">
        <f>IF($D12 = "PD", IF($C12="Mode1",$C$26,IF($C12="Mode2",$D$26,IF($C12="Mode3",$E$26,$F$26))), IF($C12="Mode1",$C$29,IF($C12="Mode2",$D$29,IF($C12="Mode3",$E$29,$F$29))))</f>
        <v>Open</v>
      </c>
    </row>
    <row r="13" spans="1:18" x14ac:dyDescent="0.2">
      <c r="B13" t="s">
        <v>20</v>
      </c>
      <c r="C13" t="str">
        <f>IF($I$7=0,IF($E$7=0,"Mode2", "Mode3"),IF($E$7=0,"Mode1","Mode4"))</f>
        <v>Mode1</v>
      </c>
      <c r="D13" t="s">
        <v>33</v>
      </c>
      <c r="E13" s="4" t="str">
        <f t="shared" ref="E13:E20" si="0">IF($D13 = "PD", IF($C13="Mode1",$C$25,IF($C13="Mode2",$D$25,IF($C13="Mode3",$E$25,$F$25))), IF($C13="Mode1",$C$28,IF($C13="Mode2",$D$28,IF($C13="Mode3",$E$28,$F$28))))</f>
        <v>Open</v>
      </c>
      <c r="F13" s="4" t="str">
        <f>IF($D13 = "PD", IF($C13="Mode1",$C$26,IF($C13="Mode2",$D$26,IF($C13="Mode3",$E$26,$F$26))), IF($C13="Mode1",$C$29,IF($C13="Mode2",$D$29,IF($C13="Mode3",$E$29,$F$29))))</f>
        <v>Open</v>
      </c>
    </row>
    <row r="14" spans="1:18" x14ac:dyDescent="0.2">
      <c r="B14" t="s">
        <v>21</v>
      </c>
      <c r="C14" t="str">
        <f>IF($K$7=0,IF($D$7=0,"Mode1", "Mode4"),IF($D$7=0,"Mode2","Mode3"))</f>
        <v>Mode2</v>
      </c>
      <c r="D14" t="s">
        <v>33</v>
      </c>
      <c r="E14" s="4">
        <f t="shared" si="0"/>
        <v>10</v>
      </c>
      <c r="F14" s="4">
        <f t="shared" ref="F14:F20" si="1">IF($D14 = "PD", IF($C14="Mode1",$C$26,IF($C14="Mode2",$D$26,IF($C14="Mode3",$E$26,$F$26))), IF($C14="Mode1",$C$29,IF($C14="Mode2",$D$29,IF($C14="Mode3",$E$29,$F$29))))</f>
        <v>2.4900000000000002</v>
      </c>
    </row>
    <row r="15" spans="1:18" x14ac:dyDescent="0.2">
      <c r="B15" t="s">
        <v>22</v>
      </c>
      <c r="C15" t="str">
        <f>IF($L$7=0,IF($C$7=0,"Mode1", "Mode4"),IF($C$7=0,"Mode2","Mode3"))</f>
        <v>Mode1</v>
      </c>
      <c r="D15" t="s">
        <v>33</v>
      </c>
      <c r="E15" s="4" t="str">
        <f t="shared" si="0"/>
        <v>Open</v>
      </c>
      <c r="F15" s="4" t="str">
        <f t="shared" si="1"/>
        <v>Open</v>
      </c>
    </row>
    <row r="16" spans="1:18" x14ac:dyDescent="0.2">
      <c r="B16" t="s">
        <v>23</v>
      </c>
      <c r="C16" t="str">
        <f>IF($H$7=0,IF($B$7=0,"Mode2", "Mode3"),IF($B$7=0,"Mode1","Mode4"))</f>
        <v>Mode1</v>
      </c>
      <c r="D16" t="s">
        <v>33</v>
      </c>
      <c r="E16" s="4" t="str">
        <f t="shared" si="0"/>
        <v>Open</v>
      </c>
      <c r="F16" s="4" t="str">
        <f t="shared" si="1"/>
        <v>Open</v>
      </c>
    </row>
    <row r="17" spans="2:6" x14ac:dyDescent="0.2">
      <c r="B17" t="s">
        <v>24</v>
      </c>
      <c r="C17" s="8" t="str">
        <f>IF($H$7=0,"Mode1", "Mode4")</f>
        <v>Mode4</v>
      </c>
      <c r="D17" t="s">
        <v>32</v>
      </c>
      <c r="E17" s="4" t="str">
        <f t="shared" si="0"/>
        <v>Open</v>
      </c>
      <c r="F17" s="4" t="str">
        <f t="shared" si="1"/>
        <v>Open</v>
      </c>
    </row>
    <row r="18" spans="2:6" x14ac:dyDescent="0.2">
      <c r="B18" t="s">
        <v>25</v>
      </c>
      <c r="C18" t="str">
        <f>IF($M$7=0,IF($N$7=0,"Mode1", "Mode4"),IF($N$7=0,"Mode2","Mode3"))</f>
        <v>Mode2</v>
      </c>
      <c r="D18" t="s">
        <v>32</v>
      </c>
      <c r="E18" s="4">
        <f t="shared" si="0"/>
        <v>13</v>
      </c>
      <c r="F18" s="4">
        <f t="shared" si="1"/>
        <v>1.96</v>
      </c>
    </row>
    <row r="19" spans="2:6" x14ac:dyDescent="0.2">
      <c r="B19" t="s">
        <v>26</v>
      </c>
      <c r="C19" t="str">
        <f>IF($O$7=0,IF($P$7=0,"Mode1", "Mode4"),IF($P$7=0,"Mode2","Mode3"))</f>
        <v>Mode3</v>
      </c>
      <c r="D19" t="s">
        <v>32</v>
      </c>
      <c r="E19" s="4">
        <f t="shared" si="0"/>
        <v>6.2</v>
      </c>
      <c r="F19" s="4">
        <f t="shared" si="1"/>
        <v>1.96</v>
      </c>
    </row>
    <row r="20" spans="2:6" x14ac:dyDescent="0.2">
      <c r="B20" t="s">
        <v>17</v>
      </c>
      <c r="C20" t="str">
        <f>IF($Q$7=0,IF($R$7=0,"Mode1", "Mode3"),IF($R$7=0,"Mode2","Mode4"))</f>
        <v>Mode1</v>
      </c>
      <c r="D20" t="s">
        <v>33</v>
      </c>
      <c r="E20" s="4" t="str">
        <f t="shared" si="0"/>
        <v>Open</v>
      </c>
      <c r="F20" s="4" t="str">
        <f t="shared" si="1"/>
        <v>Open</v>
      </c>
    </row>
    <row r="24" spans="2:6" hidden="1" x14ac:dyDescent="0.2">
      <c r="C24" t="s">
        <v>27</v>
      </c>
      <c r="D24" t="s">
        <v>35</v>
      </c>
      <c r="E24" t="s">
        <v>36</v>
      </c>
      <c r="F24" t="s">
        <v>34</v>
      </c>
    </row>
    <row r="25" spans="2:6" hidden="1" x14ac:dyDescent="0.2">
      <c r="B25" t="s">
        <v>38</v>
      </c>
      <c r="C25" t="s">
        <v>37</v>
      </c>
      <c r="D25">
        <v>10</v>
      </c>
      <c r="E25">
        <v>5.76</v>
      </c>
      <c r="F25">
        <v>2.4900000000000002</v>
      </c>
    </row>
    <row r="26" spans="2:6" hidden="1" x14ac:dyDescent="0.2">
      <c r="B26" t="s">
        <v>39</v>
      </c>
      <c r="C26" t="s">
        <v>37</v>
      </c>
      <c r="D26">
        <v>2.4900000000000002</v>
      </c>
      <c r="E26">
        <v>2.4900000000000002</v>
      </c>
      <c r="F26" t="s">
        <v>37</v>
      </c>
    </row>
    <row r="27" spans="2:6" hidden="1" x14ac:dyDescent="0.2"/>
    <row r="28" spans="2:6" hidden="1" x14ac:dyDescent="0.2">
      <c r="B28" t="s">
        <v>40</v>
      </c>
      <c r="C28" t="s">
        <v>37</v>
      </c>
      <c r="D28">
        <v>13</v>
      </c>
      <c r="E28">
        <v>6.2</v>
      </c>
      <c r="F28" t="s">
        <v>37</v>
      </c>
    </row>
    <row r="29" spans="2:6" hidden="1" x14ac:dyDescent="0.2">
      <c r="B29" t="s">
        <v>41</v>
      </c>
      <c r="C29">
        <v>1.96</v>
      </c>
      <c r="D29">
        <v>1.96</v>
      </c>
      <c r="E29">
        <v>1.96</v>
      </c>
      <c r="F29" t="s">
        <v>37</v>
      </c>
    </row>
    <row r="41" spans="2:2" x14ac:dyDescent="0.2">
      <c r="B41" t="s">
        <v>123</v>
      </c>
    </row>
    <row r="45" spans="2:2" x14ac:dyDescent="0.2">
      <c r="B45" t="s">
        <v>124</v>
      </c>
    </row>
    <row r="51" spans="2:2" x14ac:dyDescent="0.2">
      <c r="B51" t="s">
        <v>125</v>
      </c>
    </row>
    <row r="54" spans="2:2" x14ac:dyDescent="0.2">
      <c r="B54" t="s">
        <v>126</v>
      </c>
    </row>
  </sheetData>
  <mergeCells count="2">
    <mergeCell ref="E10:F10"/>
    <mergeCell ref="H10:I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14"/>
  <sheetViews>
    <sheetView zoomScale="116" workbookViewId="0">
      <selection activeCell="E15" sqref="E15"/>
    </sheetView>
  </sheetViews>
  <sheetFormatPr baseColWidth="10" defaultRowHeight="16" outlineLevelRow="1" x14ac:dyDescent="0.2"/>
  <cols>
    <col min="1" max="1" width="15" style="11" bestFit="1" customWidth="1"/>
    <col min="2" max="2" width="15" style="11" customWidth="1"/>
    <col min="3" max="3" width="30.6640625" style="11" customWidth="1"/>
    <col min="4" max="4" width="20.6640625" style="11" customWidth="1"/>
    <col min="5" max="5" width="60.6640625" style="11" customWidth="1"/>
    <col min="6" max="6" width="67.5" style="11" customWidth="1"/>
    <col min="7" max="7" width="46.5" style="11" customWidth="1"/>
    <col min="8" max="8" width="36.1640625" style="11" customWidth="1"/>
    <col min="9" max="9" width="28.5" style="11" customWidth="1"/>
    <col min="10" max="16384" width="10.83203125" style="11"/>
  </cols>
  <sheetData>
    <row r="5" spans="1:9" x14ac:dyDescent="0.2">
      <c r="A5" s="5" t="s">
        <v>43</v>
      </c>
      <c r="B5" s="5"/>
      <c r="C5" s="6" t="s">
        <v>44</v>
      </c>
      <c r="D5" s="6" t="s">
        <v>46</v>
      </c>
      <c r="E5" s="6" t="s">
        <v>45</v>
      </c>
      <c r="F5" s="5" t="s">
        <v>47</v>
      </c>
      <c r="G5" s="7" t="s">
        <v>48</v>
      </c>
      <c r="H5" s="7" t="s">
        <v>49</v>
      </c>
      <c r="I5" s="11" t="s">
        <v>68</v>
      </c>
    </row>
    <row r="6" spans="1:9" outlineLevel="1" x14ac:dyDescent="0.2">
      <c r="A6" s="19" t="s">
        <v>50</v>
      </c>
    </row>
    <row r="7" spans="1:9" ht="167" customHeight="1" outlineLevel="1" x14ac:dyDescent="0.2">
      <c r="A7" s="19"/>
      <c r="C7" s="11" t="s">
        <v>52</v>
      </c>
      <c r="D7" s="11">
        <v>21</v>
      </c>
      <c r="E7" s="12" t="s">
        <v>57</v>
      </c>
      <c r="F7" s="10"/>
    </row>
    <row r="8" spans="1:9" ht="184" customHeight="1" outlineLevel="1" x14ac:dyDescent="0.2">
      <c r="A8" s="19"/>
      <c r="C8" s="11" t="s">
        <v>53</v>
      </c>
      <c r="D8" s="11">
        <v>14</v>
      </c>
      <c r="E8" s="12" t="s">
        <v>58</v>
      </c>
      <c r="F8" s="10"/>
    </row>
    <row r="9" spans="1:9" ht="184" customHeight="1" x14ac:dyDescent="0.2">
      <c r="A9" s="19"/>
      <c r="E9" s="12"/>
      <c r="F9" s="10"/>
    </row>
    <row r="10" spans="1:9" ht="133" customHeight="1" x14ac:dyDescent="0.2">
      <c r="A10" s="11" t="s">
        <v>54</v>
      </c>
      <c r="C10" s="11" t="s">
        <v>54</v>
      </c>
      <c r="D10" s="11" t="s">
        <v>51</v>
      </c>
      <c r="E10" s="11" t="s">
        <v>56</v>
      </c>
    </row>
    <row r="11" spans="1:9" ht="207" customHeight="1" x14ac:dyDescent="0.2">
      <c r="C11" s="11" t="s">
        <v>55</v>
      </c>
      <c r="D11" s="11">
        <v>16</v>
      </c>
      <c r="E11" s="12" t="s">
        <v>59</v>
      </c>
    </row>
    <row r="12" spans="1:9" x14ac:dyDescent="0.2">
      <c r="C12" s="11" t="s">
        <v>60</v>
      </c>
      <c r="D12" s="11">
        <v>13</v>
      </c>
      <c r="E12" s="12" t="s">
        <v>61</v>
      </c>
    </row>
    <row r="13" spans="1:9" x14ac:dyDescent="0.2">
      <c r="C13" s="11" t="s">
        <v>60</v>
      </c>
      <c r="D13" s="11">
        <v>15</v>
      </c>
      <c r="E13" s="12" t="s">
        <v>61</v>
      </c>
    </row>
    <row r="14" spans="1:9" ht="81" customHeight="1" x14ac:dyDescent="0.2">
      <c r="A14" s="11" t="s">
        <v>101</v>
      </c>
      <c r="C14" s="11" t="s">
        <v>62</v>
      </c>
      <c r="D14" s="11">
        <v>24</v>
      </c>
      <c r="E14" s="12" t="s">
        <v>122</v>
      </c>
    </row>
    <row r="15" spans="1:9" ht="89" customHeight="1" x14ac:dyDescent="0.2">
      <c r="C15" s="11" t="s">
        <v>24</v>
      </c>
      <c r="D15" s="11">
        <v>17</v>
      </c>
      <c r="E15" s="12"/>
    </row>
    <row r="16" spans="1:9" ht="230" customHeight="1" outlineLevel="1" x14ac:dyDescent="0.2">
      <c r="A16" s="19" t="s">
        <v>102</v>
      </c>
      <c r="B16" s="11" t="s">
        <v>103</v>
      </c>
      <c r="C16" s="11" t="s">
        <v>65</v>
      </c>
      <c r="D16" s="11">
        <v>23</v>
      </c>
      <c r="E16" s="12" t="s">
        <v>69</v>
      </c>
    </row>
    <row r="17" spans="1:6" ht="234" customHeight="1" outlineLevel="1" x14ac:dyDescent="0.2">
      <c r="A17" s="19"/>
      <c r="C17" s="11" t="s">
        <v>66</v>
      </c>
      <c r="D17" s="11">
        <v>22</v>
      </c>
    </row>
    <row r="18" spans="1:6" ht="138" customHeight="1" outlineLevel="1" x14ac:dyDescent="0.2">
      <c r="A18" s="19"/>
      <c r="B18" s="11" t="s">
        <v>67</v>
      </c>
      <c r="C18" s="11" t="s">
        <v>65</v>
      </c>
      <c r="D18" s="11">
        <v>23</v>
      </c>
      <c r="E18" s="12" t="s">
        <v>71</v>
      </c>
    </row>
    <row r="19" spans="1:6" ht="147" customHeight="1" x14ac:dyDescent="0.2">
      <c r="A19" s="19"/>
      <c r="C19" s="11" t="s">
        <v>66</v>
      </c>
      <c r="D19" s="11">
        <v>22</v>
      </c>
      <c r="E19" s="11" t="s">
        <v>70</v>
      </c>
    </row>
    <row r="20" spans="1:6" x14ac:dyDescent="0.2">
      <c r="A20" s="11" t="s">
        <v>72</v>
      </c>
    </row>
    <row r="21" spans="1:6" ht="156" customHeight="1" x14ac:dyDescent="0.2">
      <c r="C21" s="11" t="s">
        <v>73</v>
      </c>
      <c r="D21" s="11">
        <v>20</v>
      </c>
      <c r="E21" s="11" t="s">
        <v>79</v>
      </c>
    </row>
    <row r="22" spans="1:6" ht="176" customHeight="1" x14ac:dyDescent="0.2">
      <c r="C22" s="11" t="s">
        <v>74</v>
      </c>
      <c r="D22" s="11">
        <v>19</v>
      </c>
      <c r="E22" s="11" t="s">
        <v>75</v>
      </c>
    </row>
    <row r="23" spans="1:6" ht="215" customHeight="1" x14ac:dyDescent="0.2">
      <c r="C23" s="11" t="s">
        <v>76</v>
      </c>
      <c r="D23" s="11">
        <v>18</v>
      </c>
      <c r="E23" s="11" t="s">
        <v>77</v>
      </c>
    </row>
    <row r="24" spans="1:6" ht="158" customHeight="1" x14ac:dyDescent="0.2">
      <c r="C24" s="11" t="s">
        <v>78</v>
      </c>
      <c r="D24" s="11">
        <v>8</v>
      </c>
      <c r="E24" s="11" t="s">
        <v>80</v>
      </c>
      <c r="F24" s="19"/>
    </row>
    <row r="25" spans="1:6" ht="32" x14ac:dyDescent="0.2">
      <c r="E25" s="12" t="s">
        <v>81</v>
      </c>
      <c r="F25" s="19"/>
    </row>
    <row r="26" spans="1:6" outlineLevel="1" x14ac:dyDescent="0.2">
      <c r="A26" s="19" t="s">
        <v>118</v>
      </c>
      <c r="B26" s="13"/>
    </row>
    <row r="27" spans="1:6" ht="409" customHeight="1" outlineLevel="1" x14ac:dyDescent="0.2">
      <c r="A27" s="19"/>
      <c r="B27" s="13"/>
      <c r="C27" s="11" t="s">
        <v>82</v>
      </c>
      <c r="D27" s="11">
        <v>11</v>
      </c>
      <c r="E27" s="20" t="s">
        <v>86</v>
      </c>
    </row>
    <row r="28" spans="1:6" outlineLevel="1" x14ac:dyDescent="0.2">
      <c r="A28" s="19"/>
      <c r="B28" s="13"/>
      <c r="C28" s="11" t="s">
        <v>83</v>
      </c>
      <c r="D28" s="11">
        <v>12</v>
      </c>
      <c r="E28" s="20"/>
    </row>
    <row r="29" spans="1:6" outlineLevel="1" x14ac:dyDescent="0.2">
      <c r="A29" s="19"/>
      <c r="B29" s="13"/>
      <c r="C29" s="11" t="s">
        <v>84</v>
      </c>
      <c r="D29" s="11">
        <v>9</v>
      </c>
      <c r="E29" s="20"/>
    </row>
    <row r="30" spans="1:6" outlineLevel="1" x14ac:dyDescent="0.2">
      <c r="A30" s="19"/>
      <c r="B30" s="13"/>
      <c r="C30" s="11" t="s">
        <v>85</v>
      </c>
      <c r="D30" s="11">
        <v>10</v>
      </c>
      <c r="E30" s="20"/>
    </row>
    <row r="31" spans="1:6" x14ac:dyDescent="0.2">
      <c r="A31" s="19"/>
      <c r="B31" s="13"/>
    </row>
    <row r="36" spans="1:6" x14ac:dyDescent="0.2">
      <c r="A36" s="11" t="s">
        <v>104</v>
      </c>
      <c r="C36" s="11" t="s">
        <v>90</v>
      </c>
      <c r="D36" s="11">
        <v>3</v>
      </c>
      <c r="E36" s="11" t="s">
        <v>107</v>
      </c>
      <c r="F36" s="19"/>
    </row>
    <row r="37" spans="1:6" x14ac:dyDescent="0.2">
      <c r="C37" s="11" t="s">
        <v>91</v>
      </c>
      <c r="D37" s="11">
        <v>2</v>
      </c>
      <c r="E37" s="14" t="s">
        <v>106</v>
      </c>
      <c r="F37" s="19"/>
    </row>
    <row r="38" spans="1:6" x14ac:dyDescent="0.2">
      <c r="C38" s="11" t="s">
        <v>92</v>
      </c>
      <c r="D38" s="11">
        <v>4</v>
      </c>
      <c r="F38" s="19"/>
    </row>
    <row r="39" spans="1:6" x14ac:dyDescent="0.2">
      <c r="C39" s="11" t="s">
        <v>93</v>
      </c>
      <c r="D39" s="11">
        <v>5</v>
      </c>
      <c r="F39" s="19"/>
    </row>
    <row r="40" spans="1:6" x14ac:dyDescent="0.2">
      <c r="C40" s="11" t="s">
        <v>94</v>
      </c>
      <c r="D40" s="11">
        <v>6</v>
      </c>
      <c r="F40" s="19"/>
    </row>
    <row r="41" spans="1:6" x14ac:dyDescent="0.2">
      <c r="C41" s="11" t="s">
        <v>95</v>
      </c>
      <c r="D41" s="11">
        <v>7</v>
      </c>
      <c r="F41" s="19"/>
    </row>
    <row r="42" spans="1:6" x14ac:dyDescent="0.2">
      <c r="C42" s="11" t="s">
        <v>97</v>
      </c>
      <c r="D42" s="11">
        <v>26</v>
      </c>
      <c r="F42" s="19"/>
    </row>
    <row r="43" spans="1:6" x14ac:dyDescent="0.2">
      <c r="C43" s="11" t="s">
        <v>26</v>
      </c>
      <c r="D43" s="11">
        <v>28</v>
      </c>
      <c r="F43" s="19"/>
    </row>
    <row r="44" spans="1:6" x14ac:dyDescent="0.2">
      <c r="C44" s="11" t="s">
        <v>96</v>
      </c>
      <c r="D44" s="11">
        <v>25</v>
      </c>
      <c r="E44" s="11" t="s">
        <v>106</v>
      </c>
      <c r="F44" s="19"/>
    </row>
    <row r="45" spans="1:6" x14ac:dyDescent="0.2">
      <c r="C45" s="11" t="s">
        <v>20</v>
      </c>
      <c r="D45" s="11">
        <v>30</v>
      </c>
      <c r="F45" s="19"/>
    </row>
    <row r="46" spans="1:6" x14ac:dyDescent="0.2">
      <c r="C46" s="11" t="s">
        <v>21</v>
      </c>
      <c r="D46" s="11">
        <v>31</v>
      </c>
      <c r="F46" s="19"/>
    </row>
    <row r="47" spans="1:6" x14ac:dyDescent="0.2">
      <c r="C47" s="11" t="s">
        <v>22</v>
      </c>
      <c r="D47" s="11">
        <v>32</v>
      </c>
      <c r="F47" s="19"/>
    </row>
    <row r="48" spans="1:6" x14ac:dyDescent="0.2">
      <c r="C48" s="11" t="s">
        <v>100</v>
      </c>
      <c r="D48" s="11">
        <v>1</v>
      </c>
      <c r="F48" s="19"/>
    </row>
    <row r="49" spans="1:6" x14ac:dyDescent="0.2">
      <c r="C49" s="11" t="s">
        <v>98</v>
      </c>
      <c r="D49" s="11">
        <v>27</v>
      </c>
      <c r="E49" s="11" t="s">
        <v>105</v>
      </c>
      <c r="F49" s="19"/>
    </row>
    <row r="50" spans="1:6" x14ac:dyDescent="0.2">
      <c r="C50" s="11" t="s">
        <v>99</v>
      </c>
      <c r="D50" s="11">
        <v>29</v>
      </c>
      <c r="E50" s="11" t="s">
        <v>105</v>
      </c>
      <c r="F50" s="19"/>
    </row>
    <row r="52" spans="1:6" x14ac:dyDescent="0.2">
      <c r="A52" s="11" t="s">
        <v>108</v>
      </c>
    </row>
    <row r="53" spans="1:6" x14ac:dyDescent="0.2">
      <c r="C53" s="11" t="s">
        <v>90</v>
      </c>
      <c r="D53" s="11">
        <v>3</v>
      </c>
      <c r="E53" s="11" t="s">
        <v>107</v>
      </c>
      <c r="F53" s="19"/>
    </row>
    <row r="54" spans="1:6" x14ac:dyDescent="0.2">
      <c r="C54" s="11" t="s">
        <v>91</v>
      </c>
      <c r="D54" s="11">
        <v>2</v>
      </c>
      <c r="E54" s="14" t="s">
        <v>60</v>
      </c>
      <c r="F54" s="19"/>
    </row>
    <row r="55" spans="1:6" x14ac:dyDescent="0.2">
      <c r="C55" s="11" t="s">
        <v>92</v>
      </c>
      <c r="D55" s="11">
        <v>4</v>
      </c>
      <c r="F55" s="19"/>
    </row>
    <row r="56" spans="1:6" x14ac:dyDescent="0.2">
      <c r="C56" s="11" t="s">
        <v>93</v>
      </c>
      <c r="D56" s="11">
        <v>5</v>
      </c>
      <c r="F56" s="19"/>
    </row>
    <row r="57" spans="1:6" x14ac:dyDescent="0.2">
      <c r="C57" s="11" t="s">
        <v>94</v>
      </c>
      <c r="D57" s="11">
        <v>6</v>
      </c>
      <c r="E57" s="11" t="s">
        <v>60</v>
      </c>
      <c r="F57" s="19"/>
    </row>
    <row r="58" spans="1:6" x14ac:dyDescent="0.2">
      <c r="C58" s="11" t="s">
        <v>95</v>
      </c>
      <c r="D58" s="11">
        <v>7</v>
      </c>
      <c r="E58" s="11" t="s">
        <v>60</v>
      </c>
      <c r="F58" s="19"/>
    </row>
    <row r="59" spans="1:6" x14ac:dyDescent="0.2">
      <c r="C59" s="11" t="s">
        <v>97</v>
      </c>
      <c r="D59" s="11">
        <v>26</v>
      </c>
      <c r="E59" s="11" t="s">
        <v>111</v>
      </c>
      <c r="F59" s="19"/>
    </row>
    <row r="60" spans="1:6" x14ac:dyDescent="0.2">
      <c r="C60" s="11" t="s">
        <v>26</v>
      </c>
      <c r="D60" s="11">
        <v>28</v>
      </c>
      <c r="E60" s="11" t="s">
        <v>111</v>
      </c>
      <c r="F60" s="19"/>
    </row>
    <row r="61" spans="1:6" x14ac:dyDescent="0.2">
      <c r="C61" s="11" t="s">
        <v>96</v>
      </c>
      <c r="D61" s="11">
        <v>25</v>
      </c>
      <c r="E61" s="11" t="s">
        <v>60</v>
      </c>
      <c r="F61" s="19"/>
    </row>
    <row r="62" spans="1:6" x14ac:dyDescent="0.2">
      <c r="C62" s="11" t="s">
        <v>20</v>
      </c>
      <c r="D62" s="11">
        <v>30</v>
      </c>
      <c r="F62" s="19"/>
    </row>
    <row r="63" spans="1:6" x14ac:dyDescent="0.2">
      <c r="C63" s="11" t="s">
        <v>21</v>
      </c>
      <c r="D63" s="11">
        <v>31</v>
      </c>
      <c r="F63" s="19"/>
    </row>
    <row r="64" spans="1:6" x14ac:dyDescent="0.2">
      <c r="C64" s="11" t="s">
        <v>22</v>
      </c>
      <c r="D64" s="11">
        <v>32</v>
      </c>
      <c r="E64" s="11" t="s">
        <v>60</v>
      </c>
      <c r="F64" s="19"/>
    </row>
    <row r="65" spans="1:6" x14ac:dyDescent="0.2">
      <c r="C65" s="11" t="s">
        <v>100</v>
      </c>
      <c r="D65" s="11">
        <v>1</v>
      </c>
      <c r="E65" s="11" t="s">
        <v>109</v>
      </c>
      <c r="F65" s="19"/>
    </row>
    <row r="66" spans="1:6" x14ac:dyDescent="0.2">
      <c r="C66" s="11" t="s">
        <v>98</v>
      </c>
      <c r="D66" s="11">
        <v>27</v>
      </c>
      <c r="E66" s="11" t="s">
        <v>112</v>
      </c>
      <c r="F66" s="19"/>
    </row>
    <row r="67" spans="1:6" x14ac:dyDescent="0.2">
      <c r="C67" s="11" t="s">
        <v>99</v>
      </c>
      <c r="D67" s="11">
        <v>29</v>
      </c>
      <c r="E67" s="11" t="s">
        <v>60</v>
      </c>
      <c r="F67" s="19"/>
    </row>
    <row r="68" spans="1:6" x14ac:dyDescent="0.2">
      <c r="F68" s="19"/>
    </row>
    <row r="69" spans="1:6" x14ac:dyDescent="0.2">
      <c r="A69" s="11" t="s">
        <v>110</v>
      </c>
    </row>
    <row r="70" spans="1:6" x14ac:dyDescent="0.2">
      <c r="C70" s="11" t="s">
        <v>90</v>
      </c>
      <c r="D70" s="11">
        <v>3</v>
      </c>
      <c r="E70" s="11" t="s">
        <v>107</v>
      </c>
      <c r="F70" s="19"/>
    </row>
    <row r="71" spans="1:6" x14ac:dyDescent="0.2">
      <c r="C71" s="11" t="s">
        <v>91</v>
      </c>
      <c r="D71" s="11">
        <v>2</v>
      </c>
      <c r="E71" s="14" t="s">
        <v>60</v>
      </c>
      <c r="F71" s="19"/>
    </row>
    <row r="72" spans="1:6" x14ac:dyDescent="0.2">
      <c r="C72" s="11" t="s">
        <v>92</v>
      </c>
      <c r="D72" s="11">
        <v>4</v>
      </c>
      <c r="F72" s="19"/>
    </row>
    <row r="73" spans="1:6" x14ac:dyDescent="0.2">
      <c r="C73" s="11" t="s">
        <v>93</v>
      </c>
      <c r="D73" s="11">
        <v>5</v>
      </c>
      <c r="F73" s="19"/>
    </row>
    <row r="74" spans="1:6" x14ac:dyDescent="0.2">
      <c r="C74" s="11" t="s">
        <v>94</v>
      </c>
      <c r="D74" s="11">
        <v>6</v>
      </c>
      <c r="E74" s="11" t="s">
        <v>60</v>
      </c>
      <c r="F74" s="19"/>
    </row>
    <row r="75" spans="1:6" x14ac:dyDescent="0.2">
      <c r="C75" s="11" t="s">
        <v>95</v>
      </c>
      <c r="D75" s="11">
        <v>7</v>
      </c>
      <c r="E75" s="11" t="s">
        <v>60</v>
      </c>
      <c r="F75" s="19"/>
    </row>
    <row r="76" spans="1:6" x14ac:dyDescent="0.2">
      <c r="C76" s="11" t="s">
        <v>97</v>
      </c>
      <c r="D76" s="11">
        <v>26</v>
      </c>
      <c r="E76" s="11" t="s">
        <v>111</v>
      </c>
      <c r="F76" s="19"/>
    </row>
    <row r="77" spans="1:6" x14ac:dyDescent="0.2">
      <c r="C77" s="11" t="s">
        <v>26</v>
      </c>
      <c r="D77" s="11">
        <v>28</v>
      </c>
      <c r="E77" s="11" t="s">
        <v>111</v>
      </c>
      <c r="F77" s="19"/>
    </row>
    <row r="78" spans="1:6" x14ac:dyDescent="0.2">
      <c r="C78" s="11" t="s">
        <v>96</v>
      </c>
      <c r="D78" s="11">
        <v>25</v>
      </c>
      <c r="E78" s="11" t="s">
        <v>60</v>
      </c>
      <c r="F78" s="19"/>
    </row>
    <row r="79" spans="1:6" x14ac:dyDescent="0.2">
      <c r="C79" s="11" t="s">
        <v>20</v>
      </c>
      <c r="D79" s="11">
        <v>30</v>
      </c>
      <c r="F79" s="19"/>
    </row>
    <row r="80" spans="1:6" x14ac:dyDescent="0.2">
      <c r="C80" s="11" t="s">
        <v>21</v>
      </c>
      <c r="D80" s="11">
        <v>31</v>
      </c>
      <c r="F80" s="19"/>
    </row>
    <row r="81" spans="1:6" x14ac:dyDescent="0.2">
      <c r="C81" s="11" t="s">
        <v>22</v>
      </c>
      <c r="D81" s="11">
        <v>32</v>
      </c>
      <c r="E81" s="11" t="s">
        <v>60</v>
      </c>
      <c r="F81" s="19"/>
    </row>
    <row r="82" spans="1:6" x14ac:dyDescent="0.2">
      <c r="C82" s="11" t="s">
        <v>100</v>
      </c>
      <c r="D82" s="11">
        <v>1</v>
      </c>
      <c r="E82" s="11" t="s">
        <v>60</v>
      </c>
      <c r="F82" s="19"/>
    </row>
    <row r="83" spans="1:6" x14ac:dyDescent="0.2">
      <c r="C83" s="11" t="s">
        <v>98</v>
      </c>
      <c r="D83" s="11">
        <v>27</v>
      </c>
      <c r="E83" s="11" t="s">
        <v>112</v>
      </c>
      <c r="F83" s="19"/>
    </row>
    <row r="84" spans="1:6" x14ac:dyDescent="0.2">
      <c r="C84" s="11" t="s">
        <v>99</v>
      </c>
      <c r="D84" s="11">
        <v>29</v>
      </c>
      <c r="E84" s="11" t="s">
        <v>60</v>
      </c>
      <c r="F84" s="19"/>
    </row>
    <row r="85" spans="1:6" ht="95" customHeight="1" x14ac:dyDescent="0.2">
      <c r="C85" s="11" t="s">
        <v>113</v>
      </c>
      <c r="D85" s="11">
        <v>23</v>
      </c>
      <c r="E85" s="12" t="s">
        <v>114</v>
      </c>
    </row>
    <row r="88" spans="1:6" x14ac:dyDescent="0.2">
      <c r="A88" s="11" t="s">
        <v>89</v>
      </c>
    </row>
    <row r="89" spans="1:6" x14ac:dyDescent="0.2">
      <c r="C89" s="11" t="s">
        <v>90</v>
      </c>
      <c r="D89" s="11">
        <v>3</v>
      </c>
      <c r="E89" s="11" t="s">
        <v>107</v>
      </c>
      <c r="F89" s="19"/>
    </row>
    <row r="90" spans="1:6" x14ac:dyDescent="0.2">
      <c r="C90" s="11" t="s">
        <v>91</v>
      </c>
      <c r="D90" s="11">
        <v>2</v>
      </c>
      <c r="E90" s="14" t="s">
        <v>115</v>
      </c>
      <c r="F90" s="19"/>
    </row>
    <row r="91" spans="1:6" x14ac:dyDescent="0.2">
      <c r="C91" s="11" t="s">
        <v>92</v>
      </c>
      <c r="D91" s="11">
        <v>4</v>
      </c>
      <c r="E91" s="19" t="s">
        <v>117</v>
      </c>
      <c r="F91" s="19"/>
    </row>
    <row r="92" spans="1:6" x14ac:dyDescent="0.2">
      <c r="C92" s="11" t="s">
        <v>93</v>
      </c>
      <c r="D92" s="11">
        <v>5</v>
      </c>
      <c r="E92" s="19"/>
      <c r="F92" s="19"/>
    </row>
    <row r="93" spans="1:6" x14ac:dyDescent="0.2">
      <c r="C93" s="11" t="s">
        <v>94</v>
      </c>
      <c r="D93" s="11">
        <v>6</v>
      </c>
      <c r="E93" s="19"/>
      <c r="F93" s="19"/>
    </row>
    <row r="94" spans="1:6" x14ac:dyDescent="0.2">
      <c r="C94" s="11" t="s">
        <v>95</v>
      </c>
      <c r="D94" s="11">
        <v>7</v>
      </c>
      <c r="E94" s="19"/>
      <c r="F94" s="19"/>
    </row>
    <row r="95" spans="1:6" x14ac:dyDescent="0.2">
      <c r="C95" s="11" t="s">
        <v>97</v>
      </c>
      <c r="D95" s="11">
        <v>26</v>
      </c>
      <c r="F95" s="19"/>
    </row>
    <row r="96" spans="1:6" x14ac:dyDescent="0.2">
      <c r="C96" s="11" t="s">
        <v>26</v>
      </c>
      <c r="D96" s="11">
        <v>28</v>
      </c>
      <c r="E96" s="11" t="s">
        <v>60</v>
      </c>
      <c r="F96" s="19"/>
    </row>
    <row r="97" spans="1:6" x14ac:dyDescent="0.2">
      <c r="C97" s="11" t="s">
        <v>96</v>
      </c>
      <c r="D97" s="11">
        <v>25</v>
      </c>
      <c r="E97" s="11" t="s">
        <v>106</v>
      </c>
      <c r="F97" s="19"/>
    </row>
    <row r="98" spans="1:6" x14ac:dyDescent="0.2">
      <c r="C98" s="11" t="s">
        <v>20</v>
      </c>
      <c r="D98" s="11">
        <v>30</v>
      </c>
      <c r="E98" s="21" t="s">
        <v>116</v>
      </c>
      <c r="F98" s="19"/>
    </row>
    <row r="99" spans="1:6" x14ac:dyDescent="0.2">
      <c r="C99" s="11" t="s">
        <v>21</v>
      </c>
      <c r="D99" s="11">
        <v>31</v>
      </c>
      <c r="E99" s="21"/>
      <c r="F99" s="19"/>
    </row>
    <row r="100" spans="1:6" x14ac:dyDescent="0.2">
      <c r="C100" s="11" t="s">
        <v>22</v>
      </c>
      <c r="D100" s="11">
        <v>32</v>
      </c>
      <c r="E100" s="21"/>
      <c r="F100" s="19"/>
    </row>
    <row r="101" spans="1:6" x14ac:dyDescent="0.2">
      <c r="C101" s="11" t="s">
        <v>100</v>
      </c>
      <c r="D101" s="11">
        <v>1</v>
      </c>
      <c r="E101" s="21"/>
      <c r="F101" s="19"/>
    </row>
    <row r="102" spans="1:6" x14ac:dyDescent="0.2">
      <c r="C102" s="11" t="s">
        <v>98</v>
      </c>
      <c r="D102" s="11">
        <v>27</v>
      </c>
      <c r="E102" s="11" t="s">
        <v>60</v>
      </c>
      <c r="F102" s="19"/>
    </row>
    <row r="103" spans="1:6" x14ac:dyDescent="0.2">
      <c r="C103" s="11" t="s">
        <v>99</v>
      </c>
      <c r="D103" s="11">
        <v>29</v>
      </c>
      <c r="E103" s="11" t="s">
        <v>60</v>
      </c>
      <c r="F103" s="19"/>
    </row>
    <row r="109" spans="1:6" x14ac:dyDescent="0.2">
      <c r="A109" s="19" t="s">
        <v>119</v>
      </c>
      <c r="B109" s="13"/>
      <c r="F109" s="19"/>
    </row>
    <row r="110" spans="1:6" x14ac:dyDescent="0.2">
      <c r="A110" s="19"/>
      <c r="B110" s="13"/>
      <c r="C110" s="11" t="s">
        <v>82</v>
      </c>
      <c r="D110" s="11">
        <v>11</v>
      </c>
      <c r="E110" s="20" t="s">
        <v>121</v>
      </c>
      <c r="F110" s="19"/>
    </row>
    <row r="111" spans="1:6" x14ac:dyDescent="0.2">
      <c r="A111" s="19"/>
      <c r="B111" s="13"/>
      <c r="C111" s="11" t="s">
        <v>83</v>
      </c>
      <c r="D111" s="11">
        <v>12</v>
      </c>
      <c r="E111" s="20"/>
      <c r="F111" s="19"/>
    </row>
    <row r="112" spans="1:6" x14ac:dyDescent="0.2">
      <c r="A112" s="19"/>
      <c r="B112" s="13"/>
      <c r="C112" s="11" t="s">
        <v>84</v>
      </c>
      <c r="D112" s="11">
        <v>9</v>
      </c>
      <c r="E112" s="20"/>
      <c r="F112" s="19"/>
    </row>
    <row r="113" spans="1:6" ht="108" customHeight="1" x14ac:dyDescent="0.2">
      <c r="A113" s="19"/>
      <c r="B113" s="13"/>
      <c r="C113" s="11" t="s">
        <v>85</v>
      </c>
      <c r="D113" s="11">
        <v>10</v>
      </c>
      <c r="E113" s="20"/>
      <c r="F113" s="19"/>
    </row>
    <row r="114" spans="1:6" ht="94" customHeight="1" x14ac:dyDescent="0.2">
      <c r="C114" s="11" t="s">
        <v>62</v>
      </c>
      <c r="D114" s="11">
        <v>24</v>
      </c>
      <c r="E114" s="12" t="s">
        <v>120</v>
      </c>
      <c r="F114" s="19"/>
    </row>
  </sheetData>
  <dataConsolidate/>
  <mergeCells count="14">
    <mergeCell ref="F24:F25"/>
    <mergeCell ref="E27:E30"/>
    <mergeCell ref="A26:A31"/>
    <mergeCell ref="A6:A9"/>
    <mergeCell ref="A16:A19"/>
    <mergeCell ref="A109:A113"/>
    <mergeCell ref="E110:E113"/>
    <mergeCell ref="F109:F114"/>
    <mergeCell ref="F36:F50"/>
    <mergeCell ref="F53:F68"/>
    <mergeCell ref="F70:F84"/>
    <mergeCell ref="E98:E101"/>
    <mergeCell ref="E91:E94"/>
    <mergeCell ref="F89:F10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8:G32"/>
  <sheetViews>
    <sheetView tabSelected="1" workbookViewId="0">
      <selection activeCell="F10" sqref="F10"/>
    </sheetView>
  </sheetViews>
  <sheetFormatPr baseColWidth="10" defaultRowHeight="16" x14ac:dyDescent="0.2"/>
  <cols>
    <col min="6" max="6" width="50.33203125" customWidth="1"/>
  </cols>
  <sheetData>
    <row r="8" spans="4:7" x14ac:dyDescent="0.2">
      <c r="D8" s="15" t="s">
        <v>127</v>
      </c>
      <c r="E8" s="15" t="s">
        <v>128</v>
      </c>
      <c r="F8" s="15" t="s">
        <v>129</v>
      </c>
      <c r="G8" s="15" t="s">
        <v>130</v>
      </c>
    </row>
    <row r="9" spans="4:7" x14ac:dyDescent="0.2">
      <c r="D9" s="11">
        <v>0.1</v>
      </c>
      <c r="E9" s="11" t="s">
        <v>131</v>
      </c>
      <c r="F9" s="11" t="s">
        <v>132</v>
      </c>
      <c r="G9" s="11" t="s">
        <v>133</v>
      </c>
    </row>
    <row r="10" spans="4:7" x14ac:dyDescent="0.2">
      <c r="D10" s="11">
        <v>0.2</v>
      </c>
      <c r="E10" s="16" t="s">
        <v>134</v>
      </c>
      <c r="F10" s="11"/>
      <c r="G10" s="11" t="s">
        <v>133</v>
      </c>
    </row>
    <row r="11" spans="4:7" x14ac:dyDescent="0.2">
      <c r="D11" s="11"/>
      <c r="E11" s="11"/>
      <c r="F11" s="11"/>
      <c r="G11" s="11"/>
    </row>
    <row r="12" spans="4:7" x14ac:dyDescent="0.2">
      <c r="D12" s="11"/>
      <c r="E12" s="11"/>
      <c r="F12" s="11"/>
      <c r="G12" s="11"/>
    </row>
    <row r="13" spans="4:7" x14ac:dyDescent="0.2">
      <c r="D13" s="11"/>
      <c r="E13" s="11"/>
      <c r="F13" s="11"/>
      <c r="G13" s="11"/>
    </row>
    <row r="14" spans="4:7" x14ac:dyDescent="0.2">
      <c r="D14" s="11"/>
      <c r="E14" s="11"/>
      <c r="F14" s="11"/>
      <c r="G14" s="11"/>
    </row>
    <row r="15" spans="4:7" x14ac:dyDescent="0.2">
      <c r="D15" s="11"/>
      <c r="E15" s="11"/>
      <c r="F15" s="11"/>
      <c r="G15" s="11"/>
    </row>
    <row r="16" spans="4:7" x14ac:dyDescent="0.2">
      <c r="D16" s="11"/>
      <c r="E16" s="11"/>
      <c r="F16" s="11"/>
      <c r="G16" s="11"/>
    </row>
    <row r="17" spans="4:7" x14ac:dyDescent="0.2">
      <c r="D17" s="11"/>
      <c r="E17" s="11"/>
      <c r="F17" s="11"/>
      <c r="G17" s="11"/>
    </row>
    <row r="18" spans="4:7" x14ac:dyDescent="0.2">
      <c r="D18" s="11"/>
      <c r="E18" s="11"/>
      <c r="F18" s="11"/>
      <c r="G18" s="11"/>
    </row>
    <row r="19" spans="4:7" x14ac:dyDescent="0.2">
      <c r="D19" s="11"/>
      <c r="E19" s="11"/>
      <c r="F19" s="11"/>
      <c r="G19" s="11"/>
    </row>
    <row r="20" spans="4:7" x14ac:dyDescent="0.2">
      <c r="D20" s="11"/>
      <c r="E20" s="11"/>
      <c r="F20" s="11"/>
      <c r="G20" s="11"/>
    </row>
    <row r="21" spans="4:7" x14ac:dyDescent="0.2">
      <c r="D21" s="11"/>
      <c r="E21" s="11"/>
      <c r="F21" s="11"/>
      <c r="G21" s="11"/>
    </row>
    <row r="22" spans="4:7" x14ac:dyDescent="0.2">
      <c r="D22" s="11"/>
      <c r="E22" s="11"/>
      <c r="F22" s="11"/>
      <c r="G22" s="11"/>
    </row>
    <row r="23" spans="4:7" x14ac:dyDescent="0.2">
      <c r="D23" s="11"/>
      <c r="E23" s="11"/>
      <c r="F23" s="11"/>
      <c r="G23" s="11"/>
    </row>
    <row r="24" spans="4:7" x14ac:dyDescent="0.2">
      <c r="D24" s="11"/>
      <c r="E24" s="11"/>
      <c r="F24" s="11"/>
      <c r="G24" s="11"/>
    </row>
    <row r="25" spans="4:7" x14ac:dyDescent="0.2">
      <c r="D25" s="11"/>
      <c r="E25" s="11"/>
      <c r="F25" s="11"/>
      <c r="G25" s="11"/>
    </row>
    <row r="26" spans="4:7" x14ac:dyDescent="0.2">
      <c r="D26" s="11"/>
      <c r="E26" s="11"/>
      <c r="F26" s="11"/>
      <c r="G26" s="11"/>
    </row>
    <row r="27" spans="4:7" x14ac:dyDescent="0.2">
      <c r="D27" s="11"/>
      <c r="E27" s="11"/>
      <c r="F27" s="11"/>
      <c r="G27" s="11"/>
    </row>
    <row r="28" spans="4:7" x14ac:dyDescent="0.2">
      <c r="D28" s="11"/>
      <c r="E28" s="11"/>
      <c r="F28" s="11"/>
      <c r="G28" s="11"/>
    </row>
    <row r="29" spans="4:7" x14ac:dyDescent="0.2">
      <c r="D29" s="11"/>
      <c r="E29" s="11"/>
      <c r="F29" s="11"/>
      <c r="G29" s="11"/>
    </row>
    <row r="30" spans="4:7" x14ac:dyDescent="0.2">
      <c r="D30" s="11"/>
      <c r="E30" s="11"/>
      <c r="F30" s="11"/>
      <c r="G30" s="11"/>
    </row>
    <row r="31" spans="4:7" x14ac:dyDescent="0.2">
      <c r="D31" s="11"/>
      <c r="E31" s="11"/>
      <c r="F31" s="11"/>
      <c r="G31" s="11"/>
    </row>
    <row r="32" spans="4:7" x14ac:dyDescent="0.2">
      <c r="D32" s="11"/>
      <c r="E32" s="11"/>
      <c r="F32" s="11"/>
      <c r="G3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DP83822 Straps Tool</vt:lpstr>
      <vt:lpstr>Pin Wise Checklist</vt:lpstr>
      <vt:lpstr>Sheet Revision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Modi, Geet</cp:lastModifiedBy>
  <dcterms:created xsi:type="dcterms:W3CDTF">2017-11-24T07:37:11Z</dcterms:created>
  <dcterms:modified xsi:type="dcterms:W3CDTF">2018-07-09T06:06:43Z</dcterms:modified>
</cp:coreProperties>
</file>