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mc:AlternateContent xmlns:mc="http://schemas.openxmlformats.org/markup-compatibility/2006">
    <mc:Choice Requires="x15">
      <x15ac:absPath xmlns:x15ac="http://schemas.microsoft.com/office/spreadsheetml/2010/11/ac" url="C:\Users\a0488799\Documents\project\825\Schematic review\"/>
    </mc:Choice>
  </mc:AlternateContent>
  <xr:revisionPtr revIDLastSave="0" documentId="13_ncr:1_{5B82DA8B-3025-4ED8-A77C-217183BF9952}" xr6:coauthVersionLast="36" xr6:coauthVersionMax="36" xr10:uidLastSave="{00000000-0000-0000-0000-000000000000}"/>
  <bookViews>
    <workbookView xWindow="0" yWindow="530" windowWidth="12480" windowHeight="6980" tabRatio="782" activeTab="2" xr2:uid="{00000000-000D-0000-FFFF-FFFF00000000}"/>
  </bookViews>
  <sheets>
    <sheet name="How to Use this sheet" sheetId="7" r:id="rId1"/>
    <sheet name="DP83825I Strap Tool" sheetId="12" r:id="rId2"/>
    <sheet name="Pin Wise Checklist" sheetId="2" r:id="rId3"/>
  </sheets>
  <calcPr calcId="191029"/>
</workbook>
</file>

<file path=xl/calcChain.xml><?xml version="1.0" encoding="utf-8"?>
<calcChain xmlns="http://schemas.openxmlformats.org/spreadsheetml/2006/main">
  <c r="C8" i="12" l="1"/>
  <c r="E8" i="12" s="1"/>
  <c r="D8" i="12" l="1"/>
  <c r="C13" i="12"/>
  <c r="C12" i="12"/>
  <c r="C11" i="12"/>
  <c r="C10" i="12"/>
  <c r="C9" i="12"/>
  <c r="D10" i="12" l="1"/>
  <c r="E10" i="12"/>
  <c r="E9" i="12"/>
  <c r="D9" i="12"/>
  <c r="D12" i="12"/>
  <c r="E12" i="12"/>
  <c r="E13" i="12"/>
  <c r="D13" i="12"/>
  <c r="E11" i="12"/>
  <c r="D11" i="12"/>
</calcChain>
</file>

<file path=xl/sharedStrings.xml><?xml version="1.0" encoding="utf-8"?>
<sst xmlns="http://schemas.openxmlformats.org/spreadsheetml/2006/main" count="329" uniqueCount="150">
  <si>
    <t>RX_D0</t>
  </si>
  <si>
    <t>RX_D1</t>
  </si>
  <si>
    <t>RX_D2</t>
  </si>
  <si>
    <t>LED_0</t>
  </si>
  <si>
    <t>Open</t>
  </si>
  <si>
    <t>Domain</t>
  </si>
  <si>
    <t>Items</t>
  </si>
  <si>
    <t>Recommended Connection</t>
  </si>
  <si>
    <t>Pin Associated</t>
  </si>
  <si>
    <t>Pictures</t>
  </si>
  <si>
    <t>Power</t>
  </si>
  <si>
    <t>Ground Pad</t>
  </si>
  <si>
    <t>VDDIO</t>
  </si>
  <si>
    <t>GND</t>
  </si>
  <si>
    <t>LED_1</t>
  </si>
  <si>
    <t>XI</t>
  </si>
  <si>
    <t>XO</t>
  </si>
  <si>
    <t>TI Feedback</t>
  </si>
  <si>
    <t>MDC</t>
  </si>
  <si>
    <t>MDIO</t>
  </si>
  <si>
    <t>RESET_N</t>
  </si>
  <si>
    <t>TX_D0</t>
  </si>
  <si>
    <t>TX_D1</t>
  </si>
  <si>
    <t>XTAL</t>
  </si>
  <si>
    <t>Purpose</t>
  </si>
  <si>
    <t>Process for Customers</t>
  </si>
  <si>
    <t>Submit to your FAE to review with all information complete</t>
  </si>
  <si>
    <t>Process for FAEs</t>
  </si>
  <si>
    <t>Review the information and question submitted by your customers</t>
  </si>
  <si>
    <t>Search e2e forums for information and try to  respond back to your customers at earliest.</t>
  </si>
  <si>
    <t>Expected turnaround time for review is 7 working days once we have all the information needed as per process defined here.</t>
  </si>
  <si>
    <t>Sections ( Sheets )</t>
  </si>
  <si>
    <t>No responses on email for Design Review, all the request shall be routed thru jira.itg.ti.com</t>
  </si>
  <si>
    <t>Pin Wise Checklist</t>
  </si>
  <si>
    <t>In  case you any open question after going thru this process, this sheet list downs the process to raise the Design review request. Turn-around time for answering the question is 1 week after having the complete information</t>
  </si>
  <si>
    <t>Jira Process</t>
  </si>
  <si>
    <t>Customer System Overview</t>
  </si>
  <si>
    <t>We expect to put together the complete system block diagram of Customer use-case, in particular the devices which are interacting with Ethernet PHY. This will help us understand your overall system and will be instrumental in answering any queries you have.</t>
  </si>
  <si>
    <t>The purpose of  Ethernet Customer Design Process is to ensure that your board follows the guidelines provided by TI. At the end of this process, if you find your board follows exactly as in checklist, then you need not approach us. However in case of questions, please add the question against the relevant section and submit the completely filled checklist sheet along with your schematics and design files thru jira process (https://jira.itg.ti.com/projects/ETHPHY/)</t>
  </si>
  <si>
    <t>Take TI Reference design and make your schematics</t>
  </si>
  <si>
    <t>If you still have questions/concerns on your design, fill all the sheets of this document</t>
  </si>
  <si>
    <t>Expected turn-around time is 5 working days</t>
  </si>
  <si>
    <t>Questions (If Any)</t>
  </si>
  <si>
    <t>Customer Input (Yes/No)</t>
  </si>
  <si>
    <t>Clock</t>
  </si>
  <si>
    <t>Oscillator</t>
  </si>
  <si>
    <t>Reset</t>
  </si>
  <si>
    <t>Interrupt</t>
  </si>
  <si>
    <t>Serial Management Interface</t>
  </si>
  <si>
    <t>INT_N</t>
  </si>
  <si>
    <t>Keep option to isolate the digital ground from the MDI connector ground.</t>
  </si>
  <si>
    <t>Connect to Host driving the SMI clock for PHY register programming.</t>
  </si>
  <si>
    <t>Active-LOW input. This pin has a weak internal pullup. Asserting this pin LOW for at least 1 μs will force a reset process to occur. All internal registers will reinitialize to their default states as specified for each bit in the datasheet. All bootstrap pins are resampled upon deassertion of reset.</t>
  </si>
  <si>
    <t>Active-LOW output, which will be asserted LOW when an interrupt condition occurs. This pin has a weak internal pullup. Register access is necessary to enable various interrupt triggers. Once an interrupt event flag is set, register access is required to clear the interrupt event.
This pin can be configured as an Active-HIGH output using register.</t>
  </si>
  <si>
    <t>Medium Dependent Interface (MDI)</t>
  </si>
  <si>
    <t>Transmit Data</t>
  </si>
  <si>
    <t>Receive Data</t>
  </si>
  <si>
    <t>Receive Control</t>
  </si>
  <si>
    <t>Unused. Do not connect (leave floating)</t>
  </si>
  <si>
    <t>Enable</t>
  </si>
  <si>
    <t>This sheet provides recommended connection for each pin. Please enter your inputs in Column "G" with yes and no. If you have any question, please write them in column "H"</t>
  </si>
  <si>
    <t>PHY_AD[0]</t>
  </si>
  <si>
    <t>PHY_AD[1]</t>
  </si>
  <si>
    <t>Use the Design files along with Layout User Guidelines for layout</t>
  </si>
  <si>
    <t>Go thru the layout checklist and ensure your design confirms to layout guidelines</t>
  </si>
  <si>
    <t>Go thru the schematics checklist and ensure your design confirms to our guidelines</t>
  </si>
  <si>
    <t>In case you can't find answer to customer questions, please raise a jira.itg.ti.com with all documents attached</t>
  </si>
  <si>
    <t>DP83867 provides multiple Hardware Based Configuration.  Sheet takes input for configuration you are planning to use  and generate RH an RL resistor values to be attached to each strap pin accordingly.</t>
  </si>
  <si>
    <t>RX_CTRL</t>
  </si>
  <si>
    <t>GPIO_0</t>
  </si>
  <si>
    <t>GPIO_1</t>
  </si>
  <si>
    <t>LED_2</t>
  </si>
  <si>
    <t>DP83867E_IS_CS Strap Tool</t>
  </si>
  <si>
    <t>Strap Mode</t>
  </si>
  <si>
    <t>Strap Pin</t>
  </si>
  <si>
    <t>PHY ADDRESS</t>
  </si>
  <si>
    <t>0x0</t>
  </si>
  <si>
    <t>0x1</t>
  </si>
  <si>
    <t>0x2</t>
  </si>
  <si>
    <t>0x3</t>
  </si>
  <si>
    <t>0x4</t>
  </si>
  <si>
    <t>0x5</t>
  </si>
  <si>
    <t>0x6</t>
  </si>
  <si>
    <t>0x7</t>
  </si>
  <si>
    <t>0x8</t>
  </si>
  <si>
    <t>0x9</t>
  </si>
  <si>
    <t>0xA</t>
  </si>
  <si>
    <t>0xB</t>
  </si>
  <si>
    <t>0xC</t>
  </si>
  <si>
    <t>0xD</t>
  </si>
  <si>
    <t>0XE</t>
  </si>
  <si>
    <t>0xF</t>
  </si>
  <si>
    <t>Mode 1</t>
  </si>
  <si>
    <t>Mode 2</t>
  </si>
  <si>
    <t>Mode 3</t>
  </si>
  <si>
    <t>Mode 4</t>
  </si>
  <si>
    <t>Auto Neg Disable</t>
  </si>
  <si>
    <t>2.0ns</t>
  </si>
  <si>
    <t>1.5ns</t>
  </si>
  <si>
    <t>1.0ns</t>
  </si>
  <si>
    <t>0.5ns</t>
  </si>
  <si>
    <t>0ns</t>
  </si>
  <si>
    <t>3.0ns</t>
  </si>
  <si>
    <t>3.5ns</t>
  </si>
  <si>
    <t>2.5ns</t>
  </si>
  <si>
    <t>RX SKEW</t>
  </si>
  <si>
    <t>Disable</t>
  </si>
  <si>
    <t>10/100/1000</t>
  </si>
  <si>
    <t>Mirror Enable
SGMII Enable</t>
  </si>
  <si>
    <t>Mirror Disable
SGMII Disable</t>
  </si>
  <si>
    <t>100/1000</t>
  </si>
  <si>
    <t>ANEG_SEL</t>
  </si>
  <si>
    <t>TX SKEW</t>
  </si>
  <si>
    <t>ANEG_SEL _ TX Skew</t>
  </si>
  <si>
    <t>Mirror Disable
SGMII Enable</t>
  </si>
  <si>
    <t>Mirror Enable
SGMII Disable</t>
  </si>
  <si>
    <t>Pull up</t>
  </si>
  <si>
    <t>Pull Down</t>
  </si>
  <si>
    <r>
      <t>10k</t>
    </r>
    <r>
      <rPr>
        <sz val="12"/>
        <color theme="1"/>
        <rFont val="Calibri"/>
        <family val="2"/>
      </rPr>
      <t>Ω</t>
    </r>
  </si>
  <si>
    <t>2.49kΩ</t>
  </si>
  <si>
    <t>5.76kΩ</t>
  </si>
  <si>
    <t>Mirror, SGMII</t>
  </si>
  <si>
    <t>Strap Resistors</t>
  </si>
  <si>
    <r>
      <t>Recommend Pull up (R</t>
    </r>
    <r>
      <rPr>
        <b/>
        <vertAlign val="subscript"/>
        <sz val="12"/>
        <color theme="1"/>
        <rFont val="Calibri"/>
        <family val="2"/>
        <scheme val="minor"/>
      </rPr>
      <t>H</t>
    </r>
    <r>
      <rPr>
        <b/>
        <sz val="12"/>
        <color theme="1"/>
        <rFont val="Calibri"/>
        <family val="2"/>
        <scheme val="minor"/>
      </rPr>
      <t>)</t>
    </r>
  </si>
  <si>
    <r>
      <t>Recommend Pull Down (R</t>
    </r>
    <r>
      <rPr>
        <b/>
        <vertAlign val="subscript"/>
        <sz val="12"/>
        <color theme="1"/>
        <rFont val="Calibri"/>
        <family val="2"/>
        <scheme val="minor"/>
      </rPr>
      <t>L</t>
    </r>
    <r>
      <rPr>
        <b/>
        <sz val="12"/>
        <color theme="1"/>
        <rFont val="Calibri"/>
        <family val="2"/>
        <scheme val="minor"/>
      </rPr>
      <t>)</t>
    </r>
  </si>
  <si>
    <t>OPTION 1</t>
  </si>
  <si>
    <t xml:space="preserve">LED pins are strap pins. Polarity of LED depends on the strap mode. </t>
  </si>
  <si>
    <t>LED_X</t>
  </si>
  <si>
    <t>LEDs</t>
  </si>
  <si>
    <t>CLK_OUT</t>
  </si>
  <si>
    <t>RBIAS</t>
  </si>
  <si>
    <t>CRS_DV</t>
  </si>
  <si>
    <t>RX_ER</t>
  </si>
  <si>
    <t>Mas/Slave</t>
  </si>
  <si>
    <t>RX_DV_EN</t>
  </si>
  <si>
    <t>A-MDIX</t>
  </si>
  <si>
    <t>ANED_DIS</t>
  </si>
  <si>
    <t>VVDA3V3</t>
  </si>
  <si>
    <t>IO Supply: 1.8 V, 2.5 V, or 3.3 V
Connect 10nF, 100nF, 1µF, 10µF ceramic decoupling capacitors near each pin; optional ferrite bead.</t>
  </si>
  <si>
    <t>Analog Supply: 3.3 V
Connect 10nF, 100nF, 1µF, 10µF ceramic decoupling capacitors near each pin; optional ferrite bead.</t>
  </si>
  <si>
    <t xml:space="preserve">Connect a 6.49kohm 1% tolerance resistor between RBIAS pin and GND. </t>
  </si>
  <si>
    <t>2, 4</t>
  </si>
  <si>
    <t>Oscillator, if used, should be 25-MHz  for RMII Master mode and 50MHz for RMII Slave mode. Oscillator voltage should be in VDDIO domain.
Ensure Oscillator Input meets  the spec (jitter, ppm, rise/fall time, duty cycle) as defined in datasheet.</t>
  </si>
  <si>
    <t xml:space="preserve"> 25-MHz crystal can be used as Reference clock for RMII Master mode.
Ensure it meets the ppm and ESR spec as defined in datasheet and load capacitance as defined by crystal manufacturer.</t>
  </si>
  <si>
    <t>This pin has an internal pull up resistor. An optional 2.2kΩ pullup resistor can be connected.</t>
  </si>
  <si>
    <t>In RMII Master mode, LED2 pin will automatically be configured as clock out pin. 50MHz output clock will be available on this pin.</t>
  </si>
  <si>
    <t>TD_P
TD_M
RD_P
RD_M</t>
  </si>
  <si>
    <t>11
10
8
7</t>
  </si>
  <si>
    <t>Two Differential channels for 100Mbps operation. They should be routed to Ethernet connector via magnetics and the traces should be 100ohms differential impedance</t>
  </si>
  <si>
    <t>TX_EN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</si>
</sst>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sz val="12"/>
      <color rgb="FF000000"/>
      <name val="Calibri"/>
      <family val="2"/>
      <scheme val="minor"/>
    </font>
    <font>
      <b/>
      <sz val="14"/>
      <color theme="1"/>
      <name val="Calibri"/>
      <family val="2"/>
      <scheme val="minor"/>
    </font>
    <font>
      <sz val="14"/>
      <color theme="1"/>
      <name val="Calibri"/>
      <family val="2"/>
      <scheme val="minor"/>
    </font>
    <font>
      <b/>
      <vertAlign val="subscript"/>
      <sz val="12"/>
      <color theme="1"/>
      <name val="Calibri"/>
      <family val="2"/>
      <scheme val="minor"/>
    </font>
    <font>
      <sz val="12"/>
      <color theme="1"/>
      <name val="Calibri"/>
      <family val="2"/>
    </font>
  </fonts>
  <fills count="9">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59999389629810485"/>
        <bgColor indexed="64"/>
      </patternFill>
    </fill>
    <fill>
      <patternFill patternType="solid">
        <fgColor rgb="FFFFFF6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thin">
        <color auto="1"/>
      </right>
      <top style="double">
        <color indexed="64"/>
      </top>
      <bottom/>
      <diagonal/>
    </border>
    <border>
      <left style="thin">
        <color auto="1"/>
      </left>
      <right style="thin">
        <color auto="1"/>
      </right>
      <top style="double">
        <color indexed="64"/>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double">
        <color indexed="64"/>
      </top>
      <bottom style="medium">
        <color indexed="64"/>
      </bottom>
      <diagonal/>
    </border>
  </borders>
  <cellStyleXfs count="2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cellStyleXfs>
  <cellXfs count="72">
    <xf numFmtId="0" fontId="0" fillId="0" borderId="0" xfId="0"/>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7" fillId="2" borderId="0" xfId="0" applyFont="1" applyFill="1" applyAlignment="1">
      <alignment vertical="top"/>
    </xf>
    <xf numFmtId="0" fontId="8" fillId="0" borderId="0" xfId="0" applyFont="1" applyAlignment="1"/>
    <xf numFmtId="0" fontId="7" fillId="2" borderId="0" xfId="0" applyFont="1" applyFill="1" applyAlignment="1"/>
    <xf numFmtId="0" fontId="7" fillId="0" borderId="0" xfId="0" applyFont="1" applyFill="1" applyAlignment="1"/>
    <xf numFmtId="0" fontId="8" fillId="2" borderId="0" xfId="0" applyFont="1" applyFill="1" applyAlignment="1"/>
    <xf numFmtId="0" fontId="0" fillId="0" borderId="0" xfId="0" applyAlignment="1">
      <alignment horizontal="center"/>
    </xf>
    <xf numFmtId="0" fontId="8" fillId="0" borderId="0" xfId="0" applyFont="1" applyAlignment="1">
      <alignment vertical="center" wrapText="1"/>
    </xf>
    <xf numFmtId="0" fontId="8" fillId="0" borderId="0" xfId="0" applyFont="1" applyAlignment="1">
      <alignment wrapText="1"/>
    </xf>
    <xf numFmtId="0" fontId="8" fillId="0" borderId="0" xfId="0" applyFont="1" applyAlignment="1">
      <alignment vertical="top" wrapText="1"/>
    </xf>
    <xf numFmtId="0" fontId="0" fillId="0" borderId="4" xfId="0" applyBorder="1" applyAlignment="1">
      <alignment horizontal="center" vertical="center"/>
    </xf>
    <xf numFmtId="0" fontId="0" fillId="0" borderId="0" xfId="0" applyBorder="1"/>
    <xf numFmtId="0" fontId="0" fillId="0" borderId="1"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wrapText="1"/>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6" fillId="0" borderId="1" xfId="0" applyFont="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9" xfId="0" applyBorder="1" applyAlignment="1">
      <alignment horizontal="center" vertical="center"/>
    </xf>
    <xf numFmtId="0" fontId="0" fillId="0" borderId="9" xfId="0" applyBorder="1" applyAlignment="1">
      <alignment horizontal="center" vertical="center" wrapText="1"/>
    </xf>
    <xf numFmtId="0" fontId="0" fillId="6" borderId="5" xfId="0" applyFill="1"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vertical="center"/>
    </xf>
    <xf numFmtId="0" fontId="0" fillId="0" borderId="1" xfId="0" applyBorder="1" applyAlignment="1">
      <alignment wrapText="1"/>
    </xf>
    <xf numFmtId="0" fontId="0" fillId="0" borderId="0" xfId="0" applyFill="1" applyBorder="1"/>
    <xf numFmtId="0" fontId="0" fillId="0" borderId="0" xfId="0" applyBorder="1" applyAlignment="1">
      <alignment horizontal="center"/>
    </xf>
    <xf numFmtId="0" fontId="0" fillId="0" borderId="0" xfId="0" applyAlignment="1">
      <alignment wrapText="1"/>
    </xf>
    <xf numFmtId="0" fontId="0" fillId="0" borderId="8" xfId="0"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wrapText="1"/>
    </xf>
    <xf numFmtId="0" fontId="0" fillId="0" borderId="0" xfId="0"/>
    <xf numFmtId="0" fontId="0" fillId="0" borderId="0" xfId="0"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7" borderId="1" xfId="0" applyFill="1" applyBorder="1" applyAlignment="1">
      <alignment horizontal="center"/>
    </xf>
    <xf numFmtId="0" fontId="2" fillId="8" borderId="1" xfId="0" applyFont="1" applyFill="1" applyBorder="1" applyAlignment="1">
      <alignment wrapText="1"/>
    </xf>
    <xf numFmtId="0" fontId="0" fillId="4" borderId="1" xfId="0" applyFill="1" applyBorder="1" applyAlignment="1">
      <alignment wrapText="1"/>
    </xf>
    <xf numFmtId="0" fontId="0" fillId="2" borderId="0" xfId="0" applyFill="1"/>
    <xf numFmtId="0" fontId="0" fillId="0" borderId="8" xfId="0" applyBorder="1" applyAlignment="1">
      <alignment vertical="center" wrapText="1"/>
    </xf>
    <xf numFmtId="0" fontId="0" fillId="0" borderId="8" xfId="0" applyBorder="1" applyAlignment="1">
      <alignment vertical="center"/>
    </xf>
    <xf numFmtId="0" fontId="0" fillId="0" borderId="12" xfId="0" applyBorder="1" applyAlignment="1">
      <alignment vertical="center" wrapText="1"/>
    </xf>
    <xf numFmtId="0" fontId="0" fillId="0" borderId="9" xfId="0" applyBorder="1" applyAlignment="1">
      <alignment horizontal="left" vertical="top"/>
    </xf>
    <xf numFmtId="0" fontId="0" fillId="0" borderId="5" xfId="0" applyBorder="1" applyAlignment="1">
      <alignment horizontal="left" vertical="top"/>
    </xf>
    <xf numFmtId="0" fontId="2" fillId="0" borderId="1" xfId="0" applyFont="1" applyBorder="1" applyAlignment="1">
      <alignment horizontal="center" wrapText="1"/>
    </xf>
    <xf numFmtId="0" fontId="0" fillId="0" borderId="0" xfId="0" applyBorder="1" applyAlignment="1">
      <alignment wrapText="1"/>
    </xf>
    <xf numFmtId="0" fontId="0" fillId="6" borderId="4" xfId="0" applyFill="1" applyBorder="1" applyAlignment="1">
      <alignment horizontal="center" vertical="center"/>
    </xf>
    <xf numFmtId="0" fontId="0" fillId="6" borderId="4" xfId="0" applyFill="1" applyBorder="1" applyAlignment="1">
      <alignment horizontal="center" vertical="center" wrapText="1"/>
    </xf>
    <xf numFmtId="0" fontId="2" fillId="3" borderId="10" xfId="0" applyFont="1" applyFill="1" applyBorder="1" applyAlignment="1">
      <alignment horizontal="center"/>
    </xf>
    <xf numFmtId="0" fontId="2" fillId="3" borderId="11" xfId="0" applyFont="1" applyFill="1" applyBorder="1" applyAlignment="1">
      <alignment horizontal="center"/>
    </xf>
    <xf numFmtId="0" fontId="0" fillId="0" borderId="0" xfId="0" applyAlignment="1">
      <alignment horizont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6" borderId="9" xfId="0" applyFill="1" applyBorder="1" applyAlignment="1">
      <alignment horizontal="center" vertical="center"/>
    </xf>
  </cellXfs>
  <cellStyles count="2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 name="Normal 2" xfId="21" xr:uid="{00000000-0005-0000-0000-000016000000}"/>
  </cellStyles>
  <dxfs count="0"/>
  <tableStyles count="0" defaultTableStyle="TableStyleMedium9" defaultPivotStyle="PivotStyleMedium7"/>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7</xdr:col>
      <xdr:colOff>644338</xdr:colOff>
      <xdr:row>1</xdr:row>
      <xdr:rowOff>38099</xdr:rowOff>
    </xdr:from>
    <xdr:to>
      <xdr:col>10</xdr:col>
      <xdr:colOff>91141</xdr:colOff>
      <xdr:row>5</xdr:row>
      <xdr:rowOff>22411</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7300632" y="239805"/>
          <a:ext cx="2293097" cy="7911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a:t>
          </a:r>
          <a:r>
            <a:rPr lang="en-US" sz="1100" baseline="0"/>
            <a:t> Configuration Customer is planning to use for the DP83825 through Straps</a:t>
          </a:r>
          <a:endParaRPr lang="en-US" sz="1100"/>
        </a:p>
      </xdr:txBody>
    </xdr:sp>
    <xdr:clientData/>
  </xdr:twoCellAnchor>
  <xdr:twoCellAnchor>
    <xdr:from>
      <xdr:col>7</xdr:col>
      <xdr:colOff>3735</xdr:colOff>
      <xdr:row>3</xdr:row>
      <xdr:rowOff>3362</xdr:rowOff>
    </xdr:from>
    <xdr:to>
      <xdr:col>7</xdr:col>
      <xdr:colOff>644338</xdr:colOff>
      <xdr:row>3</xdr:row>
      <xdr:rowOff>30255</xdr:rowOff>
    </xdr:to>
    <xdr:cxnSp macro="">
      <xdr:nvCxnSpPr>
        <xdr:cNvPr id="3" name="Straight Arrow Connector 2">
          <a:extLst>
            <a:ext uri="{FF2B5EF4-FFF2-40B4-BE49-F238E27FC236}">
              <a16:creationId xmlns:a16="http://schemas.microsoft.com/office/drawing/2014/main" id="{00000000-0008-0000-0200-000003000000}"/>
            </a:ext>
          </a:extLst>
        </xdr:cNvPr>
        <xdr:cNvCxnSpPr>
          <a:endCxn id="2" idx="1"/>
        </xdr:cNvCxnSpPr>
      </xdr:nvCxnSpPr>
      <xdr:spPr>
        <a:xfrm>
          <a:off x="6660029" y="608480"/>
          <a:ext cx="640603" cy="26893"/>
        </a:xfrm>
        <a:prstGeom prst="straightConnector1">
          <a:avLst/>
        </a:prstGeom>
        <a:ln>
          <a:solidFill>
            <a:schemeClr val="accent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629386</xdr:colOff>
      <xdr:row>8</xdr:row>
      <xdr:rowOff>98955</xdr:rowOff>
    </xdr:from>
    <xdr:to>
      <xdr:col>7</xdr:col>
      <xdr:colOff>213854</xdr:colOff>
      <xdr:row>11</xdr:row>
      <xdr:rowOff>11906</xdr:rowOff>
    </xdr:to>
    <xdr:sp macro="" textlink="">
      <xdr:nvSpPr>
        <xdr:cNvPr id="5" name="Rounded Rectangle 4">
          <a:extLst>
            <a:ext uri="{FF2B5EF4-FFF2-40B4-BE49-F238E27FC236}">
              <a16:creationId xmlns:a16="http://schemas.microsoft.com/office/drawing/2014/main" id="{00000000-0008-0000-0200-000005000000}"/>
            </a:ext>
          </a:extLst>
        </xdr:cNvPr>
        <xdr:cNvSpPr/>
      </xdr:nvSpPr>
      <xdr:spPr>
        <a:xfrm>
          <a:off x="5368074" y="2297643"/>
          <a:ext cx="1505343" cy="50826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Resistor Values to be used for the Straps</a:t>
          </a:r>
        </a:p>
      </xdr:txBody>
    </xdr:sp>
    <xdr:clientData/>
  </xdr:twoCellAnchor>
  <xdr:twoCellAnchor>
    <xdr:from>
      <xdr:col>5</xdr:col>
      <xdr:colOff>9159</xdr:colOff>
      <xdr:row>9</xdr:row>
      <xdr:rowOff>193260</xdr:rowOff>
    </xdr:from>
    <xdr:to>
      <xdr:col>5</xdr:col>
      <xdr:colOff>623956</xdr:colOff>
      <xdr:row>10</xdr:row>
      <xdr:rowOff>8890</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flipV="1">
          <a:off x="4752333" y="2595217"/>
          <a:ext cx="614797" cy="14412"/>
        </a:xfrm>
        <a:prstGeom prst="straightConnector1">
          <a:avLst/>
        </a:prstGeom>
        <a:ln>
          <a:solidFill>
            <a:schemeClr val="accent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1567543</xdr:colOff>
      <xdr:row>4</xdr:row>
      <xdr:rowOff>326577</xdr:rowOff>
    </xdr:from>
    <xdr:to>
      <xdr:col>5</xdr:col>
      <xdr:colOff>3465088</xdr:colOff>
      <xdr:row>4</xdr:row>
      <xdr:rowOff>1721158</xdr:rowOff>
    </xdr:to>
    <xdr:pic>
      <xdr:nvPicPr>
        <xdr:cNvPr id="16" name="Picture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1"/>
        <a:stretch>
          <a:fillRect/>
        </a:stretch>
      </xdr:blipFill>
      <xdr:spPr>
        <a:xfrm>
          <a:off x="10330543" y="4913518"/>
          <a:ext cx="1897545" cy="1394581"/>
        </a:xfrm>
        <a:prstGeom prst="rect">
          <a:avLst/>
        </a:prstGeom>
      </xdr:spPr>
    </xdr:pic>
    <xdr:clientData/>
  </xdr:twoCellAnchor>
  <xdr:twoCellAnchor editAs="oneCell">
    <xdr:from>
      <xdr:col>5</xdr:col>
      <xdr:colOff>46809</xdr:colOff>
      <xdr:row>7</xdr:row>
      <xdr:rowOff>685818</xdr:rowOff>
    </xdr:from>
    <xdr:to>
      <xdr:col>5</xdr:col>
      <xdr:colOff>5055509</xdr:colOff>
      <xdr:row>7</xdr:row>
      <xdr:rowOff>1312237</xdr:rowOff>
    </xdr:to>
    <xdr:pic>
      <xdr:nvPicPr>
        <xdr:cNvPr id="20" name="Picture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2"/>
        <a:stretch>
          <a:fillRect/>
        </a:stretch>
      </xdr:blipFill>
      <xdr:spPr>
        <a:xfrm>
          <a:off x="9974580" y="10178161"/>
          <a:ext cx="5015050" cy="626419"/>
        </a:xfrm>
        <a:prstGeom prst="rect">
          <a:avLst/>
        </a:prstGeom>
      </xdr:spPr>
    </xdr:pic>
    <xdr:clientData/>
  </xdr:twoCellAnchor>
  <xdr:twoCellAnchor editAs="oneCell">
    <xdr:from>
      <xdr:col>5</xdr:col>
      <xdr:colOff>892645</xdr:colOff>
      <xdr:row>8</xdr:row>
      <xdr:rowOff>76211</xdr:rowOff>
    </xdr:from>
    <xdr:to>
      <xdr:col>5</xdr:col>
      <xdr:colOff>4245735</xdr:colOff>
      <xdr:row>8</xdr:row>
      <xdr:rowOff>2026687</xdr:rowOff>
    </xdr:to>
    <xdr:pic>
      <xdr:nvPicPr>
        <xdr:cNvPr id="23" name="Picture 22">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20416" y="11669497"/>
          <a:ext cx="3353090" cy="1950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21772</xdr:colOff>
      <xdr:row>9</xdr:row>
      <xdr:rowOff>283032</xdr:rowOff>
    </xdr:from>
    <xdr:to>
      <xdr:col>5</xdr:col>
      <xdr:colOff>5079093</xdr:colOff>
      <xdr:row>9</xdr:row>
      <xdr:rowOff>1807031</xdr:rowOff>
    </xdr:to>
    <xdr:pic>
      <xdr:nvPicPr>
        <xdr:cNvPr id="27" name="Picture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4"/>
        <a:stretch>
          <a:fillRect/>
        </a:stretch>
      </xdr:blipFill>
      <xdr:spPr>
        <a:xfrm>
          <a:off x="9949543" y="13977261"/>
          <a:ext cx="5050971" cy="1523999"/>
        </a:xfrm>
        <a:prstGeom prst="rect">
          <a:avLst/>
        </a:prstGeom>
      </xdr:spPr>
    </xdr:pic>
    <xdr:clientData/>
  </xdr:twoCellAnchor>
  <xdr:twoCellAnchor editAs="oneCell">
    <xdr:from>
      <xdr:col>5</xdr:col>
      <xdr:colOff>1284520</xdr:colOff>
      <xdr:row>12</xdr:row>
      <xdr:rowOff>54435</xdr:rowOff>
    </xdr:from>
    <xdr:to>
      <xdr:col>5</xdr:col>
      <xdr:colOff>3698746</xdr:colOff>
      <xdr:row>12</xdr:row>
      <xdr:rowOff>2047747</xdr:rowOff>
    </xdr:to>
    <xdr:pic>
      <xdr:nvPicPr>
        <xdr:cNvPr id="30" name="Picture 29">
          <a:extLst>
            <a:ext uri="{FF2B5EF4-FFF2-40B4-BE49-F238E27FC236}">
              <a16:creationId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212291" y="20051492"/>
          <a:ext cx="2414226" cy="1999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1458724</xdr:colOff>
      <xdr:row>13</xdr:row>
      <xdr:rowOff>185062</xdr:rowOff>
    </xdr:from>
    <xdr:to>
      <xdr:col>5</xdr:col>
      <xdr:colOff>3287683</xdr:colOff>
      <xdr:row>13</xdr:row>
      <xdr:rowOff>1914952</xdr:rowOff>
    </xdr:to>
    <xdr:pic>
      <xdr:nvPicPr>
        <xdr:cNvPr id="33" name="Picture 32">
          <a:extLst>
            <a:ext uri="{FF2B5EF4-FFF2-40B4-BE49-F238E27FC236}">
              <a16:creationId xmlns:a16="http://schemas.microsoft.com/office/drawing/2014/main" id="{00000000-0008-0000-0300-000021000000}"/>
            </a:ext>
          </a:extLst>
        </xdr:cNvPr>
        <xdr:cNvPicPr>
          <a:picLocks noChangeAspect="1"/>
        </xdr:cNvPicPr>
      </xdr:nvPicPr>
      <xdr:blipFill>
        <a:blip xmlns:r="http://schemas.openxmlformats.org/officeDocument/2006/relationships" r:embed="rId6"/>
        <a:stretch>
          <a:fillRect/>
        </a:stretch>
      </xdr:blipFill>
      <xdr:spPr>
        <a:xfrm>
          <a:off x="11386495" y="22293948"/>
          <a:ext cx="1828959" cy="1729890"/>
        </a:xfrm>
        <a:prstGeom prst="rect">
          <a:avLst/>
        </a:prstGeom>
      </xdr:spPr>
    </xdr:pic>
    <xdr:clientData/>
  </xdr:twoCellAnchor>
  <xdr:twoCellAnchor editAs="oneCell">
    <xdr:from>
      <xdr:col>5</xdr:col>
      <xdr:colOff>123265</xdr:colOff>
      <xdr:row>2</xdr:row>
      <xdr:rowOff>141467</xdr:rowOff>
    </xdr:from>
    <xdr:to>
      <xdr:col>5</xdr:col>
      <xdr:colOff>4961219</xdr:colOff>
      <xdr:row>2</xdr:row>
      <xdr:rowOff>2162734</xdr:rowOff>
    </xdr:to>
    <xdr:pic>
      <xdr:nvPicPr>
        <xdr:cNvPr id="11" name="Picture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7"/>
        <a:stretch>
          <a:fillRect/>
        </a:stretch>
      </xdr:blipFill>
      <xdr:spPr>
        <a:xfrm>
          <a:off x="8886265" y="544879"/>
          <a:ext cx="4844304" cy="2021267"/>
        </a:xfrm>
        <a:prstGeom prst="rect">
          <a:avLst/>
        </a:prstGeom>
      </xdr:spPr>
    </xdr:pic>
    <xdr:clientData/>
  </xdr:twoCellAnchor>
  <xdr:twoCellAnchor editAs="oneCell">
    <xdr:from>
      <xdr:col>5</xdr:col>
      <xdr:colOff>201705</xdr:colOff>
      <xdr:row>3</xdr:row>
      <xdr:rowOff>307505</xdr:rowOff>
    </xdr:from>
    <xdr:to>
      <xdr:col>5</xdr:col>
      <xdr:colOff>4650440</xdr:colOff>
      <xdr:row>3</xdr:row>
      <xdr:rowOff>1626818</xdr:rowOff>
    </xdr:to>
    <xdr:pic>
      <xdr:nvPicPr>
        <xdr:cNvPr id="12" name="Picture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8"/>
        <a:stretch>
          <a:fillRect/>
        </a:stretch>
      </xdr:blipFill>
      <xdr:spPr>
        <a:xfrm>
          <a:off x="8964705" y="3243446"/>
          <a:ext cx="4448735" cy="1325663"/>
        </a:xfrm>
        <a:prstGeom prst="rect">
          <a:avLst/>
        </a:prstGeom>
      </xdr:spPr>
    </xdr:pic>
    <xdr:clientData/>
  </xdr:twoCellAnchor>
  <xdr:twoCellAnchor editAs="oneCell">
    <xdr:from>
      <xdr:col>5</xdr:col>
      <xdr:colOff>268941</xdr:colOff>
      <xdr:row>16</xdr:row>
      <xdr:rowOff>392229</xdr:rowOff>
    </xdr:from>
    <xdr:to>
      <xdr:col>5</xdr:col>
      <xdr:colOff>5017471</xdr:colOff>
      <xdr:row>16</xdr:row>
      <xdr:rowOff>2963403</xdr:rowOff>
    </xdr:to>
    <xdr:pic>
      <xdr:nvPicPr>
        <xdr:cNvPr id="13" name="Picture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9"/>
        <a:stretch>
          <a:fillRect/>
        </a:stretch>
      </xdr:blipFill>
      <xdr:spPr>
        <a:xfrm>
          <a:off x="9031941" y="35937288"/>
          <a:ext cx="4754880" cy="2564824"/>
        </a:xfrm>
        <a:prstGeom prst="rect">
          <a:avLst/>
        </a:prstGeom>
      </xdr:spPr>
    </xdr:pic>
    <xdr:clientData/>
  </xdr:twoCellAnchor>
  <xdr:twoCellAnchor editAs="oneCell">
    <xdr:from>
      <xdr:col>5</xdr:col>
      <xdr:colOff>1333499</xdr:colOff>
      <xdr:row>20</xdr:row>
      <xdr:rowOff>89645</xdr:rowOff>
    </xdr:from>
    <xdr:to>
      <xdr:col>5</xdr:col>
      <xdr:colOff>4027767</xdr:colOff>
      <xdr:row>22</xdr:row>
      <xdr:rowOff>1197654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0"/>
        <a:stretch>
          <a:fillRect/>
        </a:stretch>
      </xdr:blipFill>
      <xdr:spPr>
        <a:xfrm>
          <a:off x="10096499" y="39321439"/>
          <a:ext cx="2700618" cy="3640539"/>
        </a:xfrm>
        <a:prstGeom prst="rect">
          <a:avLst/>
        </a:prstGeom>
      </xdr:spPr>
    </xdr:pic>
    <xdr:clientData/>
  </xdr:twoCellAnchor>
  <xdr:twoCellAnchor editAs="oneCell">
    <xdr:from>
      <xdr:col>5</xdr:col>
      <xdr:colOff>1367118</xdr:colOff>
      <xdr:row>17</xdr:row>
      <xdr:rowOff>56031</xdr:rowOff>
    </xdr:from>
    <xdr:to>
      <xdr:col>5</xdr:col>
      <xdr:colOff>3955677</xdr:colOff>
      <xdr:row>20</xdr:row>
      <xdr:rowOff>45335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1"/>
        <a:stretch>
          <a:fillRect/>
        </a:stretch>
      </xdr:blipFill>
      <xdr:spPr>
        <a:xfrm>
          <a:off x="10130118" y="35489031"/>
          <a:ext cx="2588559" cy="37944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Q28"/>
  <sheetViews>
    <sheetView topLeftCell="A22" zoomScale="85" zoomScaleNormal="85" workbookViewId="0">
      <selection activeCell="D22" sqref="D22"/>
    </sheetView>
  </sheetViews>
  <sheetFormatPr defaultColWidth="11.08203125" defaultRowHeight="15.5" x14ac:dyDescent="0.35"/>
  <cols>
    <col min="3" max="3" width="30.33203125" customWidth="1"/>
    <col min="4" max="4" width="121.83203125" bestFit="1" customWidth="1"/>
  </cols>
  <sheetData>
    <row r="2" spans="3:17" ht="74" x14ac:dyDescent="0.35">
      <c r="C2" s="3" t="s">
        <v>24</v>
      </c>
      <c r="D2" s="9" t="s">
        <v>38</v>
      </c>
      <c r="E2" s="9"/>
      <c r="F2" s="9"/>
      <c r="G2" s="9"/>
      <c r="H2" s="9"/>
      <c r="I2" s="9"/>
      <c r="J2" s="9"/>
      <c r="K2" s="9"/>
      <c r="L2" s="9"/>
      <c r="M2" s="9"/>
      <c r="N2" s="9"/>
      <c r="O2" s="9"/>
      <c r="P2" s="9"/>
      <c r="Q2" s="9"/>
    </row>
    <row r="3" spans="3:17" ht="18.5" x14ac:dyDescent="0.45">
      <c r="C3" s="4"/>
      <c r="D3" s="4"/>
      <c r="E3" s="4"/>
      <c r="F3" s="4"/>
      <c r="G3" s="4"/>
      <c r="H3" s="4"/>
      <c r="I3" s="4"/>
      <c r="J3" s="4"/>
      <c r="K3" s="4"/>
      <c r="L3" s="4"/>
      <c r="M3" s="4"/>
      <c r="N3" s="4"/>
      <c r="O3" s="4"/>
      <c r="P3" s="4"/>
      <c r="Q3" s="4"/>
    </row>
    <row r="4" spans="3:17" ht="18.5" x14ac:dyDescent="0.45">
      <c r="C4" s="5" t="s">
        <v>25</v>
      </c>
      <c r="D4" s="4"/>
      <c r="E4" s="4"/>
      <c r="F4" s="4"/>
      <c r="G4" s="4"/>
      <c r="H4" s="4"/>
      <c r="I4" s="4"/>
      <c r="J4" s="4"/>
      <c r="K4" s="4"/>
      <c r="L4" s="4"/>
      <c r="M4" s="4"/>
      <c r="N4" s="4"/>
      <c r="O4" s="4"/>
      <c r="P4" s="4"/>
      <c r="Q4" s="4"/>
    </row>
    <row r="5" spans="3:17" ht="18.5" x14ac:dyDescent="0.45">
      <c r="C5" s="4">
        <v>1</v>
      </c>
      <c r="D5" s="4" t="s">
        <v>39</v>
      </c>
      <c r="E5" s="4"/>
      <c r="F5" s="4"/>
      <c r="G5" s="4"/>
      <c r="H5" s="4"/>
      <c r="I5" s="4"/>
      <c r="J5" s="4"/>
      <c r="K5" s="4"/>
      <c r="L5" s="4"/>
      <c r="M5" s="4"/>
      <c r="N5" s="4"/>
      <c r="O5" s="4"/>
      <c r="P5" s="4"/>
      <c r="Q5" s="4"/>
    </row>
    <row r="6" spans="3:17" ht="18.5" x14ac:dyDescent="0.45">
      <c r="C6" s="4">
        <v>2</v>
      </c>
      <c r="D6" s="4" t="s">
        <v>65</v>
      </c>
      <c r="E6" s="4"/>
      <c r="F6" s="4"/>
      <c r="G6" s="4"/>
      <c r="H6" s="4"/>
      <c r="I6" s="4"/>
      <c r="J6" s="4"/>
      <c r="K6" s="4"/>
      <c r="L6" s="4"/>
      <c r="M6" s="4"/>
      <c r="N6" s="4"/>
      <c r="O6" s="4"/>
      <c r="P6" s="4"/>
      <c r="Q6" s="4"/>
    </row>
    <row r="7" spans="3:17" ht="18.5" x14ac:dyDescent="0.45">
      <c r="C7" s="4">
        <v>3</v>
      </c>
      <c r="D7" s="4" t="s">
        <v>63</v>
      </c>
      <c r="E7" s="4"/>
      <c r="F7" s="4"/>
      <c r="G7" s="4"/>
      <c r="H7" s="4"/>
      <c r="I7" s="4"/>
      <c r="J7" s="4"/>
      <c r="K7" s="4"/>
      <c r="L7" s="4"/>
      <c r="M7" s="4"/>
      <c r="N7" s="4"/>
      <c r="O7" s="4"/>
      <c r="P7" s="4"/>
      <c r="Q7" s="4"/>
    </row>
    <row r="8" spans="3:17" ht="18.5" x14ac:dyDescent="0.45">
      <c r="C8" s="4">
        <v>4</v>
      </c>
      <c r="D8" s="4" t="s">
        <v>64</v>
      </c>
      <c r="E8" s="4"/>
      <c r="F8" s="4"/>
      <c r="G8" s="4"/>
      <c r="H8" s="4"/>
      <c r="I8" s="4"/>
      <c r="J8" s="4"/>
      <c r="K8" s="4"/>
      <c r="L8" s="4"/>
      <c r="M8" s="4"/>
      <c r="N8" s="4"/>
      <c r="O8" s="4"/>
      <c r="P8" s="4"/>
      <c r="Q8" s="4"/>
    </row>
    <row r="9" spans="3:17" ht="18.5" x14ac:dyDescent="0.45">
      <c r="C9" s="4">
        <v>5</v>
      </c>
      <c r="D9" s="4" t="s">
        <v>40</v>
      </c>
      <c r="E9" s="4"/>
      <c r="F9" s="4"/>
      <c r="G9" s="4"/>
      <c r="H9" s="4"/>
      <c r="I9" s="4"/>
      <c r="J9" s="4"/>
      <c r="K9" s="4"/>
      <c r="L9" s="4"/>
      <c r="M9" s="4"/>
      <c r="N9" s="4"/>
      <c r="O9" s="4"/>
      <c r="P9" s="4"/>
      <c r="Q9" s="4"/>
    </row>
    <row r="10" spans="3:17" ht="18.5" x14ac:dyDescent="0.45">
      <c r="C10" s="4">
        <v>6</v>
      </c>
      <c r="D10" s="4" t="s">
        <v>26</v>
      </c>
      <c r="E10" s="4"/>
      <c r="F10" s="4"/>
      <c r="G10" s="4"/>
      <c r="H10" s="4"/>
      <c r="I10" s="4"/>
      <c r="J10" s="4"/>
      <c r="K10" s="4"/>
      <c r="L10" s="4"/>
      <c r="M10" s="4"/>
      <c r="N10" s="4"/>
      <c r="O10" s="4"/>
      <c r="P10" s="4"/>
      <c r="Q10" s="4"/>
    </row>
    <row r="11" spans="3:17" ht="18.5" x14ac:dyDescent="0.45">
      <c r="C11" s="4">
        <v>7</v>
      </c>
      <c r="D11" s="4" t="s">
        <v>41</v>
      </c>
      <c r="E11" s="4"/>
      <c r="F11" s="4"/>
      <c r="G11" s="4"/>
      <c r="H11" s="4"/>
      <c r="I11" s="4"/>
      <c r="J11" s="4"/>
      <c r="K11" s="4"/>
      <c r="L11" s="4"/>
      <c r="M11" s="4"/>
      <c r="N11" s="4"/>
      <c r="O11" s="4"/>
      <c r="P11" s="4"/>
      <c r="Q11" s="4"/>
    </row>
    <row r="12" spans="3:17" ht="18.5" x14ac:dyDescent="0.45">
      <c r="C12" s="4"/>
      <c r="D12" s="4"/>
      <c r="E12" s="4"/>
      <c r="F12" s="4"/>
      <c r="G12" s="4"/>
      <c r="H12" s="4"/>
      <c r="I12" s="4"/>
      <c r="J12" s="4"/>
      <c r="K12" s="4"/>
      <c r="L12" s="4"/>
      <c r="M12" s="4"/>
      <c r="N12" s="4"/>
      <c r="O12" s="4"/>
      <c r="P12" s="4"/>
      <c r="Q12" s="4"/>
    </row>
    <row r="13" spans="3:17" ht="18.5" x14ac:dyDescent="0.45">
      <c r="C13" s="5" t="s">
        <v>27</v>
      </c>
      <c r="D13" s="4"/>
      <c r="E13" s="4"/>
      <c r="F13" s="4"/>
      <c r="G13" s="4"/>
      <c r="H13" s="4"/>
      <c r="I13" s="4"/>
      <c r="J13" s="4"/>
      <c r="K13" s="4"/>
      <c r="L13" s="4"/>
      <c r="M13" s="4"/>
      <c r="N13" s="4"/>
      <c r="O13" s="4"/>
      <c r="P13" s="4"/>
      <c r="Q13" s="4"/>
    </row>
    <row r="14" spans="3:17" ht="18.5" x14ac:dyDescent="0.45">
      <c r="C14" s="4">
        <v>1</v>
      </c>
      <c r="D14" s="10" t="s">
        <v>28</v>
      </c>
      <c r="E14" s="10"/>
      <c r="F14" s="10"/>
      <c r="G14" s="10"/>
      <c r="H14" s="10"/>
      <c r="I14" s="10"/>
      <c r="J14" s="10"/>
      <c r="K14" s="10"/>
      <c r="L14" s="10"/>
      <c r="M14" s="4"/>
      <c r="N14" s="4"/>
      <c r="O14" s="4"/>
      <c r="P14" s="4"/>
      <c r="Q14" s="4"/>
    </row>
    <row r="15" spans="3:17" ht="18.5" x14ac:dyDescent="0.45">
      <c r="C15" s="4">
        <v>2</v>
      </c>
      <c r="D15" s="10" t="s">
        <v>29</v>
      </c>
      <c r="E15" s="10"/>
      <c r="F15" s="10"/>
      <c r="G15" s="10"/>
      <c r="H15" s="10"/>
      <c r="I15" s="10"/>
      <c r="J15" s="10"/>
      <c r="K15" s="10"/>
      <c r="L15" s="10"/>
      <c r="M15" s="4"/>
      <c r="N15" s="4"/>
      <c r="O15" s="4"/>
      <c r="P15" s="4"/>
      <c r="Q15" s="4"/>
    </row>
    <row r="16" spans="3:17" ht="18.5" x14ac:dyDescent="0.45">
      <c r="C16" s="4">
        <v>3</v>
      </c>
      <c r="D16" s="10" t="s">
        <v>66</v>
      </c>
      <c r="E16" s="10"/>
      <c r="F16" s="10"/>
      <c r="G16" s="10"/>
      <c r="H16" s="10"/>
      <c r="I16" s="10"/>
      <c r="J16" s="10"/>
      <c r="K16" s="10"/>
      <c r="L16" s="10"/>
      <c r="M16" s="4"/>
      <c r="N16" s="4"/>
      <c r="O16" s="4"/>
      <c r="P16" s="4"/>
      <c r="Q16" s="4"/>
    </row>
    <row r="17" spans="3:17" ht="37" x14ac:dyDescent="0.45">
      <c r="C17" s="4">
        <v>4</v>
      </c>
      <c r="D17" s="11" t="s">
        <v>30</v>
      </c>
      <c r="E17" s="11"/>
      <c r="F17" s="11"/>
      <c r="G17" s="11"/>
      <c r="H17" s="11"/>
      <c r="I17" s="11"/>
      <c r="J17" s="11"/>
      <c r="K17" s="11"/>
      <c r="L17" s="11"/>
      <c r="M17" s="4"/>
      <c r="N17" s="4"/>
      <c r="O17" s="4"/>
      <c r="P17" s="4"/>
      <c r="Q17" s="4"/>
    </row>
    <row r="18" spans="3:17" ht="18.5" x14ac:dyDescent="0.45">
      <c r="C18" s="4">
        <v>5</v>
      </c>
      <c r="D18" s="10" t="s">
        <v>32</v>
      </c>
      <c r="E18" s="10"/>
      <c r="F18" s="10"/>
      <c r="G18" s="10"/>
      <c r="H18" s="10"/>
      <c r="I18" s="10"/>
      <c r="J18" s="10"/>
      <c r="K18" s="10"/>
      <c r="L18" s="10"/>
      <c r="M18" s="4"/>
      <c r="N18" s="4"/>
      <c r="O18" s="4"/>
      <c r="P18" s="4"/>
      <c r="Q18" s="4"/>
    </row>
    <row r="19" spans="3:17" ht="18.5" x14ac:dyDescent="0.45">
      <c r="C19" s="4"/>
      <c r="D19" s="4"/>
      <c r="E19" s="4"/>
      <c r="F19" s="4"/>
      <c r="G19" s="4"/>
      <c r="H19" s="4"/>
      <c r="I19" s="4"/>
      <c r="J19" s="4"/>
      <c r="K19" s="4"/>
      <c r="L19" s="4"/>
      <c r="M19" s="4"/>
      <c r="N19" s="4"/>
      <c r="O19" s="4"/>
      <c r="P19" s="4"/>
      <c r="Q19" s="4"/>
    </row>
    <row r="20" spans="3:17" ht="18.5" x14ac:dyDescent="0.45">
      <c r="C20" s="5" t="s">
        <v>31</v>
      </c>
      <c r="D20" s="4"/>
      <c r="E20" s="4"/>
      <c r="F20" s="4"/>
      <c r="G20" s="4"/>
      <c r="H20" s="4"/>
      <c r="I20" s="4"/>
      <c r="J20" s="4"/>
      <c r="K20" s="4"/>
      <c r="L20" s="4"/>
      <c r="M20" s="4"/>
      <c r="N20" s="4"/>
      <c r="O20" s="4"/>
      <c r="P20" s="4"/>
      <c r="Q20" s="4"/>
    </row>
    <row r="21" spans="3:17" ht="18.5" x14ac:dyDescent="0.45">
      <c r="C21" s="6"/>
      <c r="D21" s="4"/>
      <c r="E21" s="4"/>
      <c r="F21" s="4"/>
      <c r="G21" s="4"/>
      <c r="H21" s="4"/>
      <c r="I21" s="4"/>
      <c r="J21" s="4"/>
      <c r="K21" s="4"/>
      <c r="L21" s="4"/>
      <c r="M21" s="4"/>
      <c r="N21" s="4"/>
      <c r="O21" s="4"/>
      <c r="P21" s="4"/>
      <c r="Q21" s="4"/>
    </row>
    <row r="22" spans="3:17" ht="55.5" x14ac:dyDescent="0.45">
      <c r="C22" s="7" t="s">
        <v>36</v>
      </c>
      <c r="D22" s="10" t="s">
        <v>37</v>
      </c>
      <c r="E22" s="10"/>
      <c r="F22" s="10"/>
      <c r="G22" s="10"/>
      <c r="H22" s="10"/>
      <c r="I22" s="10"/>
      <c r="J22" s="10"/>
      <c r="K22" s="10"/>
      <c r="L22" s="10"/>
      <c r="M22" s="10"/>
      <c r="N22" s="10"/>
      <c r="O22" s="10"/>
      <c r="P22" s="10"/>
      <c r="Q22" s="10"/>
    </row>
    <row r="23" spans="3:17" ht="18.5" x14ac:dyDescent="0.45">
      <c r="C23" s="4"/>
      <c r="D23" s="4"/>
      <c r="E23" s="4"/>
      <c r="F23" s="4"/>
      <c r="G23" s="4"/>
      <c r="H23" s="4"/>
      <c r="I23" s="4"/>
      <c r="J23" s="4"/>
      <c r="K23" s="4"/>
      <c r="L23" s="4"/>
      <c r="M23" s="4"/>
      <c r="N23" s="4"/>
      <c r="O23" s="4"/>
      <c r="P23" s="4"/>
      <c r="Q23" s="4"/>
    </row>
    <row r="24" spans="3:17" ht="37" customHeight="1" x14ac:dyDescent="0.45">
      <c r="C24" s="7" t="s">
        <v>72</v>
      </c>
      <c r="D24" s="10" t="s">
        <v>67</v>
      </c>
      <c r="E24" s="10"/>
      <c r="F24" s="10"/>
      <c r="G24" s="10"/>
      <c r="H24" s="10"/>
      <c r="I24" s="10"/>
      <c r="J24" s="10"/>
      <c r="K24" s="10"/>
      <c r="L24" s="10"/>
      <c r="M24" s="10"/>
      <c r="N24" s="10"/>
      <c r="O24" s="10"/>
      <c r="P24" s="4"/>
      <c r="Q24" s="4"/>
    </row>
    <row r="25" spans="3:17" ht="18.5" x14ac:dyDescent="0.45">
      <c r="C25" s="4"/>
      <c r="D25" s="4"/>
      <c r="E25" s="4"/>
      <c r="F25" s="4"/>
      <c r="G25" s="4"/>
      <c r="H25" s="4"/>
      <c r="I25" s="4"/>
      <c r="J25" s="4"/>
      <c r="K25" s="4"/>
      <c r="L25" s="4"/>
      <c r="M25" s="4"/>
      <c r="N25" s="4"/>
      <c r="O25" s="4"/>
      <c r="P25" s="4"/>
      <c r="Q25" s="4"/>
    </row>
    <row r="26" spans="3:17" ht="34" customHeight="1" x14ac:dyDescent="0.45">
      <c r="C26" s="7" t="s">
        <v>33</v>
      </c>
      <c r="D26" s="10" t="s">
        <v>60</v>
      </c>
      <c r="E26" s="10"/>
      <c r="F26" s="10"/>
      <c r="G26" s="10"/>
      <c r="H26" s="10"/>
      <c r="I26" s="10"/>
      <c r="J26" s="10"/>
      <c r="K26" s="10"/>
      <c r="L26" s="10"/>
      <c r="M26" s="10"/>
      <c r="N26" s="10"/>
      <c r="O26" s="10"/>
      <c r="P26" s="10"/>
      <c r="Q26" s="4"/>
    </row>
    <row r="27" spans="3:17" ht="18.5" x14ac:dyDescent="0.45">
      <c r="C27" s="4"/>
      <c r="D27" s="4"/>
      <c r="E27" s="4"/>
      <c r="F27" s="4"/>
      <c r="G27" s="4"/>
      <c r="H27" s="4"/>
      <c r="I27" s="4"/>
      <c r="J27" s="4"/>
      <c r="K27" s="4"/>
      <c r="L27" s="4"/>
      <c r="M27" s="4"/>
      <c r="N27" s="4"/>
      <c r="O27" s="4"/>
      <c r="P27" s="4"/>
      <c r="Q27" s="4"/>
    </row>
    <row r="28" spans="3:17" ht="47.15" customHeight="1" x14ac:dyDescent="0.45">
      <c r="C28" s="7" t="s">
        <v>35</v>
      </c>
      <c r="D28" s="10" t="s">
        <v>34</v>
      </c>
      <c r="E28" s="10"/>
      <c r="F28" s="10"/>
      <c r="G28" s="10"/>
      <c r="H28" s="10"/>
      <c r="I28" s="10"/>
      <c r="J28" s="10"/>
      <c r="K28" s="10"/>
      <c r="L28" s="10"/>
      <c r="M28" s="10"/>
      <c r="N28" s="10"/>
      <c r="O28" s="10"/>
      <c r="P28" s="10"/>
      <c r="Q28" s="1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27"/>
  <sheetViews>
    <sheetView zoomScale="85" zoomScaleNormal="85" workbookViewId="0">
      <selection activeCell="A17" sqref="A17"/>
    </sheetView>
  </sheetViews>
  <sheetFormatPr defaultRowHeight="15.5" x14ac:dyDescent="0.35"/>
  <cols>
    <col min="1" max="1" width="12.5" style="39" customWidth="1"/>
    <col min="2" max="4" width="12.33203125" customWidth="1"/>
    <col min="5" max="5" width="13.58203125" customWidth="1"/>
    <col min="6" max="7" width="12.58203125" customWidth="1"/>
    <col min="8" max="9" width="12.5" customWidth="1"/>
    <col min="10" max="10" width="12.33203125" customWidth="1"/>
    <col min="11" max="11" width="12.58203125" customWidth="1"/>
    <col min="12" max="12" width="12.5" customWidth="1"/>
    <col min="13" max="13" width="12.58203125" customWidth="1"/>
    <col min="14" max="14" width="12.33203125" customWidth="1"/>
    <col min="15" max="15" width="12.5" customWidth="1"/>
  </cols>
  <sheetData>
    <row r="1" spans="1:15" x14ac:dyDescent="0.35">
      <c r="A1" s="50" t="s">
        <v>125</v>
      </c>
    </row>
    <row r="3" spans="1:15" x14ac:dyDescent="0.35">
      <c r="B3" s="38" t="s">
        <v>61</v>
      </c>
      <c r="C3" s="38" t="s">
        <v>62</v>
      </c>
      <c r="D3" s="38" t="s">
        <v>133</v>
      </c>
      <c r="E3" s="38" t="s">
        <v>134</v>
      </c>
      <c r="F3" s="38" t="s">
        <v>135</v>
      </c>
      <c r="G3" s="56" t="s">
        <v>136</v>
      </c>
      <c r="H3" s="39"/>
      <c r="I3" s="39"/>
      <c r="J3" s="39"/>
      <c r="K3" s="39"/>
      <c r="L3" s="39"/>
      <c r="M3" s="39"/>
      <c r="N3" s="39"/>
      <c r="O3" s="39"/>
    </row>
    <row r="4" spans="1:15" x14ac:dyDescent="0.35">
      <c r="B4" s="47">
        <v>0</v>
      </c>
      <c r="C4" s="47">
        <v>0</v>
      </c>
      <c r="D4" s="47">
        <v>0</v>
      </c>
      <c r="E4" s="47">
        <v>0</v>
      </c>
      <c r="F4" s="47">
        <v>0</v>
      </c>
      <c r="G4" s="47">
        <v>0</v>
      </c>
      <c r="H4" s="39"/>
      <c r="I4" s="39"/>
      <c r="J4" s="39"/>
      <c r="K4" s="39"/>
      <c r="L4" s="39"/>
      <c r="M4" s="39"/>
      <c r="N4" s="39"/>
      <c r="O4" s="39"/>
    </row>
    <row r="6" spans="1:15" x14ac:dyDescent="0.35">
      <c r="D6" s="60" t="s">
        <v>122</v>
      </c>
      <c r="E6" s="61"/>
    </row>
    <row r="7" spans="1:15" ht="40.5" customHeight="1" x14ac:dyDescent="0.45">
      <c r="B7" s="37" t="s">
        <v>74</v>
      </c>
      <c r="C7" s="37" t="s">
        <v>73</v>
      </c>
      <c r="D7" s="48" t="s">
        <v>123</v>
      </c>
      <c r="E7" s="48" t="s">
        <v>124</v>
      </c>
    </row>
    <row r="8" spans="1:15" x14ac:dyDescent="0.35">
      <c r="B8" s="32" t="s">
        <v>0</v>
      </c>
      <c r="C8" s="32" t="str">
        <f>(IF(B4=0,"Mode 0","Mode 1"))</f>
        <v>Mode 0</v>
      </c>
      <c r="D8" s="49" t="str">
        <f>(IF(C8="Mode 0","Open","2.49kohm"))</f>
        <v>Open</v>
      </c>
      <c r="E8" s="49" t="str">
        <f>(IF(C8="Mode 1","Open","2.49kohm"))</f>
        <v>2.49kohm</v>
      </c>
    </row>
    <row r="9" spans="1:15" x14ac:dyDescent="0.35">
      <c r="B9" s="32" t="s">
        <v>131</v>
      </c>
      <c r="C9" s="32" t="str">
        <f>IF(B4=0,(IF(C4=0,"Mode 1","Mode 2")),(IF(C4=0,"Mode 3","Mode 4")))</f>
        <v>Mode 1</v>
      </c>
      <c r="D9" s="49" t="str">
        <f t="shared" ref="D9:D13" si="0">(IF(C9="Mode 0","Open","2.49kohm"))</f>
        <v>2.49kohm</v>
      </c>
      <c r="E9" s="49" t="str">
        <f t="shared" ref="E9:E13" si="1">(IF(C9="Mode 1","Open","2.49kohm"))</f>
        <v>Open</v>
      </c>
    </row>
    <row r="10" spans="1:15" x14ac:dyDescent="0.35">
      <c r="B10" s="32" t="s">
        <v>1</v>
      </c>
      <c r="C10" s="32" t="str">
        <f>IF(F4=0,"Mode 3", "Mode 4")</f>
        <v>Mode 3</v>
      </c>
      <c r="D10" s="49" t="str">
        <f t="shared" si="0"/>
        <v>2.49kohm</v>
      </c>
      <c r="E10" s="49" t="str">
        <f t="shared" si="1"/>
        <v>2.49kohm</v>
      </c>
    </row>
    <row r="11" spans="1:15" x14ac:dyDescent="0.35">
      <c r="B11" s="32" t="s">
        <v>71</v>
      </c>
      <c r="C11" s="32" t="str">
        <f>IF(I4=0, "Mode 1", "Mode 3")</f>
        <v>Mode 1</v>
      </c>
      <c r="D11" s="49" t="str">
        <f t="shared" si="0"/>
        <v>2.49kohm</v>
      </c>
      <c r="E11" s="49" t="str">
        <f t="shared" si="1"/>
        <v>Open</v>
      </c>
    </row>
    <row r="12" spans="1:15" x14ac:dyDescent="0.35">
      <c r="B12" s="32" t="s">
        <v>132</v>
      </c>
      <c r="C12" s="32" t="str">
        <f>IF(G4=0,(IF(H4=0,"Mode 1","Mode 2")),(IF(H4=0,"Mode 3","Mode 4")))</f>
        <v>Mode 1</v>
      </c>
      <c r="D12" s="49" t="str">
        <f t="shared" si="0"/>
        <v>2.49kohm</v>
      </c>
      <c r="E12" s="49" t="str">
        <f t="shared" si="1"/>
        <v>Open</v>
      </c>
    </row>
    <row r="13" spans="1:15" x14ac:dyDescent="0.35">
      <c r="B13" s="32" t="s">
        <v>3</v>
      </c>
      <c r="C13" s="32" t="str">
        <f>IF(K4=0,(IF(L4=0,"Mode 1","Mode 2")),(IF(L4=0,"Mode 3","Mode 4")))</f>
        <v>Mode 1</v>
      </c>
      <c r="D13" s="49" t="str">
        <f t="shared" si="0"/>
        <v>2.49kohm</v>
      </c>
      <c r="E13" s="49" t="str">
        <f t="shared" si="1"/>
        <v>Open</v>
      </c>
    </row>
    <row r="14" spans="1:15" x14ac:dyDescent="0.35">
      <c r="B14" s="57"/>
      <c r="C14" s="57"/>
      <c r="D14" s="57"/>
      <c r="E14" s="57"/>
    </row>
    <row r="15" spans="1:15" x14ac:dyDescent="0.35">
      <c r="B15" s="57"/>
      <c r="C15" s="57"/>
      <c r="D15" s="57"/>
      <c r="E15" s="57"/>
    </row>
    <row r="18" spans="2:9" x14ac:dyDescent="0.35">
      <c r="B18" s="39"/>
      <c r="C18" s="39"/>
      <c r="D18" s="39"/>
      <c r="E18" s="39"/>
      <c r="F18" s="39"/>
      <c r="G18" s="39"/>
      <c r="H18" s="39"/>
      <c r="I18" s="39"/>
    </row>
    <row r="19" spans="2:9" x14ac:dyDescent="0.35">
      <c r="B19" s="39"/>
      <c r="C19" s="39"/>
      <c r="D19" s="39"/>
      <c r="E19" s="39"/>
      <c r="F19" s="39"/>
      <c r="G19" s="39"/>
      <c r="H19" s="39"/>
      <c r="I19" s="39"/>
    </row>
    <row r="20" spans="2:9" x14ac:dyDescent="0.35">
      <c r="B20" s="39"/>
      <c r="C20" s="39"/>
      <c r="D20" s="39"/>
      <c r="E20" s="39"/>
      <c r="F20" s="39"/>
      <c r="G20" s="39"/>
      <c r="H20" s="39"/>
      <c r="I20" s="39"/>
    </row>
    <row r="21" spans="2:9" x14ac:dyDescent="0.35">
      <c r="B21" s="39"/>
      <c r="C21" s="39"/>
      <c r="D21" s="39"/>
      <c r="E21" s="39"/>
      <c r="F21" s="39"/>
      <c r="G21" s="39"/>
      <c r="H21" s="39"/>
      <c r="I21" s="39"/>
    </row>
    <row r="22" spans="2:9" x14ac:dyDescent="0.35">
      <c r="B22" s="39"/>
      <c r="C22" s="39"/>
      <c r="D22" s="39"/>
      <c r="E22" s="39"/>
      <c r="F22" s="39"/>
      <c r="G22" s="39"/>
      <c r="H22" s="39"/>
      <c r="I22" s="39"/>
    </row>
    <row r="23" spans="2:9" x14ac:dyDescent="0.35">
      <c r="B23" s="39"/>
      <c r="C23" s="39"/>
      <c r="D23" s="39"/>
      <c r="E23" s="39"/>
      <c r="F23" s="39"/>
      <c r="G23" s="39"/>
      <c r="H23" s="39"/>
      <c r="I23" s="39"/>
    </row>
    <row r="24" spans="2:9" x14ac:dyDescent="0.35">
      <c r="B24" s="39"/>
      <c r="C24" s="39"/>
      <c r="D24" s="39"/>
      <c r="E24" s="39"/>
      <c r="F24" s="39"/>
      <c r="G24" s="39"/>
      <c r="H24" s="39"/>
      <c r="I24" s="39"/>
    </row>
    <row r="25" spans="2:9" x14ac:dyDescent="0.35">
      <c r="B25" s="39"/>
      <c r="C25" s="39"/>
      <c r="D25" s="39"/>
      <c r="E25" s="39"/>
      <c r="F25" s="39"/>
      <c r="G25" s="39"/>
      <c r="H25" s="39"/>
      <c r="I25" s="39"/>
    </row>
    <row r="26" spans="2:9" x14ac:dyDescent="0.35">
      <c r="B26" s="39"/>
      <c r="C26" s="39"/>
      <c r="D26" s="39"/>
      <c r="E26" s="39"/>
      <c r="F26" s="39"/>
      <c r="G26" s="39"/>
      <c r="H26" s="39"/>
      <c r="I26" s="39"/>
    </row>
    <row r="27" spans="2:9" x14ac:dyDescent="0.35">
      <c r="B27" s="39"/>
      <c r="C27" s="39"/>
      <c r="D27" s="39"/>
      <c r="E27" s="39"/>
      <c r="F27" s="39"/>
      <c r="G27" s="39"/>
      <c r="H27" s="39"/>
      <c r="I27" s="39"/>
    </row>
    <row r="28" spans="2:9" x14ac:dyDescent="0.35">
      <c r="B28" s="39"/>
      <c r="C28" s="39"/>
      <c r="D28" s="39"/>
      <c r="E28" s="39"/>
      <c r="F28" s="39"/>
      <c r="G28" s="39"/>
      <c r="H28" s="39"/>
      <c r="I28" s="39"/>
    </row>
    <row r="29" spans="2:9" x14ac:dyDescent="0.35">
      <c r="B29" s="39"/>
      <c r="C29" s="39"/>
      <c r="D29" s="39"/>
      <c r="E29" s="39"/>
      <c r="F29" s="39"/>
      <c r="G29" s="39"/>
      <c r="H29" s="39"/>
      <c r="I29" s="39"/>
    </row>
    <row r="30" spans="2:9" x14ac:dyDescent="0.35">
      <c r="B30" s="39"/>
      <c r="C30" s="39"/>
      <c r="D30" s="39"/>
      <c r="E30" s="39"/>
      <c r="F30" s="39"/>
      <c r="G30" s="39"/>
      <c r="H30" s="39"/>
      <c r="I30" s="39"/>
    </row>
    <row r="31" spans="2:9" x14ac:dyDescent="0.35">
      <c r="B31" s="39"/>
      <c r="C31" s="39"/>
      <c r="D31" s="39"/>
      <c r="E31" s="39"/>
      <c r="F31" s="39"/>
      <c r="G31" s="39"/>
      <c r="H31" s="39"/>
      <c r="I31" s="39"/>
    </row>
    <row r="32" spans="2:9" x14ac:dyDescent="0.35">
      <c r="B32" s="39"/>
      <c r="C32" s="39"/>
      <c r="D32" s="39"/>
      <c r="E32" s="39"/>
      <c r="F32" s="39"/>
      <c r="G32" s="39"/>
      <c r="H32" s="39"/>
      <c r="I32" s="39"/>
    </row>
    <row r="33" spans="2:9" x14ac:dyDescent="0.35">
      <c r="B33" s="39"/>
      <c r="C33" s="39"/>
      <c r="D33" s="39"/>
      <c r="E33" s="39"/>
      <c r="F33" s="39"/>
      <c r="G33" s="39"/>
      <c r="H33" s="39"/>
      <c r="I33" s="39"/>
    </row>
    <row r="34" spans="2:9" x14ac:dyDescent="0.35">
      <c r="B34" s="39"/>
      <c r="C34" s="39"/>
      <c r="D34" s="39"/>
      <c r="E34" s="39"/>
      <c r="F34" s="39"/>
      <c r="G34" s="39"/>
      <c r="H34" s="39"/>
      <c r="I34" s="39"/>
    </row>
    <row r="72" spans="2:9" hidden="1" x14ac:dyDescent="0.35"/>
    <row r="73" spans="2:9" hidden="1" x14ac:dyDescent="0.35">
      <c r="D73" t="s">
        <v>2</v>
      </c>
      <c r="E73" t="s">
        <v>0</v>
      </c>
      <c r="G73" s="13" t="s">
        <v>73</v>
      </c>
      <c r="H73" s="13" t="s">
        <v>116</v>
      </c>
      <c r="I73" s="13" t="s">
        <v>117</v>
      </c>
    </row>
    <row r="74" spans="2:9" hidden="1" x14ac:dyDescent="0.35">
      <c r="B74" t="s">
        <v>75</v>
      </c>
      <c r="C74" t="s">
        <v>76</v>
      </c>
      <c r="D74" t="s">
        <v>92</v>
      </c>
      <c r="E74" t="s">
        <v>92</v>
      </c>
      <c r="G74" s="13" t="s">
        <v>92</v>
      </c>
      <c r="H74" s="13" t="s">
        <v>4</v>
      </c>
      <c r="I74" s="13" t="s">
        <v>4</v>
      </c>
    </row>
    <row r="75" spans="2:9" hidden="1" x14ac:dyDescent="0.35">
      <c r="C75" t="s">
        <v>77</v>
      </c>
      <c r="D75" t="s">
        <v>92</v>
      </c>
      <c r="E75" t="s">
        <v>93</v>
      </c>
      <c r="G75" s="13" t="s">
        <v>93</v>
      </c>
      <c r="H75" s="13" t="s">
        <v>118</v>
      </c>
      <c r="I75" s="13" t="s">
        <v>119</v>
      </c>
    </row>
    <row r="76" spans="2:9" hidden="1" x14ac:dyDescent="0.35">
      <c r="C76" t="s">
        <v>78</v>
      </c>
      <c r="D76" t="s">
        <v>92</v>
      </c>
      <c r="E76" t="s">
        <v>94</v>
      </c>
      <c r="G76" s="13" t="s">
        <v>94</v>
      </c>
      <c r="H76" s="13" t="s">
        <v>120</v>
      </c>
      <c r="I76" s="13" t="s">
        <v>119</v>
      </c>
    </row>
    <row r="77" spans="2:9" hidden="1" x14ac:dyDescent="0.35">
      <c r="C77" t="s">
        <v>79</v>
      </c>
      <c r="D77" t="s">
        <v>92</v>
      </c>
      <c r="E77" t="s">
        <v>95</v>
      </c>
      <c r="G77" s="13" t="s">
        <v>95</v>
      </c>
      <c r="H77" s="13" t="s">
        <v>119</v>
      </c>
      <c r="I77" s="13" t="s">
        <v>4</v>
      </c>
    </row>
    <row r="78" spans="2:9" hidden="1" x14ac:dyDescent="0.35">
      <c r="C78" t="s">
        <v>80</v>
      </c>
      <c r="D78" t="s">
        <v>93</v>
      </c>
      <c r="E78" t="s">
        <v>92</v>
      </c>
    </row>
    <row r="79" spans="2:9" hidden="1" x14ac:dyDescent="0.35">
      <c r="C79" t="s">
        <v>81</v>
      </c>
      <c r="D79" t="s">
        <v>93</v>
      </c>
      <c r="E79" t="s">
        <v>93</v>
      </c>
    </row>
    <row r="80" spans="2:9" hidden="1" x14ac:dyDescent="0.35">
      <c r="C80" t="s">
        <v>82</v>
      </c>
      <c r="D80" t="s">
        <v>93</v>
      </c>
      <c r="E80" t="s">
        <v>94</v>
      </c>
    </row>
    <row r="81" spans="2:5" hidden="1" x14ac:dyDescent="0.35">
      <c r="C81" t="s">
        <v>83</v>
      </c>
      <c r="D81" t="s">
        <v>93</v>
      </c>
      <c r="E81" t="s">
        <v>95</v>
      </c>
    </row>
    <row r="82" spans="2:5" hidden="1" x14ac:dyDescent="0.35">
      <c r="C82" t="s">
        <v>84</v>
      </c>
      <c r="D82" t="s">
        <v>94</v>
      </c>
      <c r="E82" t="s">
        <v>92</v>
      </c>
    </row>
    <row r="83" spans="2:5" hidden="1" x14ac:dyDescent="0.35">
      <c r="C83" t="s">
        <v>85</v>
      </c>
      <c r="D83" t="s">
        <v>94</v>
      </c>
      <c r="E83" t="s">
        <v>93</v>
      </c>
    </row>
    <row r="84" spans="2:5" hidden="1" x14ac:dyDescent="0.35">
      <c r="C84" t="s">
        <v>86</v>
      </c>
      <c r="D84" t="s">
        <v>94</v>
      </c>
      <c r="E84" t="s">
        <v>94</v>
      </c>
    </row>
    <row r="85" spans="2:5" hidden="1" x14ac:dyDescent="0.35">
      <c r="C85" t="s">
        <v>87</v>
      </c>
      <c r="D85" t="s">
        <v>94</v>
      </c>
      <c r="E85" t="s">
        <v>95</v>
      </c>
    </row>
    <row r="86" spans="2:5" hidden="1" x14ac:dyDescent="0.35">
      <c r="C86" t="s">
        <v>88</v>
      </c>
      <c r="D86" t="s">
        <v>95</v>
      </c>
      <c r="E86" t="s">
        <v>92</v>
      </c>
    </row>
    <row r="87" spans="2:5" hidden="1" x14ac:dyDescent="0.35">
      <c r="C87" t="s">
        <v>89</v>
      </c>
      <c r="D87" t="s">
        <v>95</v>
      </c>
      <c r="E87" t="s">
        <v>93</v>
      </c>
    </row>
    <row r="88" spans="2:5" hidden="1" x14ac:dyDescent="0.35">
      <c r="C88" t="s">
        <v>90</v>
      </c>
      <c r="D88" t="s">
        <v>95</v>
      </c>
      <c r="E88" t="s">
        <v>94</v>
      </c>
    </row>
    <row r="89" spans="2:5" hidden="1" x14ac:dyDescent="0.35">
      <c r="C89" t="s">
        <v>91</v>
      </c>
      <c r="D89" t="s">
        <v>95</v>
      </c>
      <c r="E89" t="s">
        <v>95</v>
      </c>
    </row>
    <row r="90" spans="2:5" hidden="1" x14ac:dyDescent="0.35"/>
    <row r="91" spans="2:5" hidden="1" x14ac:dyDescent="0.35">
      <c r="D91" t="s">
        <v>68</v>
      </c>
    </row>
    <row r="92" spans="2:5" hidden="1" x14ac:dyDescent="0.35">
      <c r="B92" t="s">
        <v>96</v>
      </c>
      <c r="C92" t="s">
        <v>106</v>
      </c>
      <c r="D92" s="13" t="s">
        <v>95</v>
      </c>
    </row>
    <row r="93" spans="2:5" hidden="1" x14ac:dyDescent="0.35">
      <c r="C93" t="s">
        <v>59</v>
      </c>
      <c r="D93" t="s">
        <v>94</v>
      </c>
    </row>
    <row r="94" spans="2:5" hidden="1" x14ac:dyDescent="0.35"/>
    <row r="95" spans="2:5" hidden="1" x14ac:dyDescent="0.35">
      <c r="D95" t="s">
        <v>70</v>
      </c>
      <c r="E95" t="s">
        <v>69</v>
      </c>
    </row>
    <row r="96" spans="2:5" hidden="1" x14ac:dyDescent="0.35">
      <c r="B96" s="13" t="s">
        <v>105</v>
      </c>
      <c r="C96" t="s">
        <v>97</v>
      </c>
      <c r="D96" t="s">
        <v>92</v>
      </c>
      <c r="E96" t="s">
        <v>92</v>
      </c>
    </row>
    <row r="97" spans="2:7" hidden="1" x14ac:dyDescent="0.35">
      <c r="C97" t="s">
        <v>98</v>
      </c>
      <c r="D97" t="s">
        <v>92</v>
      </c>
      <c r="E97" t="s">
        <v>94</v>
      </c>
    </row>
    <row r="98" spans="2:7" hidden="1" x14ac:dyDescent="0.35">
      <c r="C98" t="s">
        <v>99</v>
      </c>
      <c r="D98" t="s">
        <v>93</v>
      </c>
      <c r="E98" t="s">
        <v>92</v>
      </c>
    </row>
    <row r="99" spans="2:7" hidden="1" x14ac:dyDescent="0.35">
      <c r="C99" t="s">
        <v>100</v>
      </c>
      <c r="D99" t="s">
        <v>93</v>
      </c>
      <c r="E99" t="s">
        <v>94</v>
      </c>
    </row>
    <row r="100" spans="2:7" hidden="1" x14ac:dyDescent="0.35">
      <c r="C100" t="s">
        <v>101</v>
      </c>
      <c r="D100" t="s">
        <v>94</v>
      </c>
      <c r="E100" t="s">
        <v>92</v>
      </c>
    </row>
    <row r="101" spans="2:7" hidden="1" x14ac:dyDescent="0.35">
      <c r="C101" t="s">
        <v>103</v>
      </c>
      <c r="D101" t="s">
        <v>94</v>
      </c>
      <c r="E101" t="s">
        <v>94</v>
      </c>
    </row>
    <row r="102" spans="2:7" hidden="1" x14ac:dyDescent="0.35">
      <c r="C102" t="s">
        <v>102</v>
      </c>
      <c r="D102" t="s">
        <v>95</v>
      </c>
      <c r="E102" t="s">
        <v>92</v>
      </c>
    </row>
    <row r="103" spans="2:7" hidden="1" x14ac:dyDescent="0.35">
      <c r="C103" t="s">
        <v>104</v>
      </c>
      <c r="D103" t="s">
        <v>95</v>
      </c>
      <c r="E103" t="s">
        <v>94</v>
      </c>
    </row>
    <row r="104" spans="2:7" hidden="1" x14ac:dyDescent="0.35"/>
    <row r="105" spans="2:7" hidden="1" x14ac:dyDescent="0.35">
      <c r="B105" s="13" t="s">
        <v>113</v>
      </c>
      <c r="C105" s="13"/>
    </row>
    <row r="106" spans="2:7" hidden="1" x14ac:dyDescent="0.35">
      <c r="C106" s="8"/>
      <c r="D106" s="62" t="s">
        <v>111</v>
      </c>
      <c r="E106" s="62"/>
      <c r="F106" s="62"/>
      <c r="G106" s="62"/>
    </row>
    <row r="107" spans="2:7" hidden="1" x14ac:dyDescent="0.35">
      <c r="C107" s="8"/>
      <c r="D107" s="62" t="s">
        <v>107</v>
      </c>
      <c r="E107" s="62"/>
      <c r="F107" s="62" t="s">
        <v>110</v>
      </c>
      <c r="G107" s="62"/>
    </row>
    <row r="108" spans="2:7" hidden="1" x14ac:dyDescent="0.35">
      <c r="C108" s="13" t="s">
        <v>112</v>
      </c>
      <c r="D108" s="33" t="s">
        <v>14</v>
      </c>
      <c r="E108" s="33" t="s">
        <v>71</v>
      </c>
      <c r="F108" s="33" t="s">
        <v>14</v>
      </c>
      <c r="G108" s="33" t="s">
        <v>71</v>
      </c>
    </row>
    <row r="109" spans="2:7" hidden="1" x14ac:dyDescent="0.35">
      <c r="C109" t="s">
        <v>97</v>
      </c>
      <c r="D109" t="s">
        <v>92</v>
      </c>
      <c r="E109" t="s">
        <v>92</v>
      </c>
      <c r="F109" t="s">
        <v>94</v>
      </c>
      <c r="G109" t="s">
        <v>92</v>
      </c>
    </row>
    <row r="110" spans="2:7" hidden="1" x14ac:dyDescent="0.35">
      <c r="C110" t="s">
        <v>98</v>
      </c>
      <c r="D110" t="s">
        <v>92</v>
      </c>
      <c r="E110" t="s">
        <v>93</v>
      </c>
      <c r="F110" t="s">
        <v>94</v>
      </c>
      <c r="G110" t="s">
        <v>93</v>
      </c>
    </row>
    <row r="111" spans="2:7" hidden="1" x14ac:dyDescent="0.35">
      <c r="C111" t="s">
        <v>99</v>
      </c>
      <c r="D111" t="s">
        <v>92</v>
      </c>
      <c r="E111" t="s">
        <v>94</v>
      </c>
      <c r="F111" t="s">
        <v>94</v>
      </c>
      <c r="G111" t="s">
        <v>94</v>
      </c>
    </row>
    <row r="112" spans="2:7" hidden="1" x14ac:dyDescent="0.35">
      <c r="C112" t="s">
        <v>100</v>
      </c>
      <c r="D112" t="s">
        <v>92</v>
      </c>
      <c r="E112" t="s">
        <v>95</v>
      </c>
      <c r="F112" t="s">
        <v>94</v>
      </c>
      <c r="G112" t="s">
        <v>95</v>
      </c>
    </row>
    <row r="113" spans="2:7" hidden="1" x14ac:dyDescent="0.35">
      <c r="C113" t="s">
        <v>101</v>
      </c>
      <c r="D113" t="s">
        <v>93</v>
      </c>
      <c r="E113" t="s">
        <v>92</v>
      </c>
      <c r="F113" t="s">
        <v>95</v>
      </c>
      <c r="G113" t="s">
        <v>92</v>
      </c>
    </row>
    <row r="114" spans="2:7" hidden="1" x14ac:dyDescent="0.35">
      <c r="C114" t="s">
        <v>103</v>
      </c>
      <c r="D114" t="s">
        <v>93</v>
      </c>
      <c r="E114" t="s">
        <v>93</v>
      </c>
      <c r="F114" t="s">
        <v>95</v>
      </c>
      <c r="G114" t="s">
        <v>93</v>
      </c>
    </row>
    <row r="115" spans="2:7" hidden="1" x14ac:dyDescent="0.35">
      <c r="C115" t="s">
        <v>102</v>
      </c>
      <c r="D115" t="s">
        <v>93</v>
      </c>
      <c r="E115" t="s">
        <v>94</v>
      </c>
      <c r="F115" t="s">
        <v>95</v>
      </c>
      <c r="G115" t="s">
        <v>94</v>
      </c>
    </row>
    <row r="116" spans="2:7" hidden="1" x14ac:dyDescent="0.35">
      <c r="C116" t="s">
        <v>104</v>
      </c>
      <c r="D116" t="s">
        <v>93</v>
      </c>
      <c r="E116" t="s">
        <v>95</v>
      </c>
      <c r="F116" t="s">
        <v>95</v>
      </c>
      <c r="G116" t="s">
        <v>95</v>
      </c>
    </row>
    <row r="117" spans="2:7" hidden="1" x14ac:dyDescent="0.35">
      <c r="C117" s="34"/>
    </row>
    <row r="118" spans="2:7" hidden="1" x14ac:dyDescent="0.35">
      <c r="C118" s="34"/>
    </row>
    <row r="119" spans="2:7" hidden="1" x14ac:dyDescent="0.35">
      <c r="C119" s="34"/>
    </row>
    <row r="120" spans="2:7" hidden="1" x14ac:dyDescent="0.35">
      <c r="C120" s="34"/>
    </row>
    <row r="121" spans="2:7" hidden="1" x14ac:dyDescent="0.35">
      <c r="C121" s="34"/>
    </row>
    <row r="122" spans="2:7" hidden="1" x14ac:dyDescent="0.35"/>
    <row r="123" spans="2:7" hidden="1" x14ac:dyDescent="0.35">
      <c r="B123" t="s">
        <v>121</v>
      </c>
      <c r="D123" t="s">
        <v>3</v>
      </c>
    </row>
    <row r="124" spans="2:7" ht="46.5" hidden="1" x14ac:dyDescent="0.35">
      <c r="C124" s="35" t="s">
        <v>109</v>
      </c>
      <c r="D124" t="s">
        <v>92</v>
      </c>
    </row>
    <row r="125" spans="2:7" ht="46.5" hidden="1" x14ac:dyDescent="0.35">
      <c r="C125" s="35" t="s">
        <v>114</v>
      </c>
      <c r="D125" t="s">
        <v>93</v>
      </c>
    </row>
    <row r="126" spans="2:7" ht="31" hidden="1" x14ac:dyDescent="0.35">
      <c r="C126" s="35" t="s">
        <v>115</v>
      </c>
      <c r="D126" t="s">
        <v>94</v>
      </c>
    </row>
    <row r="127" spans="2:7" ht="31" hidden="1" x14ac:dyDescent="0.35">
      <c r="C127" s="35" t="s">
        <v>108</v>
      </c>
      <c r="D127" t="s">
        <v>95</v>
      </c>
    </row>
  </sheetData>
  <mergeCells count="4">
    <mergeCell ref="D6:E6"/>
    <mergeCell ref="D107:E107"/>
    <mergeCell ref="F107:G107"/>
    <mergeCell ref="D106:G106"/>
  </mergeCells>
  <dataValidations disablePrompts="1" count="7">
    <dataValidation type="list" allowBlank="1" showInputMessage="1" showErrorMessage="1" sqref="C26:C27" xr:uid="{00000000-0002-0000-0200-000000000000}">
      <formula1>$C$74:$C$89</formula1>
    </dataValidation>
    <dataValidation type="list" allowBlank="1" showInputMessage="1" showErrorMessage="1" sqref="C28" xr:uid="{00000000-0002-0000-0200-000001000000}">
      <formula1>$C$92:$C$93</formula1>
    </dataValidation>
    <dataValidation type="list" allowBlank="1" showInputMessage="1" showErrorMessage="1" sqref="C29:C30" xr:uid="{00000000-0002-0000-0200-000002000000}">
      <formula1>$C$96:$C$103</formula1>
    </dataValidation>
    <dataValidation type="list" allowBlank="1" showInputMessage="1" showErrorMessage="1" sqref="C31" xr:uid="{00000000-0002-0000-0200-000003000000}">
      <formula1>$C$109:$C$116</formula1>
    </dataValidation>
    <dataValidation type="list" allowBlank="1" showInputMessage="1" showErrorMessage="1" sqref="C32" xr:uid="{00000000-0002-0000-0200-000004000000}">
      <formula1>$D$107:$G$107</formula1>
    </dataValidation>
    <dataValidation type="list" allowBlank="1" showInputMessage="1" showErrorMessage="1" sqref="C33" xr:uid="{00000000-0002-0000-0200-000005000000}">
      <formula1>$C$124:$C$127</formula1>
    </dataValidation>
    <dataValidation type="decimal" allowBlank="1" showInputMessage="1" showErrorMessage="1" sqref="B4:O4" xr:uid="{00000000-0002-0000-0200-000006000000}">
      <formula1>0</formula1>
      <formula2>1</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3"/>
  <sheetViews>
    <sheetView tabSelected="1" topLeftCell="C1" zoomScale="85" zoomScaleNormal="85" workbookViewId="0">
      <pane ySplit="1" topLeftCell="A5" activePane="bottomLeft" state="frozen"/>
      <selection pane="bottomLeft" activeCell="K7" sqref="K7"/>
    </sheetView>
  </sheetViews>
  <sheetFormatPr defaultColWidth="10.83203125" defaultRowHeight="15.5" outlineLevelRow="1" x14ac:dyDescent="0.35"/>
  <cols>
    <col min="1" max="1" width="18.5" style="15" bestFit="1" customWidth="1"/>
    <col min="2" max="2" width="16.08203125" style="15" bestFit="1" customWidth="1"/>
    <col min="3" max="3" width="22.08203125" style="15" customWidth="1"/>
    <col min="4" max="4" width="16.83203125" style="15" bestFit="1" customWidth="1"/>
    <col min="5" max="5" width="41.33203125" style="20" customWidth="1"/>
    <col min="6" max="6" width="66.83203125" style="15" customWidth="1"/>
    <col min="7" max="9" width="22.58203125" style="15" customWidth="1"/>
    <col min="10" max="16384" width="10.83203125" style="13"/>
  </cols>
  <sheetData>
    <row r="1" spans="1:9" x14ac:dyDescent="0.35">
      <c r="A1" s="1" t="s">
        <v>5</v>
      </c>
      <c r="B1" s="1"/>
      <c r="C1" s="2" t="s">
        <v>6</v>
      </c>
      <c r="D1" s="2" t="s">
        <v>8</v>
      </c>
      <c r="E1" s="2" t="s">
        <v>7</v>
      </c>
      <c r="F1" s="1" t="s">
        <v>9</v>
      </c>
      <c r="G1" s="18" t="s">
        <v>43</v>
      </c>
      <c r="H1" s="18" t="s">
        <v>42</v>
      </c>
      <c r="I1" s="18" t="s">
        <v>17</v>
      </c>
    </row>
    <row r="2" spans="1:9" outlineLevel="1" x14ac:dyDescent="0.35">
      <c r="A2" s="14"/>
      <c r="B2" s="14"/>
      <c r="C2" s="14"/>
      <c r="D2" s="14"/>
      <c r="E2" s="16"/>
      <c r="F2" s="14"/>
      <c r="G2" s="14"/>
      <c r="H2" s="14"/>
      <c r="I2" s="14"/>
    </row>
    <row r="3" spans="1:9" ht="199.5" customHeight="1" outlineLevel="1" x14ac:dyDescent="0.35">
      <c r="A3" s="64" t="s">
        <v>10</v>
      </c>
      <c r="B3" s="14"/>
      <c r="C3" s="14" t="s">
        <v>12</v>
      </c>
      <c r="D3" s="14">
        <v>19</v>
      </c>
      <c r="E3" s="16" t="s">
        <v>138</v>
      </c>
      <c r="F3" s="17"/>
      <c r="G3" s="14"/>
      <c r="H3" s="14"/>
      <c r="I3" s="14"/>
    </row>
    <row r="4" spans="1:9" ht="198.65" customHeight="1" outlineLevel="1" thickBot="1" x14ac:dyDescent="0.4">
      <c r="A4" s="63"/>
      <c r="B4" s="21"/>
      <c r="C4" s="21" t="s">
        <v>137</v>
      </c>
      <c r="D4" s="21">
        <v>6</v>
      </c>
      <c r="E4" s="22" t="s">
        <v>139</v>
      </c>
      <c r="F4" s="25"/>
      <c r="G4" s="21"/>
      <c r="H4" s="21"/>
      <c r="I4" s="21"/>
    </row>
    <row r="5" spans="1:9" ht="165" customHeight="1" thickTop="1" thickBot="1" x14ac:dyDescent="0.4">
      <c r="A5" s="26" t="s">
        <v>13</v>
      </c>
      <c r="B5" s="26"/>
      <c r="C5" s="26" t="s">
        <v>13</v>
      </c>
      <c r="D5" s="26" t="s">
        <v>11</v>
      </c>
      <c r="E5" s="44" t="s">
        <v>50</v>
      </c>
      <c r="F5" s="26"/>
      <c r="G5" s="26"/>
      <c r="H5" s="26"/>
      <c r="I5" s="26"/>
    </row>
    <row r="6" spans="1:9" s="40" customFormat="1" ht="165" customHeight="1" thickTop="1" thickBot="1" x14ac:dyDescent="0.4">
      <c r="A6" s="46" t="s">
        <v>130</v>
      </c>
      <c r="B6" s="45"/>
      <c r="C6" s="45" t="s">
        <v>130</v>
      </c>
      <c r="D6" s="45">
        <v>14</v>
      </c>
      <c r="E6" s="36" t="s">
        <v>140</v>
      </c>
      <c r="F6" s="45"/>
      <c r="G6" s="45"/>
      <c r="H6" s="45"/>
      <c r="I6" s="45"/>
    </row>
    <row r="7" spans="1:9" ht="245.15" customHeight="1" thickTop="1" thickBot="1" x14ac:dyDescent="0.4">
      <c r="A7" s="41" t="s">
        <v>128</v>
      </c>
      <c r="B7" s="23"/>
      <c r="C7" s="23" t="s">
        <v>127</v>
      </c>
      <c r="D7" s="23" t="s">
        <v>141</v>
      </c>
      <c r="E7" s="24" t="s">
        <v>126</v>
      </c>
      <c r="F7" s="23"/>
      <c r="G7" s="71"/>
      <c r="H7" s="23"/>
      <c r="I7" s="24"/>
    </row>
    <row r="8" spans="1:9" ht="165" customHeight="1" outlineLevel="1" thickTop="1" x14ac:dyDescent="0.35">
      <c r="A8" s="65" t="s">
        <v>44</v>
      </c>
      <c r="B8" s="65" t="s">
        <v>23</v>
      </c>
      <c r="C8" s="23" t="s">
        <v>15</v>
      </c>
      <c r="D8" s="23">
        <v>13</v>
      </c>
      <c r="E8" s="68" t="s">
        <v>143</v>
      </c>
      <c r="F8" s="23"/>
      <c r="G8" s="23"/>
      <c r="H8" s="23"/>
      <c r="I8" s="23"/>
    </row>
    <row r="9" spans="1:9" ht="165" customHeight="1" outlineLevel="1" x14ac:dyDescent="0.35">
      <c r="A9" s="63"/>
      <c r="B9" s="67"/>
      <c r="C9" s="14" t="s">
        <v>16</v>
      </c>
      <c r="D9" s="14">
        <v>12</v>
      </c>
      <c r="E9" s="69"/>
      <c r="F9" s="14"/>
      <c r="G9" s="14"/>
      <c r="H9" s="14"/>
      <c r="I9" s="14"/>
    </row>
    <row r="10" spans="1:9" ht="165" customHeight="1" outlineLevel="1" x14ac:dyDescent="0.35">
      <c r="A10" s="63"/>
      <c r="B10" s="64" t="s">
        <v>45</v>
      </c>
      <c r="C10" s="14" t="s">
        <v>15</v>
      </c>
      <c r="D10" s="14">
        <v>13</v>
      </c>
      <c r="E10" s="42" t="s">
        <v>142</v>
      </c>
      <c r="F10" s="14"/>
      <c r="G10" s="14"/>
      <c r="H10" s="14"/>
      <c r="I10" s="14"/>
    </row>
    <row r="11" spans="1:9" ht="165" customHeight="1" thickBot="1" x14ac:dyDescent="0.4">
      <c r="A11" s="66"/>
      <c r="B11" s="66"/>
      <c r="C11" s="21" t="s">
        <v>16</v>
      </c>
      <c r="D11" s="21">
        <v>12</v>
      </c>
      <c r="E11" s="42" t="s">
        <v>58</v>
      </c>
      <c r="F11" s="21"/>
      <c r="G11" s="21"/>
      <c r="H11" s="21"/>
      <c r="I11" s="55"/>
    </row>
    <row r="12" spans="1:9" ht="165" customHeight="1" thickTop="1" x14ac:dyDescent="0.35">
      <c r="A12" s="68" t="s">
        <v>48</v>
      </c>
      <c r="B12" s="23"/>
      <c r="C12" s="23" t="s">
        <v>18</v>
      </c>
      <c r="D12" s="23">
        <v>16</v>
      </c>
      <c r="E12" s="43" t="s">
        <v>51</v>
      </c>
      <c r="F12" s="23"/>
      <c r="G12" s="23"/>
      <c r="H12" s="23"/>
      <c r="I12" s="54"/>
    </row>
    <row r="13" spans="1:9" ht="165" customHeight="1" thickBot="1" x14ac:dyDescent="0.4">
      <c r="A13" s="70"/>
      <c r="B13" s="21"/>
      <c r="C13" s="21" t="s">
        <v>19</v>
      </c>
      <c r="D13" s="21">
        <v>15</v>
      </c>
      <c r="E13" s="22" t="s">
        <v>144</v>
      </c>
      <c r="F13" s="21"/>
      <c r="G13" s="21"/>
      <c r="H13" s="21"/>
      <c r="I13" s="21"/>
    </row>
    <row r="14" spans="1:9" ht="165" customHeight="1" thickTop="1" thickBot="1" x14ac:dyDescent="0.4">
      <c r="A14" s="26" t="s">
        <v>46</v>
      </c>
      <c r="B14" s="26"/>
      <c r="C14" s="26" t="s">
        <v>20</v>
      </c>
      <c r="D14" s="26">
        <v>5</v>
      </c>
      <c r="E14" s="27" t="s">
        <v>52</v>
      </c>
      <c r="F14" s="26"/>
      <c r="G14" s="26"/>
      <c r="H14" s="26"/>
      <c r="I14" s="26"/>
    </row>
    <row r="15" spans="1:9" ht="165" customHeight="1" thickTop="1" thickBot="1" x14ac:dyDescent="0.4">
      <c r="A15" s="45" t="s">
        <v>47</v>
      </c>
      <c r="B15" s="26"/>
      <c r="C15" s="26" t="s">
        <v>49</v>
      </c>
      <c r="D15" s="26">
        <v>3</v>
      </c>
      <c r="E15" s="27" t="s">
        <v>53</v>
      </c>
      <c r="F15" s="28"/>
      <c r="G15" s="26"/>
      <c r="H15" s="26"/>
      <c r="I15" s="26"/>
    </row>
    <row r="16" spans="1:9" ht="165" customHeight="1" thickTop="1" thickBot="1" x14ac:dyDescent="0.4">
      <c r="A16" s="41" t="s">
        <v>129</v>
      </c>
      <c r="B16" s="29"/>
      <c r="C16" s="41" t="s">
        <v>129</v>
      </c>
      <c r="D16" s="29">
        <v>2</v>
      </c>
      <c r="E16" s="30" t="s">
        <v>145</v>
      </c>
      <c r="F16" s="31"/>
      <c r="G16" s="29"/>
      <c r="H16" s="29"/>
      <c r="I16" s="29"/>
    </row>
    <row r="17" spans="1:9" ht="301.5" customHeight="1" outlineLevel="1" thickTop="1" thickBot="1" x14ac:dyDescent="0.4">
      <c r="A17" s="51" t="s">
        <v>54</v>
      </c>
      <c r="B17" s="12"/>
      <c r="C17" s="43" t="s">
        <v>146</v>
      </c>
      <c r="D17" s="43" t="s">
        <v>147</v>
      </c>
      <c r="E17" s="53" t="s">
        <v>148</v>
      </c>
      <c r="F17" s="52"/>
      <c r="G17" s="58"/>
      <c r="H17" s="58"/>
      <c r="I17" s="59"/>
    </row>
    <row r="18" spans="1:9" ht="100" customHeight="1" x14ac:dyDescent="0.35">
      <c r="A18" s="63"/>
      <c r="B18" s="64"/>
      <c r="C18" s="41" t="s">
        <v>149</v>
      </c>
      <c r="D18" s="14">
        <v>26</v>
      </c>
      <c r="E18" s="19" t="s">
        <v>55</v>
      </c>
      <c r="F18" s="63"/>
      <c r="G18" s="14"/>
      <c r="H18" s="14"/>
      <c r="I18" s="14"/>
    </row>
    <row r="19" spans="1:9" ht="100" customHeight="1" x14ac:dyDescent="0.35">
      <c r="A19" s="63"/>
      <c r="B19" s="63"/>
      <c r="C19" s="14" t="s">
        <v>22</v>
      </c>
      <c r="D19" s="14">
        <v>27</v>
      </c>
      <c r="E19" s="19" t="s">
        <v>55</v>
      </c>
      <c r="F19" s="63"/>
      <c r="G19" s="14"/>
      <c r="H19" s="14"/>
      <c r="I19" s="14"/>
    </row>
    <row r="20" spans="1:9" ht="100" customHeight="1" x14ac:dyDescent="0.35">
      <c r="A20" s="63"/>
      <c r="B20" s="63"/>
      <c r="C20" s="41" t="s">
        <v>21</v>
      </c>
      <c r="D20" s="41">
        <v>28</v>
      </c>
      <c r="E20" s="19" t="s">
        <v>55</v>
      </c>
      <c r="F20" s="63"/>
      <c r="G20" s="14"/>
      <c r="H20" s="14"/>
      <c r="I20" s="14"/>
    </row>
    <row r="21" spans="1:9" ht="100" customHeight="1" x14ac:dyDescent="0.35">
      <c r="A21" s="63"/>
      <c r="B21" s="63"/>
      <c r="C21" s="14" t="s">
        <v>0</v>
      </c>
      <c r="D21" s="14">
        <v>33</v>
      </c>
      <c r="E21" s="16" t="s">
        <v>56</v>
      </c>
      <c r="F21" s="63"/>
      <c r="G21" s="14"/>
      <c r="H21" s="14"/>
      <c r="I21" s="14"/>
    </row>
    <row r="22" spans="1:9" ht="100" customHeight="1" x14ac:dyDescent="0.35">
      <c r="A22" s="63"/>
      <c r="B22" s="63"/>
      <c r="C22" s="14" t="s">
        <v>1</v>
      </c>
      <c r="D22" s="14">
        <v>34</v>
      </c>
      <c r="E22" s="16" t="s">
        <v>56</v>
      </c>
      <c r="F22" s="63"/>
      <c r="G22" s="14"/>
      <c r="H22" s="14"/>
      <c r="I22" s="14"/>
    </row>
    <row r="23" spans="1:9" ht="100" customHeight="1" x14ac:dyDescent="0.35">
      <c r="A23" s="63"/>
      <c r="B23" s="63"/>
      <c r="C23" s="14" t="s">
        <v>68</v>
      </c>
      <c r="D23" s="14">
        <v>38</v>
      </c>
      <c r="E23" s="16" t="s">
        <v>57</v>
      </c>
      <c r="F23" s="63"/>
      <c r="G23" s="14"/>
      <c r="H23" s="14"/>
      <c r="I23" s="14"/>
    </row>
  </sheetData>
  <dataConsolidate/>
  <mergeCells count="9">
    <mergeCell ref="F18:F23"/>
    <mergeCell ref="A3:A4"/>
    <mergeCell ref="A8:A11"/>
    <mergeCell ref="B8:B9"/>
    <mergeCell ref="B10:B11"/>
    <mergeCell ref="E8:E9"/>
    <mergeCell ref="A12:A13"/>
    <mergeCell ref="A18:A23"/>
    <mergeCell ref="B18:B2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DF3416E0D6A84E82CDCCD8408249F2" ma:contentTypeVersion="3" ma:contentTypeDescription="Create a new document." ma:contentTypeScope="" ma:versionID="f2f7d1bcfd6e4293907de6756504deea">
  <xsd:schema xmlns:xsd="http://www.w3.org/2001/XMLSchema" xmlns:xs="http://www.w3.org/2001/XMLSchema" xmlns:p="http://schemas.microsoft.com/office/2006/metadata/properties" xmlns:ns2="bb91c991-12d0-4478-8207-ba123b6299cc" targetNamespace="http://schemas.microsoft.com/office/2006/metadata/properties" ma:root="true" ma:fieldsID="b8c15fa157e86e831130f68d548f39e6" ns2:_="">
    <xsd:import namespace="bb91c991-12d0-4478-8207-ba123b6299c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91c991-12d0-4478-8207-ba123b6299c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E7A2ED-F66F-4F4A-9780-3981CC117AAF}">
  <ds:schemaRefs>
    <ds:schemaRef ds:uri="http://schemas.microsoft.com/office/infopath/2007/PartnerControls"/>
    <ds:schemaRef ds:uri="bb91c991-12d0-4478-8207-ba123b6299cc"/>
    <ds:schemaRef ds:uri="http://schemas.microsoft.com/office/2006/documentManagement/types"/>
    <ds:schemaRef ds:uri="http://schemas.openxmlformats.org/package/2006/metadata/core-properties"/>
    <ds:schemaRef ds:uri="http://www.w3.org/XML/1998/namespace"/>
    <ds:schemaRef ds:uri="http://purl.org/dc/dcmitype/"/>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49D9B92E-EF39-441A-BE2A-E44CC3E289A2}">
  <ds:schemaRefs>
    <ds:schemaRef ds:uri="http://schemas.microsoft.com/sharepoint/v3/contenttype/forms"/>
  </ds:schemaRefs>
</ds:datastoreItem>
</file>

<file path=customXml/itemProps3.xml><?xml version="1.0" encoding="utf-8"?>
<ds:datastoreItem xmlns:ds="http://schemas.openxmlformats.org/officeDocument/2006/customXml" ds:itemID="{32983009-C2AD-4946-AAAE-40C414D8D4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91c991-12d0-4478-8207-ba123b6299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Use this sheet</vt:lpstr>
      <vt:lpstr>DP83825I Strap Tool</vt:lpstr>
      <vt:lpstr>Pin Wise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Lin, Hillman</cp:lastModifiedBy>
  <cp:lastPrinted>2019-03-06T23:28:46Z</cp:lastPrinted>
  <dcterms:created xsi:type="dcterms:W3CDTF">2017-11-24T07:37:11Z</dcterms:created>
  <dcterms:modified xsi:type="dcterms:W3CDTF">2023-06-21T15:55:15Z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0x01010040DF3416E0D6A84E82CDCCD8408249F2</vt:lpwstr>
  </property>
</Properties>
</file>