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aiboudy\Desktop\FSM\Validation\Standby current\"/>
    </mc:Choice>
  </mc:AlternateContent>
  <xr:revisionPtr revIDLastSave="0" documentId="13_ncr:1_{4582ACEF-959B-4195-B0C7-D238F8C93B34}" xr6:coauthVersionLast="36" xr6:coauthVersionMax="36" xr10:uidLastSave="{00000000-0000-0000-0000-000000000000}"/>
  <bookViews>
    <workbookView xWindow="0" yWindow="0" windowWidth="23040" windowHeight="9060" xr2:uid="{171195B5-18DD-4233-A9DB-A84F30DCB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  <c r="E7" i="1"/>
  <c r="D13" i="1"/>
  <c r="D18" i="1" s="1"/>
  <c r="E13" i="1"/>
  <c r="E18" i="1" s="1"/>
  <c r="C13" i="1" l="1"/>
  <c r="C12" i="1"/>
  <c r="E9" i="1"/>
  <c r="C9" i="1"/>
  <c r="D9" i="1"/>
  <c r="C18" i="1" l="1"/>
</calcChain>
</file>

<file path=xl/sharedStrings.xml><?xml version="1.0" encoding="utf-8"?>
<sst xmlns="http://schemas.openxmlformats.org/spreadsheetml/2006/main" count="56" uniqueCount="35">
  <si>
    <t>polling current</t>
  </si>
  <si>
    <t>polling duration</t>
  </si>
  <si>
    <t>polling time</t>
  </si>
  <si>
    <t>s</t>
  </si>
  <si>
    <t>A</t>
  </si>
  <si>
    <t>min</t>
  </si>
  <si>
    <t>typ</t>
  </si>
  <si>
    <t>max</t>
  </si>
  <si>
    <t>unit</t>
  </si>
  <si>
    <t>total Polling current</t>
  </si>
  <si>
    <t>IDD</t>
  </si>
  <si>
    <t>Is</t>
  </si>
  <si>
    <t>Total MSDI current consumption</t>
  </si>
  <si>
    <t>no active SPI com</t>
  </si>
  <si>
    <t>T_poll = 48ms; T_dur = 128µs;</t>
  </si>
  <si>
    <t>TA=85°C; T_poll = 48ms; T_dur = 128µs; I_wet = 5mA (datasheet)</t>
  </si>
  <si>
    <t>Ileak</t>
  </si>
  <si>
    <t>Ileak Total</t>
  </si>
  <si>
    <t>Not used</t>
  </si>
  <si>
    <t>0 V ≤ VINx ≤ VS , channel disabled (EN_INx register bit= logic 0),
TA = 25°C</t>
  </si>
  <si>
    <t>12 disabled inputs</t>
  </si>
  <si>
    <t>IN02</t>
  </si>
  <si>
    <t>IN03</t>
  </si>
  <si>
    <t>IN04</t>
  </si>
  <si>
    <t>IN05</t>
  </si>
  <si>
    <t>IN06</t>
  </si>
  <si>
    <t>IN07</t>
  </si>
  <si>
    <t>IN08</t>
  </si>
  <si>
    <t>IN09</t>
  </si>
  <si>
    <t>IN10</t>
  </si>
  <si>
    <t>IN11</t>
  </si>
  <si>
    <t>IN12</t>
  </si>
  <si>
    <t>IN13</t>
  </si>
  <si>
    <t>IN #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</si>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</sst>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/>
    <xf numFmtId="11" fontId="0" fillId="2" borderId="0" xfId="0" applyNumberFormat="1" applyFill="1"/>
    <xf numFmtId="0" fontId="0" fillId="2" borderId="0" xfId="0" applyFill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F57B-4F3C-4544-937C-1A9A4EA27B57}">
  <dimension ref="A2:R30"/>
  <sheetViews>
    <sheetView tabSelected="1" workbookViewId="0">
      <selection activeCell="G20" sqref="G20"/>
    </sheetView>
  </sheetViews>
  <sheetFormatPr defaultRowHeight="14.4" x14ac:dyDescent="0.3"/>
  <cols>
    <col min="2" max="2" width="17.21875" bestFit="1" customWidth="1"/>
    <col min="3" max="3" width="12.109375" bestFit="1" customWidth="1"/>
    <col min="4" max="5" width="10.44140625" bestFit="1" customWidth="1"/>
    <col min="7" max="7" width="54.77734375" customWidth="1"/>
    <col min="8" max="8" width="8.109375" customWidth="1"/>
    <col min="9" max="9" width="12.109375" customWidth="1"/>
    <col min="10" max="12" width="9.6640625" customWidth="1"/>
    <col min="15" max="17" width="8.88671875" hidden="1" customWidth="1"/>
  </cols>
  <sheetData>
    <row r="2" spans="1:17" x14ac:dyDescent="0.3">
      <c r="B2" s="2"/>
      <c r="C2" s="2" t="s">
        <v>5</v>
      </c>
      <c r="D2" s="2" t="s">
        <v>6</v>
      </c>
      <c r="E2" s="2" t="s">
        <v>7</v>
      </c>
      <c r="F2" s="2" t="s">
        <v>8</v>
      </c>
      <c r="G2" s="2" t="s">
        <v>34</v>
      </c>
      <c r="I2" s="2"/>
      <c r="J2" s="3" t="s">
        <v>0</v>
      </c>
      <c r="K2" s="3"/>
      <c r="L2" s="3"/>
    </row>
    <row r="3" spans="1:17" x14ac:dyDescent="0.3">
      <c r="B3" s="12" t="s">
        <v>1</v>
      </c>
      <c r="D3" s="1">
        <v>1.2799999999999999E-4</v>
      </c>
      <c r="F3" t="s">
        <v>3</v>
      </c>
      <c r="I3" s="2" t="s">
        <v>33</v>
      </c>
      <c r="J3" s="2" t="s">
        <v>5</v>
      </c>
      <c r="K3" s="2" t="s">
        <v>6</v>
      </c>
      <c r="L3" s="2" t="s">
        <v>7</v>
      </c>
      <c r="M3" s="2" t="s">
        <v>8</v>
      </c>
    </row>
    <row r="4" spans="1:17" x14ac:dyDescent="0.3">
      <c r="B4" s="12" t="s">
        <v>2</v>
      </c>
      <c r="D4" s="1">
        <v>6.4000000000000001E-2</v>
      </c>
      <c r="F4" t="s">
        <v>3</v>
      </c>
      <c r="I4" t="s">
        <v>21</v>
      </c>
      <c r="J4" s="1">
        <v>1.7099999999999999E-3</v>
      </c>
      <c r="K4" s="1">
        <v>2E-3</v>
      </c>
      <c r="L4" s="1">
        <v>2.32E-3</v>
      </c>
      <c r="M4" t="s">
        <v>4</v>
      </c>
      <c r="O4" s="1">
        <v>1.8E-3</v>
      </c>
      <c r="P4" s="1">
        <v>2E-3</v>
      </c>
      <c r="Q4" s="1">
        <v>2.2499999999999998E-3</v>
      </c>
    </row>
    <row r="5" spans="1:17" x14ac:dyDescent="0.3">
      <c r="B5" s="12"/>
      <c r="I5" t="s">
        <v>22</v>
      </c>
      <c r="J5" s="1">
        <v>1.7099999999999999E-3</v>
      </c>
      <c r="K5" s="1">
        <v>2E-3</v>
      </c>
      <c r="L5" s="1">
        <v>2.32E-3</v>
      </c>
      <c r="M5" t="s">
        <v>4</v>
      </c>
      <c r="O5" s="1">
        <v>1.8E-3</v>
      </c>
      <c r="P5" s="1">
        <v>2E-3</v>
      </c>
      <c r="Q5" s="1">
        <v>2.2499999999999998E-3</v>
      </c>
    </row>
    <row r="6" spans="1:17" s="9" customFormat="1" ht="28.8" x14ac:dyDescent="0.3">
      <c r="B6" s="13" t="s">
        <v>16</v>
      </c>
      <c r="C6" s="10">
        <v>-4.9999999999999998E-7</v>
      </c>
      <c r="D6" s="10"/>
      <c r="E6" s="10">
        <v>4.9999999999999998E-7</v>
      </c>
      <c r="F6" s="9" t="s">
        <v>4</v>
      </c>
      <c r="G6" s="11" t="s">
        <v>19</v>
      </c>
      <c r="I6" s="9" t="s">
        <v>23</v>
      </c>
      <c r="J6" s="10">
        <v>1.7099999999999999E-3</v>
      </c>
      <c r="K6" s="10">
        <v>2E-3</v>
      </c>
      <c r="L6" s="10">
        <v>2.32E-3</v>
      </c>
      <c r="M6" s="9" t="s">
        <v>4</v>
      </c>
      <c r="O6" s="10">
        <v>1.8E-3</v>
      </c>
      <c r="P6" s="10">
        <v>2E-3</v>
      </c>
      <c r="Q6" s="10">
        <v>2.2499999999999998E-3</v>
      </c>
    </row>
    <row r="7" spans="1:17" x14ac:dyDescent="0.3">
      <c r="B7" s="12" t="s">
        <v>17</v>
      </c>
      <c r="C7" s="1">
        <f>C6*12</f>
        <v>-6.0000000000000002E-6</v>
      </c>
      <c r="E7" s="1">
        <f>E6*12</f>
        <v>6.0000000000000002E-6</v>
      </c>
      <c r="G7" s="5" t="s">
        <v>20</v>
      </c>
      <c r="I7" t="s">
        <v>24</v>
      </c>
      <c r="J7" s="1">
        <v>8.4000000000000003E-4</v>
      </c>
      <c r="K7" s="1">
        <v>1E-3</v>
      </c>
      <c r="L7" s="1">
        <v>1.14E-3</v>
      </c>
      <c r="M7" t="s">
        <v>4</v>
      </c>
      <c r="O7" s="1">
        <v>8.8000000000000003E-4</v>
      </c>
      <c r="P7" s="1">
        <v>1E-3</v>
      </c>
      <c r="Q7" s="1">
        <v>1.1299999999999999E-3</v>
      </c>
    </row>
    <row r="8" spans="1:17" x14ac:dyDescent="0.3">
      <c r="B8" s="12"/>
      <c r="G8" s="5"/>
      <c r="I8" t="s">
        <v>25</v>
      </c>
      <c r="J8" s="1">
        <v>1.7099999999999999E-3</v>
      </c>
      <c r="K8" s="1">
        <v>2E-3</v>
      </c>
      <c r="L8" s="1">
        <v>2.32E-3</v>
      </c>
      <c r="M8" t="s">
        <v>4</v>
      </c>
      <c r="O8" s="1">
        <v>1.8E-3</v>
      </c>
      <c r="P8" s="1">
        <v>2E-3</v>
      </c>
      <c r="Q8" s="1">
        <v>2.2499999999999998E-3</v>
      </c>
    </row>
    <row r="9" spans="1:17" x14ac:dyDescent="0.3">
      <c r="B9" s="12" t="s">
        <v>9</v>
      </c>
      <c r="C9" s="1">
        <f>SUM(J4:J15)*$D$3/$D$4</f>
        <v>3.2339999999999999E-5</v>
      </c>
      <c r="D9" s="1">
        <f>SUM(K4:K15)*$D$3/$D$4</f>
        <v>3.8000000000000002E-5</v>
      </c>
      <c r="E9" s="1">
        <f>SUM(L4:L15)*$D$3/$D$4</f>
        <v>4.3879999999999986E-5</v>
      </c>
      <c r="F9" t="s">
        <v>4</v>
      </c>
      <c r="G9" s="5" t="s">
        <v>14</v>
      </c>
      <c r="I9" s="9" t="s">
        <v>26</v>
      </c>
      <c r="J9" s="1">
        <v>1.7099999999999999E-3</v>
      </c>
      <c r="K9" s="1">
        <v>2E-3</v>
      </c>
      <c r="L9" s="1">
        <v>2.32E-3</v>
      </c>
      <c r="M9" t="s">
        <v>4</v>
      </c>
      <c r="O9" s="1">
        <v>1.8E-3</v>
      </c>
      <c r="P9" s="1">
        <v>2E-3</v>
      </c>
      <c r="Q9" s="1">
        <v>2.2499999999999998E-3</v>
      </c>
    </row>
    <row r="10" spans="1:17" x14ac:dyDescent="0.3">
      <c r="B10" s="12"/>
      <c r="G10" s="5"/>
      <c r="I10" t="s">
        <v>27</v>
      </c>
      <c r="J10" s="1">
        <v>8.4000000000000003E-4</v>
      </c>
      <c r="K10" s="1">
        <v>1E-3</v>
      </c>
      <c r="L10" s="1">
        <v>1.14E-3</v>
      </c>
      <c r="M10" t="s">
        <v>4</v>
      </c>
      <c r="O10" s="1">
        <v>8.8000000000000003E-4</v>
      </c>
      <c r="P10" s="1">
        <v>1E-3</v>
      </c>
      <c r="Q10" s="1">
        <v>1.1299999999999999E-3</v>
      </c>
    </row>
    <row r="11" spans="1:17" x14ac:dyDescent="0.3">
      <c r="B11" s="12"/>
      <c r="G11" s="5"/>
      <c r="I11" t="s">
        <v>28</v>
      </c>
      <c r="J11" s="1">
        <v>8.4000000000000003E-4</v>
      </c>
      <c r="K11" s="1">
        <v>1E-3</v>
      </c>
      <c r="L11" s="1">
        <v>1.14E-3</v>
      </c>
      <c r="M11" t="s">
        <v>4</v>
      </c>
      <c r="O11" s="1">
        <v>8.8000000000000003E-4</v>
      </c>
      <c r="P11" s="1">
        <v>1E-3</v>
      </c>
      <c r="Q11" s="1">
        <v>1.1299999999999999E-3</v>
      </c>
    </row>
    <row r="12" spans="1:17" x14ac:dyDescent="0.3">
      <c r="B12" s="12" t="s">
        <v>10</v>
      </c>
      <c r="C12" s="1">
        <f>0.75*D12</f>
        <v>1.125E-6</v>
      </c>
      <c r="D12" s="1">
        <v>1.5E-6</v>
      </c>
      <c r="E12" s="1">
        <v>1.0000000000000001E-5</v>
      </c>
      <c r="F12" t="s">
        <v>4</v>
      </c>
      <c r="G12" s="5" t="s">
        <v>13</v>
      </c>
      <c r="I12" s="9" t="s">
        <v>29</v>
      </c>
      <c r="J12" s="1">
        <v>1.7099999999999999E-3</v>
      </c>
      <c r="K12" s="1">
        <v>2E-3</v>
      </c>
      <c r="L12" s="1">
        <v>2.32E-3</v>
      </c>
      <c r="M12" t="s">
        <v>4</v>
      </c>
      <c r="O12" s="1">
        <v>1.8E-3</v>
      </c>
      <c r="P12" s="1">
        <v>2E-3</v>
      </c>
      <c r="Q12" s="1">
        <v>2.2499999999999998E-3</v>
      </c>
    </row>
    <row r="13" spans="1:17" x14ac:dyDescent="0.3">
      <c r="A13" t="s">
        <v>18</v>
      </c>
      <c r="B13" s="14" t="s">
        <v>11</v>
      </c>
      <c r="C13" s="7">
        <f>0.75*D13</f>
        <v>2.8124999999999999E-5</v>
      </c>
      <c r="D13" s="7">
        <f>0.000075*0.5</f>
        <v>3.7499999999999997E-5</v>
      </c>
      <c r="E13" s="7">
        <f>0.00012*0.5</f>
        <v>6.0000000000000002E-5</v>
      </c>
      <c r="F13" s="8" t="s">
        <v>4</v>
      </c>
      <c r="G13" s="6" t="s">
        <v>15</v>
      </c>
      <c r="I13" t="s">
        <v>30</v>
      </c>
      <c r="J13" s="1">
        <v>1.7099999999999999E-3</v>
      </c>
      <c r="K13" s="1">
        <v>2E-3</v>
      </c>
      <c r="L13" s="1">
        <v>2.32E-3</v>
      </c>
      <c r="M13" t="s">
        <v>4</v>
      </c>
      <c r="O13" s="1">
        <v>1.8E-3</v>
      </c>
      <c r="P13" s="1">
        <v>2E-3</v>
      </c>
      <c r="Q13" s="1">
        <v>2.2499999999999998E-3</v>
      </c>
    </row>
    <row r="14" spans="1:17" x14ac:dyDescent="0.3">
      <c r="D14" s="1"/>
      <c r="E14" s="1"/>
      <c r="I14" t="s">
        <v>31</v>
      </c>
      <c r="J14" s="1">
        <v>8.4000000000000003E-4</v>
      </c>
      <c r="K14" s="1">
        <v>1E-3</v>
      </c>
      <c r="L14" s="1">
        <v>1.14E-3</v>
      </c>
      <c r="M14" t="s">
        <v>4</v>
      </c>
      <c r="O14" s="1">
        <v>8.8000000000000003E-4</v>
      </c>
      <c r="P14" s="1">
        <v>1E-3</v>
      </c>
      <c r="Q14" s="1">
        <v>1.1299999999999999E-3</v>
      </c>
    </row>
    <row r="15" spans="1:17" x14ac:dyDescent="0.3">
      <c r="I15" s="9" t="s">
        <v>32</v>
      </c>
      <c r="J15" s="1">
        <v>8.4000000000000003E-4</v>
      </c>
      <c r="K15" s="1">
        <v>1E-3</v>
      </c>
      <c r="L15" s="1">
        <v>1.14E-3</v>
      </c>
      <c r="M15" t="s">
        <v>4</v>
      </c>
      <c r="O15" s="1">
        <v>8.8000000000000003E-4</v>
      </c>
      <c r="P15" s="1">
        <v>1E-3</v>
      </c>
      <c r="Q15" s="1">
        <v>1.1299999999999999E-3</v>
      </c>
    </row>
    <row r="18" spans="2:12" ht="28.8" x14ac:dyDescent="0.3">
      <c r="B18" s="4" t="s">
        <v>12</v>
      </c>
      <c r="C18" s="1">
        <f>C13+C12+E7</f>
        <v>3.5250000000000003E-5</v>
      </c>
      <c r="D18" s="1">
        <f>D13+D12+E7</f>
        <v>4.4999999999999996E-5</v>
      </c>
      <c r="E18" s="1">
        <f>E13+E12+E7</f>
        <v>7.6000000000000004E-5</v>
      </c>
      <c r="F18" t="s">
        <v>4</v>
      </c>
    </row>
    <row r="19" spans="2:12" x14ac:dyDescent="0.3">
      <c r="J19" s="1"/>
      <c r="K19" s="1"/>
      <c r="L19" s="1"/>
    </row>
    <row r="20" spans="2:12" x14ac:dyDescent="0.3">
      <c r="J20" s="1"/>
      <c r="K20" s="1"/>
      <c r="L20" s="1"/>
    </row>
    <row r="21" spans="2:12" x14ac:dyDescent="0.3">
      <c r="J21" s="1"/>
      <c r="K21" s="1"/>
      <c r="L21" s="1"/>
    </row>
    <row r="22" spans="2:12" x14ac:dyDescent="0.3">
      <c r="J22" s="1"/>
      <c r="K22" s="1"/>
      <c r="L22" s="1"/>
    </row>
    <row r="23" spans="2:12" x14ac:dyDescent="0.3">
      <c r="J23" s="1"/>
      <c r="K23" s="1"/>
      <c r="L23" s="1"/>
    </row>
    <row r="24" spans="2:12" x14ac:dyDescent="0.3">
      <c r="J24" s="1"/>
      <c r="K24" s="1"/>
      <c r="L24" s="1"/>
    </row>
    <row r="25" spans="2:12" x14ac:dyDescent="0.3">
      <c r="J25" s="1"/>
      <c r="K25" s="1"/>
      <c r="L25" s="1"/>
    </row>
    <row r="26" spans="2:12" x14ac:dyDescent="0.3">
      <c r="J26" s="1"/>
      <c r="K26" s="1"/>
      <c r="L26" s="1"/>
    </row>
    <row r="27" spans="2:12" x14ac:dyDescent="0.3">
      <c r="J27" s="1"/>
      <c r="K27" s="1"/>
      <c r="L27" s="1"/>
    </row>
    <row r="28" spans="2:12" x14ac:dyDescent="0.3">
      <c r="J28" s="1"/>
      <c r="K28" s="1"/>
      <c r="L28" s="1"/>
    </row>
    <row r="29" spans="2:12" x14ac:dyDescent="0.3">
      <c r="J29" s="1"/>
      <c r="K29" s="1"/>
      <c r="L29" s="1"/>
    </row>
    <row r="30" spans="2:12" x14ac:dyDescent="0.3">
      <c r="J30" s="1"/>
      <c r="K30" s="1"/>
      <c r="L30" s="1"/>
    </row>
  </sheetData>
  <mergeCells count="1">
    <mergeCell ref="J2:L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defaultValue">
  <element uid="id_classification_confidential" value=""/>
</sisl>
</file>

<file path=customXml/itemProps1.xml><?xml version="1.0" encoding="utf-8"?>
<ds:datastoreItem xmlns:ds="http://schemas.openxmlformats.org/officeDocument/2006/customXml" ds:itemID="{6ACCBCAE-EBD8-43E7-897B-52EADA85C0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AIBOUD Youssef (external)</dc:creator>
  <cp:lastModifiedBy>AIBOUD Youssef (external)</cp:lastModifiedBy>
  <dcterms:created xsi:type="dcterms:W3CDTF">2019-12-12T11:59:50Z</dcterms:created>
  <dcterms:modified xsi:type="dcterms:W3CDTF">2019-12-12T14:28:23Z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ab71c9ba-b401-416a-b1d6-bb702e9c2e79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policy="2152ec2e-c0c1-4834-9aa1-dc782ab0e2aa" origin="defaultValue" xmlns="http://www.boldonj</vt:lpwstr>
  </property>
  <property fmtid="{D5CDD505-2E9C-101B-9397-08002B2CF9AE}" pid="4" name="bjDocumentLabelXML-0">
    <vt:lpwstr>ames.com/2008/01/sie/internal/label"&gt;&lt;element uid="id_classification_confidential" value="" /&gt;&lt;/sisl&gt;</vt:lpwstr>
  </property>
  <property fmtid="{D5CDD505-2E9C-101B-9397-08002B2CF9AE}" pid="5" name="bjDocumentSecurityLabel">
    <vt:lpwstr>I N T E R N A L   &amp;   P A R T N E R S      </vt:lpwstr>
  </property>
  <property fmtid="{D5CDD505-2E9C-101B-9397-08002B2CF9AE}" pid="6" name="Vendor Id">
    <vt:lpwstr>uJy4KfOf</vt:lpwstr>
  </property>
  <property fmtid="{D5CDD505-2E9C-101B-9397-08002B2CF9AE}" pid="7" name="bjSaver">
    <vt:lpwstr>PSEeyOIip/MR2a26Ow2jm8mF0cR9d9VU</vt:lpwstr>
  </property>
</Properties>
</file>