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wong\OneDrive\Documents\"/>
    </mc:Choice>
  </mc:AlternateContent>
  <bookViews>
    <workbookView xWindow="360" yWindow="225" windowWidth="21165" windowHeight="11760" activeTab="2"/>
  </bookViews>
  <sheets>
    <sheet name="Set-up" sheetId="7" r:id="rId1"/>
    <sheet name="Vref_ext JMPers" sheetId="9" r:id="rId2"/>
    <sheet name="Emulator Results" sheetId="8" r:id="rId3"/>
  </sheets>
  <calcPr calcId="152511"/>
</workbook>
</file>

<file path=xl/calcChain.xml><?xml version="1.0" encoding="utf-8"?>
<calcChain xmlns="http://schemas.openxmlformats.org/spreadsheetml/2006/main">
  <c r="G3" i="7" l="1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2" i="7"/>
</calcChain>
</file>

<file path=xl/sharedStrings.xml><?xml version="1.0" encoding="utf-8"?>
<sst xmlns="http://schemas.openxmlformats.org/spreadsheetml/2006/main" count="110" uniqueCount="74">
  <si>
    <t>Temp (C)</t>
  </si>
  <si>
    <t>Pressure (%)</t>
  </si>
  <si>
    <t>Bridge Signal (mV/V)
Vin1-Vin2</t>
  </si>
  <si>
    <t>Rt+ Signal (V/V)
Vexc-TEMPin</t>
  </si>
  <si>
    <t>Pre-Cal</t>
  </si>
  <si>
    <t>Step 1</t>
  </si>
  <si>
    <t>Step 2</t>
  </si>
  <si>
    <t>Step 3</t>
  </si>
  <si>
    <t>Step 6</t>
  </si>
  <si>
    <t>Step 7</t>
  </si>
  <si>
    <t>Step 9</t>
  </si>
  <si>
    <t>Step 10</t>
  </si>
  <si>
    <t>Step 11</t>
  </si>
  <si>
    <t>Vs = 5</t>
  </si>
  <si>
    <t>Vout (3-wire)</t>
  </si>
  <si>
    <t>resolution = 15b</t>
  </si>
  <si>
    <t>Temp ADC ext = Vex</t>
  </si>
  <si>
    <t>Signal source = External</t>
  </si>
  <si>
    <t>Dif Input = Vexc, TEMPin</t>
  </si>
  <si>
    <t>Continuous conversion = on</t>
  </si>
  <si>
    <t>Single shot conversion = on</t>
  </si>
  <si>
    <t>Number temperatures = 3</t>
  </si>
  <si>
    <t>Poly order = 2</t>
  </si>
  <si>
    <t>Temp meas = -1.111, 23.889, 54.444</t>
  </si>
  <si>
    <t>Out High = 4.5</t>
  </si>
  <si>
    <t>Out Low = 0.5</t>
  </si>
  <si>
    <t>LinDac = no</t>
  </si>
  <si>
    <t>Sensor Emulator</t>
  </si>
  <si>
    <t xml:space="preserve">Step 1 </t>
  </si>
  <si>
    <t>Enter Raw Data</t>
  </si>
  <si>
    <t>Enter Rt characteristics</t>
  </si>
  <si>
    <t>Min temp = -2</t>
  </si>
  <si>
    <t>Max temp = 56</t>
  </si>
  <si>
    <t>Raw Bridge Data</t>
  </si>
  <si>
    <t>Step 4</t>
  </si>
  <si>
    <t>Ratio = on</t>
  </si>
  <si>
    <t>Number of points = 3</t>
  </si>
  <si>
    <t>Temperature Rt Data</t>
  </si>
  <si>
    <t>Rt Type = Rt+</t>
  </si>
  <si>
    <t>Rt resistance = 40.2</t>
  </si>
  <si>
    <t>Vexc = 2.12992</t>
  </si>
  <si>
    <t>Bridge Impendance
(ohms)</t>
  </si>
  <si>
    <t>Bridge Voltage (V)
TEMPin-GNDa</t>
  </si>
  <si>
    <t>Vexc (V)</t>
  </si>
  <si>
    <t>Rt+ Signal (V)
Vexc-TEMPin</t>
  </si>
  <si>
    <t>-1.111,10.53,-125.76</t>
  </si>
  <si>
    <t>23.889,6.51,-121.85</t>
  </si>
  <si>
    <t>54.444,1.66,-118.13</t>
  </si>
  <si>
    <t>Offset = 6.51</t>
  </si>
  <si>
    <t>Mid = -59.6</t>
  </si>
  <si>
    <t>Full = -121.85</t>
  </si>
  <si>
    <t>Vexc = 2.12992 (if absolute used)</t>
  </si>
  <si>
    <t>Bridge resistance = 434.9</t>
  </si>
  <si>
    <t>TC1 = 3526.7 ppm</t>
  </si>
  <si>
    <t>TC2 = 8.6783 ppm</t>
  </si>
  <si>
    <t>Results after Auto-Cal using Vref_int = 4.096V</t>
  </si>
  <si>
    <t>Vref_ext = 4.096 V</t>
  </si>
  <si>
    <t>Setting for Vref int</t>
  </si>
  <si>
    <t>Vexc gain = 2.12992, Enable Vexc checked</t>
  </si>
  <si>
    <t>Settings</t>
  </si>
  <si>
    <t>See Emulator results for settings</t>
  </si>
  <si>
    <r>
      <t xml:space="preserve">Vref = 4.096, </t>
    </r>
    <r>
      <rPr>
        <b/>
        <sz val="11"/>
        <rFont val="Calibri"/>
        <family val="2"/>
      </rPr>
      <t>Enable Vref unchecked (ext)</t>
    </r>
  </si>
  <si>
    <r>
      <t xml:space="preserve">Vref = 4.096, </t>
    </r>
    <r>
      <rPr>
        <b/>
        <sz val="11"/>
        <rFont val="Calibri"/>
        <family val="2"/>
      </rPr>
      <t>Enable Vref checked (int)</t>
    </r>
  </si>
  <si>
    <t>Results after Auto-Cal using Vref_ext = 4.096V applied with Keithley 2450 Source Meter to T2</t>
  </si>
  <si>
    <t xml:space="preserve">Model: </t>
  </si>
  <si>
    <t>7212021_e2e_sensorfile_modified.csv</t>
  </si>
  <si>
    <t>Precal:</t>
  </si>
  <si>
    <t>Sensor:</t>
  </si>
  <si>
    <t>7212021_e2e_modelfile_modified.txt</t>
  </si>
  <si>
    <t>7212021_e2e_precal_modified.txt</t>
  </si>
  <si>
    <t>ADC pre-gain = 8 V/V</t>
  </si>
  <si>
    <t>test-121313-rtp-Vref_ext-precal.txt</t>
  </si>
  <si>
    <t>test-121313-rtp-Vref_ext-model.txt</t>
  </si>
  <si>
    <t>Setting for Vref 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</si>
</sst>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0000"/>
  </numFmts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C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2" fontId="1" fillId="0" borderId="4" xfId="0" applyNumberFormat="1" applyFont="1" applyFill="1" applyBorder="1"/>
    <xf numFmtId="2" fontId="1" fillId="0" borderId="5" xfId="0" applyNumberFormat="1" applyFont="1" applyFill="1" applyBorder="1"/>
    <xf numFmtId="166" fontId="1" fillId="0" borderId="1" xfId="0" applyNumberFormat="1" applyFont="1" applyFill="1" applyBorder="1"/>
    <xf numFmtId="166" fontId="1" fillId="0" borderId="2" xfId="0" applyNumberFormat="1" applyFont="1" applyFill="1" applyBorder="1"/>
    <xf numFmtId="0" fontId="2" fillId="0" borderId="6" xfId="0" applyFont="1" applyFill="1" applyBorder="1" applyAlignment="1">
      <alignment vertical="top"/>
    </xf>
    <xf numFmtId="0" fontId="2" fillId="0" borderId="6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3" fillId="0" borderId="0" xfId="0" quotePrefix="1" applyFont="1" applyFill="1" applyBorder="1"/>
    <xf numFmtId="0" fontId="4" fillId="0" borderId="0" xfId="0" applyFont="1" applyFill="1" applyBorder="1"/>
    <xf numFmtId="164" fontId="1" fillId="0" borderId="4" xfId="0" applyNumberFormat="1" applyFont="1" applyFill="1" applyBorder="1"/>
    <xf numFmtId="164" fontId="1" fillId="0" borderId="5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2" fillId="0" borderId="3" xfId="0" applyFont="1" applyFill="1" applyBorder="1" applyAlignment="1">
      <alignment vertical="top"/>
    </xf>
    <xf numFmtId="165" fontId="1" fillId="0" borderId="1" xfId="0" applyNumberFormat="1" applyFont="1" applyFill="1" applyBorder="1"/>
    <xf numFmtId="165" fontId="1" fillId="0" borderId="2" xfId="0" applyNumberFormat="1" applyFont="1" applyFill="1" applyBorder="1"/>
    <xf numFmtId="2" fontId="1" fillId="2" borderId="4" xfId="0" applyNumberFormat="1" applyFont="1" applyFill="1" applyBorder="1"/>
    <xf numFmtId="2" fontId="1" fillId="2" borderId="5" xfId="0" applyNumberFormat="1" applyFont="1" applyFill="1" applyBorder="1"/>
    <xf numFmtId="0" fontId="4" fillId="0" borderId="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66666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17</xdr:row>
      <xdr:rowOff>165737</xdr:rowOff>
    </xdr:from>
    <xdr:to>
      <xdr:col>5</xdr:col>
      <xdr:colOff>9525</xdr:colOff>
      <xdr:row>34</xdr:row>
      <xdr:rowOff>1237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AF7AECFE-D4A9-40F2-9165-4DFAA1D72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" y="3604262"/>
          <a:ext cx="4964430" cy="307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190499</xdr:rowOff>
    </xdr:from>
    <xdr:to>
      <xdr:col>17</xdr:col>
      <xdr:colOff>9651</xdr:colOff>
      <xdr:row>29</xdr:row>
      <xdr:rowOff>142874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10096627" cy="5476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1</xdr:row>
      <xdr:rowOff>12060</xdr:rowOff>
    </xdr:from>
    <xdr:to>
      <xdr:col>15</xdr:col>
      <xdr:colOff>579789</xdr:colOff>
      <xdr:row>24</xdr:row>
      <xdr:rowOff>65773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8075" y="202560"/>
          <a:ext cx="6075714" cy="4435213"/>
        </a:xfrm>
        <a:prstGeom prst="rect">
          <a:avLst/>
        </a:prstGeom>
      </xdr:spPr>
    </xdr:pic>
    <xdr:clientData/>
  </xdr:twoCellAnchor>
  <xdr:twoCellAnchor editAs="oneCell">
    <xdr:from>
      <xdr:col>16</xdr:col>
      <xdr:colOff>99365</xdr:colOff>
      <xdr:row>1</xdr:row>
      <xdr:rowOff>9525</xdr:rowOff>
    </xdr:from>
    <xdr:to>
      <xdr:col>26</xdr:col>
      <xdr:colOff>94017</xdr:colOff>
      <xdr:row>24</xdr:row>
      <xdr:rowOff>66675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52965" y="200025"/>
          <a:ext cx="6090652" cy="443865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53</xdr:row>
      <xdr:rowOff>175202</xdr:rowOff>
    </xdr:from>
    <xdr:to>
      <xdr:col>15</xdr:col>
      <xdr:colOff>419100</xdr:colOff>
      <xdr:row>76</xdr:row>
      <xdr:rowOff>114373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7125" y="5699702"/>
          <a:ext cx="5895975" cy="4320671"/>
        </a:xfrm>
        <a:prstGeom prst="rect">
          <a:avLst/>
        </a:prstGeom>
      </xdr:spPr>
    </xdr:pic>
    <xdr:clientData/>
  </xdr:twoCellAnchor>
  <xdr:twoCellAnchor editAs="oneCell">
    <xdr:from>
      <xdr:col>16</xdr:col>
      <xdr:colOff>6463</xdr:colOff>
      <xdr:row>53</xdr:row>
      <xdr:rowOff>190499</xdr:rowOff>
    </xdr:from>
    <xdr:to>
      <xdr:col>25</xdr:col>
      <xdr:colOff>438150</xdr:colOff>
      <xdr:row>76</xdr:row>
      <xdr:rowOff>131775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60063" y="5714999"/>
          <a:ext cx="5918087" cy="4322776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77</xdr:row>
      <xdr:rowOff>76200</xdr:rowOff>
    </xdr:from>
    <xdr:to>
      <xdr:col>15</xdr:col>
      <xdr:colOff>447675</xdr:colOff>
      <xdr:row>100</xdr:row>
      <xdr:rowOff>2753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76650" y="10172700"/>
          <a:ext cx="5915025" cy="43080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15</xdr:col>
      <xdr:colOff>600075</xdr:colOff>
      <xdr:row>48</xdr:row>
      <xdr:rowOff>70154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57600" y="4762500"/>
          <a:ext cx="6086475" cy="4451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I4" sqref="I4"/>
    </sheetView>
  </sheetViews>
  <sheetFormatPr defaultRowHeight="15"/>
  <cols>
    <col min="2" max="2" width="12.5703125" customWidth="1"/>
    <col min="3" max="3" width="18.140625" customWidth="1"/>
    <col min="4" max="4" width="17.42578125" customWidth="1"/>
    <col min="5" max="5" width="19.42578125" customWidth="1"/>
    <col min="6" max="6" width="15.5703125" customWidth="1"/>
    <col min="7" max="7" width="15" customWidth="1"/>
    <col min="8" max="8" width="7.42578125" customWidth="1"/>
    <col min="14" max="14" width="12.140625" customWidth="1"/>
  </cols>
  <sheetData>
    <row r="1" spans="1:15" ht="30.75" customHeight="1">
      <c r="A1" s="21" t="s">
        <v>0</v>
      </c>
      <c r="B1" s="9" t="s">
        <v>1</v>
      </c>
      <c r="C1" s="10" t="s">
        <v>41</v>
      </c>
      <c r="D1" s="10" t="s">
        <v>42</v>
      </c>
      <c r="E1" s="10" t="s">
        <v>2</v>
      </c>
      <c r="F1" s="11" t="s">
        <v>44</v>
      </c>
      <c r="G1" s="11" t="s">
        <v>3</v>
      </c>
      <c r="I1" s="1" t="s">
        <v>4</v>
      </c>
      <c r="J1" s="1" t="s">
        <v>59</v>
      </c>
      <c r="N1" s="1" t="s">
        <v>27</v>
      </c>
    </row>
    <row r="2" spans="1:15">
      <c r="A2" s="22">
        <v>-1.1111111111111112</v>
      </c>
      <c r="B2" s="3">
        <v>0</v>
      </c>
      <c r="C2" s="5">
        <v>431.80918298384381</v>
      </c>
      <c r="D2" s="14">
        <v>1.9485193258463136</v>
      </c>
      <c r="E2" s="24">
        <v>10.527210134128994</v>
      </c>
      <c r="F2" s="7">
        <f>$B$17-D2</f>
        <v>0.18140067415368621</v>
      </c>
      <c r="G2" s="7">
        <f>F2/$B$17</f>
        <v>8.5167834544812124E-2</v>
      </c>
      <c r="I2" s="2"/>
      <c r="J2" s="2"/>
      <c r="N2" s="2" t="s">
        <v>28</v>
      </c>
      <c r="O2" s="2" t="s">
        <v>29</v>
      </c>
    </row>
    <row r="3" spans="1:15">
      <c r="A3" s="22">
        <v>-1.1111111111111112</v>
      </c>
      <c r="B3" s="3">
        <v>25</v>
      </c>
      <c r="C3" s="5">
        <v>432.00944629470939</v>
      </c>
      <c r="D3" s="14">
        <v>1.9485962575974343</v>
      </c>
      <c r="E3" s="5">
        <v>-25.028052427079061</v>
      </c>
      <c r="F3" s="7">
        <f t="shared" ref="F3:F16" si="0">$B$17-D3</f>
        <v>0.18132374240256555</v>
      </c>
      <c r="G3" s="7">
        <f t="shared" ref="G3:G16" si="1">F3/$B$17</f>
        <v>8.5131714995194924E-2</v>
      </c>
      <c r="I3" s="2" t="s">
        <v>60</v>
      </c>
      <c r="J3" s="2"/>
      <c r="N3" s="2" t="s">
        <v>6</v>
      </c>
      <c r="O3" s="2" t="s">
        <v>30</v>
      </c>
    </row>
    <row r="4" spans="1:15">
      <c r="A4" s="22">
        <v>-1.1111111111111112</v>
      </c>
      <c r="B4" s="3">
        <v>50</v>
      </c>
      <c r="C4" s="5">
        <v>432.65159517551433</v>
      </c>
      <c r="D4" s="14">
        <v>1.9488425015340842</v>
      </c>
      <c r="E4" s="5">
        <v>-59.675433748933635</v>
      </c>
      <c r="F4" s="7">
        <f t="shared" si="0"/>
        <v>0.18107749846591559</v>
      </c>
      <c r="G4" s="7">
        <f t="shared" si="1"/>
        <v>8.5016103170971496E-2</v>
      </c>
      <c r="I4" s="2"/>
      <c r="J4" s="2"/>
      <c r="N4" s="2" t="s">
        <v>7</v>
      </c>
      <c r="O4" s="2" t="s">
        <v>31</v>
      </c>
    </row>
    <row r="5" spans="1:15">
      <c r="A5" s="22">
        <v>-1.1111111111111112</v>
      </c>
      <c r="B5" s="3">
        <v>75</v>
      </c>
      <c r="C5" s="5">
        <v>433.69219094844703</v>
      </c>
      <c r="D5" s="14">
        <v>1.9492401204083261</v>
      </c>
      <c r="E5" s="5">
        <v>-93.301674135499056</v>
      </c>
      <c r="F5" s="7">
        <f t="shared" si="0"/>
        <v>0.18067987959167375</v>
      </c>
      <c r="G5" s="7">
        <f t="shared" si="1"/>
        <v>8.4829420631607658E-2</v>
      </c>
      <c r="I5" s="2"/>
      <c r="J5" s="2"/>
      <c r="O5" s="2" t="s">
        <v>32</v>
      </c>
    </row>
    <row r="6" spans="1:15">
      <c r="A6" s="23">
        <v>-1.1111111111111112</v>
      </c>
      <c r="B6" s="4">
        <v>100</v>
      </c>
      <c r="C6" s="6">
        <v>435.09066158794587</v>
      </c>
      <c r="D6" s="15">
        <v>1.9497717435332425</v>
      </c>
      <c r="E6" s="25">
        <v>-125.7640148881341</v>
      </c>
      <c r="F6" s="8">
        <f t="shared" si="0"/>
        <v>0.18014825646675736</v>
      </c>
      <c r="G6" s="8">
        <f t="shared" si="1"/>
        <v>8.457982293548931E-2</v>
      </c>
      <c r="I6" s="2"/>
      <c r="J6" s="2"/>
    </row>
    <row r="7" spans="1:15">
      <c r="A7" s="22">
        <v>23.888888888888889</v>
      </c>
      <c r="B7" s="3">
        <v>0</v>
      </c>
      <c r="C7" s="5">
        <v>472.34856924696084</v>
      </c>
      <c r="D7" s="14">
        <v>1.9628669846617706</v>
      </c>
      <c r="E7" s="24">
        <v>6.5095549035008027</v>
      </c>
      <c r="F7" s="7">
        <f t="shared" si="0"/>
        <v>0.16705301533822925</v>
      </c>
      <c r="G7" s="7">
        <f t="shared" si="1"/>
        <v>7.8431591486172847E-2</v>
      </c>
      <c r="J7" s="1"/>
      <c r="N7" s="1" t="s">
        <v>33</v>
      </c>
    </row>
    <row r="8" spans="1:15">
      <c r="A8" s="22">
        <v>23.888888888888889</v>
      </c>
      <c r="B8" s="3">
        <v>25</v>
      </c>
      <c r="C8" s="5">
        <v>472.56731081371356</v>
      </c>
      <c r="D8" s="14">
        <v>1.9629382478595898</v>
      </c>
      <c r="E8" s="5">
        <v>-26.988393945545809</v>
      </c>
      <c r="F8" s="7">
        <f t="shared" si="0"/>
        <v>0.16698175214041</v>
      </c>
      <c r="G8" s="7">
        <f t="shared" si="1"/>
        <v>7.8398133329143818E-2</v>
      </c>
      <c r="J8" s="2"/>
      <c r="N8" s="2" t="s">
        <v>5</v>
      </c>
      <c r="O8" s="2" t="s">
        <v>35</v>
      </c>
    </row>
    <row r="9" spans="1:15">
      <c r="A9" s="22">
        <v>23.888888888888889</v>
      </c>
      <c r="B9" s="3">
        <v>50</v>
      </c>
      <c r="C9" s="5">
        <v>473.16039680397569</v>
      </c>
      <c r="D9" s="14">
        <v>1.9631311621132808</v>
      </c>
      <c r="E9" s="24">
        <v>-59.604431996823251</v>
      </c>
      <c r="F9" s="7">
        <f t="shared" si="0"/>
        <v>0.16678883788671905</v>
      </c>
      <c r="G9" s="7">
        <f t="shared" si="1"/>
        <v>7.8307559855167838E-2</v>
      </c>
      <c r="J9" s="2"/>
      <c r="O9" s="2" t="s">
        <v>51</v>
      </c>
    </row>
    <row r="10" spans="1:15">
      <c r="A10" s="22">
        <v>23.888888888888889</v>
      </c>
      <c r="B10" s="3">
        <v>75</v>
      </c>
      <c r="C10" s="5">
        <v>474.16916638225615</v>
      </c>
      <c r="D10" s="14">
        <v>1.963458264740447</v>
      </c>
      <c r="E10" s="5">
        <v>-91.178159996692656</v>
      </c>
      <c r="F10" s="7">
        <f t="shared" si="0"/>
        <v>0.16646173525955277</v>
      </c>
      <c r="G10" s="7">
        <f t="shared" si="1"/>
        <v>7.8153984778561059E-2</v>
      </c>
      <c r="J10" s="1"/>
      <c r="N10" s="2" t="s">
        <v>6</v>
      </c>
      <c r="O10" s="2" t="s">
        <v>36</v>
      </c>
    </row>
    <row r="11" spans="1:15">
      <c r="A11" s="23">
        <v>23.888888888888889</v>
      </c>
      <c r="B11" s="4">
        <v>100</v>
      </c>
      <c r="C11" s="6">
        <v>475.52765978996518</v>
      </c>
      <c r="D11" s="15">
        <v>1.9638967464966477</v>
      </c>
      <c r="E11" s="25">
        <v>-121.84773661974091</v>
      </c>
      <c r="F11" s="8">
        <f t="shared" si="0"/>
        <v>0.16602325350335212</v>
      </c>
      <c r="G11" s="8">
        <f t="shared" si="1"/>
        <v>7.7948117067003525E-2</v>
      </c>
      <c r="J11" s="2"/>
      <c r="O11" s="2" t="s">
        <v>22</v>
      </c>
    </row>
    <row r="12" spans="1:15">
      <c r="A12" s="22">
        <v>54.444444444444443</v>
      </c>
      <c r="B12" s="3">
        <v>0</v>
      </c>
      <c r="C12" s="5">
        <v>528.22694649789992</v>
      </c>
      <c r="D12" s="14">
        <v>1.9792888863141949</v>
      </c>
      <c r="E12" s="24">
        <v>1.6553354117646579</v>
      </c>
      <c r="F12" s="7">
        <f t="shared" si="0"/>
        <v>0.15063111368580495</v>
      </c>
      <c r="G12" s="7">
        <f t="shared" si="1"/>
        <v>7.0721488922497078E-2</v>
      </c>
      <c r="J12" s="2"/>
      <c r="N12" s="2" t="s">
        <v>7</v>
      </c>
      <c r="O12" s="12" t="s">
        <v>45</v>
      </c>
    </row>
    <row r="13" spans="1:15">
      <c r="A13" s="22">
        <v>54.444444444444443</v>
      </c>
      <c r="B13" s="3">
        <v>25</v>
      </c>
      <c r="C13" s="5">
        <v>528.49331368816297</v>
      </c>
      <c r="D13" s="14">
        <v>1.9793594396081284</v>
      </c>
      <c r="E13" s="5">
        <v>-29.545069240844711</v>
      </c>
      <c r="F13" s="7">
        <f t="shared" si="0"/>
        <v>0.15056056039187138</v>
      </c>
      <c r="G13" s="7">
        <f t="shared" si="1"/>
        <v>7.0688364066195622E-2</v>
      </c>
      <c r="I13" s="2"/>
      <c r="J13" s="2"/>
      <c r="O13" s="12" t="s">
        <v>46</v>
      </c>
    </row>
    <row r="14" spans="1:15">
      <c r="A14" s="22">
        <v>54.444444444444443</v>
      </c>
      <c r="B14" s="3">
        <v>50</v>
      </c>
      <c r="C14" s="5">
        <v>529.12175088378103</v>
      </c>
      <c r="D14" s="14">
        <v>1.9795256336033455</v>
      </c>
      <c r="E14" s="5">
        <v>-59.783251058525387</v>
      </c>
      <c r="F14" s="7">
        <f t="shared" si="0"/>
        <v>0.15039436639665427</v>
      </c>
      <c r="G14" s="7">
        <f t="shared" si="1"/>
        <v>7.0610335785688802E-2</v>
      </c>
      <c r="J14" s="2"/>
      <c r="O14" s="12" t="s">
        <v>47</v>
      </c>
    </row>
    <row r="15" spans="1:15">
      <c r="A15" s="22">
        <v>54.444444444444443</v>
      </c>
      <c r="B15" s="3">
        <v>75</v>
      </c>
      <c r="C15" s="5">
        <v>530.12007668728575</v>
      </c>
      <c r="D15" s="14">
        <v>1.9797888938019828</v>
      </c>
      <c r="E15" s="5">
        <v>-89.534387132168163</v>
      </c>
      <c r="F15" s="7">
        <f t="shared" si="0"/>
        <v>0.15013110619801706</v>
      </c>
      <c r="G15" s="7">
        <f t="shared" si="1"/>
        <v>7.0486734806010115E-2</v>
      </c>
      <c r="J15" s="2"/>
      <c r="N15" s="2" t="s">
        <v>34</v>
      </c>
      <c r="O15" s="2" t="s">
        <v>48</v>
      </c>
    </row>
    <row r="16" spans="1:15">
      <c r="A16" s="23">
        <v>54.444444444444443</v>
      </c>
      <c r="B16" s="4">
        <v>100</v>
      </c>
      <c r="C16" s="6">
        <v>531.38729381831581</v>
      </c>
      <c r="D16" s="15">
        <v>1.9801217365921082</v>
      </c>
      <c r="E16" s="25">
        <v>-118.12725595868511</v>
      </c>
      <c r="F16" s="8">
        <f t="shared" si="0"/>
        <v>0.1497982634078916</v>
      </c>
      <c r="G16" s="8">
        <f t="shared" si="1"/>
        <v>7.0330464715994787E-2</v>
      </c>
      <c r="I16" s="2"/>
      <c r="J16" s="2"/>
      <c r="O16" s="2" t="s">
        <v>49</v>
      </c>
    </row>
    <row r="17" spans="1:15">
      <c r="A17" s="1" t="s">
        <v>43</v>
      </c>
      <c r="B17">
        <v>2.1299199999999998</v>
      </c>
      <c r="J17" s="2"/>
      <c r="O17" s="2" t="s">
        <v>50</v>
      </c>
    </row>
    <row r="18" spans="1:15">
      <c r="I18" s="2"/>
      <c r="J18" s="2"/>
    </row>
    <row r="19" spans="1:15">
      <c r="N19" s="1" t="s">
        <v>37</v>
      </c>
    </row>
    <row r="20" spans="1:15">
      <c r="N20" s="2" t="s">
        <v>40</v>
      </c>
    </row>
    <row r="21" spans="1:15">
      <c r="N21" s="2" t="s">
        <v>38</v>
      </c>
    </row>
    <row r="22" spans="1:15">
      <c r="N22" s="2" t="s">
        <v>39</v>
      </c>
    </row>
    <row r="23" spans="1:15">
      <c r="N23" s="2" t="s">
        <v>52</v>
      </c>
    </row>
    <row r="24" spans="1:15">
      <c r="N24" s="13" t="s">
        <v>53</v>
      </c>
    </row>
    <row r="25" spans="1:15">
      <c r="N25" s="13" t="s">
        <v>54</v>
      </c>
    </row>
    <row r="27" spans="1:15">
      <c r="N27" s="1"/>
    </row>
    <row r="28" spans="1:15">
      <c r="N28" s="2"/>
    </row>
    <row r="29" spans="1:15">
      <c r="N29" s="2"/>
    </row>
    <row r="30" spans="1:15">
      <c r="N30" s="2"/>
    </row>
    <row r="31" spans="1:15">
      <c r="N31" s="13"/>
    </row>
    <row r="32" spans="1:15">
      <c r="N32" s="13"/>
    </row>
    <row r="33" spans="14:14">
      <c r="N33" s="13"/>
    </row>
    <row r="34" spans="14:14">
      <c r="N34" s="1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A33" sqref="A33"/>
    </sheetView>
  </sheetViews>
  <sheetFormatPr defaultRowHeight="15"/>
  <sheetData>
    <row r="32" spans="1:1">
      <c r="A32" s="2" t="s">
        <v>56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1"/>
  <sheetViews>
    <sheetView tabSelected="1" workbookViewId="0">
      <selection activeCell="A51" sqref="A51"/>
    </sheetView>
  </sheetViews>
  <sheetFormatPr defaultRowHeight="15"/>
  <sheetData>
    <row r="1" spans="1:2">
      <c r="A1" s="1" t="s">
        <v>55</v>
      </c>
    </row>
    <row r="3" spans="1:2">
      <c r="A3" s="1" t="s">
        <v>4</v>
      </c>
      <c r="B3" s="1" t="s">
        <v>57</v>
      </c>
    </row>
    <row r="4" spans="1:2">
      <c r="A4" s="2" t="s">
        <v>5</v>
      </c>
      <c r="B4" s="2" t="s">
        <v>13</v>
      </c>
    </row>
    <row r="5" spans="1:2">
      <c r="A5" s="2" t="s">
        <v>6</v>
      </c>
      <c r="B5" s="2" t="s">
        <v>62</v>
      </c>
    </row>
    <row r="6" spans="1:2">
      <c r="A6" s="2" t="s">
        <v>7</v>
      </c>
      <c r="B6" s="2" t="s">
        <v>58</v>
      </c>
    </row>
    <row r="7" spans="1:2">
      <c r="A7" s="2" t="s">
        <v>8</v>
      </c>
      <c r="B7" s="2" t="s">
        <v>14</v>
      </c>
    </row>
    <row r="8" spans="1:2">
      <c r="A8" s="2" t="s">
        <v>9</v>
      </c>
      <c r="B8" s="2" t="s">
        <v>15</v>
      </c>
    </row>
    <row r="9" spans="1:2">
      <c r="B9" s="2" t="s">
        <v>16</v>
      </c>
    </row>
    <row r="10" spans="1:2">
      <c r="B10" s="2" t="s">
        <v>70</v>
      </c>
    </row>
    <row r="11" spans="1:2">
      <c r="B11" s="2" t="s">
        <v>17</v>
      </c>
    </row>
    <row r="12" spans="1:2">
      <c r="B12" s="2" t="s">
        <v>18</v>
      </c>
    </row>
    <row r="13" spans="1:2">
      <c r="B13" s="2" t="s">
        <v>19</v>
      </c>
    </row>
    <row r="14" spans="1:2">
      <c r="B14" s="2" t="s">
        <v>20</v>
      </c>
    </row>
    <row r="15" spans="1:2">
      <c r="A15" s="2" t="s">
        <v>10</v>
      </c>
      <c r="B15" s="2" t="s">
        <v>21</v>
      </c>
    </row>
    <row r="16" spans="1:2">
      <c r="B16" s="2" t="s">
        <v>22</v>
      </c>
    </row>
    <row r="17" spans="1:2">
      <c r="B17" s="2" t="s">
        <v>23</v>
      </c>
    </row>
    <row r="18" spans="1:2">
      <c r="A18" s="2" t="s">
        <v>11</v>
      </c>
      <c r="B18" s="2" t="s">
        <v>24</v>
      </c>
    </row>
    <row r="19" spans="1:2">
      <c r="B19" s="2" t="s">
        <v>25</v>
      </c>
    </row>
    <row r="20" spans="1:2">
      <c r="A20" s="2" t="s">
        <v>12</v>
      </c>
      <c r="B20" s="2" t="s">
        <v>26</v>
      </c>
    </row>
    <row r="22" spans="1:2">
      <c r="A22" s="2" t="s">
        <v>64</v>
      </c>
      <c r="B22" s="2" t="s">
        <v>68</v>
      </c>
    </row>
    <row r="23" spans="1:2">
      <c r="A23" s="2" t="s">
        <v>66</v>
      </c>
      <c r="B23" s="2" t="s">
        <v>69</v>
      </c>
    </row>
    <row r="24" spans="1:2">
      <c r="A24" s="2" t="s">
        <v>67</v>
      </c>
      <c r="B24" s="2" t="s">
        <v>65</v>
      </c>
    </row>
    <row r="51" spans="1:2">
      <c r="A51" s="1"/>
    </row>
    <row r="53" spans="1:2">
      <c r="A53" s="1" t="s">
        <v>63</v>
      </c>
    </row>
    <row r="55" spans="1:2">
      <c r="A55" s="1" t="s">
        <v>4</v>
      </c>
      <c r="B55" s="1" t="s">
        <v>73</v>
      </c>
    </row>
    <row r="56" spans="1:2">
      <c r="A56" s="2" t="s">
        <v>5</v>
      </c>
      <c r="B56" s="2" t="s">
        <v>13</v>
      </c>
    </row>
    <row r="57" spans="1:2">
      <c r="A57" s="2" t="s">
        <v>6</v>
      </c>
      <c r="B57" s="2" t="s">
        <v>61</v>
      </c>
    </row>
    <row r="58" spans="1:2">
      <c r="A58" s="2" t="s">
        <v>7</v>
      </c>
      <c r="B58" s="2" t="s">
        <v>58</v>
      </c>
    </row>
    <row r="59" spans="1:2">
      <c r="A59" s="2" t="s">
        <v>8</v>
      </c>
      <c r="B59" s="2" t="s">
        <v>14</v>
      </c>
    </row>
    <row r="60" spans="1:2">
      <c r="A60" s="2" t="s">
        <v>9</v>
      </c>
      <c r="B60" s="2" t="s">
        <v>15</v>
      </c>
    </row>
    <row r="61" spans="1:2">
      <c r="B61" s="2" t="s">
        <v>16</v>
      </c>
    </row>
    <row r="62" spans="1:2">
      <c r="B62" s="2" t="s">
        <v>70</v>
      </c>
    </row>
    <row r="63" spans="1:2">
      <c r="B63" s="2" t="s">
        <v>17</v>
      </c>
    </row>
    <row r="64" spans="1:2">
      <c r="B64" s="2" t="s">
        <v>18</v>
      </c>
    </row>
    <row r="65" spans="1:2">
      <c r="B65" s="2" t="s">
        <v>19</v>
      </c>
    </row>
    <row r="66" spans="1:2">
      <c r="B66" s="2" t="s">
        <v>20</v>
      </c>
    </row>
    <row r="67" spans="1:2">
      <c r="A67" s="2" t="s">
        <v>10</v>
      </c>
      <c r="B67" s="2" t="s">
        <v>21</v>
      </c>
    </row>
    <row r="68" spans="1:2">
      <c r="B68" s="2" t="s">
        <v>22</v>
      </c>
    </row>
    <row r="69" spans="1:2">
      <c r="B69" s="2" t="s">
        <v>23</v>
      </c>
    </row>
    <row r="70" spans="1:2">
      <c r="A70" s="2" t="s">
        <v>11</v>
      </c>
      <c r="B70" s="2" t="s">
        <v>24</v>
      </c>
    </row>
    <row r="71" spans="1:2">
      <c r="B71" s="2" t="s">
        <v>25</v>
      </c>
    </row>
    <row r="72" spans="1:2">
      <c r="A72" s="2" t="s">
        <v>12</v>
      </c>
      <c r="B72" s="2" t="s">
        <v>26</v>
      </c>
    </row>
    <row r="74" spans="1:2">
      <c r="A74" s="2" t="s">
        <v>64</v>
      </c>
      <c r="B74" s="2" t="s">
        <v>72</v>
      </c>
    </row>
    <row r="75" spans="1:2">
      <c r="A75" s="2" t="s">
        <v>66</v>
      </c>
      <c r="B75" s="2" t="s">
        <v>71</v>
      </c>
    </row>
    <row r="76" spans="1:2">
      <c r="A76" s="2" t="s">
        <v>67</v>
      </c>
      <c r="B76" s="2" t="s">
        <v>65</v>
      </c>
    </row>
    <row r="81" spans="1:2">
      <c r="A81" s="1"/>
    </row>
    <row r="83" spans="1:2">
      <c r="A83" s="1"/>
      <c r="B83" s="1"/>
    </row>
    <row r="84" spans="1:2">
      <c r="A84" s="2"/>
      <c r="B84" s="2"/>
    </row>
    <row r="85" spans="1:2">
      <c r="A85" s="2"/>
      <c r="B85" s="2"/>
    </row>
    <row r="86" spans="1:2">
      <c r="A86" s="2"/>
      <c r="B86" s="2"/>
    </row>
    <row r="87" spans="1:2">
      <c r="A87" s="2"/>
      <c r="B87" s="2"/>
    </row>
    <row r="88" spans="1:2">
      <c r="A88" s="2"/>
      <c r="B88" s="2"/>
    </row>
    <row r="89" spans="1:2">
      <c r="B89" s="2"/>
    </row>
    <row r="90" spans="1:2">
      <c r="B90" s="2"/>
    </row>
    <row r="91" spans="1:2">
      <c r="B91" s="2"/>
    </row>
    <row r="92" spans="1:2">
      <c r="B92" s="2"/>
    </row>
    <row r="93" spans="1:2">
      <c r="B93" s="2"/>
    </row>
    <row r="94" spans="1:2">
      <c r="B94" s="2"/>
    </row>
    <row r="95" spans="1:2">
      <c r="A95" s="2"/>
      <c r="B95" s="2"/>
    </row>
    <row r="96" spans="1:2">
      <c r="B96" s="2"/>
    </row>
    <row r="97" spans="1:14">
      <c r="B97" s="2"/>
    </row>
    <row r="98" spans="1:14">
      <c r="A98" s="2"/>
      <c r="B98" s="2"/>
    </row>
    <row r="99" spans="1:14">
      <c r="B99" s="2"/>
    </row>
    <row r="100" spans="1:14">
      <c r="A100" s="2"/>
      <c r="B100" s="2"/>
    </row>
    <row r="101" spans="1:14">
      <c r="K101" s="2"/>
    </row>
    <row r="102" spans="1:14">
      <c r="A102" s="2"/>
      <c r="B102" s="2"/>
    </row>
    <row r="103" spans="1:14">
      <c r="A103" s="2"/>
      <c r="B103" s="2"/>
      <c r="K103" s="18"/>
      <c r="L103" s="18"/>
      <c r="M103" s="18"/>
      <c r="N103" s="18"/>
    </row>
    <row r="104" spans="1:14">
      <c r="A104" s="2"/>
      <c r="B104" s="2"/>
      <c r="K104" s="2"/>
      <c r="M104" s="16"/>
      <c r="N104" s="16"/>
    </row>
    <row r="105" spans="1:14">
      <c r="K105" s="2"/>
      <c r="M105" s="16"/>
      <c r="N105" s="19"/>
    </row>
    <row r="106" spans="1:14">
      <c r="K106" s="2"/>
      <c r="M106" s="16"/>
      <c r="N106" s="26"/>
    </row>
    <row r="107" spans="1:14">
      <c r="K107" s="2"/>
      <c r="M107" s="16"/>
      <c r="N107" s="16"/>
    </row>
    <row r="108" spans="1:14">
      <c r="K108" s="2"/>
      <c r="M108" s="16"/>
      <c r="N108" s="16"/>
    </row>
    <row r="109" spans="1:14">
      <c r="K109" s="2"/>
      <c r="M109" s="16"/>
      <c r="N109" s="16"/>
    </row>
    <row r="110" spans="1:14">
      <c r="K110" s="2"/>
      <c r="M110" s="16"/>
      <c r="N110" s="19"/>
    </row>
    <row r="111" spans="1:14">
      <c r="K111" s="2"/>
      <c r="M111" s="16"/>
      <c r="N111" s="16"/>
    </row>
    <row r="112" spans="1:14">
      <c r="K112" s="2"/>
      <c r="M112" s="16"/>
      <c r="N112" s="16"/>
    </row>
    <row r="113" spans="1:14">
      <c r="K113" s="2"/>
      <c r="M113" s="17"/>
      <c r="N113" s="19"/>
    </row>
    <row r="114" spans="1:14">
      <c r="K114" s="2"/>
      <c r="M114" s="16"/>
      <c r="N114" s="19"/>
    </row>
    <row r="115" spans="1:14">
      <c r="K115" s="2"/>
      <c r="M115" s="16"/>
      <c r="N115" s="16"/>
    </row>
    <row r="116" spans="1:14">
      <c r="K116" s="2"/>
      <c r="M116" s="17"/>
      <c r="N116" s="16"/>
    </row>
    <row r="125" spans="1:14">
      <c r="A125" s="1"/>
    </row>
    <row r="149" spans="1:1">
      <c r="A149" s="2"/>
    </row>
    <row r="150" spans="1:1">
      <c r="A150" s="20"/>
    </row>
    <row r="151" spans="1:1">
      <c r="A151" s="20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Set-up</vt:lpstr>
      <vt:lpstr>Vref_ext JMPers</vt:lpstr>
      <vt:lpstr>Emulator Results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 Wong</dc:creator>
  <cp:lastModifiedBy>AB</cp:lastModifiedBy>
  <cp:lastPrinted>2021-07-13T22:07:30Z</cp:lastPrinted>
  <dcterms:created xsi:type="dcterms:W3CDTF">2021-07-07T18:18:28Z</dcterms:created>
  <dcterms:modified xsi:type="dcterms:W3CDTF">2021-09-02T18:05:41Z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