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8200" windowHeight="12330"/>
  </bookViews>
  <sheets>
    <sheet name="Sheet2" sheetId="1" r:id="rId1"/>
  </sheets>
  <calcPr calcId="145621"/>
</workbook>
</file>

<file path=xl/calcChain.xml><?xml version="1.0" encoding="utf-8"?>
<calcChain xmlns="http://schemas.openxmlformats.org/spreadsheetml/2006/main">
  <c r="C21" i="1" l="1"/>
  <c r="F50" i="1" l="1"/>
  <c r="F51" i="1" s="1"/>
  <c r="E50" i="1"/>
  <c r="E51" i="1" s="1"/>
  <c r="F42" i="1"/>
  <c r="F43" i="1" s="1"/>
  <c r="E42" i="1"/>
  <c r="E43" i="1" s="1"/>
  <c r="E45" i="1" l="1"/>
  <c r="E46" i="1" s="1"/>
  <c r="F45" i="1"/>
  <c r="F46" i="1" s="1"/>
  <c r="E53" i="1"/>
  <c r="E54" i="1" s="1"/>
  <c r="F53" i="1"/>
  <c r="F54" i="1" s="1"/>
</calcChain>
</file>

<file path=xl/sharedStrings.xml><?xml version="1.0" encoding="utf-8"?>
<sst xmlns="http://schemas.openxmlformats.org/spreadsheetml/2006/main" count="45" uniqueCount="25">
  <si>
    <t>LM324 Output impedance</t>
  </si>
  <si>
    <t>I used a forward impedance testing method</t>
  </si>
  <si>
    <t>The plan is to load output with a light load and unidirectional load current</t>
  </si>
  <si>
    <t>Measure the bode plot and set that as my zero curve, reference curve.</t>
  </si>
  <si>
    <t>Then add a heavy load to ground to keep same DC current but change my load impedance</t>
  </si>
  <si>
    <t>The change in output level and ohms law can be used to determine ZOUT</t>
  </si>
  <si>
    <t>Here is atual schematic</t>
  </si>
  <si>
    <t>Here are results for sinking current, dB loss was nearly constant from 3KHz to almost 1MHz</t>
  </si>
  <si>
    <t>Sinking</t>
  </si>
  <si>
    <t>R = 178</t>
  </si>
  <si>
    <t>R = 93.1</t>
  </si>
  <si>
    <t>Reference load 2k||36K</t>
  </si>
  <si>
    <t>R1</t>
  </si>
  <si>
    <t>ohms</t>
  </si>
  <si>
    <t>Test Load add || R</t>
  </si>
  <si>
    <t>R2</t>
  </si>
  <si>
    <t>Output db Loss</t>
  </si>
  <si>
    <t>Loss</t>
  </si>
  <si>
    <t>dB</t>
  </si>
  <si>
    <t>Subtotal variable 'K'</t>
  </si>
  <si>
    <t>K</t>
  </si>
  <si>
    <t>LM324 ZOUT</t>
  </si>
  <si>
    <t>ZOUT</t>
  </si>
  <si>
    <t>Here are results for sourcing current, dB loss was nearly constant from 3KHz to almost 1MHz</t>
  </si>
  <si>
    <t>XC1 @ 3 kHz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</si>
</sst>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7</xdr:row>
      <xdr:rowOff>171450</xdr:rowOff>
    </xdr:from>
    <xdr:to>
      <xdr:col>7</xdr:col>
      <xdr:colOff>533400</xdr:colOff>
      <xdr:row>19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504950"/>
          <a:ext cx="4562475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22</xdr:row>
      <xdr:rowOff>0</xdr:rowOff>
    </xdr:from>
    <xdr:to>
      <xdr:col>9</xdr:col>
      <xdr:colOff>457200</xdr:colOff>
      <xdr:row>37</xdr:row>
      <xdr:rowOff>93493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191000"/>
          <a:ext cx="5895975" cy="295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selection activeCell="V22" sqref="V22"/>
    </sheetView>
  </sheetViews>
  <sheetFormatPr defaultRowHeight="14.5" x14ac:dyDescent="0.35"/>
  <sheetData>
    <row r="1" spans="1:1" x14ac:dyDescent="0.25">
      <c r="A1" t="s">
        <v>0</v>
      </c>
    </row>
    <row r="2" spans="1:1" x14ac:dyDescent="0.25">
      <c r="A2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21" spans="1:4" x14ac:dyDescent="0.25">
      <c r="B21" s="5" t="s">
        <v>24</v>
      </c>
      <c r="C21" s="6">
        <f>1/6.28/3000/0.0001</f>
        <v>0.53078556263269627</v>
      </c>
      <c r="D21" t="s">
        <v>13</v>
      </c>
    </row>
    <row r="22" spans="1:4" x14ac:dyDescent="0.25">
      <c r="A22" t="s">
        <v>6</v>
      </c>
    </row>
    <row r="40" spans="1:8" x14ac:dyDescent="0.35">
      <c r="A40" t="s">
        <v>7</v>
      </c>
    </row>
    <row r="41" spans="1:8" x14ac:dyDescent="0.35">
      <c r="D41" s="1" t="s">
        <v>8</v>
      </c>
      <c r="E41" s="1" t="s">
        <v>9</v>
      </c>
      <c r="F41" s="1" t="s">
        <v>10</v>
      </c>
      <c r="G41" s="1"/>
      <c r="H41" s="1"/>
    </row>
    <row r="42" spans="1:8" x14ac:dyDescent="0.35">
      <c r="A42" t="s">
        <v>11</v>
      </c>
      <c r="D42" s="1" t="s">
        <v>12</v>
      </c>
      <c r="E42" s="2">
        <f>1/(1/2000+1/36000)</f>
        <v>1894.7368421052629</v>
      </c>
      <c r="F42" s="2">
        <f>1/(1/2000+1/36000)</f>
        <v>1894.7368421052629</v>
      </c>
      <c r="G42" s="1" t="s">
        <v>13</v>
      </c>
      <c r="H42" s="1"/>
    </row>
    <row r="43" spans="1:8" x14ac:dyDescent="0.35">
      <c r="A43" t="s">
        <v>14</v>
      </c>
      <c r="D43" s="1" t="s">
        <v>15</v>
      </c>
      <c r="E43" s="2">
        <f>1/(1/E42+1/178)</f>
        <v>162.71393022192879</v>
      </c>
      <c r="F43" s="2">
        <f>1/(1/F42+1/93.1)</f>
        <v>88.739677353589855</v>
      </c>
      <c r="G43" s="1" t="s">
        <v>13</v>
      </c>
      <c r="H43" s="1"/>
    </row>
    <row r="44" spans="1:8" x14ac:dyDescent="0.35">
      <c r="A44" t="s">
        <v>16</v>
      </c>
      <c r="D44" s="1" t="s">
        <v>17</v>
      </c>
      <c r="E44" s="1">
        <v>1.55</v>
      </c>
      <c r="F44" s="1">
        <v>2.75</v>
      </c>
      <c r="G44" s="1" t="s">
        <v>18</v>
      </c>
      <c r="H44" s="1"/>
    </row>
    <row r="45" spans="1:8" x14ac:dyDescent="0.35">
      <c r="A45" t="s">
        <v>19</v>
      </c>
      <c r="D45" s="1" t="s">
        <v>20</v>
      </c>
      <c r="E45" s="1">
        <f>10^(E44/20)*E43/E42</f>
        <v>0.10265399024499813</v>
      </c>
      <c r="F45" s="1">
        <f>10^(F44/20)*F43/F42</f>
        <v>6.42789753984436E-2</v>
      </c>
      <c r="G45" s="1"/>
      <c r="H45" s="1"/>
    </row>
    <row r="46" spans="1:8" x14ac:dyDescent="0.35">
      <c r="A46" t="s">
        <v>21</v>
      </c>
      <c r="D46" s="1" t="s">
        <v>22</v>
      </c>
      <c r="E46" s="3">
        <f>(E43 - E45*E42) / (E45-1)</f>
        <v>35.424871497520172</v>
      </c>
      <c r="F46" s="3">
        <f>(F43 - F45*F42) / (F45-1)</f>
        <v>35.322563710367746</v>
      </c>
      <c r="G46" s="1" t="s">
        <v>13</v>
      </c>
      <c r="H46" s="1"/>
    </row>
    <row r="48" spans="1:8" x14ac:dyDescent="0.35">
      <c r="A48" t="s">
        <v>23</v>
      </c>
    </row>
    <row r="49" spans="1:8" x14ac:dyDescent="0.35">
      <c r="D49" s="1" t="s">
        <v>8</v>
      </c>
      <c r="E49" s="1" t="s">
        <v>9</v>
      </c>
      <c r="F49" s="1" t="s">
        <v>10</v>
      </c>
      <c r="G49" s="1"/>
      <c r="H49" s="1"/>
    </row>
    <row r="50" spans="1:8" x14ac:dyDescent="0.35">
      <c r="A50" t="s">
        <v>11</v>
      </c>
      <c r="D50" s="1" t="s">
        <v>12</v>
      </c>
      <c r="E50" s="2">
        <f>1/(1/2000+1/36000)</f>
        <v>1894.7368421052629</v>
      </c>
      <c r="F50" s="2">
        <f>1/(1/2000+1/36000)</f>
        <v>1894.7368421052629</v>
      </c>
      <c r="G50" s="1" t="s">
        <v>13</v>
      </c>
      <c r="H50" s="1"/>
    </row>
    <row r="51" spans="1:8" x14ac:dyDescent="0.35">
      <c r="A51" t="s">
        <v>14</v>
      </c>
      <c r="D51" s="1" t="s">
        <v>15</v>
      </c>
      <c r="E51" s="2">
        <f>1/(1/E50+1/178)</f>
        <v>162.71393022192879</v>
      </c>
      <c r="F51" s="2">
        <f>1/(1/F50+1/93.1)</f>
        <v>88.739677353589855</v>
      </c>
      <c r="G51" s="1" t="s">
        <v>13</v>
      </c>
      <c r="H51" s="1"/>
    </row>
    <row r="52" spans="1:8" x14ac:dyDescent="0.35">
      <c r="A52" t="s">
        <v>16</v>
      </c>
      <c r="D52" s="1" t="s">
        <v>17</v>
      </c>
      <c r="E52" s="4">
        <v>1.1000000000000001</v>
      </c>
      <c r="F52" s="1">
        <v>1.99</v>
      </c>
      <c r="G52" s="1" t="s">
        <v>18</v>
      </c>
      <c r="H52" s="1"/>
    </row>
    <row r="53" spans="1:8" x14ac:dyDescent="0.35">
      <c r="A53" t="s">
        <v>19</v>
      </c>
      <c r="D53" s="1" t="s">
        <v>20</v>
      </c>
      <c r="E53" s="1">
        <f>10^(E52/20)*E51/E50</f>
        <v>9.7471092849620897E-2</v>
      </c>
      <c r="F53" s="1">
        <f>10^(F52/20)*F51/F50</f>
        <v>5.8893714344101969E-2</v>
      </c>
      <c r="G53" s="1"/>
      <c r="H53" s="1"/>
    </row>
    <row r="54" spans="1:8" x14ac:dyDescent="0.35">
      <c r="A54" t="s">
        <v>21</v>
      </c>
      <c r="D54" s="1" t="s">
        <v>22</v>
      </c>
      <c r="E54" s="3">
        <f>(E51 - E53*E50) / (E53-1)</f>
        <v>24.340650217922001</v>
      </c>
      <c r="F54" s="3">
        <f>(F51 - F53*F50) / (F53-1)</f>
        <v>24.278249259252668</v>
      </c>
      <c r="G54" s="1" t="s">
        <v>13</v>
      </c>
      <c r="H54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2020-06-24T16:35:02Z</dcterms:created>
  <dcterms:modified xsi:type="dcterms:W3CDTF">2020-06-24T16:47:21Z</dcterms:modified>
</cp:coreProperties>
</file>