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470\Box\12470\Box Sync\Documents\顧客対応\シスメックス\"/>
    </mc:Choice>
  </mc:AlternateContent>
  <xr:revisionPtr revIDLastSave="0" documentId="13_ncr:1_{50856265-C6DB-4AA8-A919-DD0195CC0525}" xr6:coauthVersionLast="44" xr6:coauthVersionMax="46" xr10:uidLastSave="{00000000-0000-0000-0000-000000000000}"/>
  <bookViews>
    <workbookView xWindow="-23355" yWindow="1200" windowWidth="15090" windowHeight="14010" xr2:uid="{147E33FB-BABC-44A3-AFE2-E28FE46CC829}"/>
  </bookViews>
  <sheets>
    <sheet name="10_別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" i="1" l="1"/>
  <c r="L8" i="1"/>
  <c r="L6" i="1"/>
  <c r="K6" i="1" s="1"/>
  <c r="L7" i="1"/>
  <c r="K7" i="1" s="1"/>
  <c r="L5" i="1"/>
  <c r="C9" i="1"/>
</calcChain>
</file>

<file path=xl/sharedStrings.xml><?xml version="1.0" encoding="utf-8"?>
<sst xmlns="http://schemas.openxmlformats.org/spreadsheetml/2006/main" count="26" uniqueCount="18">
  <si>
    <t>Vcc</t>
    <phoneticPr fontId="1"/>
  </si>
  <si>
    <t>[V]</t>
    <phoneticPr fontId="1"/>
  </si>
  <si>
    <t>[kΩ]</t>
    <phoneticPr fontId="1"/>
  </si>
  <si>
    <t>V+</t>
    <phoneticPr fontId="1"/>
  </si>
  <si>
    <t>R907</t>
    <phoneticPr fontId="1"/>
  </si>
  <si>
    <t>Rx [kΩ]</t>
    <phoneticPr fontId="1"/>
  </si>
  <si>
    <t>Vo [V]</t>
    <phoneticPr fontId="1"/>
  </si>
  <si>
    <t>∞(open)</t>
    <phoneticPr fontId="1"/>
  </si>
  <si>
    <t>R912</t>
    <phoneticPr fontId="1"/>
  </si>
  <si>
    <t>R908</t>
    <phoneticPr fontId="1"/>
  </si>
  <si>
    <t>R909, 919</t>
    <phoneticPr fontId="1"/>
  </si>
  <si>
    <t>R918, 920</t>
    <phoneticPr fontId="1"/>
  </si>
  <si>
    <t>V- [V]</t>
    <phoneticPr fontId="1"/>
  </si>
  <si>
    <t>LM2902</t>
    <phoneticPr fontId="1"/>
  </si>
  <si>
    <t>uPC324GR</t>
    <phoneticPr fontId="1"/>
  </si>
  <si>
    <t>Measured</t>
    <phoneticPr fontId="1"/>
  </si>
  <si>
    <t xml:space="preserve"> </t>
    <phoneticPr fontId="1"/>
  </si>
  <si>
    <t>Calculation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</si>
</sst>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76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wrapText="1"/>
    </xf>
    <xf numFmtId="2" fontId="2" fillId="0" borderId="0" xfId="0" applyNumberFormat="1" applyFont="1"/>
    <xf numFmtId="2" fontId="2" fillId="0" borderId="2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11</xdr:row>
      <xdr:rowOff>0</xdr:rowOff>
    </xdr:from>
    <xdr:ext cx="2610586" cy="3242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5812EB2D-63BA-4A62-866A-35487DDCBD41}"/>
                </a:ext>
              </a:extLst>
            </xdr:cNvPr>
            <xdr:cNvSpPr txBox="1"/>
          </xdr:nvSpPr>
          <xdr:spPr>
            <a:xfrm>
              <a:off x="1209261" y="1987826"/>
              <a:ext cx="2610586" cy="3242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kumimoji="1" lang="en-US" altLang="ja-JP" sz="1100" b="0" i="0">
                            <a:latin typeface="Cambria Math" panose="02040503050406030204" pitchFamily="18" charset="0"/>
                          </a:rPr>
                          <m:t>V</m:t>
                        </m:r>
                      </m:e>
                      <m:sub>
                        <m:r>
                          <a:rPr kumimoji="1" lang="en-US" altLang="ja-JP" sz="1100" b="0" i="0">
                            <a:latin typeface="Cambria Math" panose="02040503050406030204" pitchFamily="18" charset="0"/>
                          </a:rPr>
                          <m:t>+</m:t>
                        </m:r>
                      </m:sub>
                    </m:sSub>
                    <m:r>
                      <a:rPr kumimoji="1" lang="en-US" altLang="ja-JP" sz="1100" b="0" i="0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kumimoji="1" lang="en-US" altLang="ja-JP" sz="1100" b="0" i="0">
                            <a:latin typeface="Cambria Math" panose="02040503050406030204" pitchFamily="18" charset="0"/>
                          </a:rPr>
                          <m:t>V</m:t>
                        </m:r>
                      </m:e>
                      <m:sub>
                        <m:r>
                          <m:rPr>
                            <m:sty m:val="p"/>
                          </m:rPr>
                          <a:rPr kumimoji="1" lang="en-US" altLang="ja-JP" sz="1100" b="0" i="0">
                            <a:latin typeface="Cambria Math" panose="02040503050406030204" pitchFamily="18" charset="0"/>
                          </a:rPr>
                          <m:t>cc</m:t>
                        </m:r>
                      </m:sub>
                    </m:sSub>
                    <m:r>
                      <a:rPr kumimoji="1" lang="en-US" altLang="ja-JP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f>
                      <m:f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kumimoji="1" lang="en-US" altLang="ja-JP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R</m:t>
                        </m:r>
                        <m:r>
                          <a:rPr kumimoji="1" lang="en-US" altLang="ja-JP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920</m:t>
                        </m:r>
                      </m:num>
                      <m:den>
                        <m:r>
                          <m:rPr>
                            <m:sty m:val="p"/>
                          </m:rPr>
                          <a:rPr kumimoji="1" lang="en-US" altLang="ja-JP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R</m:t>
                        </m:r>
                        <m:r>
                          <a:rPr kumimoji="1" lang="en-US" altLang="ja-JP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919+</m:t>
                        </m:r>
                        <m:r>
                          <m:rPr>
                            <m:sty m:val="p"/>
                          </m:rPr>
                          <a:rPr kumimoji="1" lang="en-US" altLang="ja-JP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R</m:t>
                        </m:r>
                        <m:r>
                          <a:rPr kumimoji="1" lang="en-US" altLang="ja-JP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920</m:t>
                        </m:r>
                      </m:den>
                    </m:f>
                    <m:r>
                      <a:rPr kumimoji="1" lang="en-US" altLang="ja-JP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kumimoji="1" lang="en-US" altLang="ja-JP" sz="1100" b="0" i="0">
                        <a:latin typeface="Cambria Math" panose="02040503050406030204" pitchFamily="18" charset="0"/>
                      </a:rPr>
                      <m:t>2.5∗</m:t>
                    </m:r>
                    <m:f>
                      <m:f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100" b="0" i="0">
                            <a:latin typeface="Cambria Math" panose="02040503050406030204" pitchFamily="18" charset="0"/>
                          </a:rPr>
                          <m:t>39</m:t>
                        </m:r>
                        <m:r>
                          <m:rPr>
                            <m:sty m:val="p"/>
                          </m:rPr>
                          <a:rPr kumimoji="1" lang="en-US" altLang="ja-JP" sz="1100" b="0" i="0">
                            <a:latin typeface="Cambria Math" panose="02040503050406030204" pitchFamily="18" charset="0"/>
                          </a:rPr>
                          <m:t>k</m:t>
                        </m:r>
                      </m:num>
                      <m:den>
                        <m:r>
                          <a:rPr kumimoji="1" lang="en-US" altLang="ja-JP" sz="1100" b="0" i="0">
                            <a:latin typeface="Cambria Math" panose="02040503050406030204" pitchFamily="18" charset="0"/>
                          </a:rPr>
                          <m:t>10</m:t>
                        </m:r>
                        <m:r>
                          <m:rPr>
                            <m:sty m:val="p"/>
                          </m:rPr>
                          <a:rPr kumimoji="1" lang="en-US" altLang="ja-JP" sz="1100" b="0" i="0">
                            <a:latin typeface="Cambria Math" panose="02040503050406030204" pitchFamily="18" charset="0"/>
                          </a:rPr>
                          <m:t>k</m:t>
                        </m:r>
                        <m:r>
                          <a:rPr kumimoji="1" lang="en-US" altLang="ja-JP" sz="1100" b="0" i="0">
                            <a:latin typeface="Cambria Math" panose="02040503050406030204" pitchFamily="18" charset="0"/>
                          </a:rPr>
                          <m:t>+39</m:t>
                        </m:r>
                        <m:r>
                          <m:rPr>
                            <m:sty m:val="p"/>
                          </m:rPr>
                          <a:rPr kumimoji="1" lang="en-US" altLang="ja-JP" sz="1100" b="0" i="0">
                            <a:latin typeface="Cambria Math" panose="02040503050406030204" pitchFamily="18" charset="0"/>
                          </a:rPr>
                          <m:t>k</m:t>
                        </m:r>
                      </m:den>
                    </m:f>
                  </m:oMath>
                </m:oMathPara>
              </a14:m>
              <a:endParaRPr kumimoji="1" lang="ja-JP" altLang="en-US" sz="1100" i="0"/>
            </a:p>
          </xdr:txBody>
        </xdr:sp>
      </mc:Choice>
      <mc:Fallback xmlns=""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5812EB2D-63BA-4A62-866A-35487DDCBD41}"/>
                </a:ext>
              </a:extLst>
            </xdr:cNvPr>
            <xdr:cNvSpPr txBox="1"/>
          </xdr:nvSpPr>
          <xdr:spPr>
            <a:xfrm>
              <a:off x="1209261" y="1987826"/>
              <a:ext cx="2610586" cy="3242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1100" b="0" i="0">
                  <a:latin typeface="Cambria Math" panose="02040503050406030204" pitchFamily="18" charset="0"/>
                </a:rPr>
                <a:t>V_+=V_cc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∗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R920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R919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R920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2.5∗39k/(10k+39k)</a:t>
              </a:r>
              <a:endParaRPr kumimoji="1" lang="ja-JP" altLang="en-US" sz="1100" i="0"/>
            </a:p>
          </xdr:txBody>
        </xdr:sp>
      </mc:Fallback>
    </mc:AlternateContent>
    <xdr:clientData/>
  </xdr:oneCellAnchor>
  <xdr:oneCellAnchor>
    <xdr:from>
      <xdr:col>2</xdr:col>
      <xdr:colOff>0</xdr:colOff>
      <xdr:row>17</xdr:row>
      <xdr:rowOff>0</xdr:rowOff>
    </xdr:from>
    <xdr:ext cx="3191258" cy="3214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テキスト ボックス 4">
              <a:extLst>
                <a:ext uri="{FF2B5EF4-FFF2-40B4-BE49-F238E27FC236}">
                  <a16:creationId xmlns:a16="http://schemas.microsoft.com/office/drawing/2014/main" id="{E437FB84-51AF-4E00-9372-EC518747C2F2}"/>
                </a:ext>
              </a:extLst>
            </xdr:cNvPr>
            <xdr:cNvSpPr txBox="1"/>
          </xdr:nvSpPr>
          <xdr:spPr>
            <a:xfrm>
              <a:off x="1209675" y="3200400"/>
              <a:ext cx="3191258" cy="3214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kumimoji="1" lang="en-US" altLang="ja-JP" sz="1100" b="0" i="0">
                            <a:latin typeface="Cambria Math" panose="02040503050406030204" pitchFamily="18" charset="0"/>
                          </a:rPr>
                          <m:t>V</m:t>
                        </m:r>
                      </m:e>
                      <m:sub>
                        <m:r>
                          <m:rPr>
                            <m:sty m:val="p"/>
                          </m:rPr>
                          <a:rPr kumimoji="1" lang="en-US" altLang="ja-JP" sz="1100" b="0" i="0">
                            <a:latin typeface="Cambria Math" panose="02040503050406030204" pitchFamily="18" charset="0"/>
                          </a:rPr>
                          <m:t>o</m:t>
                        </m:r>
                      </m:sub>
                    </m:sSub>
                    <m:r>
                      <a:rPr kumimoji="1" lang="en-US" altLang="ja-JP" sz="1100" b="0" i="0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kumimoji="1" lang="en-US" altLang="ja-JP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V</m:t>
                        </m:r>
                      </m:e>
                      <m:sub>
                        <m:r>
                          <a:rPr kumimoji="1" lang="en-US" altLang="ja-JP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</m:sub>
                    </m:sSub>
                    <m:r>
                      <a:rPr kumimoji="1" lang="en-US" altLang="ja-JP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f>
                      <m:f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kumimoji="1" lang="en-US" altLang="ja-JP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R</m:t>
                        </m:r>
                        <m:r>
                          <a:rPr kumimoji="1" lang="en-US" altLang="ja-JP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918</m:t>
                        </m:r>
                      </m:num>
                      <m:den>
                        <m:r>
                          <m:rPr>
                            <m:sty m:val="p"/>
                          </m:rPr>
                          <a:rPr kumimoji="1" lang="en-US" altLang="ja-JP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R</m:t>
                        </m:r>
                        <m:r>
                          <a:rPr kumimoji="1" lang="en-US" altLang="ja-JP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909</m:t>
                        </m:r>
                      </m:den>
                    </m:f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kumimoji="1" lang="en-US" altLang="ja-JP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V</m:t>
                            </m:r>
                          </m:e>
                          <m:sub>
                            <m:r>
                              <a:rPr kumimoji="1" lang="en-US" altLang="ja-JP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</m:sub>
                        </m:sSub>
                        <m:r>
                          <a:rPr kumimoji="1" lang="en-US" altLang="ja-JP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sSub>
                          <m:sSub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kumimoji="1" lang="en-US" altLang="ja-JP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V</m:t>
                            </m:r>
                          </m:e>
                          <m:sub>
                            <m:r>
                              <a:rPr kumimoji="1" lang="en-US" altLang="ja-JP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</m:sub>
                        </m:sSub>
                      </m:e>
                    </m:d>
                    <m:r>
                      <a:rPr kumimoji="1" lang="en-US" altLang="ja-JP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kumimoji="1" lang="en-US" altLang="ja-JP" sz="1100" b="0" i="0">
                            <a:latin typeface="Cambria Math" panose="02040503050406030204" pitchFamily="18" charset="0"/>
                          </a:rPr>
                          <m:t>V</m:t>
                        </m:r>
                      </m:e>
                      <m:sub>
                        <m:r>
                          <a:rPr kumimoji="1" lang="en-US" altLang="ja-JP" sz="1100" b="0" i="0">
                            <a:latin typeface="Cambria Math" panose="02040503050406030204" pitchFamily="18" charset="0"/>
                          </a:rPr>
                          <m:t>+</m:t>
                        </m:r>
                      </m:sub>
                    </m:sSub>
                    <m:r>
                      <a:rPr kumimoji="1" lang="en-US" altLang="ja-JP" sz="1100" b="0" i="0">
                        <a:latin typeface="Cambria Math" panose="02040503050406030204" pitchFamily="18" charset="0"/>
                      </a:rPr>
                      <m:t>−</m:t>
                    </m:r>
                    <m:f>
                      <m:f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kumimoji="1" lang="en-US" altLang="ja-JP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39</m:t>
                        </m:r>
                        <m:r>
                          <m:rPr>
                            <m:sty m:val="p"/>
                          </m:rPr>
                          <a:rPr kumimoji="1" lang="en-US" altLang="ja-JP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k</m:t>
                        </m:r>
                      </m:num>
                      <m:den>
                        <m:r>
                          <a:rPr kumimoji="1" lang="en-US" altLang="ja-JP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10</m:t>
                        </m:r>
                        <m:r>
                          <m:rPr>
                            <m:sty m:val="p"/>
                          </m:rPr>
                          <a:rPr kumimoji="1" lang="en-US" altLang="ja-JP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k</m:t>
                        </m:r>
                      </m:den>
                    </m:f>
                    <m:r>
                      <a:rPr kumimoji="1" lang="en-US" altLang="ja-JP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∗(</m:t>
                    </m:r>
                    <m:sSub>
                      <m:sSub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kumimoji="1" lang="en-US" altLang="ja-JP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V</m:t>
                        </m:r>
                      </m:e>
                      <m:sub>
                        <m:r>
                          <a:rPr kumimoji="1" lang="en-US" altLang="ja-JP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</m:sub>
                    </m:sSub>
                    <m:r>
                      <a:rPr kumimoji="1" lang="en-US" altLang="ja-JP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>
                      <m:sSub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kumimoji="1" lang="en-US" altLang="ja-JP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V</m:t>
                        </m:r>
                      </m:e>
                      <m:sub>
                        <m:r>
                          <a:rPr kumimoji="1" lang="en-US" altLang="ja-JP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</m:sub>
                    </m:sSub>
                    <m:r>
                      <a:rPr kumimoji="1" lang="en-US" altLang="ja-JP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kumimoji="1" lang="ja-JP" altLang="en-US" sz="1100" i="0"/>
            </a:p>
          </xdr:txBody>
        </xdr:sp>
      </mc:Choice>
      <mc:Fallback xmlns="">
        <xdr:sp macro="" textlink="">
          <xdr:nvSpPr>
            <xdr:cNvPr id="5" name="テキスト ボックス 4">
              <a:extLst>
                <a:ext uri="{FF2B5EF4-FFF2-40B4-BE49-F238E27FC236}">
                  <a16:creationId xmlns:a16="http://schemas.microsoft.com/office/drawing/2014/main" id="{E437FB84-51AF-4E00-9372-EC518747C2F2}"/>
                </a:ext>
              </a:extLst>
            </xdr:cNvPr>
            <xdr:cNvSpPr txBox="1"/>
          </xdr:nvSpPr>
          <xdr:spPr>
            <a:xfrm>
              <a:off x="1209675" y="3200400"/>
              <a:ext cx="3191258" cy="3214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1100" b="0" i="0">
                  <a:latin typeface="Cambria Math" panose="02040503050406030204" pitchFamily="18" charset="0"/>
                </a:rPr>
                <a:t>V_o=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V_+−R918/R909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∗(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V_−−V_+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)=</a:t>
              </a:r>
              <a:r>
                <a:rPr kumimoji="1" lang="en-US" altLang="ja-JP" sz="1100" b="0" i="0">
                  <a:latin typeface="Cambria Math" panose="02040503050406030204" pitchFamily="18" charset="0"/>
                </a:rPr>
                <a:t>V_+−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39k/10k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(V_−−V_+)</a:t>
              </a:r>
              <a:endParaRPr kumimoji="1" lang="ja-JP" altLang="en-US" sz="1100" i="0"/>
            </a:p>
          </xdr:txBody>
        </xdr:sp>
      </mc:Fallback>
    </mc:AlternateContent>
    <xdr:clientData/>
  </xdr:oneCellAnchor>
  <xdr:twoCellAnchor>
    <xdr:from>
      <xdr:col>1</xdr:col>
      <xdr:colOff>0</xdr:colOff>
      <xdr:row>21</xdr:row>
      <xdr:rowOff>0</xdr:rowOff>
    </xdr:from>
    <xdr:to>
      <xdr:col>19</xdr:col>
      <xdr:colOff>277684</xdr:colOff>
      <xdr:row>51</xdr:row>
      <xdr:rowOff>152401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8AE42512-E355-4214-993C-B6E0BE510FD4}"/>
            </a:ext>
          </a:extLst>
        </xdr:cNvPr>
        <xdr:cNvGrpSpPr/>
      </xdr:nvGrpSpPr>
      <xdr:grpSpPr>
        <a:xfrm>
          <a:off x="361950" y="4000500"/>
          <a:ext cx="12852589" cy="5867401"/>
          <a:chOff x="359019" y="3363058"/>
          <a:chExt cx="12901973" cy="6087208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CBA2F6C9-88AD-4E46-BE6A-D151B2B4B92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9019" y="3363058"/>
            <a:ext cx="12901973" cy="6087208"/>
          </a:xfrm>
          <a:prstGeom prst="rect">
            <a:avLst/>
          </a:prstGeom>
        </xdr:spPr>
      </xdr:pic>
      <xdr:sp macro="" textlink="">
        <xdr:nvSpPr>
          <xdr:cNvPr id="7" name="楕円 6">
            <a:extLst>
              <a:ext uri="{FF2B5EF4-FFF2-40B4-BE49-F238E27FC236}">
                <a16:creationId xmlns:a16="http://schemas.microsoft.com/office/drawing/2014/main" id="{C04A2EC4-03A3-4A83-8AB6-5686D1632361}"/>
              </a:ext>
            </a:extLst>
          </xdr:cNvPr>
          <xdr:cNvSpPr/>
        </xdr:nvSpPr>
        <xdr:spPr>
          <a:xfrm>
            <a:off x="6242538" y="6660173"/>
            <a:ext cx="241788" cy="241788"/>
          </a:xfrm>
          <a:prstGeom prst="ellipse">
            <a:avLst/>
          </a:prstGeom>
          <a:noFill/>
          <a:ln>
            <a:solidFill>
              <a:srgbClr val="00B05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2F11AE12-3D08-4394-8F44-45034ED089F6}"/>
              </a:ext>
            </a:extLst>
          </xdr:cNvPr>
          <xdr:cNvSpPr txBox="1"/>
        </xdr:nvSpPr>
        <xdr:spPr>
          <a:xfrm>
            <a:off x="6081346" y="6359769"/>
            <a:ext cx="403316" cy="342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>
                <a:solidFill>
                  <a:srgbClr val="00B050"/>
                </a:solidFill>
              </a:rPr>
              <a:t>V+</a:t>
            </a:r>
            <a:endParaRPr kumimoji="1" lang="ja-JP" altLang="en-US" sz="1600">
              <a:solidFill>
                <a:srgbClr val="00B050"/>
              </a:solidFill>
            </a:endParaRPr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832DB1CF-A325-4D70-9BB3-3774A88A1EB5}"/>
              </a:ext>
            </a:extLst>
          </xdr:cNvPr>
          <xdr:cNvSpPr txBox="1"/>
        </xdr:nvSpPr>
        <xdr:spPr>
          <a:xfrm>
            <a:off x="1456823" y="7706029"/>
            <a:ext cx="630343" cy="3324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>
                <a:solidFill>
                  <a:srgbClr val="00B050"/>
                </a:solidFill>
              </a:rPr>
              <a:t>Vcc =</a:t>
            </a:r>
            <a:endParaRPr kumimoji="1" lang="ja-JP" altLang="en-US" sz="1600">
              <a:solidFill>
                <a:srgbClr val="00B050"/>
              </a:solidFill>
            </a:endParaRPr>
          </a:p>
        </xdr:txBody>
      </xdr:sp>
      <xdr:sp macro="" textlink="">
        <xdr:nvSpPr>
          <xdr:cNvPr id="12" name="楕円 11">
            <a:extLst>
              <a:ext uri="{FF2B5EF4-FFF2-40B4-BE49-F238E27FC236}">
                <a16:creationId xmlns:a16="http://schemas.microsoft.com/office/drawing/2014/main" id="{9CAB30A0-1A39-4535-858D-D4458C7FD808}"/>
              </a:ext>
            </a:extLst>
          </xdr:cNvPr>
          <xdr:cNvSpPr/>
        </xdr:nvSpPr>
        <xdr:spPr>
          <a:xfrm>
            <a:off x="5525311" y="5463462"/>
            <a:ext cx="241788" cy="241788"/>
          </a:xfrm>
          <a:prstGeom prst="ellipse">
            <a:avLst/>
          </a:prstGeom>
          <a:noFill/>
          <a:ln>
            <a:solidFill>
              <a:srgbClr val="00B05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4326F734-F64E-4832-A403-A2E95F5D8C68}"/>
              </a:ext>
            </a:extLst>
          </xdr:cNvPr>
          <xdr:cNvSpPr txBox="1"/>
        </xdr:nvSpPr>
        <xdr:spPr>
          <a:xfrm>
            <a:off x="5364120" y="5163059"/>
            <a:ext cx="365399" cy="33911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>
                <a:solidFill>
                  <a:srgbClr val="00B050"/>
                </a:solidFill>
              </a:rPr>
              <a:t>V-</a:t>
            </a:r>
            <a:endParaRPr kumimoji="1" lang="ja-JP" altLang="en-US" sz="1600">
              <a:solidFill>
                <a:srgbClr val="00B050"/>
              </a:solidFill>
            </a:endParaRPr>
          </a:p>
        </xdr:txBody>
      </xdr:sp>
    </xdr:grpSp>
    <xdr:clientData/>
  </xdr:twoCellAnchor>
  <xdr:oneCellAnchor>
    <xdr:from>
      <xdr:col>2</xdr:col>
      <xdr:colOff>0</xdr:colOff>
      <xdr:row>14</xdr:row>
      <xdr:rowOff>0</xdr:rowOff>
    </xdr:from>
    <xdr:ext cx="4081502" cy="3803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テキスト ボックス 10">
              <a:extLst>
                <a:ext uri="{FF2B5EF4-FFF2-40B4-BE49-F238E27FC236}">
                  <a16:creationId xmlns:a16="http://schemas.microsoft.com/office/drawing/2014/main" id="{521B69ED-284C-4CAA-9644-165DEC1ECF73}"/>
                </a:ext>
              </a:extLst>
            </xdr:cNvPr>
            <xdr:cNvSpPr txBox="1"/>
          </xdr:nvSpPr>
          <xdr:spPr>
            <a:xfrm>
              <a:off x="1209675" y="2600325"/>
              <a:ext cx="4081502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kumimoji="1" lang="en-US" altLang="ja-JP" sz="1100" b="0" i="0">
                            <a:latin typeface="Cambria Math" panose="02040503050406030204" pitchFamily="18" charset="0"/>
                          </a:rPr>
                          <m:t>V</m:t>
                        </m:r>
                      </m:e>
                      <m:sub>
                        <m:r>
                          <a:rPr kumimoji="1" lang="en-US" altLang="ja-JP" sz="1100" b="0" i="0">
                            <a:latin typeface="Cambria Math" panose="02040503050406030204" pitchFamily="18" charset="0"/>
                          </a:rPr>
                          <m:t>−</m:t>
                        </m:r>
                      </m:sub>
                    </m:sSub>
                    <m:r>
                      <a:rPr kumimoji="1" lang="en-US" altLang="ja-JP" sz="1100" b="0" i="0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kumimoji="1" lang="en-US" altLang="ja-JP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V</m:t>
                        </m:r>
                      </m:e>
                      <m:sub>
                        <m:r>
                          <m:rPr>
                            <m:sty m:val="p"/>
                          </m:rPr>
                          <a:rPr kumimoji="1" lang="en-US" altLang="ja-JP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CC</m:t>
                        </m:r>
                      </m:sub>
                    </m:sSub>
                    <m:r>
                      <a:rPr kumimoji="1" lang="en-US" altLang="ja-JP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f>
                      <m:f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kumimoji="1" lang="en-US" altLang="ja-JP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Rx</m:t>
                        </m:r>
                      </m:num>
                      <m:den>
                        <m:r>
                          <m:rPr>
                            <m:sty m:val="p"/>
                          </m:rPr>
                          <a:rPr kumimoji="1" lang="en-US" altLang="ja-JP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Rx</m:t>
                        </m:r>
                        <m:r>
                          <a:rPr kumimoji="1" lang="en-US" altLang="ja-JP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r>
                          <m:rPr>
                            <m:sty m:val="p"/>
                          </m:rPr>
                          <a:rPr kumimoji="1" lang="en-US" altLang="ja-JP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R</m:t>
                        </m:r>
                        <m:r>
                          <a:rPr kumimoji="1" lang="en-US" altLang="ja-JP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907</m:t>
                        </m:r>
                      </m:den>
                    </m:f>
                    <m:r>
                      <a:rPr kumimoji="1" lang="en-US" altLang="ja-JP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kumimoji="1" lang="en-US" altLang="ja-JP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1+</m:t>
                        </m:r>
                        <m:f>
                          <m:f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m:rPr>
                                <m:sty m:val="p"/>
                              </m:rPr>
                              <a:rPr kumimoji="1" lang="en-US" altLang="ja-JP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R</m:t>
                            </m:r>
                            <m:r>
                              <a:rPr kumimoji="1" lang="en-US" altLang="ja-JP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908</m:t>
                            </m:r>
                          </m:num>
                          <m:den>
                            <m:r>
                              <m:rPr>
                                <m:sty m:val="p"/>
                              </m:rPr>
                              <a:rPr kumimoji="1" lang="en-US" altLang="ja-JP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R</m:t>
                            </m:r>
                            <m:r>
                              <a:rPr kumimoji="1" lang="en-US" altLang="ja-JP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912</m:t>
                            </m:r>
                          </m:den>
                        </m:f>
                      </m:e>
                    </m:d>
                    <m:r>
                      <a:rPr kumimoji="1" lang="en-US" altLang="ja-JP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=2.5∗</m:t>
                    </m:r>
                    <m:f>
                      <m:f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kumimoji="1" lang="en-US" altLang="ja-JP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Rx</m:t>
                        </m:r>
                      </m:num>
                      <m:den>
                        <m:r>
                          <m:rPr>
                            <m:sty m:val="p"/>
                          </m:rPr>
                          <a:rPr kumimoji="1" lang="en-US" altLang="ja-JP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Rx</m:t>
                        </m:r>
                        <m:r>
                          <a:rPr kumimoji="1" lang="en-US" altLang="ja-JP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+2.2</m:t>
                        </m:r>
                        <m:r>
                          <m:rPr>
                            <m:sty m:val="p"/>
                          </m:rPr>
                          <a:rPr kumimoji="1" lang="en-US" altLang="ja-JP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k</m:t>
                        </m:r>
                      </m:den>
                    </m:f>
                    <m:r>
                      <a:rPr kumimoji="1" lang="en-US" altLang="ja-JP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kumimoji="1" lang="en-US" altLang="ja-JP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kumimoji="1" lang="en-US" altLang="ja-JP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1+</m:t>
                        </m:r>
                        <m:f>
                          <m:fPr>
                            <m:ctrlPr>
                              <a:rPr kumimoji="1" lang="en-US" altLang="ja-JP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kumimoji="1" lang="en-US" altLang="ja-JP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1.2</m:t>
                            </m:r>
                            <m:r>
                              <m:rPr>
                                <m:sty m:val="p"/>
                              </m:rPr>
                              <a:rPr kumimoji="1" lang="en-US" altLang="ja-JP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k</m:t>
                            </m:r>
                          </m:num>
                          <m:den>
                            <m:r>
                              <a:rPr kumimoji="1" lang="en-US" altLang="ja-JP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10</m:t>
                            </m:r>
                            <m:r>
                              <m:rPr>
                                <m:sty m:val="p"/>
                              </m:rPr>
                              <a:rPr kumimoji="1" lang="en-US" altLang="ja-JP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k</m:t>
                            </m:r>
                          </m:den>
                        </m:f>
                      </m:e>
                    </m:d>
                  </m:oMath>
                </m:oMathPara>
              </a14:m>
              <a:endParaRPr kumimoji="1" lang="ja-JP" altLang="en-US" sz="1100" i="0"/>
            </a:p>
          </xdr:txBody>
        </xdr:sp>
      </mc:Choice>
      <mc:Fallback xmlns="">
        <xdr:sp macro="" textlink="">
          <xdr:nvSpPr>
            <xdr:cNvPr id="11" name="テキスト ボックス 10">
              <a:extLst>
                <a:ext uri="{FF2B5EF4-FFF2-40B4-BE49-F238E27FC236}">
                  <a16:creationId xmlns:a16="http://schemas.microsoft.com/office/drawing/2014/main" id="{521B69ED-284C-4CAA-9644-165DEC1ECF73}"/>
                </a:ext>
              </a:extLst>
            </xdr:cNvPr>
            <xdr:cNvSpPr txBox="1"/>
          </xdr:nvSpPr>
          <xdr:spPr>
            <a:xfrm>
              <a:off x="1209675" y="2600325"/>
              <a:ext cx="4081502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1" lang="en-US" altLang="ja-JP" sz="1100" b="0" i="0">
                  <a:latin typeface="Cambria Math" panose="02040503050406030204" pitchFamily="18" charset="0"/>
                </a:rPr>
                <a:t>V_−=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V_CC∗Rx/(Rx+R907)∗(1+R908/R912)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kumimoji="1" lang="en-US" altLang="ja-JP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2.5∗Rx/(Rx+2.2k)∗(1+1.2k/10k)</a:t>
              </a:r>
              <a:endParaRPr kumimoji="1" lang="ja-JP" altLang="en-US" sz="1100" i="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72642-21AF-49D1-A20F-C5FA5E4D14BA}">
  <sheetPr>
    <tabColor theme="0" tint="-0.249977111117893"/>
  </sheetPr>
  <dimension ref="B2:P26"/>
  <sheetViews>
    <sheetView tabSelected="1" zoomScaleNormal="100" workbookViewId="0">
      <selection activeCell="N16" sqref="N16"/>
    </sheetView>
  </sheetViews>
  <sheetFormatPr defaultColWidth="9" defaultRowHeight="15" x14ac:dyDescent="0.3"/>
  <cols>
    <col min="1" max="1" width="4.69921875" style="1" customWidth="1"/>
    <col min="2" max="2" width="11.09765625" style="1" bestFit="1" customWidth="1"/>
    <col min="3" max="16" width="9" style="1"/>
    <col min="17" max="17" width="9.8984375" style="1" bestFit="1" customWidth="1"/>
    <col min="18" max="16384" width="9" style="1"/>
  </cols>
  <sheetData>
    <row r="2" spans="2:16" x14ac:dyDescent="0.3">
      <c r="H2" s="17" t="s">
        <v>16</v>
      </c>
      <c r="I2" s="18" t="s">
        <v>15</v>
      </c>
      <c r="J2" s="18"/>
      <c r="K2" s="16" t="s">
        <v>17</v>
      </c>
      <c r="L2" s="16"/>
    </row>
    <row r="3" spans="2:16" x14ac:dyDescent="0.3">
      <c r="B3" s="1" t="s">
        <v>0</v>
      </c>
      <c r="C3" s="1">
        <v>2.5</v>
      </c>
      <c r="D3" s="1" t="s">
        <v>1</v>
      </c>
      <c r="H3" s="14" t="s">
        <v>5</v>
      </c>
      <c r="I3" s="2" t="s">
        <v>14</v>
      </c>
      <c r="J3" s="2" t="s">
        <v>13</v>
      </c>
      <c r="K3" s="16"/>
      <c r="L3" s="16"/>
    </row>
    <row r="4" spans="2:16" x14ac:dyDescent="0.3">
      <c r="B4" s="1" t="s">
        <v>10</v>
      </c>
      <c r="C4" s="1">
        <v>10</v>
      </c>
      <c r="D4" s="1" t="s">
        <v>2</v>
      </c>
      <c r="H4" s="15"/>
      <c r="I4" s="3" t="s">
        <v>6</v>
      </c>
      <c r="J4" s="3" t="s">
        <v>6</v>
      </c>
      <c r="K4" s="3" t="s">
        <v>6</v>
      </c>
      <c r="L4" s="3" t="s">
        <v>12</v>
      </c>
    </row>
    <row r="5" spans="2:16" x14ac:dyDescent="0.3">
      <c r="B5" s="1" t="s">
        <v>11</v>
      </c>
      <c r="C5" s="1">
        <v>39</v>
      </c>
      <c r="D5" s="1" t="s">
        <v>2</v>
      </c>
      <c r="H5" s="4">
        <v>12</v>
      </c>
      <c r="I5" s="4">
        <v>0.52400000000000002</v>
      </c>
      <c r="J5" s="4">
        <v>0.52400000000000002</v>
      </c>
      <c r="K5" s="5">
        <f>$C$9-$C$5/$C$4*(L5-$C$9)</f>
        <v>0.52183098591549193</v>
      </c>
      <c r="L5" s="9">
        <f>$C$3*H5/(H5+$C$8)*(1+$C$7/$C$6)</f>
        <v>2.3661971830985919</v>
      </c>
      <c r="P5" s="12"/>
    </row>
    <row r="6" spans="2:16" x14ac:dyDescent="0.3">
      <c r="B6" s="1" t="s">
        <v>8</v>
      </c>
      <c r="C6" s="1">
        <v>10</v>
      </c>
      <c r="D6" s="1" t="s">
        <v>2</v>
      </c>
      <c r="H6" s="6">
        <v>13</v>
      </c>
      <c r="I6" s="6">
        <v>0.41299999999999998</v>
      </c>
      <c r="J6" s="10">
        <v>0.49</v>
      </c>
      <c r="K6" s="5">
        <f t="shared" ref="K6:K7" si="0">$C$9-$C$5/$C$4*(L6-$C$9)</f>
        <v>0.41052631578947385</v>
      </c>
      <c r="L6" s="9">
        <f t="shared" ref="L6:L7" si="1">$C$3*H6/(H6+$C$8)*(1+$C$7/$C$6)</f>
        <v>2.3947368421052633</v>
      </c>
      <c r="P6" s="12"/>
    </row>
    <row r="7" spans="2:16" x14ac:dyDescent="0.3">
      <c r="B7" s="1" t="s">
        <v>9</v>
      </c>
      <c r="C7" s="1">
        <v>1.2</v>
      </c>
      <c r="D7" s="1" t="s">
        <v>2</v>
      </c>
      <c r="H7" s="6">
        <v>14</v>
      </c>
      <c r="I7" s="6">
        <v>0.316</v>
      </c>
      <c r="J7" s="11">
        <v>0.503</v>
      </c>
      <c r="K7" s="5">
        <f t="shared" si="0"/>
        <v>0.31296296296296133</v>
      </c>
      <c r="L7" s="9">
        <f t="shared" si="1"/>
        <v>2.4197530864197536</v>
      </c>
      <c r="P7" s="12"/>
    </row>
    <row r="8" spans="2:16" x14ac:dyDescent="0.3">
      <c r="B8" s="1" t="s">
        <v>4</v>
      </c>
      <c r="C8" s="1">
        <v>2.2000000000000002</v>
      </c>
      <c r="D8" s="1" t="s">
        <v>2</v>
      </c>
      <c r="H8" s="6" t="s">
        <v>7</v>
      </c>
      <c r="I8" s="6">
        <v>0.183</v>
      </c>
      <c r="J8" s="11">
        <v>0.54500000000000004</v>
      </c>
      <c r="K8" s="5">
        <v>0</v>
      </c>
      <c r="L8" s="9">
        <f>$C$3*1*(1+$C$7/$C$6)</f>
        <v>2.8000000000000003</v>
      </c>
      <c r="P8" s="13"/>
    </row>
    <row r="9" spans="2:16" x14ac:dyDescent="0.3">
      <c r="B9" s="1" t="s">
        <v>3</v>
      </c>
      <c r="C9" s="8">
        <f>C3*C5/(C4+C5)</f>
        <v>1.989795918367347</v>
      </c>
      <c r="D9" s="1" t="s">
        <v>1</v>
      </c>
    </row>
    <row r="10" spans="2:16" x14ac:dyDescent="0.3">
      <c r="C10" s="8"/>
    </row>
    <row r="12" spans="2:16" x14ac:dyDescent="0.3">
      <c r="B12" s="1" t="s">
        <v>17</v>
      </c>
    </row>
    <row r="19" spans="3:6" x14ac:dyDescent="0.3">
      <c r="E19" s="7"/>
      <c r="F19" s="7"/>
    </row>
    <row r="20" spans="3:6" x14ac:dyDescent="0.3">
      <c r="E20" s="7"/>
    </row>
    <row r="21" spans="3:6" x14ac:dyDescent="0.3">
      <c r="C21" s="7"/>
      <c r="D21" s="7"/>
      <c r="E21" s="7"/>
    </row>
    <row r="22" spans="3:6" x14ac:dyDescent="0.3">
      <c r="C22" s="7"/>
      <c r="D22" s="7"/>
      <c r="E22" s="7"/>
    </row>
    <row r="23" spans="3:6" x14ac:dyDescent="0.3">
      <c r="C23" s="7"/>
      <c r="D23" s="7"/>
      <c r="E23" s="7"/>
    </row>
    <row r="24" spans="3:6" x14ac:dyDescent="0.3">
      <c r="C24" s="7"/>
      <c r="D24" s="7"/>
      <c r="E24" s="7"/>
    </row>
    <row r="25" spans="3:6" x14ac:dyDescent="0.3">
      <c r="C25" s="7"/>
      <c r="D25" s="7"/>
    </row>
    <row r="26" spans="3:6" x14ac:dyDescent="0.3">
      <c r="C26" s="7"/>
      <c r="D26" s="7"/>
    </row>
  </sheetData>
  <mergeCells count="3">
    <mergeCell ref="H3:H4"/>
    <mergeCell ref="I2:J2"/>
    <mergeCell ref="K2:L3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10_別紙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Miura Taiki</dc:creator>
  <cp:lastModifiedBy>Shinichi Inoue</cp:lastModifiedBy>
  <dcterms:created xsi:type="dcterms:W3CDTF">2021-11-29T09:21:01Z</dcterms:created>
  <dcterms:modified xsi:type="dcterms:W3CDTF">2021-11-30T05:39:24Z</dcterms:modified>
</cp:coreProperties>
</file>