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32292\Desktop\Customer_Support\PGA\PGA309\"/>
    </mc:Choice>
  </mc:AlternateContent>
  <xr:revisionPtr revIDLastSave="0" documentId="13_ncr:1_{B28977F8-C9A6-4806-8144-3FA6F0E93EC8}" xr6:coauthVersionLast="36" xr6:coauthVersionMax="36" xr10:uidLastSave="{00000000-0000-0000-0000-000000000000}"/>
  <bookViews>
    <workbookView xWindow="0" yWindow="0" windowWidth="23040" windowHeight="9930" xr2:uid="{EB71CE86-3CCA-4B95-84FB-DC155334DA8E}"/>
  </bookViews>
  <sheets>
    <sheet name="G4" sheetId="13" r:id="rId1"/>
    <sheet name="G2" sheetId="14" r:id="rId2"/>
    <sheet name="G1" sheetId="15" r:id="rId3"/>
    <sheet name="G8" sheetId="12" r:id="rId4"/>
    <sheet name="Param" sheetId="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5" l="1"/>
  <c r="H27" i="15"/>
  <c r="G27" i="15"/>
  <c r="B27" i="15"/>
  <c r="C27" i="15" s="1"/>
  <c r="D27" i="15" s="1"/>
  <c r="K26" i="15"/>
  <c r="H26" i="15"/>
  <c r="G26" i="15"/>
  <c r="B26" i="15"/>
  <c r="C26" i="15" s="1"/>
  <c r="D26" i="15" s="1"/>
  <c r="K25" i="15"/>
  <c r="H25" i="15"/>
  <c r="G25" i="15"/>
  <c r="B25" i="15"/>
  <c r="C25" i="15" s="1"/>
  <c r="D25" i="15" s="1"/>
  <c r="K24" i="15"/>
  <c r="H24" i="15"/>
  <c r="G24" i="15"/>
  <c r="B24" i="15"/>
  <c r="C24" i="15" s="1"/>
  <c r="D24" i="15" s="1"/>
  <c r="K23" i="15"/>
  <c r="H23" i="15"/>
  <c r="G23" i="15"/>
  <c r="B23" i="15"/>
  <c r="C23" i="15" s="1"/>
  <c r="D23" i="15" s="1"/>
  <c r="K22" i="15"/>
  <c r="H22" i="15"/>
  <c r="G22" i="15"/>
  <c r="B22" i="15"/>
  <c r="C22" i="15" s="1"/>
  <c r="D22" i="15" s="1"/>
  <c r="K21" i="15"/>
  <c r="H21" i="15"/>
  <c r="G21" i="15"/>
  <c r="B21" i="15"/>
  <c r="C21" i="15" s="1"/>
  <c r="D21" i="15" s="1"/>
  <c r="K20" i="15"/>
  <c r="H20" i="15"/>
  <c r="G20" i="15"/>
  <c r="B20" i="15"/>
  <c r="C20" i="15" s="1"/>
  <c r="D20" i="15" s="1"/>
  <c r="K19" i="15"/>
  <c r="H19" i="15"/>
  <c r="G19" i="15"/>
  <c r="B19" i="15"/>
  <c r="C19" i="15" s="1"/>
  <c r="D19" i="15" s="1"/>
  <c r="K18" i="15"/>
  <c r="H18" i="15"/>
  <c r="G18" i="15"/>
  <c r="B18" i="15"/>
  <c r="C18" i="15" s="1"/>
  <c r="D18" i="15" s="1"/>
  <c r="B13" i="15"/>
  <c r="B12" i="15"/>
  <c r="B11" i="15"/>
  <c r="B10" i="15"/>
  <c r="B9" i="15"/>
  <c r="B8" i="15"/>
  <c r="B7" i="15"/>
  <c r="B6" i="15"/>
  <c r="B5" i="15"/>
  <c r="B4" i="15"/>
  <c r="K27" i="14"/>
  <c r="H27" i="14"/>
  <c r="G27" i="14"/>
  <c r="B27" i="14"/>
  <c r="C27" i="14" s="1"/>
  <c r="D27" i="14" s="1"/>
  <c r="K26" i="14"/>
  <c r="H26" i="14"/>
  <c r="G26" i="14"/>
  <c r="B26" i="14"/>
  <c r="C26" i="14" s="1"/>
  <c r="D26" i="14" s="1"/>
  <c r="K25" i="14"/>
  <c r="H25" i="14"/>
  <c r="G25" i="14"/>
  <c r="B25" i="14"/>
  <c r="C25" i="14" s="1"/>
  <c r="D25" i="14" s="1"/>
  <c r="K24" i="14"/>
  <c r="H24" i="14"/>
  <c r="G24" i="14"/>
  <c r="B24" i="14"/>
  <c r="C24" i="14" s="1"/>
  <c r="D24" i="14" s="1"/>
  <c r="K23" i="14"/>
  <c r="H23" i="14"/>
  <c r="G23" i="14"/>
  <c r="B23" i="14"/>
  <c r="C23" i="14" s="1"/>
  <c r="D23" i="14" s="1"/>
  <c r="K22" i="14"/>
  <c r="H22" i="14"/>
  <c r="G22" i="14"/>
  <c r="B22" i="14"/>
  <c r="C22" i="14" s="1"/>
  <c r="D22" i="14" s="1"/>
  <c r="K21" i="14"/>
  <c r="H21" i="14"/>
  <c r="G21" i="14"/>
  <c r="B21" i="14"/>
  <c r="C21" i="14" s="1"/>
  <c r="D21" i="14" s="1"/>
  <c r="K20" i="14"/>
  <c r="H20" i="14"/>
  <c r="G20" i="14"/>
  <c r="B20" i="14"/>
  <c r="C20" i="14" s="1"/>
  <c r="D20" i="14" s="1"/>
  <c r="K19" i="14"/>
  <c r="H19" i="14"/>
  <c r="G19" i="14"/>
  <c r="B19" i="14"/>
  <c r="C19" i="14" s="1"/>
  <c r="D19" i="14" s="1"/>
  <c r="K18" i="14"/>
  <c r="H18" i="14"/>
  <c r="G18" i="14"/>
  <c r="B18" i="14"/>
  <c r="C18" i="14" s="1"/>
  <c r="D18" i="14" s="1"/>
  <c r="B13" i="14"/>
  <c r="B12" i="14"/>
  <c r="B11" i="14"/>
  <c r="B10" i="14"/>
  <c r="B9" i="14"/>
  <c r="B8" i="14"/>
  <c r="B7" i="14"/>
  <c r="B6" i="14"/>
  <c r="B5" i="14"/>
  <c r="B4" i="14"/>
  <c r="K27" i="13"/>
  <c r="H27" i="13"/>
  <c r="G27" i="13"/>
  <c r="B27" i="13"/>
  <c r="C27" i="13" s="1"/>
  <c r="D27" i="13" s="1"/>
  <c r="K26" i="13"/>
  <c r="H26" i="13"/>
  <c r="G26" i="13"/>
  <c r="B26" i="13"/>
  <c r="C26" i="13" s="1"/>
  <c r="D26" i="13" s="1"/>
  <c r="K25" i="13"/>
  <c r="H25" i="13"/>
  <c r="G25" i="13"/>
  <c r="B25" i="13"/>
  <c r="C25" i="13" s="1"/>
  <c r="D25" i="13" s="1"/>
  <c r="K24" i="13"/>
  <c r="H24" i="13"/>
  <c r="G24" i="13"/>
  <c r="B24" i="13"/>
  <c r="C24" i="13" s="1"/>
  <c r="D24" i="13" s="1"/>
  <c r="K23" i="13"/>
  <c r="H23" i="13"/>
  <c r="G23" i="13"/>
  <c r="B23" i="13"/>
  <c r="C23" i="13" s="1"/>
  <c r="D23" i="13" s="1"/>
  <c r="K22" i="13"/>
  <c r="H22" i="13"/>
  <c r="G22" i="13"/>
  <c r="B22" i="13"/>
  <c r="C22" i="13" s="1"/>
  <c r="D22" i="13" s="1"/>
  <c r="K21" i="13"/>
  <c r="H21" i="13"/>
  <c r="G21" i="13"/>
  <c r="B21" i="13"/>
  <c r="C21" i="13" s="1"/>
  <c r="D21" i="13" s="1"/>
  <c r="K20" i="13"/>
  <c r="H20" i="13"/>
  <c r="G20" i="13"/>
  <c r="B20" i="13"/>
  <c r="C20" i="13" s="1"/>
  <c r="D20" i="13" s="1"/>
  <c r="K19" i="13"/>
  <c r="H19" i="13"/>
  <c r="G19" i="13"/>
  <c r="B19" i="13"/>
  <c r="C19" i="13" s="1"/>
  <c r="D19" i="13" s="1"/>
  <c r="K18" i="13"/>
  <c r="H18" i="13"/>
  <c r="G18" i="13"/>
  <c r="B18" i="13"/>
  <c r="C18" i="13" s="1"/>
  <c r="D18" i="13" s="1"/>
  <c r="B13" i="13"/>
  <c r="B12" i="13"/>
  <c r="B11" i="13"/>
  <c r="B10" i="13"/>
  <c r="B9" i="13"/>
  <c r="B8" i="13"/>
  <c r="B7" i="13"/>
  <c r="B6" i="13"/>
  <c r="B5" i="13"/>
  <c r="B4" i="13"/>
  <c r="K19" i="12"/>
  <c r="K20" i="12"/>
  <c r="K21" i="12"/>
  <c r="K22" i="12"/>
  <c r="K23" i="12"/>
  <c r="K24" i="12"/>
  <c r="K25" i="12"/>
  <c r="K26" i="12"/>
  <c r="K27" i="12"/>
  <c r="K18" i="12"/>
  <c r="C21" i="12"/>
  <c r="H24" i="12"/>
  <c r="H25" i="12"/>
  <c r="H26" i="12"/>
  <c r="H27" i="12"/>
  <c r="G24" i="12"/>
  <c r="G25" i="12"/>
  <c r="G26" i="12"/>
  <c r="G27" i="12"/>
  <c r="G19" i="12"/>
  <c r="G20" i="12"/>
  <c r="G21" i="12"/>
  <c r="G22" i="12"/>
  <c r="G23" i="12"/>
  <c r="G18" i="12"/>
  <c r="H19" i="12"/>
  <c r="H20" i="12"/>
  <c r="H21" i="12"/>
  <c r="H22" i="12"/>
  <c r="H23" i="12"/>
  <c r="H18" i="12"/>
  <c r="B5" i="12" l="1"/>
  <c r="B6" i="12"/>
  <c r="B7" i="12"/>
  <c r="B8" i="12"/>
  <c r="B9" i="12"/>
  <c r="B10" i="12"/>
  <c r="B11" i="12"/>
  <c r="B12" i="12"/>
  <c r="B13" i="12"/>
  <c r="B4" i="12"/>
  <c r="B27" i="12" l="1"/>
  <c r="C27" i="12" s="1"/>
  <c r="D27" i="12" s="1"/>
  <c r="B26" i="12"/>
  <c r="C26" i="12" s="1"/>
  <c r="D26" i="12" s="1"/>
  <c r="B25" i="12"/>
  <c r="C25" i="12" s="1"/>
  <c r="D25" i="12" s="1"/>
  <c r="B24" i="12"/>
  <c r="C24" i="12" s="1"/>
  <c r="D24" i="12" s="1"/>
  <c r="B23" i="12"/>
  <c r="C23" i="12" s="1"/>
  <c r="D23" i="12" s="1"/>
  <c r="B22" i="12"/>
  <c r="C22" i="12" s="1"/>
  <c r="D22" i="12" s="1"/>
  <c r="B21" i="12"/>
  <c r="D21" i="12" s="1"/>
  <c r="B20" i="12"/>
  <c r="C20" i="12" s="1"/>
  <c r="D20" i="12" s="1"/>
  <c r="B19" i="12"/>
  <c r="C19" i="12" s="1"/>
  <c r="D19" i="12" s="1"/>
  <c r="B18" i="12"/>
  <c r="C18" i="12" s="1"/>
  <c r="D18" i="12" s="1"/>
</calcChain>
</file>

<file path=xl/sharedStrings.xml><?xml version="1.0" encoding="utf-8"?>
<sst xmlns="http://schemas.openxmlformats.org/spreadsheetml/2006/main" count="335" uniqueCount="233">
  <si>
    <t>Figure 2-16</t>
  </si>
  <si>
    <t xml:space="preserve">Figure 6-2 </t>
  </si>
  <si>
    <t>Table 6-3 used as a reference</t>
  </si>
  <si>
    <t>TempIN</t>
  </si>
  <si>
    <t xml:space="preserve">Difference </t>
  </si>
  <si>
    <t>Temp ADC Input (V)</t>
  </si>
  <si>
    <t>Temp ADC Input (Ratio to Full Scale)</t>
  </si>
  <si>
    <t>Digital Output AD15:0 (Binary)</t>
  </si>
  <si>
    <t>Digital Output (Hex)</t>
  </si>
  <si>
    <t xml:space="preserve">Gain </t>
  </si>
  <si>
    <t>Digital Output produced by: https://www.ti.com/tool/ANALOG-ENGINEER-CALC</t>
  </si>
  <si>
    <t>Ideal</t>
  </si>
  <si>
    <t>Actual</t>
  </si>
  <si>
    <t>Code</t>
  </si>
  <si>
    <t>0x0122</t>
  </si>
  <si>
    <t>0x0448</t>
  </si>
  <si>
    <t>0x076F</t>
  </si>
  <si>
    <t>0x0A8E</t>
  </si>
  <si>
    <t>0x0DB5</t>
  </si>
  <si>
    <t>0x10DB</t>
  </si>
  <si>
    <t>0x13FB</t>
  </si>
  <si>
    <t>0x1723</t>
  </si>
  <si>
    <t>0x1A4A</t>
  </si>
  <si>
    <t>0x1D69</t>
  </si>
  <si>
    <t>0x0249</t>
  </si>
  <si>
    <t>0x0895</t>
  </si>
  <si>
    <t>0x0EE2</t>
  </si>
  <si>
    <t>0x151E</t>
  </si>
  <si>
    <t>0x1B6A</t>
  </si>
  <si>
    <t>0x21B4</t>
  </si>
  <si>
    <t>0x27F3</t>
  </si>
  <si>
    <t>0x2E43</t>
  </si>
  <si>
    <t>0x348E</t>
  </si>
  <si>
    <t>0x3ACC</t>
  </si>
  <si>
    <t>0x0494</t>
  </si>
  <si>
    <t>0x112B</t>
  </si>
  <si>
    <t>0x1DC3</t>
  </si>
  <si>
    <t>0x2A3C</t>
  </si>
  <si>
    <t>0x36D2</t>
  </si>
  <si>
    <t>0x4367</t>
  </si>
  <si>
    <t>0x4FE4</t>
  </si>
  <si>
    <t>0x5C7F</t>
  </si>
  <si>
    <t>0x6916</t>
  </si>
  <si>
    <t>0x758F</t>
  </si>
  <si>
    <t>0x0930</t>
  </si>
  <si>
    <t>0x225E</t>
  </si>
  <si>
    <t>0x3B8F</t>
  </si>
  <si>
    <t>0x5476</t>
  </si>
  <si>
    <t>0x6DA4</t>
  </si>
  <si>
    <t>0x7FFE</t>
  </si>
  <si>
    <t>Vref</t>
  </si>
  <si>
    <t>Values from GUI</t>
  </si>
  <si>
    <t xml:space="preserve">Temp   </t>
  </si>
  <si>
    <t>Register 0</t>
  </si>
  <si>
    <t xml:space="preserve"> 1111 0111 1011 0001</t>
  </si>
  <si>
    <t>F7B1</t>
  </si>
  <si>
    <t xml:space="preserve"> 1111 0110 1011 1111</t>
  </si>
  <si>
    <t>F6BF</t>
  </si>
  <si>
    <t xml:space="preserve"> 1101 1110 1000 0011</t>
  </si>
  <si>
    <t>DE83</t>
  </si>
  <si>
    <t>Temp ADC Input</t>
  </si>
  <si>
    <t>0x8002</t>
  </si>
  <si>
    <t xml:space="preserve"> 1100 0101 0101 0110</t>
  </si>
  <si>
    <t>C556</t>
  </si>
  <si>
    <t xml:space="preserve"> 1010 1100 0010 1000</t>
  </si>
  <si>
    <t>AC28</t>
  </si>
  <si>
    <t xml:space="preserve"> 1001 0010 1111 1010</t>
  </si>
  <si>
    <t>92FA</t>
  </si>
  <si>
    <t xml:space="preserve"> 1000 0000 0000 0000</t>
  </si>
  <si>
    <t xml:space="preserve"> 1101 1101 0110 0011</t>
  </si>
  <si>
    <t>DD63</t>
  </si>
  <si>
    <t xml:space="preserve"> 1100 0100 0000 0100</t>
  </si>
  <si>
    <t>C404</t>
  </si>
  <si>
    <t xml:space="preserve"> 1010 1010 1111 0000</t>
  </si>
  <si>
    <t>AAF0</t>
  </si>
  <si>
    <t xml:space="preserve"> 1001 0001 1001 0100</t>
  </si>
  <si>
    <t>Reg 0 is twos complement of Code</t>
  </si>
  <si>
    <t xml:space="preserve">Difference first, gain second </t>
  </si>
  <si>
    <t>Theoretical values</t>
  </si>
  <si>
    <t>0xF6D0</t>
  </si>
  <si>
    <t>0xDDA2</t>
  </si>
  <si>
    <t>0xC471</t>
  </si>
  <si>
    <t>0xAB8A</t>
  </si>
  <si>
    <t>0x925C</t>
  </si>
  <si>
    <t>0xFB6C</t>
  </si>
  <si>
    <t>0xEED5</t>
  </si>
  <si>
    <t>0xE23D</t>
  </si>
  <si>
    <t>0xD5C4</t>
  </si>
  <si>
    <t>0xC92E</t>
  </si>
  <si>
    <t xml:space="preserve"> 0xBC99</t>
  </si>
  <si>
    <t>0xB01C</t>
  </si>
  <si>
    <t>0xA381</t>
  </si>
  <si>
    <t>0x96EA</t>
  </si>
  <si>
    <t>0x8A71</t>
  </si>
  <si>
    <t>0xFDB7</t>
  </si>
  <si>
    <t>0xF76B</t>
  </si>
  <si>
    <t>0xF11E</t>
  </si>
  <si>
    <t>0xEAE2</t>
  </si>
  <si>
    <t>0xE496</t>
  </si>
  <si>
    <t>0xDE44</t>
  </si>
  <si>
    <t>0xD80D</t>
  </si>
  <si>
    <t>0xD1BD</t>
  </si>
  <si>
    <t>0xCB72</t>
  </si>
  <si>
    <t>0xC534</t>
  </si>
  <si>
    <t>0xFEDE</t>
  </si>
  <si>
    <t>0xFBB8</t>
  </si>
  <si>
    <t>0xF891</t>
  </si>
  <si>
    <t>0xF572</t>
  </si>
  <si>
    <t>0xF24B</t>
  </si>
  <si>
    <t>0xEF25</t>
  </si>
  <si>
    <t>0xEC05</t>
  </si>
  <si>
    <t>0xE8DD</t>
  </si>
  <si>
    <t>0xE5B6</t>
  </si>
  <si>
    <t>0xE297</t>
  </si>
  <si>
    <t xml:space="preserve"> 1111 1110 1111 0110</t>
  </si>
  <si>
    <t>FEF6</t>
  </si>
  <si>
    <t xml:space="preserve"> 1111 1110 1101 1100</t>
  </si>
  <si>
    <t>FEDC</t>
  </si>
  <si>
    <t xml:space="preserve"> 1111 1011 1101 0000</t>
  </si>
  <si>
    <t>FBD0</t>
  </si>
  <si>
    <t xml:space="preserve"> 1111 1011 1011 0000</t>
  </si>
  <si>
    <t>FBB0</t>
  </si>
  <si>
    <t xml:space="preserve"> 1111 1000 1010 1011</t>
  </si>
  <si>
    <t>F8AB</t>
  </si>
  <si>
    <t xml:space="preserve"> 1111 1000 1000 0011</t>
  </si>
  <si>
    <t>F883</t>
  </si>
  <si>
    <t xml:space="preserve"> 1111 0101 1000 0101</t>
  </si>
  <si>
    <t>F585</t>
  </si>
  <si>
    <t xml:space="preserve"> 1111 0101 0101 1111</t>
  </si>
  <si>
    <t>F55F</t>
  </si>
  <si>
    <t xml:space="preserve"> 1111 0010 0101 1111</t>
  </si>
  <si>
    <t>F25F</t>
  </si>
  <si>
    <t xml:space="preserve"> 1111 0010 0011 0010</t>
  </si>
  <si>
    <t>F232</t>
  </si>
  <si>
    <t xml:space="preserve"> 1110 1111 0011 1010</t>
  </si>
  <si>
    <t>EF3A</t>
  </si>
  <si>
    <t xml:space="preserve"> 1110 1111 0000 0110</t>
  </si>
  <si>
    <t>EF06</t>
  </si>
  <si>
    <t xml:space="preserve"> 1110 1100 0001 0100</t>
  </si>
  <si>
    <t>EC14</t>
  </si>
  <si>
    <t xml:space="preserve"> 1110 1011 1110 0001</t>
  </si>
  <si>
    <t>EBE1</t>
  </si>
  <si>
    <t xml:space="preserve"> 1110 1000 1110 1110</t>
  </si>
  <si>
    <t>E8EE</t>
  </si>
  <si>
    <t xml:space="preserve"> 1110 1000 1011 0011</t>
  </si>
  <si>
    <t>E8B3</t>
  </si>
  <si>
    <t xml:space="preserve"> 1110 0101 1100 1000</t>
  </si>
  <si>
    <t>E5C8</t>
  </si>
  <si>
    <t xml:space="preserve"> 1110 0101 1000 0110</t>
  </si>
  <si>
    <t>E586</t>
  </si>
  <si>
    <t xml:space="preserve"> 1110 0010 1010 0011</t>
  </si>
  <si>
    <t>E2A3</t>
  </si>
  <si>
    <t xml:space="preserve"> 1110 0010 0110 0001</t>
  </si>
  <si>
    <t>E261</t>
  </si>
  <si>
    <t xml:space="preserve"> 1111 1101 1110 1100</t>
  </si>
  <si>
    <t>FDEC</t>
  </si>
  <si>
    <t xml:space="preserve"> 1111 0111 1010 0001</t>
  </si>
  <si>
    <t>F7A1</t>
  </si>
  <si>
    <t xml:space="preserve"> 1111 0001 0101 0101</t>
  </si>
  <si>
    <t>F155</t>
  </si>
  <si>
    <t xml:space="preserve"> 1110 1011 0000 1010</t>
  </si>
  <si>
    <t>EB0A</t>
  </si>
  <si>
    <t xml:space="preserve"> 1110 0100 1011 1111</t>
  </si>
  <si>
    <t>E4BF</t>
  </si>
  <si>
    <t xml:space="preserve"> 1101 1110 0111 0011</t>
  </si>
  <si>
    <t>DE73</t>
  </si>
  <si>
    <t xml:space="preserve"> 1101 1000 0010 1000</t>
  </si>
  <si>
    <t>D828</t>
  </si>
  <si>
    <t xml:space="preserve"> 1101 0001 1101 1100</t>
  </si>
  <si>
    <t>D1DC</t>
  </si>
  <si>
    <t xml:space="preserve"> 1100 1011 1001 0001</t>
  </si>
  <si>
    <t>CB91</t>
  </si>
  <si>
    <t>C546</t>
  </si>
  <si>
    <t xml:space="preserve"> 1100 0101 0100 0110</t>
  </si>
  <si>
    <t>FDB3</t>
  </si>
  <si>
    <t xml:space="preserve"> 1111 1101 1011 0011</t>
  </si>
  <si>
    <t xml:space="preserve"> 1111 0111 0101 1011</t>
  </si>
  <si>
    <t>F75B</t>
  </si>
  <si>
    <t xml:space="preserve"> 1111 0001 0000 0011</t>
  </si>
  <si>
    <t>F103</t>
  </si>
  <si>
    <t xml:space="preserve"> 1110 1010 1011 1011</t>
  </si>
  <si>
    <t>EABB</t>
  </si>
  <si>
    <t>E464</t>
  </si>
  <si>
    <t xml:space="preserve"> 1110 0100 0110 0100</t>
  </si>
  <si>
    <t xml:space="preserve"> 1101 1110 0000 1110</t>
  </si>
  <si>
    <t>DE0E</t>
  </si>
  <si>
    <t xml:space="preserve"> 1101 0111 1100 0100</t>
  </si>
  <si>
    <t>D7C4</t>
  </si>
  <si>
    <t xml:space="preserve"> 1101 0001 0110 0110</t>
  </si>
  <si>
    <t>D166</t>
  </si>
  <si>
    <t xml:space="preserve"> 1100 1011 0001 0010</t>
  </si>
  <si>
    <t>CB12</t>
  </si>
  <si>
    <t xml:space="preserve"> 1100 0100 1100 1001</t>
  </si>
  <si>
    <t>C4C9</t>
  </si>
  <si>
    <t xml:space="preserve"> 1111 1011 1101 1000</t>
  </si>
  <si>
    <t>FBD8</t>
  </si>
  <si>
    <t>EF42</t>
  </si>
  <si>
    <t xml:space="preserve"> 1110 1111 0100 0010</t>
  </si>
  <si>
    <t xml:space="preserve"> 1110 0010 1010 1011</t>
  </si>
  <si>
    <t>E2AB</t>
  </si>
  <si>
    <t xml:space="preserve"> 1101 0110 0001 0100</t>
  </si>
  <si>
    <t>D614</t>
  </si>
  <si>
    <t xml:space="preserve"> 1100 1001 0111 1101</t>
  </si>
  <si>
    <t>C97D</t>
  </si>
  <si>
    <t xml:space="preserve"> 1011 1100 1110 0110</t>
  </si>
  <si>
    <t>BCE6</t>
  </si>
  <si>
    <t>B050</t>
  </si>
  <si>
    <t xml:space="preserve"> 1011 0000 0101 0000</t>
  </si>
  <si>
    <t>A3B9</t>
  </si>
  <si>
    <t xml:space="preserve"> 1010 0011 1011 1001</t>
  </si>
  <si>
    <t xml:space="preserve"> 1001 0111 0010 0010</t>
  </si>
  <si>
    <t xml:space="preserve"> 1000 1010 1000 1011</t>
  </si>
  <si>
    <t>8A8B</t>
  </si>
  <si>
    <t xml:space="preserve"> 1111 1011 0110 0110</t>
  </si>
  <si>
    <t>FB66</t>
  </si>
  <si>
    <t xml:space="preserve"> 1110 1110 1011 0110</t>
  </si>
  <si>
    <t>EEB6</t>
  </si>
  <si>
    <t xml:space="preserve"> 1110 0010 0000 0111</t>
  </si>
  <si>
    <t>E207</t>
  </si>
  <si>
    <t xml:space="preserve"> 1101 0101 0111 0111</t>
  </si>
  <si>
    <t>D577</t>
  </si>
  <si>
    <t xml:space="preserve"> 1100 1000 1100 1010</t>
  </si>
  <si>
    <t>C8CA</t>
  </si>
  <si>
    <t xml:space="preserve"> 1011 1100 0001 1110</t>
  </si>
  <si>
    <t>BC1E</t>
  </si>
  <si>
    <t xml:space="preserve"> 1010 1111 1000 1010</t>
  </si>
  <si>
    <t>AF8A</t>
  </si>
  <si>
    <t xml:space="preserve"> 1010 0010 1101 1000</t>
  </si>
  <si>
    <t>A2D8</t>
  </si>
  <si>
    <t>962A</t>
  </si>
  <si>
    <t xml:space="preserve"> 1001 0110 0010 1010</t>
  </si>
  <si>
    <t>899A</t>
  </si>
  <si>
    <t xml:space="preserve"> 1000 1001 1001 1010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</si>
</sst>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/>
    <xf numFmtId="0" fontId="2" fillId="0" borderId="1" xfId="1" applyAlignment="1">
      <alignment horizontal="center"/>
    </xf>
    <xf numFmtId="0" fontId="2" fillId="0" borderId="1" xfId="1" applyAlignment="1">
      <alignment horizontal="center"/>
    </xf>
    <xf numFmtId="0" fontId="1" fillId="4" borderId="0" xfId="3" applyAlignment="1">
      <alignment horizontal="center"/>
    </xf>
    <xf numFmtId="0" fontId="1" fillId="5" borderId="0" xfId="4" applyAlignment="1">
      <alignment horizontal="center"/>
    </xf>
    <xf numFmtId="0" fontId="0" fillId="0" borderId="0" xfId="0" applyAlignment="1">
      <alignment horizontal="left"/>
    </xf>
    <xf numFmtId="0" fontId="3" fillId="3" borderId="0" xfId="2"/>
    <xf numFmtId="0" fontId="3" fillId="3" borderId="0" xfId="2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3" fillId="3" borderId="3" xfId="2" applyBorder="1" applyAlignment="1">
      <alignment horizontal="left"/>
    </xf>
    <xf numFmtId="0" fontId="3" fillId="3" borderId="2" xfId="2" applyBorder="1"/>
  </cellXfs>
  <cellStyles count="5">
    <cellStyle name="20% - Accent5" xfId="3" builtinId="46"/>
    <cellStyle name="20% - Accent6" xfId="4" builtinId="50"/>
    <cellStyle name="Bad" xfId="2" builtinId="27"/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12</xdr:row>
      <xdr:rowOff>179070</xdr:rowOff>
    </xdr:from>
    <xdr:to>
      <xdr:col>14</xdr:col>
      <xdr:colOff>239315</xdr:colOff>
      <xdr:row>27</xdr:row>
      <xdr:rowOff>112765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81C628-6FCD-4730-BFF5-144CB17ED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795" y="2350770"/>
          <a:ext cx="8527970" cy="2648320"/>
        </a:xfrm>
        <a:prstGeom prst="rect">
          <a:avLst/>
        </a:prstGeom>
      </xdr:spPr>
    </xdr:pic>
    <xdr:clientData/>
  </xdr:twoCellAnchor>
  <xdr:twoCellAnchor editAs="oneCell">
    <xdr:from>
      <xdr:col>14</xdr:col>
      <xdr:colOff>417195</xdr:colOff>
      <xdr:row>12</xdr:row>
      <xdr:rowOff>140970</xdr:rowOff>
    </xdr:from>
    <xdr:to>
      <xdr:col>21</xdr:col>
      <xdr:colOff>608345</xdr:colOff>
      <xdr:row>30</xdr:row>
      <xdr:rowOff>57593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A40A-83A7-4D74-96E4-BB36F552E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1645" y="2312670"/>
          <a:ext cx="4658375" cy="3174173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0</xdr:row>
      <xdr:rowOff>152400</xdr:rowOff>
    </xdr:from>
    <xdr:to>
      <xdr:col>22</xdr:col>
      <xdr:colOff>247662</xdr:colOff>
      <xdr:row>12</xdr:row>
      <xdr:rowOff>131745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AF6F6D-7EFF-49B4-8B64-036DC90C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" y="152400"/>
          <a:ext cx="13735062" cy="2151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4D44-2F33-4C0C-9497-A1556336D0F4}">
  <dimension ref="A1:L29"/>
  <sheetViews>
    <sheetView tabSelected="1" workbookViewId="0">
      <selection activeCell="I31" sqref="I31"/>
    </sheetView>
  </sheetViews>
  <sheetFormatPr defaultRowHeight="15" x14ac:dyDescent="0.25"/>
  <cols>
    <col min="1" max="1" width="11" bestFit="1" customWidth="1"/>
    <col min="2" max="2" width="10.85546875" bestFit="1" customWidth="1"/>
    <col min="3" max="3" width="18.7109375" bestFit="1" customWidth="1"/>
    <col min="4" max="4" width="33.42578125" bestFit="1" customWidth="1"/>
    <col min="5" max="5" width="28" customWidth="1"/>
    <col min="6" max="8" width="19" customWidth="1"/>
    <col min="9" max="9" width="28" customWidth="1"/>
    <col min="10" max="10" width="19" customWidth="1"/>
    <col min="11" max="11" width="13.85546875" bestFit="1" customWidth="1"/>
  </cols>
  <sheetData>
    <row r="1" spans="1:10" x14ac:dyDescent="0.25">
      <c r="A1" t="s">
        <v>50</v>
      </c>
      <c r="B1">
        <v>4.0670000000000002</v>
      </c>
      <c r="C1" t="s">
        <v>9</v>
      </c>
      <c r="D1">
        <v>4</v>
      </c>
      <c r="E1" s="3"/>
      <c r="F1" s="3"/>
      <c r="G1" s="3"/>
      <c r="H1" s="3"/>
      <c r="I1" s="3"/>
      <c r="J1" s="3"/>
    </row>
    <row r="2" spans="1:10" ht="15.75" thickBot="1" x14ac:dyDescent="0.3">
      <c r="C2" s="4" t="s">
        <v>51</v>
      </c>
      <c r="D2" s="4"/>
      <c r="E2" s="4"/>
      <c r="F2" s="3"/>
      <c r="G2" s="3"/>
      <c r="H2" s="3"/>
      <c r="I2" s="3"/>
      <c r="J2" s="3"/>
    </row>
    <row r="3" spans="1:10" ht="15.75" thickBot="1" x14ac:dyDescent="0.3">
      <c r="A3" t="s">
        <v>3</v>
      </c>
      <c r="B3" t="s">
        <v>4</v>
      </c>
      <c r="C3" s="5" t="s">
        <v>52</v>
      </c>
      <c r="D3" s="5" t="s">
        <v>13</v>
      </c>
      <c r="E3" s="5" t="s">
        <v>53</v>
      </c>
      <c r="F3" s="8" t="s">
        <v>76</v>
      </c>
      <c r="G3" s="1"/>
      <c r="H3" s="1"/>
      <c r="I3" s="1"/>
      <c r="J3" s="1"/>
    </row>
    <row r="4" spans="1:10" x14ac:dyDescent="0.25">
      <c r="A4">
        <v>4.0999999999999996</v>
      </c>
      <c r="B4">
        <f>$B$1-A4</f>
        <v>-3.2999999999999474E-2</v>
      </c>
      <c r="C4" s="1">
        <v>-3.6562499999999998E-2</v>
      </c>
      <c r="D4" s="1" t="s">
        <v>34</v>
      </c>
      <c r="E4" s="1" t="s">
        <v>84</v>
      </c>
      <c r="F4" s="1"/>
      <c r="G4" s="1"/>
      <c r="H4" s="1"/>
      <c r="I4" s="1"/>
      <c r="J4" s="1"/>
    </row>
    <row r="5" spans="1:10" x14ac:dyDescent="0.25">
      <c r="A5">
        <v>4.2</v>
      </c>
      <c r="B5">
        <f t="shared" ref="B5:B13" si="0">$B$1-A5</f>
        <v>-0.13300000000000001</v>
      </c>
      <c r="C5" s="1">
        <v>-0.13734399999999999</v>
      </c>
      <c r="D5" s="1" t="s">
        <v>35</v>
      </c>
      <c r="E5" s="1" t="s">
        <v>85</v>
      </c>
      <c r="F5" s="1"/>
      <c r="G5" s="1"/>
      <c r="H5" s="1"/>
      <c r="I5" s="1"/>
      <c r="J5" s="1"/>
    </row>
    <row r="6" spans="1:10" x14ac:dyDescent="0.25">
      <c r="A6">
        <v>4.3</v>
      </c>
      <c r="B6">
        <f t="shared" si="0"/>
        <v>-0.23299999999999965</v>
      </c>
      <c r="C6" s="1">
        <v>-0.238094</v>
      </c>
      <c r="D6" s="1" t="s">
        <v>36</v>
      </c>
      <c r="E6" s="1" t="s">
        <v>86</v>
      </c>
      <c r="F6" s="1"/>
      <c r="G6" s="1"/>
      <c r="H6" s="1"/>
      <c r="I6" s="1"/>
      <c r="J6" s="1"/>
    </row>
    <row r="7" spans="1:10" x14ac:dyDescent="0.25">
      <c r="A7">
        <v>4.4000000000000004</v>
      </c>
      <c r="B7">
        <f t="shared" si="0"/>
        <v>-0.33300000000000018</v>
      </c>
      <c r="C7" s="1">
        <v>-0.33787499999999998</v>
      </c>
      <c r="D7" s="1" t="s">
        <v>37</v>
      </c>
      <c r="E7" s="1" t="s">
        <v>87</v>
      </c>
      <c r="F7" s="1"/>
      <c r="G7" s="1"/>
      <c r="H7" s="1"/>
      <c r="I7" s="1"/>
      <c r="J7" s="1"/>
    </row>
    <row r="8" spans="1:10" x14ac:dyDescent="0.25">
      <c r="A8">
        <v>4.5</v>
      </c>
      <c r="B8">
        <f t="shared" si="0"/>
        <v>-0.43299999999999983</v>
      </c>
      <c r="C8" s="1">
        <v>-0.43856299999999998</v>
      </c>
      <c r="D8" s="1" t="s">
        <v>38</v>
      </c>
      <c r="E8" s="1" t="s">
        <v>88</v>
      </c>
      <c r="F8" s="1"/>
      <c r="G8" s="1"/>
      <c r="H8" s="1"/>
      <c r="I8" s="1"/>
      <c r="J8" s="1"/>
    </row>
    <row r="9" spans="1:10" x14ac:dyDescent="0.25">
      <c r="A9">
        <v>4.5999999999999996</v>
      </c>
      <c r="B9">
        <f t="shared" si="0"/>
        <v>-0.53299999999999947</v>
      </c>
      <c r="C9" s="1">
        <v>-0.539219</v>
      </c>
      <c r="D9" s="1" t="s">
        <v>39</v>
      </c>
      <c r="E9" s="1" t="s">
        <v>89</v>
      </c>
      <c r="F9" s="1"/>
      <c r="G9" s="1"/>
      <c r="H9" s="1"/>
      <c r="I9" s="1"/>
      <c r="J9" s="1"/>
    </row>
    <row r="10" spans="1:10" x14ac:dyDescent="0.25">
      <c r="A10">
        <v>4.7</v>
      </c>
      <c r="B10">
        <f t="shared" si="0"/>
        <v>-0.63300000000000001</v>
      </c>
      <c r="C10" s="1">
        <v>-0.63912500000000005</v>
      </c>
      <c r="D10" s="1" t="s">
        <v>40</v>
      </c>
      <c r="E10" s="1" t="s">
        <v>90</v>
      </c>
      <c r="F10" s="1"/>
      <c r="G10" s="1"/>
      <c r="H10" s="1"/>
      <c r="I10" s="1"/>
      <c r="J10" s="1"/>
    </row>
    <row r="11" spans="1:10" x14ac:dyDescent="0.25">
      <c r="A11">
        <v>4.8</v>
      </c>
      <c r="B11">
        <f t="shared" si="0"/>
        <v>-0.73299999999999965</v>
      </c>
      <c r="C11" s="1">
        <v>-0.73996899999999999</v>
      </c>
      <c r="D11" s="1" t="s">
        <v>41</v>
      </c>
      <c r="E11" s="1" t="s">
        <v>91</v>
      </c>
      <c r="F11" s="1"/>
      <c r="G11" s="1"/>
      <c r="H11" s="1"/>
      <c r="I11" s="1"/>
      <c r="J11" s="1"/>
    </row>
    <row r="12" spans="1:10" x14ac:dyDescent="0.25">
      <c r="A12">
        <v>4.9000000000000004</v>
      </c>
      <c r="B12">
        <f t="shared" si="0"/>
        <v>-0.83300000000000018</v>
      </c>
      <c r="C12" s="1">
        <v>-0.84068799999999999</v>
      </c>
      <c r="D12" s="1" t="s">
        <v>42</v>
      </c>
      <c r="E12" s="1" t="s">
        <v>92</v>
      </c>
      <c r="F12" s="1"/>
      <c r="G12" s="1"/>
      <c r="H12" s="1"/>
      <c r="I12" s="1"/>
      <c r="J12" s="1"/>
    </row>
    <row r="13" spans="1:10" x14ac:dyDescent="0.25">
      <c r="A13">
        <v>5</v>
      </c>
      <c r="B13">
        <f t="shared" si="0"/>
        <v>-0.93299999999999983</v>
      </c>
      <c r="C13" s="1">
        <v>-0.940469</v>
      </c>
      <c r="D13" s="1" t="s">
        <v>43</v>
      </c>
      <c r="E13" s="1" t="s">
        <v>93</v>
      </c>
      <c r="F13" s="1"/>
      <c r="G13" s="1"/>
      <c r="H13" s="1"/>
      <c r="I13" s="1"/>
      <c r="J13" s="1"/>
    </row>
    <row r="14" spans="1:10" x14ac:dyDescent="0.25">
      <c r="F14" s="1"/>
      <c r="G14" s="1"/>
      <c r="H14" s="1"/>
      <c r="I14" s="1"/>
      <c r="J14" s="1"/>
    </row>
    <row r="15" spans="1:10" x14ac:dyDescent="0.25">
      <c r="A15" t="s">
        <v>77</v>
      </c>
      <c r="C15" s="1"/>
      <c r="D15" s="1"/>
      <c r="E15" s="1"/>
      <c r="F15" s="1"/>
      <c r="G15" t="s">
        <v>10</v>
      </c>
      <c r="H15" s="1"/>
      <c r="I15" s="1"/>
      <c r="J15" s="1"/>
    </row>
    <row r="16" spans="1:10" x14ac:dyDescent="0.25">
      <c r="B16" s="7" t="s">
        <v>11</v>
      </c>
      <c r="C16" s="7"/>
      <c r="D16" s="7"/>
      <c r="E16" s="7"/>
      <c r="F16" s="7"/>
      <c r="G16" s="6" t="s">
        <v>12</v>
      </c>
      <c r="H16" s="6"/>
      <c r="I16" s="6"/>
      <c r="J16" s="6"/>
    </row>
    <row r="17" spans="1:12" ht="15.75" thickBot="1" x14ac:dyDescent="0.3">
      <c r="A17" t="s">
        <v>3</v>
      </c>
      <c r="B17" t="s">
        <v>4</v>
      </c>
      <c r="C17" t="s">
        <v>5</v>
      </c>
      <c r="D17" s="2" t="s">
        <v>6</v>
      </c>
      <c r="E17" s="11" t="s">
        <v>7</v>
      </c>
      <c r="F17" s="13" t="s">
        <v>8</v>
      </c>
      <c r="G17" t="s">
        <v>4</v>
      </c>
      <c r="H17" t="s">
        <v>60</v>
      </c>
      <c r="I17" s="11" t="s">
        <v>7</v>
      </c>
      <c r="J17" s="13" t="s">
        <v>8</v>
      </c>
      <c r="K17" s="5" t="s">
        <v>53</v>
      </c>
    </row>
    <row r="18" spans="1:12" x14ac:dyDescent="0.25">
      <c r="A18">
        <v>4.0999999999999996</v>
      </c>
      <c r="B18">
        <f>$B$1-A18</f>
        <v>-3.2999999999999474E-2</v>
      </c>
      <c r="C18">
        <f>B18*$D$1</f>
        <v>-0.1319999999999979</v>
      </c>
      <c r="D18" s="2">
        <f>C18/$B$1</f>
        <v>-3.2456356036389938E-2</v>
      </c>
      <c r="E18" s="11" t="s">
        <v>194</v>
      </c>
      <c r="F18" s="13" t="s">
        <v>195</v>
      </c>
      <c r="G18">
        <f>C4</f>
        <v>-3.6562499999999998E-2</v>
      </c>
      <c r="H18">
        <f>C4*$D$1</f>
        <v>-0.14624999999999999</v>
      </c>
      <c r="I18" s="11" t="s">
        <v>213</v>
      </c>
      <c r="J18" s="13" t="s">
        <v>214</v>
      </c>
      <c r="K18" s="1" t="str">
        <f>E4</f>
        <v>0xFB6C</v>
      </c>
    </row>
    <row r="19" spans="1:12" x14ac:dyDescent="0.25">
      <c r="A19">
        <v>4.2</v>
      </c>
      <c r="B19">
        <f t="shared" ref="B19:B27" si="1">$B$1-A19</f>
        <v>-0.13300000000000001</v>
      </c>
      <c r="C19">
        <f t="shared" ref="C19:C27" si="2">B19*$D$1</f>
        <v>-0.53200000000000003</v>
      </c>
      <c r="D19" s="2">
        <f t="shared" ref="D19:D27" si="3">C19/$B$1</f>
        <v>-0.13080895008605853</v>
      </c>
      <c r="E19" s="11" t="s">
        <v>197</v>
      </c>
      <c r="F19" s="13" t="s">
        <v>196</v>
      </c>
      <c r="G19">
        <f t="shared" ref="G19:G27" si="4">C5</f>
        <v>-0.13734399999999999</v>
      </c>
      <c r="H19">
        <f t="shared" ref="H19:H27" si="5">C5*$D$1</f>
        <v>-0.54937599999999998</v>
      </c>
      <c r="I19" s="11" t="s">
        <v>215</v>
      </c>
      <c r="J19" s="13" t="s">
        <v>216</v>
      </c>
      <c r="K19" s="1" t="str">
        <f t="shared" ref="K19:K27" si="6">E5</f>
        <v>0xEED5</v>
      </c>
    </row>
    <row r="20" spans="1:12" x14ac:dyDescent="0.25">
      <c r="A20">
        <v>4.3</v>
      </c>
      <c r="B20">
        <f t="shared" si="1"/>
        <v>-0.23299999999999965</v>
      </c>
      <c r="C20">
        <f t="shared" si="2"/>
        <v>-0.93199999999999861</v>
      </c>
      <c r="D20" s="2">
        <f t="shared" si="3"/>
        <v>-0.22916154413572623</v>
      </c>
      <c r="E20" s="11" t="s">
        <v>198</v>
      </c>
      <c r="F20" s="13" t="s">
        <v>199</v>
      </c>
      <c r="G20">
        <f t="shared" si="4"/>
        <v>-0.238094</v>
      </c>
      <c r="H20">
        <f t="shared" si="5"/>
        <v>-0.952376</v>
      </c>
      <c r="I20" s="11" t="s">
        <v>217</v>
      </c>
      <c r="J20" s="13" t="s">
        <v>218</v>
      </c>
      <c r="K20" s="1" t="str">
        <f t="shared" si="6"/>
        <v>0xE23D</v>
      </c>
    </row>
    <row r="21" spans="1:12" x14ac:dyDescent="0.25">
      <c r="A21">
        <v>4.4000000000000004</v>
      </c>
      <c r="B21">
        <f t="shared" si="1"/>
        <v>-0.33300000000000018</v>
      </c>
      <c r="C21">
        <f>B21*$D$1</f>
        <v>-1.3320000000000007</v>
      </c>
      <c r="D21" s="2">
        <f t="shared" si="3"/>
        <v>-0.32751413818539482</v>
      </c>
      <c r="E21" s="11" t="s">
        <v>200</v>
      </c>
      <c r="F21" s="13" t="s">
        <v>201</v>
      </c>
      <c r="G21">
        <f t="shared" si="4"/>
        <v>-0.33787499999999998</v>
      </c>
      <c r="H21">
        <f t="shared" si="5"/>
        <v>-1.3514999999999999</v>
      </c>
      <c r="I21" s="11" t="s">
        <v>219</v>
      </c>
      <c r="J21" s="13" t="s">
        <v>220</v>
      </c>
      <c r="K21" s="1" t="str">
        <f t="shared" si="6"/>
        <v>0xD5C4</v>
      </c>
    </row>
    <row r="22" spans="1:12" x14ac:dyDescent="0.25">
      <c r="A22">
        <v>4.5</v>
      </c>
      <c r="B22">
        <f t="shared" si="1"/>
        <v>-0.43299999999999983</v>
      </c>
      <c r="C22">
        <f t="shared" si="2"/>
        <v>-1.7319999999999993</v>
      </c>
      <c r="D22" s="2">
        <f t="shared" si="3"/>
        <v>-0.4258667322350625</v>
      </c>
      <c r="E22" s="11" t="s">
        <v>202</v>
      </c>
      <c r="F22" s="13" t="s">
        <v>203</v>
      </c>
      <c r="G22">
        <f t="shared" si="4"/>
        <v>-0.43856299999999998</v>
      </c>
      <c r="H22">
        <f t="shared" si="5"/>
        <v>-1.7542519999999999</v>
      </c>
      <c r="I22" s="11" t="s">
        <v>221</v>
      </c>
      <c r="J22" s="14" t="s">
        <v>222</v>
      </c>
      <c r="K22" s="1" t="str">
        <f t="shared" si="6"/>
        <v>0xC92E</v>
      </c>
    </row>
    <row r="23" spans="1:12" x14ac:dyDescent="0.25">
      <c r="A23">
        <v>4.5999999999999996</v>
      </c>
      <c r="B23">
        <f t="shared" si="1"/>
        <v>-0.53299999999999947</v>
      </c>
      <c r="C23">
        <f t="shared" si="2"/>
        <v>-2.1319999999999979</v>
      </c>
      <c r="D23" s="2">
        <f t="shared" si="3"/>
        <v>-0.52421932628473022</v>
      </c>
      <c r="E23" s="11" t="s">
        <v>204</v>
      </c>
      <c r="F23" s="14" t="s">
        <v>205</v>
      </c>
      <c r="G23">
        <f t="shared" si="4"/>
        <v>-0.539219</v>
      </c>
      <c r="H23">
        <f t="shared" si="5"/>
        <v>-2.156876</v>
      </c>
      <c r="I23" s="11" t="s">
        <v>223</v>
      </c>
      <c r="J23" s="14" t="s">
        <v>224</v>
      </c>
      <c r="K23" s="1" t="str">
        <f t="shared" si="6"/>
        <v xml:space="preserve"> 0xBC99</v>
      </c>
    </row>
    <row r="24" spans="1:12" x14ac:dyDescent="0.25">
      <c r="A24">
        <v>4.7</v>
      </c>
      <c r="B24">
        <f t="shared" si="1"/>
        <v>-0.63300000000000001</v>
      </c>
      <c r="C24">
        <f t="shared" si="2"/>
        <v>-2.532</v>
      </c>
      <c r="D24" s="2">
        <f t="shared" si="3"/>
        <v>-0.62257192033439879</v>
      </c>
      <c r="E24" s="11" t="s">
        <v>207</v>
      </c>
      <c r="F24" s="14" t="s">
        <v>206</v>
      </c>
      <c r="G24">
        <f t="shared" si="4"/>
        <v>-0.63912500000000005</v>
      </c>
      <c r="H24">
        <f t="shared" si="5"/>
        <v>-2.5565000000000002</v>
      </c>
      <c r="I24" s="11" t="s">
        <v>225</v>
      </c>
      <c r="J24" s="14" t="s">
        <v>226</v>
      </c>
      <c r="K24" s="1" t="str">
        <f t="shared" si="6"/>
        <v>0xB01C</v>
      </c>
    </row>
    <row r="25" spans="1:12" x14ac:dyDescent="0.25">
      <c r="A25">
        <v>4.8</v>
      </c>
      <c r="B25">
        <f t="shared" si="1"/>
        <v>-0.73299999999999965</v>
      </c>
      <c r="C25">
        <f t="shared" si="2"/>
        <v>-2.9319999999999986</v>
      </c>
      <c r="D25" s="2">
        <f t="shared" si="3"/>
        <v>-0.72092451438406646</v>
      </c>
      <c r="E25" s="11" t="s">
        <v>209</v>
      </c>
      <c r="F25" s="14" t="s">
        <v>208</v>
      </c>
      <c r="G25">
        <f t="shared" si="4"/>
        <v>-0.73996899999999999</v>
      </c>
      <c r="H25">
        <f t="shared" si="5"/>
        <v>-2.959876</v>
      </c>
      <c r="I25" s="11" t="s">
        <v>227</v>
      </c>
      <c r="J25" s="14" t="s">
        <v>228</v>
      </c>
      <c r="K25" s="1" t="str">
        <f t="shared" si="6"/>
        <v>0xA381</v>
      </c>
    </row>
    <row r="26" spans="1:12" x14ac:dyDescent="0.25">
      <c r="A26">
        <v>4.9000000000000004</v>
      </c>
      <c r="B26">
        <f t="shared" si="1"/>
        <v>-0.83300000000000018</v>
      </c>
      <c r="C26">
        <f t="shared" si="2"/>
        <v>-3.3320000000000007</v>
      </c>
      <c r="D26" s="2">
        <f t="shared" si="3"/>
        <v>-0.81927710843373514</v>
      </c>
      <c r="E26" s="11" t="s">
        <v>210</v>
      </c>
      <c r="F26" s="14">
        <v>9722</v>
      </c>
      <c r="G26">
        <f t="shared" si="4"/>
        <v>-0.84068799999999999</v>
      </c>
      <c r="H26">
        <f t="shared" si="5"/>
        <v>-3.362752</v>
      </c>
      <c r="I26" s="11" t="s">
        <v>230</v>
      </c>
      <c r="J26" s="14" t="s">
        <v>229</v>
      </c>
      <c r="K26" s="1" t="str">
        <f t="shared" si="6"/>
        <v>0x96EA</v>
      </c>
    </row>
    <row r="27" spans="1:12" x14ac:dyDescent="0.25">
      <c r="A27">
        <v>5</v>
      </c>
      <c r="B27">
        <f t="shared" si="1"/>
        <v>-0.93299999999999983</v>
      </c>
      <c r="C27">
        <f t="shared" si="2"/>
        <v>-3.7319999999999993</v>
      </c>
      <c r="D27" s="2">
        <f t="shared" si="3"/>
        <v>-0.91762970248340281</v>
      </c>
      <c r="E27" s="11" t="s">
        <v>211</v>
      </c>
      <c r="F27" s="14" t="s">
        <v>212</v>
      </c>
      <c r="G27">
        <f t="shared" si="4"/>
        <v>-0.940469</v>
      </c>
      <c r="H27">
        <f t="shared" si="5"/>
        <v>-3.761876</v>
      </c>
      <c r="I27" s="11" t="s">
        <v>232</v>
      </c>
      <c r="J27" s="14" t="s">
        <v>231</v>
      </c>
      <c r="K27" s="1" t="str">
        <f t="shared" si="6"/>
        <v>0x8A71</v>
      </c>
    </row>
    <row r="28" spans="1:12" x14ac:dyDescent="0.25">
      <c r="E28" s="12" t="s">
        <v>78</v>
      </c>
      <c r="F28" s="15"/>
      <c r="I28" s="12" t="s">
        <v>78</v>
      </c>
      <c r="J28" s="15"/>
    </row>
    <row r="29" spans="1:12" x14ac:dyDescent="0.25">
      <c r="K29" s="3"/>
      <c r="L29" s="3"/>
    </row>
  </sheetData>
  <mergeCells count="5">
    <mergeCell ref="C2:E2"/>
    <mergeCell ref="B16:F16"/>
    <mergeCell ref="G16:J16"/>
    <mergeCell ref="E28:F28"/>
    <mergeCell ref="I28:J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7A93-FF81-4281-936A-EC8C2E02518B}">
  <dimension ref="A1:L29"/>
  <sheetViews>
    <sheetView workbookViewId="0">
      <selection activeCell="J31" sqref="J31"/>
    </sheetView>
  </sheetViews>
  <sheetFormatPr defaultRowHeight="15" x14ac:dyDescent="0.25"/>
  <cols>
    <col min="1" max="1" width="11" bestFit="1" customWidth="1"/>
    <col min="2" max="2" width="10.85546875" bestFit="1" customWidth="1"/>
    <col min="3" max="3" width="18.7109375" bestFit="1" customWidth="1"/>
    <col min="4" max="4" width="33.42578125" bestFit="1" customWidth="1"/>
    <col min="5" max="5" width="28" customWidth="1"/>
    <col min="6" max="8" width="19" customWidth="1"/>
    <col min="9" max="9" width="28" customWidth="1"/>
    <col min="10" max="10" width="19" customWidth="1"/>
    <col min="11" max="11" width="13.85546875" bestFit="1" customWidth="1"/>
  </cols>
  <sheetData>
    <row r="1" spans="1:10" x14ac:dyDescent="0.25">
      <c r="A1" t="s">
        <v>50</v>
      </c>
      <c r="B1">
        <v>4.0670000000000002</v>
      </c>
      <c r="C1" t="s">
        <v>9</v>
      </c>
      <c r="D1">
        <v>2</v>
      </c>
      <c r="E1" s="3"/>
      <c r="F1" s="3"/>
      <c r="G1" s="3"/>
      <c r="H1" s="3"/>
      <c r="I1" s="3"/>
      <c r="J1" s="3"/>
    </row>
    <row r="2" spans="1:10" ht="15.75" thickBot="1" x14ac:dyDescent="0.3">
      <c r="C2" s="4" t="s">
        <v>51</v>
      </c>
      <c r="D2" s="4"/>
      <c r="E2" s="4"/>
      <c r="F2" s="3"/>
      <c r="G2" s="3"/>
      <c r="H2" s="3"/>
      <c r="I2" s="3"/>
      <c r="J2" s="3"/>
    </row>
    <row r="3" spans="1:10" ht="15.75" thickBot="1" x14ac:dyDescent="0.3">
      <c r="A3" t="s">
        <v>3</v>
      </c>
      <c r="B3" t="s">
        <v>4</v>
      </c>
      <c r="C3" s="5" t="s">
        <v>52</v>
      </c>
      <c r="D3" s="5" t="s">
        <v>13</v>
      </c>
      <c r="E3" s="5" t="s">
        <v>53</v>
      </c>
      <c r="F3" s="8" t="s">
        <v>76</v>
      </c>
      <c r="G3" s="1"/>
      <c r="H3" s="1"/>
      <c r="I3" s="1"/>
    </row>
    <row r="4" spans="1:10" x14ac:dyDescent="0.25">
      <c r="A4">
        <v>4.0999999999999996</v>
      </c>
      <c r="B4">
        <f>$B$1-A4</f>
        <v>-3.2999999999999474E-2</v>
      </c>
      <c r="C4" s="1">
        <v>-3.6562499999999998E-2</v>
      </c>
      <c r="D4" s="1" t="s">
        <v>24</v>
      </c>
      <c r="E4" s="1" t="s">
        <v>94</v>
      </c>
      <c r="F4" s="1"/>
      <c r="G4" s="1"/>
      <c r="H4" s="1"/>
      <c r="I4" s="1"/>
    </row>
    <row r="5" spans="1:10" x14ac:dyDescent="0.25">
      <c r="A5">
        <v>4.2</v>
      </c>
      <c r="B5">
        <f t="shared" ref="B5:B13" si="0">$B$1-A5</f>
        <v>-0.13300000000000001</v>
      </c>
      <c r="C5" s="1">
        <v>-0.13731299999999999</v>
      </c>
      <c r="D5" s="1" t="s">
        <v>25</v>
      </c>
      <c r="E5" s="1" t="s">
        <v>95</v>
      </c>
      <c r="F5" s="1"/>
      <c r="G5" s="1"/>
      <c r="H5" s="1"/>
      <c r="I5" s="1"/>
    </row>
    <row r="6" spans="1:10" x14ac:dyDescent="0.25">
      <c r="A6">
        <v>4.3</v>
      </c>
      <c r="B6">
        <f t="shared" si="0"/>
        <v>-0.23299999999999965</v>
      </c>
      <c r="C6" s="1">
        <v>-0.238125</v>
      </c>
      <c r="D6" s="1" t="s">
        <v>26</v>
      </c>
      <c r="E6" s="1" t="s">
        <v>96</v>
      </c>
      <c r="F6" s="1"/>
      <c r="G6" s="1"/>
      <c r="H6" s="1"/>
      <c r="I6" s="1"/>
    </row>
    <row r="7" spans="1:10" x14ac:dyDescent="0.25">
      <c r="A7">
        <v>4.4000000000000004</v>
      </c>
      <c r="B7">
        <f t="shared" si="0"/>
        <v>-0.33300000000000018</v>
      </c>
      <c r="C7" s="1">
        <v>-0.33787499999999998</v>
      </c>
      <c r="D7" s="1" t="s">
        <v>27</v>
      </c>
      <c r="E7" s="1" t="s">
        <v>97</v>
      </c>
      <c r="F7" s="1"/>
      <c r="G7" s="1"/>
      <c r="H7" s="1"/>
      <c r="I7" s="1"/>
    </row>
    <row r="8" spans="1:10" x14ac:dyDescent="0.25">
      <c r="A8">
        <v>4.5</v>
      </c>
      <c r="B8">
        <f t="shared" si="0"/>
        <v>-0.43299999999999983</v>
      </c>
      <c r="C8" s="1">
        <v>-0.43862499999999999</v>
      </c>
      <c r="D8" s="1" t="s">
        <v>28</v>
      </c>
      <c r="E8" s="1" t="s">
        <v>98</v>
      </c>
      <c r="F8" s="1"/>
      <c r="G8" s="1"/>
      <c r="H8" s="1"/>
      <c r="I8" s="1"/>
    </row>
    <row r="9" spans="1:10" x14ac:dyDescent="0.25">
      <c r="A9">
        <v>4.5999999999999996</v>
      </c>
      <c r="B9">
        <f t="shared" si="0"/>
        <v>-0.53299999999999947</v>
      </c>
      <c r="C9" s="1">
        <v>-0.53925000000000001</v>
      </c>
      <c r="D9" s="1" t="s">
        <v>29</v>
      </c>
      <c r="E9" s="1" t="s">
        <v>99</v>
      </c>
      <c r="F9" s="1"/>
      <c r="G9" s="1"/>
      <c r="H9" s="1"/>
      <c r="I9" s="1"/>
    </row>
    <row r="10" spans="1:10" x14ac:dyDescent="0.25">
      <c r="A10">
        <v>4.7</v>
      </c>
      <c r="B10">
        <f t="shared" si="0"/>
        <v>-0.63300000000000001</v>
      </c>
      <c r="C10" s="1">
        <v>-0.63918799999999998</v>
      </c>
      <c r="D10" s="1" t="s">
        <v>30</v>
      </c>
      <c r="E10" s="1" t="s">
        <v>100</v>
      </c>
      <c r="F10" s="1"/>
      <c r="G10" s="1"/>
      <c r="H10" s="1"/>
      <c r="I10" s="1"/>
    </row>
    <row r="11" spans="1:10" x14ac:dyDescent="0.25">
      <c r="A11">
        <v>4.8</v>
      </c>
      <c r="B11">
        <f t="shared" si="0"/>
        <v>-0.73299999999999965</v>
      </c>
      <c r="C11" s="1">
        <v>-0.74037500000000001</v>
      </c>
      <c r="D11" s="1" t="s">
        <v>31</v>
      </c>
      <c r="E11" s="1" t="s">
        <v>101</v>
      </c>
      <c r="F11" s="1"/>
      <c r="G11" s="1"/>
      <c r="H11" s="1"/>
      <c r="I11" s="1"/>
    </row>
    <row r="12" spans="1:10" x14ac:dyDescent="0.25">
      <c r="A12">
        <v>4.9000000000000004</v>
      </c>
      <c r="B12">
        <f t="shared" si="0"/>
        <v>-0.83300000000000018</v>
      </c>
      <c r="C12" s="1">
        <v>-0.84087500000000004</v>
      </c>
      <c r="D12" s="1" t="s">
        <v>32</v>
      </c>
      <c r="E12" s="1" t="s">
        <v>102</v>
      </c>
      <c r="F12" s="1"/>
      <c r="G12" s="1"/>
      <c r="H12" s="1"/>
      <c r="I12" s="1"/>
    </row>
    <row r="13" spans="1:10" x14ac:dyDescent="0.25">
      <c r="A13">
        <v>5</v>
      </c>
      <c r="B13">
        <f t="shared" si="0"/>
        <v>-0.93299999999999983</v>
      </c>
      <c r="C13" s="1">
        <v>-0.94074999999999998</v>
      </c>
      <c r="D13" s="1" t="s">
        <v>33</v>
      </c>
      <c r="E13" s="1" t="s">
        <v>103</v>
      </c>
      <c r="F13" s="1"/>
      <c r="G13" s="1"/>
      <c r="H13" s="1"/>
      <c r="I13" s="1"/>
    </row>
    <row r="14" spans="1:10" x14ac:dyDescent="0.25">
      <c r="F14" s="1"/>
      <c r="G14" s="1"/>
      <c r="H14" s="1"/>
      <c r="I14" s="1"/>
      <c r="J14" s="1"/>
    </row>
    <row r="15" spans="1:10" x14ac:dyDescent="0.25">
      <c r="A15" t="s">
        <v>77</v>
      </c>
      <c r="C15" s="1"/>
      <c r="D15" s="1"/>
      <c r="E15" s="1"/>
      <c r="F15" s="1"/>
      <c r="G15" t="s">
        <v>10</v>
      </c>
      <c r="H15" s="1"/>
      <c r="I15" s="1"/>
      <c r="J15" s="1"/>
    </row>
    <row r="16" spans="1:10" x14ac:dyDescent="0.25">
      <c r="B16" s="7" t="s">
        <v>11</v>
      </c>
      <c r="C16" s="7"/>
      <c r="D16" s="7"/>
      <c r="E16" s="7"/>
      <c r="F16" s="7"/>
      <c r="G16" s="6" t="s">
        <v>12</v>
      </c>
      <c r="H16" s="6"/>
      <c r="I16" s="6"/>
      <c r="J16" s="6"/>
    </row>
    <row r="17" spans="1:12" ht="15.75" thickBot="1" x14ac:dyDescent="0.3">
      <c r="A17" t="s">
        <v>3</v>
      </c>
      <c r="B17" t="s">
        <v>4</v>
      </c>
      <c r="C17" t="s">
        <v>5</v>
      </c>
      <c r="D17" s="2" t="s">
        <v>6</v>
      </c>
      <c r="E17" s="11" t="s">
        <v>7</v>
      </c>
      <c r="F17" s="13" t="s">
        <v>8</v>
      </c>
      <c r="G17" t="s">
        <v>4</v>
      </c>
      <c r="H17" t="s">
        <v>60</v>
      </c>
      <c r="I17" s="11" t="s">
        <v>7</v>
      </c>
      <c r="J17" s="13" t="s">
        <v>8</v>
      </c>
      <c r="K17" s="5" t="s">
        <v>53</v>
      </c>
    </row>
    <row r="18" spans="1:12" x14ac:dyDescent="0.25">
      <c r="A18">
        <v>4.0999999999999996</v>
      </c>
      <c r="B18">
        <f>$B$1-A18</f>
        <v>-3.2999999999999474E-2</v>
      </c>
      <c r="C18">
        <f>B18*$D$1</f>
        <v>-6.5999999999998948E-2</v>
      </c>
      <c r="D18" s="2">
        <f>C18/$B$1</f>
        <v>-1.6228178018194969E-2</v>
      </c>
      <c r="E18" s="11" t="s">
        <v>154</v>
      </c>
      <c r="F18" s="13" t="s">
        <v>155</v>
      </c>
      <c r="G18">
        <f>C4</f>
        <v>-3.6562499999999998E-2</v>
      </c>
      <c r="H18">
        <f>C4*$D$1</f>
        <v>-7.3124999999999996E-2</v>
      </c>
      <c r="I18" s="11" t="s">
        <v>175</v>
      </c>
      <c r="J18" s="13" t="s">
        <v>174</v>
      </c>
      <c r="K18" s="1" t="str">
        <f>E4</f>
        <v>0xFDB7</v>
      </c>
    </row>
    <row r="19" spans="1:12" x14ac:dyDescent="0.25">
      <c r="A19">
        <v>4.2</v>
      </c>
      <c r="B19">
        <f t="shared" ref="B19:B27" si="1">$B$1-A19</f>
        <v>-0.13300000000000001</v>
      </c>
      <c r="C19">
        <f t="shared" ref="C19:C27" si="2">B19*$D$1</f>
        <v>-0.26600000000000001</v>
      </c>
      <c r="D19" s="2">
        <f t="shared" ref="D19:D27" si="3">C19/$B$1</f>
        <v>-6.5404475043029264E-2</v>
      </c>
      <c r="E19" s="11" t="s">
        <v>156</v>
      </c>
      <c r="F19" s="13" t="s">
        <v>157</v>
      </c>
      <c r="G19">
        <f t="shared" ref="G19:G27" si="4">C5</f>
        <v>-0.13731299999999999</v>
      </c>
      <c r="H19">
        <f t="shared" ref="H19:H27" si="5">C5*$D$1</f>
        <v>-0.27462599999999998</v>
      </c>
      <c r="I19" s="11" t="s">
        <v>176</v>
      </c>
      <c r="J19" s="13" t="s">
        <v>177</v>
      </c>
      <c r="K19" s="1" t="str">
        <f t="shared" ref="K19:K27" si="6">E5</f>
        <v>0xF76B</v>
      </c>
    </row>
    <row r="20" spans="1:12" x14ac:dyDescent="0.25">
      <c r="A20">
        <v>4.3</v>
      </c>
      <c r="B20">
        <f t="shared" si="1"/>
        <v>-0.23299999999999965</v>
      </c>
      <c r="C20">
        <f t="shared" si="2"/>
        <v>-0.4659999999999993</v>
      </c>
      <c r="D20" s="2">
        <f t="shared" si="3"/>
        <v>-0.11458077206786312</v>
      </c>
      <c r="E20" s="11" t="s">
        <v>158</v>
      </c>
      <c r="F20" s="13" t="s">
        <v>159</v>
      </c>
      <c r="G20">
        <f t="shared" si="4"/>
        <v>-0.238125</v>
      </c>
      <c r="H20">
        <f t="shared" si="5"/>
        <v>-0.47625000000000001</v>
      </c>
      <c r="I20" s="11" t="s">
        <v>178</v>
      </c>
      <c r="J20" s="13" t="s">
        <v>179</v>
      </c>
      <c r="K20" s="1" t="str">
        <f t="shared" si="6"/>
        <v>0xF11E</v>
      </c>
    </row>
    <row r="21" spans="1:12" x14ac:dyDescent="0.25">
      <c r="A21">
        <v>4.4000000000000004</v>
      </c>
      <c r="B21">
        <f t="shared" si="1"/>
        <v>-0.33300000000000018</v>
      </c>
      <c r="C21">
        <f>B21*$D$1</f>
        <v>-0.66600000000000037</v>
      </c>
      <c r="D21" s="2">
        <f t="shared" si="3"/>
        <v>-0.16375706909269741</v>
      </c>
      <c r="E21" s="11" t="s">
        <v>160</v>
      </c>
      <c r="F21" s="13" t="s">
        <v>161</v>
      </c>
      <c r="G21">
        <f t="shared" si="4"/>
        <v>-0.33787499999999998</v>
      </c>
      <c r="H21">
        <f t="shared" si="5"/>
        <v>-0.67574999999999996</v>
      </c>
      <c r="I21" s="11" t="s">
        <v>180</v>
      </c>
      <c r="J21" s="13" t="s">
        <v>181</v>
      </c>
      <c r="K21" s="1" t="str">
        <f t="shared" si="6"/>
        <v>0xEAE2</v>
      </c>
    </row>
    <row r="22" spans="1:12" x14ac:dyDescent="0.25">
      <c r="A22">
        <v>4.5</v>
      </c>
      <c r="B22">
        <f t="shared" si="1"/>
        <v>-0.43299999999999983</v>
      </c>
      <c r="C22">
        <f t="shared" si="2"/>
        <v>-0.86599999999999966</v>
      </c>
      <c r="D22" s="2">
        <f t="shared" si="3"/>
        <v>-0.21293336611753125</v>
      </c>
      <c r="E22" s="11" t="s">
        <v>162</v>
      </c>
      <c r="F22" s="13" t="s">
        <v>163</v>
      </c>
      <c r="G22">
        <f t="shared" si="4"/>
        <v>-0.43862499999999999</v>
      </c>
      <c r="H22">
        <f t="shared" si="5"/>
        <v>-0.87724999999999997</v>
      </c>
      <c r="I22" s="11" t="s">
        <v>183</v>
      </c>
      <c r="J22" s="14" t="s">
        <v>182</v>
      </c>
      <c r="K22" s="1" t="str">
        <f t="shared" si="6"/>
        <v>0xE496</v>
      </c>
    </row>
    <row r="23" spans="1:12" x14ac:dyDescent="0.25">
      <c r="A23">
        <v>4.5999999999999996</v>
      </c>
      <c r="B23">
        <f t="shared" si="1"/>
        <v>-0.53299999999999947</v>
      </c>
      <c r="C23">
        <f t="shared" si="2"/>
        <v>-1.0659999999999989</v>
      </c>
      <c r="D23" s="2">
        <f t="shared" si="3"/>
        <v>-0.26210966314236511</v>
      </c>
      <c r="E23" s="11" t="s">
        <v>164</v>
      </c>
      <c r="F23" s="14" t="s">
        <v>165</v>
      </c>
      <c r="G23">
        <f t="shared" si="4"/>
        <v>-0.53925000000000001</v>
      </c>
      <c r="H23">
        <f t="shared" si="5"/>
        <v>-1.0785</v>
      </c>
      <c r="I23" s="11" t="s">
        <v>184</v>
      </c>
      <c r="J23" s="14" t="s">
        <v>185</v>
      </c>
      <c r="K23" s="1" t="str">
        <f t="shared" si="6"/>
        <v>0xDE44</v>
      </c>
    </row>
    <row r="24" spans="1:12" x14ac:dyDescent="0.25">
      <c r="A24">
        <v>4.7</v>
      </c>
      <c r="B24">
        <f t="shared" si="1"/>
        <v>-0.63300000000000001</v>
      </c>
      <c r="C24">
        <f t="shared" si="2"/>
        <v>-1.266</v>
      </c>
      <c r="D24" s="2">
        <f t="shared" si="3"/>
        <v>-0.31128596016719939</v>
      </c>
      <c r="E24" s="11" t="s">
        <v>166</v>
      </c>
      <c r="F24" s="14" t="s">
        <v>167</v>
      </c>
      <c r="G24">
        <f t="shared" si="4"/>
        <v>-0.63918799999999998</v>
      </c>
      <c r="H24">
        <f t="shared" si="5"/>
        <v>-1.278376</v>
      </c>
      <c r="I24" s="11" t="s">
        <v>186</v>
      </c>
      <c r="J24" s="14" t="s">
        <v>187</v>
      </c>
      <c r="K24" s="1" t="str">
        <f t="shared" si="6"/>
        <v>0xD80D</v>
      </c>
    </row>
    <row r="25" spans="1:12" x14ac:dyDescent="0.25">
      <c r="A25">
        <v>4.8</v>
      </c>
      <c r="B25">
        <f t="shared" si="1"/>
        <v>-0.73299999999999965</v>
      </c>
      <c r="C25">
        <f t="shared" si="2"/>
        <v>-1.4659999999999993</v>
      </c>
      <c r="D25" s="2">
        <f t="shared" si="3"/>
        <v>-0.36046225719203323</v>
      </c>
      <c r="E25" s="11" t="s">
        <v>168</v>
      </c>
      <c r="F25" s="14" t="s">
        <v>169</v>
      </c>
      <c r="G25">
        <f t="shared" si="4"/>
        <v>-0.74037500000000001</v>
      </c>
      <c r="H25">
        <f t="shared" si="5"/>
        <v>-1.48075</v>
      </c>
      <c r="I25" s="11" t="s">
        <v>188</v>
      </c>
      <c r="J25" s="14" t="s">
        <v>189</v>
      </c>
      <c r="K25" s="1" t="str">
        <f t="shared" si="6"/>
        <v>0xD1BD</v>
      </c>
    </row>
    <row r="26" spans="1:12" x14ac:dyDescent="0.25">
      <c r="A26">
        <v>4.9000000000000004</v>
      </c>
      <c r="B26">
        <f t="shared" si="1"/>
        <v>-0.83300000000000018</v>
      </c>
      <c r="C26">
        <f t="shared" si="2"/>
        <v>-1.6660000000000004</v>
      </c>
      <c r="D26" s="2">
        <f t="shared" si="3"/>
        <v>-0.40963855421686757</v>
      </c>
      <c r="E26" s="11" t="s">
        <v>170</v>
      </c>
      <c r="F26" s="14" t="s">
        <v>171</v>
      </c>
      <c r="G26">
        <f t="shared" si="4"/>
        <v>-0.84087500000000004</v>
      </c>
      <c r="H26">
        <f t="shared" si="5"/>
        <v>-1.6817500000000001</v>
      </c>
      <c r="I26" s="11" t="s">
        <v>190</v>
      </c>
      <c r="J26" s="14" t="s">
        <v>191</v>
      </c>
      <c r="K26" s="1" t="str">
        <f t="shared" si="6"/>
        <v>0xCB72</v>
      </c>
    </row>
    <row r="27" spans="1:12" x14ac:dyDescent="0.25">
      <c r="A27">
        <v>5</v>
      </c>
      <c r="B27">
        <f t="shared" si="1"/>
        <v>-0.93299999999999983</v>
      </c>
      <c r="C27">
        <f t="shared" si="2"/>
        <v>-1.8659999999999997</v>
      </c>
      <c r="D27" s="2">
        <f t="shared" si="3"/>
        <v>-0.4588148512417014</v>
      </c>
      <c r="E27" s="11" t="s">
        <v>173</v>
      </c>
      <c r="F27" s="14" t="s">
        <v>172</v>
      </c>
      <c r="G27">
        <f t="shared" si="4"/>
        <v>-0.94074999999999998</v>
      </c>
      <c r="H27">
        <f t="shared" si="5"/>
        <v>-1.8815</v>
      </c>
      <c r="I27" s="11" t="s">
        <v>192</v>
      </c>
      <c r="J27" s="14" t="s">
        <v>193</v>
      </c>
      <c r="K27" s="1" t="str">
        <f t="shared" si="6"/>
        <v>0xC534</v>
      </c>
    </row>
    <row r="28" spans="1:12" x14ac:dyDescent="0.25">
      <c r="E28" s="12" t="s">
        <v>78</v>
      </c>
      <c r="F28" s="15"/>
      <c r="I28" s="12" t="s">
        <v>78</v>
      </c>
      <c r="J28" s="15"/>
    </row>
    <row r="29" spans="1:12" x14ac:dyDescent="0.25">
      <c r="K29" s="3"/>
      <c r="L29" s="3"/>
    </row>
  </sheetData>
  <mergeCells count="5">
    <mergeCell ref="C2:E2"/>
    <mergeCell ref="B16:F16"/>
    <mergeCell ref="G16:J16"/>
    <mergeCell ref="E28:F28"/>
    <mergeCell ref="I28:J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E6F1-8572-4341-A11A-FBC079384014}">
  <dimension ref="A1:L29"/>
  <sheetViews>
    <sheetView workbookViewId="0">
      <selection activeCell="D32" sqref="D32"/>
    </sheetView>
  </sheetViews>
  <sheetFormatPr defaultRowHeight="15" x14ac:dyDescent="0.25"/>
  <cols>
    <col min="1" max="1" width="11" bestFit="1" customWidth="1"/>
    <col min="2" max="2" width="10.85546875" bestFit="1" customWidth="1"/>
    <col min="3" max="3" width="18.7109375" bestFit="1" customWidth="1"/>
    <col min="4" max="4" width="33.42578125" bestFit="1" customWidth="1"/>
    <col min="5" max="5" width="28" customWidth="1"/>
    <col min="6" max="8" width="19" customWidth="1"/>
    <col min="9" max="9" width="28" customWidth="1"/>
    <col min="10" max="10" width="19" customWidth="1"/>
    <col min="11" max="11" width="13.85546875" bestFit="1" customWidth="1"/>
  </cols>
  <sheetData>
    <row r="1" spans="1:10" x14ac:dyDescent="0.25">
      <c r="A1" t="s">
        <v>50</v>
      </c>
      <c r="B1">
        <v>4.0670000000000002</v>
      </c>
      <c r="C1" t="s">
        <v>9</v>
      </c>
      <c r="D1">
        <v>1</v>
      </c>
      <c r="E1" s="3"/>
      <c r="F1" s="3"/>
      <c r="G1" s="3"/>
      <c r="H1" s="3"/>
      <c r="I1" s="3"/>
      <c r="J1" s="3"/>
    </row>
    <row r="2" spans="1:10" ht="15.75" thickBot="1" x14ac:dyDescent="0.3">
      <c r="C2" s="4" t="s">
        <v>51</v>
      </c>
      <c r="D2" s="4"/>
      <c r="E2" s="4"/>
      <c r="F2" s="3"/>
      <c r="G2" s="3"/>
      <c r="H2" s="3"/>
      <c r="I2" s="3"/>
      <c r="J2" s="3"/>
    </row>
    <row r="3" spans="1:10" ht="15.75" thickBot="1" x14ac:dyDescent="0.3">
      <c r="A3" t="s">
        <v>3</v>
      </c>
      <c r="B3" t="s">
        <v>4</v>
      </c>
      <c r="C3" s="5" t="s">
        <v>52</v>
      </c>
      <c r="D3" s="5" t="s">
        <v>13</v>
      </c>
      <c r="E3" s="5" t="s">
        <v>53</v>
      </c>
      <c r="F3" s="8" t="s">
        <v>76</v>
      </c>
      <c r="G3" s="1"/>
      <c r="H3" s="1"/>
      <c r="I3" s="1"/>
    </row>
    <row r="4" spans="1:10" x14ac:dyDescent="0.25">
      <c r="A4">
        <v>4.0999999999999996</v>
      </c>
      <c r="B4">
        <f>$B$1-A4</f>
        <v>-3.2999999999999474E-2</v>
      </c>
      <c r="C4" s="1">
        <v>-3.6249999999999998E-2</v>
      </c>
      <c r="D4" s="1" t="s">
        <v>14</v>
      </c>
      <c r="E4" s="1" t="s">
        <v>104</v>
      </c>
      <c r="F4" s="1"/>
      <c r="G4" s="1"/>
      <c r="H4" s="1"/>
      <c r="I4" s="1"/>
    </row>
    <row r="5" spans="1:10" x14ac:dyDescent="0.25">
      <c r="A5">
        <v>4.2</v>
      </c>
      <c r="B5">
        <f t="shared" ref="B5:B13" si="0">$B$1-A5</f>
        <v>-0.13300000000000001</v>
      </c>
      <c r="C5" s="1">
        <v>-0.13700000000000001</v>
      </c>
      <c r="D5" s="1" t="s">
        <v>15</v>
      </c>
      <c r="E5" s="1" t="s">
        <v>105</v>
      </c>
      <c r="F5" s="1"/>
      <c r="G5" s="1"/>
      <c r="H5" s="1"/>
      <c r="I5" s="1"/>
    </row>
    <row r="6" spans="1:10" x14ac:dyDescent="0.25">
      <c r="A6">
        <v>4.3</v>
      </c>
      <c r="B6">
        <f t="shared" si="0"/>
        <v>-0.23299999999999965</v>
      </c>
      <c r="C6" s="1">
        <v>-0.237875</v>
      </c>
      <c r="D6" s="1" t="s">
        <v>16</v>
      </c>
      <c r="E6" s="1" t="s">
        <v>106</v>
      </c>
      <c r="F6" s="1"/>
      <c r="G6" s="1"/>
      <c r="H6" s="1"/>
      <c r="I6" s="1"/>
    </row>
    <row r="7" spans="1:10" x14ac:dyDescent="0.25">
      <c r="A7">
        <v>4.4000000000000004</v>
      </c>
      <c r="B7">
        <f t="shared" si="0"/>
        <v>-0.33300000000000018</v>
      </c>
      <c r="C7" s="1">
        <v>-0.33774999999999999</v>
      </c>
      <c r="D7" s="1" t="s">
        <v>17</v>
      </c>
      <c r="E7" s="1" t="s">
        <v>107</v>
      </c>
      <c r="F7" s="1"/>
      <c r="G7" s="1"/>
      <c r="H7" s="1"/>
      <c r="I7" s="1"/>
    </row>
    <row r="8" spans="1:10" x14ac:dyDescent="0.25">
      <c r="A8">
        <v>4.5</v>
      </c>
      <c r="B8">
        <f t="shared" si="0"/>
        <v>-0.43299999999999983</v>
      </c>
      <c r="C8" s="1">
        <v>-0.43862499999999999</v>
      </c>
      <c r="D8" s="1" t="s">
        <v>18</v>
      </c>
      <c r="E8" s="1" t="s">
        <v>108</v>
      </c>
      <c r="F8" s="1"/>
      <c r="G8" s="1"/>
      <c r="H8" s="1"/>
      <c r="I8" s="1"/>
    </row>
    <row r="9" spans="1:10" x14ac:dyDescent="0.25">
      <c r="A9">
        <v>4.5999999999999996</v>
      </c>
      <c r="B9">
        <f t="shared" si="0"/>
        <v>-0.53299999999999947</v>
      </c>
      <c r="C9" s="1">
        <v>-0.53937500000000005</v>
      </c>
      <c r="D9" s="1" t="s">
        <v>19</v>
      </c>
      <c r="E9" s="1" t="s">
        <v>109</v>
      </c>
      <c r="F9" s="1"/>
      <c r="G9" s="1"/>
      <c r="H9" s="1"/>
      <c r="I9" s="1"/>
    </row>
    <row r="10" spans="1:10" x14ac:dyDescent="0.25">
      <c r="A10">
        <v>4.7</v>
      </c>
      <c r="B10">
        <f t="shared" si="0"/>
        <v>-0.63300000000000001</v>
      </c>
      <c r="C10" s="1">
        <v>-0.63937500000000003</v>
      </c>
      <c r="D10" s="1" t="s">
        <v>20</v>
      </c>
      <c r="E10" s="1" t="s">
        <v>110</v>
      </c>
      <c r="F10" s="1"/>
      <c r="G10" s="1"/>
      <c r="H10" s="1"/>
      <c r="I10" s="1"/>
    </row>
    <row r="11" spans="1:10" x14ac:dyDescent="0.25">
      <c r="A11">
        <v>4.8</v>
      </c>
      <c r="B11">
        <f t="shared" si="0"/>
        <v>-0.73299999999999965</v>
      </c>
      <c r="C11" s="1">
        <v>-0.74037500000000001</v>
      </c>
      <c r="D11" s="1" t="s">
        <v>21</v>
      </c>
      <c r="E11" s="1" t="s">
        <v>111</v>
      </c>
      <c r="F11" s="1"/>
      <c r="G11" s="1"/>
      <c r="H11" s="1"/>
      <c r="I11" s="1"/>
    </row>
    <row r="12" spans="1:10" x14ac:dyDescent="0.25">
      <c r="A12">
        <v>4.9000000000000004</v>
      </c>
      <c r="B12">
        <f t="shared" si="0"/>
        <v>-0.83300000000000018</v>
      </c>
      <c r="C12" s="1">
        <v>-0.84125000000000005</v>
      </c>
      <c r="D12" s="1" t="s">
        <v>22</v>
      </c>
      <c r="E12" s="1" t="s">
        <v>112</v>
      </c>
      <c r="F12" s="1"/>
      <c r="G12" s="1"/>
      <c r="H12" s="1"/>
      <c r="I12" s="1"/>
    </row>
    <row r="13" spans="1:10" x14ac:dyDescent="0.25">
      <c r="A13">
        <v>5</v>
      </c>
      <c r="B13">
        <f t="shared" si="0"/>
        <v>-0.93299999999999983</v>
      </c>
      <c r="C13" s="1">
        <v>-0.94112499999999999</v>
      </c>
      <c r="D13" s="1" t="s">
        <v>23</v>
      </c>
      <c r="E13" s="1" t="s">
        <v>113</v>
      </c>
      <c r="F13" s="1"/>
      <c r="G13" s="1"/>
      <c r="H13" s="1"/>
      <c r="I13" s="1"/>
    </row>
    <row r="14" spans="1:10" x14ac:dyDescent="0.25">
      <c r="F14" s="1"/>
      <c r="G14" s="1"/>
      <c r="H14" s="1"/>
      <c r="I14" s="1"/>
      <c r="J14" s="1"/>
    </row>
    <row r="15" spans="1:10" x14ac:dyDescent="0.25">
      <c r="A15" t="s">
        <v>77</v>
      </c>
      <c r="C15" s="1"/>
      <c r="D15" s="1"/>
      <c r="E15" s="1"/>
      <c r="F15" s="1"/>
      <c r="G15" t="s">
        <v>10</v>
      </c>
      <c r="H15" s="1"/>
      <c r="I15" s="1"/>
      <c r="J15" s="1"/>
    </row>
    <row r="16" spans="1:10" x14ac:dyDescent="0.25">
      <c r="B16" s="7" t="s">
        <v>11</v>
      </c>
      <c r="C16" s="7"/>
      <c r="D16" s="7"/>
      <c r="E16" s="7"/>
      <c r="F16" s="7"/>
      <c r="G16" s="6" t="s">
        <v>12</v>
      </c>
      <c r="H16" s="6"/>
      <c r="I16" s="6"/>
      <c r="J16" s="6"/>
    </row>
    <row r="17" spans="1:12" ht="15.75" thickBot="1" x14ac:dyDescent="0.3">
      <c r="A17" t="s">
        <v>3</v>
      </c>
      <c r="B17" t="s">
        <v>4</v>
      </c>
      <c r="C17" t="s">
        <v>5</v>
      </c>
      <c r="D17" s="2" t="s">
        <v>6</v>
      </c>
      <c r="E17" s="11" t="s">
        <v>7</v>
      </c>
      <c r="F17" s="13" t="s">
        <v>8</v>
      </c>
      <c r="G17" t="s">
        <v>4</v>
      </c>
      <c r="H17" t="s">
        <v>60</v>
      </c>
      <c r="I17" s="11" t="s">
        <v>7</v>
      </c>
      <c r="J17" s="13" t="s">
        <v>8</v>
      </c>
      <c r="K17" s="5" t="s">
        <v>53</v>
      </c>
    </row>
    <row r="18" spans="1:12" x14ac:dyDescent="0.25">
      <c r="A18">
        <v>4.0999999999999996</v>
      </c>
      <c r="B18">
        <f>$B$1-A18</f>
        <v>-3.2999999999999474E-2</v>
      </c>
      <c r="C18">
        <f>B18*$D$1</f>
        <v>-3.2999999999999474E-2</v>
      </c>
      <c r="D18" s="2">
        <f>C18/$B$1</f>
        <v>-8.1140890090974846E-3</v>
      </c>
      <c r="E18" s="11" t="s">
        <v>114</v>
      </c>
      <c r="F18" s="13" t="s">
        <v>115</v>
      </c>
      <c r="G18">
        <f>C4</f>
        <v>-3.6249999999999998E-2</v>
      </c>
      <c r="H18">
        <f>C4*$D$1</f>
        <v>-3.6249999999999998E-2</v>
      </c>
      <c r="I18" s="11" t="s">
        <v>116</v>
      </c>
      <c r="J18" s="13" t="s">
        <v>117</v>
      </c>
      <c r="K18" s="1" t="str">
        <f>E4</f>
        <v>0xFEDE</v>
      </c>
    </row>
    <row r="19" spans="1:12" x14ac:dyDescent="0.25">
      <c r="A19">
        <v>4.2</v>
      </c>
      <c r="B19">
        <f t="shared" ref="B19:B27" si="1">$B$1-A19</f>
        <v>-0.13300000000000001</v>
      </c>
      <c r="C19">
        <f t="shared" ref="C19:C27" si="2">B19*$D$1</f>
        <v>-0.13300000000000001</v>
      </c>
      <c r="D19" s="2">
        <f t="shared" ref="D19:D27" si="3">C19/$B$1</f>
        <v>-3.2702237521514632E-2</v>
      </c>
      <c r="E19" s="11" t="s">
        <v>118</v>
      </c>
      <c r="F19" s="13" t="s">
        <v>119</v>
      </c>
      <c r="G19">
        <f t="shared" ref="G19:G27" si="4">C5</f>
        <v>-0.13700000000000001</v>
      </c>
      <c r="H19">
        <f t="shared" ref="H19:H27" si="5">C5*$D$1</f>
        <v>-0.13700000000000001</v>
      </c>
      <c r="I19" s="11" t="s">
        <v>120</v>
      </c>
      <c r="J19" s="13" t="s">
        <v>121</v>
      </c>
      <c r="K19" s="1" t="str">
        <f t="shared" ref="K19:K27" si="6">E5</f>
        <v>0xFBB8</v>
      </c>
    </row>
    <row r="20" spans="1:12" x14ac:dyDescent="0.25">
      <c r="A20">
        <v>4.3</v>
      </c>
      <c r="B20">
        <f t="shared" si="1"/>
        <v>-0.23299999999999965</v>
      </c>
      <c r="C20">
        <f t="shared" si="2"/>
        <v>-0.23299999999999965</v>
      </c>
      <c r="D20" s="2">
        <f t="shared" si="3"/>
        <v>-5.7290386033931558E-2</v>
      </c>
      <c r="E20" s="11" t="s">
        <v>122</v>
      </c>
      <c r="F20" s="13" t="s">
        <v>123</v>
      </c>
      <c r="G20">
        <f t="shared" si="4"/>
        <v>-0.237875</v>
      </c>
      <c r="H20">
        <f t="shared" si="5"/>
        <v>-0.237875</v>
      </c>
      <c r="I20" s="11" t="s">
        <v>124</v>
      </c>
      <c r="J20" s="13" t="s">
        <v>125</v>
      </c>
      <c r="K20" s="1" t="str">
        <f t="shared" si="6"/>
        <v>0xF891</v>
      </c>
    </row>
    <row r="21" spans="1:12" x14ac:dyDescent="0.25">
      <c r="A21">
        <v>4.4000000000000004</v>
      </c>
      <c r="B21">
        <f t="shared" si="1"/>
        <v>-0.33300000000000018</v>
      </c>
      <c r="C21">
        <f>B21*$D$1</f>
        <v>-0.33300000000000018</v>
      </c>
      <c r="D21" s="2">
        <f t="shared" si="3"/>
        <v>-8.1878534546348705E-2</v>
      </c>
      <c r="E21" s="11" t="s">
        <v>126</v>
      </c>
      <c r="F21" s="13" t="s">
        <v>127</v>
      </c>
      <c r="G21">
        <f t="shared" si="4"/>
        <v>-0.33774999999999999</v>
      </c>
      <c r="H21">
        <f t="shared" si="5"/>
        <v>-0.33774999999999999</v>
      </c>
      <c r="I21" s="11" t="s">
        <v>128</v>
      </c>
      <c r="J21" s="13" t="s">
        <v>129</v>
      </c>
      <c r="K21" s="1" t="str">
        <f t="shared" si="6"/>
        <v>0xF572</v>
      </c>
    </row>
    <row r="22" spans="1:12" x14ac:dyDescent="0.25">
      <c r="A22">
        <v>4.5</v>
      </c>
      <c r="B22">
        <f t="shared" si="1"/>
        <v>-0.43299999999999983</v>
      </c>
      <c r="C22">
        <f t="shared" si="2"/>
        <v>-0.43299999999999983</v>
      </c>
      <c r="D22" s="2">
        <f t="shared" si="3"/>
        <v>-0.10646668305876562</v>
      </c>
      <c r="E22" s="11" t="s">
        <v>130</v>
      </c>
      <c r="F22" s="13" t="s">
        <v>131</v>
      </c>
      <c r="G22">
        <f t="shared" si="4"/>
        <v>-0.43862499999999999</v>
      </c>
      <c r="H22">
        <f t="shared" si="5"/>
        <v>-0.43862499999999999</v>
      </c>
      <c r="I22" s="11" t="s">
        <v>132</v>
      </c>
      <c r="J22" s="14" t="s">
        <v>133</v>
      </c>
      <c r="K22" s="1" t="str">
        <f t="shared" si="6"/>
        <v>0xF24B</v>
      </c>
    </row>
    <row r="23" spans="1:12" x14ac:dyDescent="0.25">
      <c r="A23">
        <v>4.5999999999999996</v>
      </c>
      <c r="B23">
        <f t="shared" si="1"/>
        <v>-0.53299999999999947</v>
      </c>
      <c r="C23">
        <f t="shared" si="2"/>
        <v>-0.53299999999999947</v>
      </c>
      <c r="D23" s="2">
        <f t="shared" si="3"/>
        <v>-0.13105483157118256</v>
      </c>
      <c r="E23" s="11" t="s">
        <v>134</v>
      </c>
      <c r="F23" s="14" t="s">
        <v>135</v>
      </c>
      <c r="G23">
        <f t="shared" si="4"/>
        <v>-0.53937500000000005</v>
      </c>
      <c r="H23">
        <f t="shared" si="5"/>
        <v>-0.53937500000000005</v>
      </c>
      <c r="I23" s="11" t="s">
        <v>136</v>
      </c>
      <c r="J23" s="14" t="s">
        <v>137</v>
      </c>
      <c r="K23" s="1" t="str">
        <f t="shared" si="6"/>
        <v>0xEF25</v>
      </c>
    </row>
    <row r="24" spans="1:12" x14ac:dyDescent="0.25">
      <c r="A24">
        <v>4.7</v>
      </c>
      <c r="B24">
        <f t="shared" si="1"/>
        <v>-0.63300000000000001</v>
      </c>
      <c r="C24">
        <f t="shared" si="2"/>
        <v>-0.63300000000000001</v>
      </c>
      <c r="D24" s="2">
        <f t="shared" si="3"/>
        <v>-0.1556429800835997</v>
      </c>
      <c r="E24" s="11" t="s">
        <v>138</v>
      </c>
      <c r="F24" s="14" t="s">
        <v>139</v>
      </c>
      <c r="G24">
        <f t="shared" si="4"/>
        <v>-0.63937500000000003</v>
      </c>
      <c r="H24">
        <f t="shared" si="5"/>
        <v>-0.63937500000000003</v>
      </c>
      <c r="I24" s="11" t="s">
        <v>140</v>
      </c>
      <c r="J24" s="14" t="s">
        <v>141</v>
      </c>
      <c r="K24" s="1" t="str">
        <f t="shared" si="6"/>
        <v>0xEC05</v>
      </c>
    </row>
    <row r="25" spans="1:12" x14ac:dyDescent="0.25">
      <c r="A25">
        <v>4.8</v>
      </c>
      <c r="B25">
        <f t="shared" si="1"/>
        <v>-0.73299999999999965</v>
      </c>
      <c r="C25">
        <f t="shared" si="2"/>
        <v>-0.73299999999999965</v>
      </c>
      <c r="D25" s="2">
        <f t="shared" si="3"/>
        <v>-0.18023112859601662</v>
      </c>
      <c r="E25" s="11" t="s">
        <v>142</v>
      </c>
      <c r="F25" s="14" t="s">
        <v>143</v>
      </c>
      <c r="G25">
        <f t="shared" si="4"/>
        <v>-0.74037500000000001</v>
      </c>
      <c r="H25">
        <f t="shared" si="5"/>
        <v>-0.74037500000000001</v>
      </c>
      <c r="I25" s="11" t="s">
        <v>144</v>
      </c>
      <c r="J25" s="14" t="s">
        <v>145</v>
      </c>
      <c r="K25" s="1" t="str">
        <f t="shared" si="6"/>
        <v>0xE8DD</v>
      </c>
    </row>
    <row r="26" spans="1:12" x14ac:dyDescent="0.25">
      <c r="A26">
        <v>4.9000000000000004</v>
      </c>
      <c r="B26">
        <f t="shared" si="1"/>
        <v>-0.83300000000000018</v>
      </c>
      <c r="C26">
        <f t="shared" si="2"/>
        <v>-0.83300000000000018</v>
      </c>
      <c r="D26" s="2">
        <f t="shared" si="3"/>
        <v>-0.20481927710843378</v>
      </c>
      <c r="E26" s="11" t="s">
        <v>146</v>
      </c>
      <c r="F26" s="14" t="s">
        <v>147</v>
      </c>
      <c r="G26">
        <f t="shared" si="4"/>
        <v>-0.84125000000000005</v>
      </c>
      <c r="H26">
        <f t="shared" si="5"/>
        <v>-0.84125000000000005</v>
      </c>
      <c r="I26" s="11" t="s">
        <v>148</v>
      </c>
      <c r="J26" s="14" t="s">
        <v>149</v>
      </c>
      <c r="K26" s="1" t="str">
        <f t="shared" si="6"/>
        <v>0xE5B6</v>
      </c>
    </row>
    <row r="27" spans="1:12" x14ac:dyDescent="0.25">
      <c r="A27">
        <v>5</v>
      </c>
      <c r="B27">
        <f t="shared" si="1"/>
        <v>-0.93299999999999983</v>
      </c>
      <c r="C27">
        <f t="shared" si="2"/>
        <v>-0.93299999999999983</v>
      </c>
      <c r="D27" s="2">
        <f t="shared" si="3"/>
        <v>-0.2294074256208507</v>
      </c>
      <c r="E27" s="11" t="s">
        <v>150</v>
      </c>
      <c r="F27" s="14" t="s">
        <v>151</v>
      </c>
      <c r="G27">
        <f t="shared" si="4"/>
        <v>-0.94112499999999999</v>
      </c>
      <c r="H27">
        <f t="shared" si="5"/>
        <v>-0.94112499999999999</v>
      </c>
      <c r="I27" s="11" t="s">
        <v>152</v>
      </c>
      <c r="J27" s="14" t="s">
        <v>153</v>
      </c>
      <c r="K27" s="1" t="str">
        <f t="shared" si="6"/>
        <v>0xE297</v>
      </c>
    </row>
    <row r="28" spans="1:12" x14ac:dyDescent="0.25">
      <c r="E28" s="12" t="s">
        <v>78</v>
      </c>
      <c r="F28" s="15"/>
      <c r="I28" s="12" t="s">
        <v>78</v>
      </c>
      <c r="J28" s="15"/>
    </row>
    <row r="29" spans="1:12" x14ac:dyDescent="0.25">
      <c r="K29" s="3"/>
      <c r="L29" s="3"/>
    </row>
  </sheetData>
  <mergeCells count="5">
    <mergeCell ref="C2:E2"/>
    <mergeCell ref="B16:F16"/>
    <mergeCell ref="G16:J16"/>
    <mergeCell ref="E28:F28"/>
    <mergeCell ref="I28:J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1AE6-2E72-4ECE-9EBE-4DA85FE72E61}">
  <dimension ref="A1:L29"/>
  <sheetViews>
    <sheetView workbookViewId="0">
      <selection activeCell="C32" sqref="C32"/>
    </sheetView>
  </sheetViews>
  <sheetFormatPr defaultRowHeight="15" x14ac:dyDescent="0.25"/>
  <cols>
    <col min="1" max="1" width="11" bestFit="1" customWidth="1"/>
    <col min="2" max="2" width="10.85546875" bestFit="1" customWidth="1"/>
    <col min="3" max="3" width="18.7109375" bestFit="1" customWidth="1"/>
    <col min="4" max="4" width="33.42578125" bestFit="1" customWidth="1"/>
    <col min="5" max="5" width="28" customWidth="1"/>
    <col min="6" max="8" width="19" customWidth="1"/>
    <col min="9" max="9" width="28" customWidth="1"/>
    <col min="10" max="10" width="19" customWidth="1"/>
    <col min="11" max="11" width="13.85546875" bestFit="1" customWidth="1"/>
  </cols>
  <sheetData>
    <row r="1" spans="1:10" x14ac:dyDescent="0.25">
      <c r="A1" t="s">
        <v>50</v>
      </c>
      <c r="B1">
        <v>4.0670000000000002</v>
      </c>
      <c r="C1" t="s">
        <v>9</v>
      </c>
      <c r="D1">
        <v>8</v>
      </c>
      <c r="E1" s="3"/>
      <c r="F1" s="3"/>
      <c r="G1" s="3"/>
      <c r="H1" s="3"/>
      <c r="I1" s="3"/>
      <c r="J1" s="3"/>
    </row>
    <row r="2" spans="1:10" ht="15.75" thickBot="1" x14ac:dyDescent="0.3">
      <c r="C2" s="4" t="s">
        <v>51</v>
      </c>
      <c r="D2" s="4"/>
      <c r="E2" s="4"/>
      <c r="F2" s="3"/>
      <c r="G2" s="3"/>
      <c r="H2" s="3"/>
      <c r="I2" s="3"/>
      <c r="J2" s="3"/>
    </row>
    <row r="3" spans="1:10" ht="15.75" thickBot="1" x14ac:dyDescent="0.3">
      <c r="A3" t="s">
        <v>3</v>
      </c>
      <c r="B3" t="s">
        <v>4</v>
      </c>
      <c r="C3" s="5" t="s">
        <v>52</v>
      </c>
      <c r="D3" s="5" t="s">
        <v>13</v>
      </c>
      <c r="E3" s="5" t="s">
        <v>53</v>
      </c>
      <c r="F3" s="8" t="s">
        <v>76</v>
      </c>
      <c r="G3" s="1"/>
      <c r="H3" s="1"/>
      <c r="I3" s="1"/>
      <c r="J3" s="1"/>
    </row>
    <row r="4" spans="1:10" x14ac:dyDescent="0.25">
      <c r="A4">
        <v>4.0999999999999996</v>
      </c>
      <c r="B4">
        <f>$B$1-A4</f>
        <v>-3.2999999999999474E-2</v>
      </c>
      <c r="C4" s="1">
        <v>-3.6749999999999998E-2</v>
      </c>
      <c r="D4" s="1" t="s">
        <v>44</v>
      </c>
      <c r="E4" s="1" t="s">
        <v>79</v>
      </c>
      <c r="F4" s="1"/>
      <c r="G4" s="1"/>
      <c r="H4" s="1"/>
      <c r="I4" s="1"/>
      <c r="J4" s="1"/>
    </row>
    <row r="5" spans="1:10" x14ac:dyDescent="0.25">
      <c r="A5">
        <v>4.2</v>
      </c>
      <c r="B5">
        <f t="shared" ref="B5:B13" si="0">$B$1-A5</f>
        <v>-0.13300000000000001</v>
      </c>
      <c r="C5" s="1">
        <v>-0.13746900000000001</v>
      </c>
      <c r="D5" s="1" t="s">
        <v>45</v>
      </c>
      <c r="E5" s="1" t="s">
        <v>80</v>
      </c>
      <c r="F5" s="1"/>
      <c r="G5" s="1"/>
      <c r="H5" s="1"/>
      <c r="I5" s="1"/>
      <c r="J5" s="1"/>
    </row>
    <row r="6" spans="1:10" x14ac:dyDescent="0.25">
      <c r="A6">
        <v>4.3</v>
      </c>
      <c r="B6">
        <f t="shared" si="0"/>
        <v>-0.23299999999999965</v>
      </c>
      <c r="C6" s="1">
        <v>-0.238234</v>
      </c>
      <c r="D6" s="1" t="s">
        <v>46</v>
      </c>
      <c r="E6" s="1" t="s">
        <v>81</v>
      </c>
      <c r="F6" s="1"/>
      <c r="G6" s="1"/>
      <c r="H6" s="1"/>
      <c r="I6" s="1"/>
      <c r="J6" s="1"/>
    </row>
    <row r="7" spans="1:10" x14ac:dyDescent="0.25">
      <c r="A7">
        <v>4.4000000000000004</v>
      </c>
      <c r="B7">
        <f t="shared" si="0"/>
        <v>-0.33300000000000018</v>
      </c>
      <c r="C7" s="1">
        <v>-0.33784399999999998</v>
      </c>
      <c r="D7" s="1" t="s">
        <v>47</v>
      </c>
      <c r="E7" s="1" t="s">
        <v>82</v>
      </c>
      <c r="F7" s="1"/>
      <c r="G7" s="1"/>
      <c r="H7" s="1"/>
      <c r="I7" s="1"/>
      <c r="J7" s="1"/>
    </row>
    <row r="8" spans="1:10" x14ac:dyDescent="0.25">
      <c r="A8">
        <v>4.5</v>
      </c>
      <c r="B8">
        <f t="shared" si="0"/>
        <v>-0.43299999999999983</v>
      </c>
      <c r="C8" s="1">
        <v>-0.43856299999999998</v>
      </c>
      <c r="D8" s="1" t="s">
        <v>48</v>
      </c>
      <c r="E8" s="1" t="s">
        <v>83</v>
      </c>
      <c r="F8" s="1"/>
      <c r="G8" s="1"/>
      <c r="H8" s="1"/>
      <c r="I8" s="1"/>
      <c r="J8" s="1"/>
    </row>
    <row r="9" spans="1:10" x14ac:dyDescent="0.25">
      <c r="A9" s="9">
        <v>4.5999999999999996</v>
      </c>
      <c r="B9" s="9">
        <f t="shared" si="0"/>
        <v>-0.53299999999999947</v>
      </c>
      <c r="C9" s="10">
        <v>-0.51196900000000001</v>
      </c>
      <c r="D9" s="10" t="s">
        <v>49</v>
      </c>
      <c r="E9" s="10" t="s">
        <v>61</v>
      </c>
      <c r="F9" s="1"/>
      <c r="G9" s="1"/>
      <c r="H9" s="1"/>
      <c r="I9" s="1"/>
      <c r="J9" s="1"/>
    </row>
    <row r="10" spans="1:10" x14ac:dyDescent="0.25">
      <c r="A10" s="9">
        <v>4.7</v>
      </c>
      <c r="B10" s="9">
        <f t="shared" si="0"/>
        <v>-0.63300000000000001</v>
      </c>
      <c r="C10" s="10">
        <v>-0.51196900000000001</v>
      </c>
      <c r="D10" s="10" t="s">
        <v>49</v>
      </c>
      <c r="E10" s="10" t="s">
        <v>61</v>
      </c>
      <c r="F10" s="1"/>
      <c r="G10" s="1"/>
      <c r="H10" s="1"/>
      <c r="I10" s="1"/>
      <c r="J10" s="1"/>
    </row>
    <row r="11" spans="1:10" x14ac:dyDescent="0.25">
      <c r="A11" s="9">
        <v>4.8</v>
      </c>
      <c r="B11" s="9">
        <f t="shared" si="0"/>
        <v>-0.73299999999999965</v>
      </c>
      <c r="C11" s="10">
        <v>-0.51196900000000001</v>
      </c>
      <c r="D11" s="10" t="s">
        <v>49</v>
      </c>
      <c r="E11" s="10" t="s">
        <v>61</v>
      </c>
      <c r="F11" s="1"/>
      <c r="G11" s="1"/>
      <c r="H11" s="1"/>
      <c r="I11" s="1"/>
      <c r="J11" s="1"/>
    </row>
    <row r="12" spans="1:10" x14ac:dyDescent="0.25">
      <c r="A12" s="9">
        <v>4.9000000000000004</v>
      </c>
      <c r="B12" s="9">
        <f t="shared" si="0"/>
        <v>-0.83300000000000018</v>
      </c>
      <c r="C12" s="10">
        <v>-0.51196900000000001</v>
      </c>
      <c r="D12" s="10" t="s">
        <v>49</v>
      </c>
      <c r="E12" s="10" t="s">
        <v>61</v>
      </c>
      <c r="F12" s="1"/>
      <c r="G12" s="1"/>
      <c r="H12" s="1"/>
      <c r="I12" s="1"/>
      <c r="J12" s="1"/>
    </row>
    <row r="13" spans="1:10" x14ac:dyDescent="0.25">
      <c r="A13" s="9">
        <v>5</v>
      </c>
      <c r="B13" s="9">
        <f t="shared" si="0"/>
        <v>-0.93299999999999983</v>
      </c>
      <c r="C13" s="10">
        <v>-0.51196900000000001</v>
      </c>
      <c r="D13" s="10" t="s">
        <v>49</v>
      </c>
      <c r="E13" s="10" t="s">
        <v>61</v>
      </c>
      <c r="F13" s="1"/>
      <c r="G13" s="1"/>
      <c r="H13" s="1"/>
      <c r="I13" s="1"/>
      <c r="J13" s="1"/>
    </row>
    <row r="14" spans="1:10" x14ac:dyDescent="0.25">
      <c r="F14" s="1"/>
      <c r="G14" s="1"/>
      <c r="H14" s="1"/>
      <c r="I14" s="1"/>
      <c r="J14" s="1"/>
    </row>
    <row r="15" spans="1:10" x14ac:dyDescent="0.25">
      <c r="A15" t="s">
        <v>77</v>
      </c>
      <c r="C15" s="1"/>
      <c r="D15" s="1"/>
      <c r="E15" s="1"/>
      <c r="F15" s="1"/>
      <c r="G15" t="s">
        <v>10</v>
      </c>
      <c r="H15" s="1"/>
      <c r="I15" s="1"/>
      <c r="J15" s="1"/>
    </row>
    <row r="16" spans="1:10" x14ac:dyDescent="0.25">
      <c r="B16" s="7" t="s">
        <v>11</v>
      </c>
      <c r="C16" s="7"/>
      <c r="D16" s="7"/>
      <c r="E16" s="7"/>
      <c r="F16" s="7"/>
      <c r="G16" s="6" t="s">
        <v>12</v>
      </c>
      <c r="H16" s="6"/>
      <c r="I16" s="6"/>
      <c r="J16" s="6"/>
    </row>
    <row r="17" spans="1:12" ht="15.75" thickBot="1" x14ac:dyDescent="0.3">
      <c r="A17" t="s">
        <v>3</v>
      </c>
      <c r="B17" t="s">
        <v>4</v>
      </c>
      <c r="C17" t="s">
        <v>5</v>
      </c>
      <c r="D17" s="2" t="s">
        <v>6</v>
      </c>
      <c r="E17" s="11" t="s">
        <v>7</v>
      </c>
      <c r="F17" s="13" t="s">
        <v>8</v>
      </c>
      <c r="G17" t="s">
        <v>4</v>
      </c>
      <c r="H17" t="s">
        <v>60</v>
      </c>
      <c r="I17" s="11" t="s">
        <v>7</v>
      </c>
      <c r="J17" s="13" t="s">
        <v>8</v>
      </c>
      <c r="K17" s="5" t="s">
        <v>53</v>
      </c>
    </row>
    <row r="18" spans="1:12" x14ac:dyDescent="0.25">
      <c r="A18">
        <v>4.0999999999999996</v>
      </c>
      <c r="B18">
        <f>$B$1-A18</f>
        <v>-3.2999999999999474E-2</v>
      </c>
      <c r="C18">
        <f>B18*$D$1</f>
        <v>-0.26399999999999579</v>
      </c>
      <c r="D18" s="2">
        <f>C18/$B$1</f>
        <v>-6.4912712072779877E-2</v>
      </c>
      <c r="E18" s="11" t="s">
        <v>54</v>
      </c>
      <c r="F18" s="13" t="s">
        <v>55</v>
      </c>
      <c r="G18">
        <f>C4</f>
        <v>-3.6749999999999998E-2</v>
      </c>
      <c r="H18">
        <f>C4*$D$1</f>
        <v>-0.29399999999999998</v>
      </c>
      <c r="I18" s="11" t="s">
        <v>56</v>
      </c>
      <c r="J18" s="13" t="s">
        <v>57</v>
      </c>
      <c r="K18" s="1" t="str">
        <f>E4</f>
        <v>0xF6D0</v>
      </c>
    </row>
    <row r="19" spans="1:12" x14ac:dyDescent="0.25">
      <c r="A19">
        <v>4.2</v>
      </c>
      <c r="B19">
        <f t="shared" ref="B19:B27" si="1">$B$1-A19</f>
        <v>-0.13300000000000001</v>
      </c>
      <c r="C19">
        <f t="shared" ref="C19:C27" si="2">B19*$D$1</f>
        <v>-1.0640000000000001</v>
      </c>
      <c r="D19" s="2">
        <f t="shared" ref="D19:D27" si="3">C19/$B$1</f>
        <v>-0.26161790017211706</v>
      </c>
      <c r="E19" s="11" t="s">
        <v>58</v>
      </c>
      <c r="F19" s="13" t="s">
        <v>59</v>
      </c>
      <c r="G19">
        <f t="shared" ref="G19:G27" si="4">C5</f>
        <v>-0.13746900000000001</v>
      </c>
      <c r="H19">
        <f t="shared" ref="H19:H27" si="5">C5*$D$1</f>
        <v>-1.0997520000000001</v>
      </c>
      <c r="I19" s="11" t="s">
        <v>69</v>
      </c>
      <c r="J19" s="13" t="s">
        <v>70</v>
      </c>
      <c r="K19" s="1" t="str">
        <f t="shared" ref="K19:K27" si="6">E5</f>
        <v>0xDDA2</v>
      </c>
    </row>
    <row r="20" spans="1:12" x14ac:dyDescent="0.25">
      <c r="A20">
        <v>4.3</v>
      </c>
      <c r="B20">
        <f t="shared" si="1"/>
        <v>-0.23299999999999965</v>
      </c>
      <c r="C20">
        <f t="shared" si="2"/>
        <v>-1.8639999999999972</v>
      </c>
      <c r="D20" s="2">
        <f t="shared" si="3"/>
        <v>-0.45832308827145246</v>
      </c>
      <c r="E20" s="11" t="s">
        <v>62</v>
      </c>
      <c r="F20" s="13" t="s">
        <v>63</v>
      </c>
      <c r="G20">
        <f t="shared" si="4"/>
        <v>-0.238234</v>
      </c>
      <c r="H20">
        <f t="shared" si="5"/>
        <v>-1.905872</v>
      </c>
      <c r="I20" s="11" t="s">
        <v>71</v>
      </c>
      <c r="J20" s="13" t="s">
        <v>72</v>
      </c>
      <c r="K20" s="1" t="str">
        <f t="shared" si="6"/>
        <v>0xC471</v>
      </c>
    </row>
    <row r="21" spans="1:12" x14ac:dyDescent="0.25">
      <c r="A21">
        <v>4.4000000000000004</v>
      </c>
      <c r="B21">
        <f t="shared" si="1"/>
        <v>-0.33300000000000018</v>
      </c>
      <c r="C21">
        <f>B21*$D$1</f>
        <v>-2.6640000000000015</v>
      </c>
      <c r="D21" s="2">
        <f t="shared" si="3"/>
        <v>-0.65502827637078964</v>
      </c>
      <c r="E21" s="11" t="s">
        <v>64</v>
      </c>
      <c r="F21" s="13" t="s">
        <v>65</v>
      </c>
      <c r="G21">
        <f t="shared" si="4"/>
        <v>-0.33784399999999998</v>
      </c>
      <c r="H21">
        <f t="shared" si="5"/>
        <v>-2.7027519999999998</v>
      </c>
      <c r="I21" s="11" t="s">
        <v>73</v>
      </c>
      <c r="J21" s="13" t="s">
        <v>74</v>
      </c>
      <c r="K21" s="1" t="str">
        <f t="shared" si="6"/>
        <v>0xAB8A</v>
      </c>
    </row>
    <row r="22" spans="1:12" x14ac:dyDescent="0.25">
      <c r="A22">
        <v>4.5</v>
      </c>
      <c r="B22">
        <f t="shared" si="1"/>
        <v>-0.43299999999999983</v>
      </c>
      <c r="C22">
        <f t="shared" si="2"/>
        <v>-3.4639999999999986</v>
      </c>
      <c r="D22" s="2">
        <f t="shared" si="3"/>
        <v>-0.85173346447012499</v>
      </c>
      <c r="E22" s="11" t="s">
        <v>66</v>
      </c>
      <c r="F22" s="13" t="s">
        <v>67</v>
      </c>
      <c r="G22">
        <f t="shared" si="4"/>
        <v>-0.43856299999999998</v>
      </c>
      <c r="H22">
        <f t="shared" si="5"/>
        <v>-3.5085039999999998</v>
      </c>
      <c r="I22" s="11" t="s">
        <v>75</v>
      </c>
      <c r="J22" s="14">
        <v>9194</v>
      </c>
      <c r="K22" s="1" t="str">
        <f t="shared" si="6"/>
        <v>0x925C</v>
      </c>
    </row>
    <row r="23" spans="1:12" x14ac:dyDescent="0.25">
      <c r="A23" s="9">
        <v>4.5999999999999996</v>
      </c>
      <c r="B23" s="9">
        <f t="shared" si="1"/>
        <v>-0.53299999999999947</v>
      </c>
      <c r="C23" s="9">
        <f t="shared" si="2"/>
        <v>-4.2639999999999958</v>
      </c>
      <c r="D23" s="9">
        <f t="shared" si="3"/>
        <v>-1.0484386525694604</v>
      </c>
      <c r="E23" s="17" t="s">
        <v>68</v>
      </c>
      <c r="F23" s="16">
        <v>8000</v>
      </c>
      <c r="G23" s="9">
        <f t="shared" si="4"/>
        <v>-0.51196900000000001</v>
      </c>
      <c r="H23" s="9">
        <f t="shared" si="5"/>
        <v>-4.0957520000000001</v>
      </c>
      <c r="I23" s="17" t="s">
        <v>68</v>
      </c>
      <c r="J23" s="16">
        <v>8000</v>
      </c>
      <c r="K23" s="10" t="str">
        <f t="shared" si="6"/>
        <v>0x8002</v>
      </c>
    </row>
    <row r="24" spans="1:12" x14ac:dyDescent="0.25">
      <c r="A24" s="9">
        <v>4.7</v>
      </c>
      <c r="B24" s="9">
        <f t="shared" si="1"/>
        <v>-0.63300000000000001</v>
      </c>
      <c r="C24" s="9">
        <f t="shared" si="2"/>
        <v>-5.0640000000000001</v>
      </c>
      <c r="D24" s="9">
        <f t="shared" si="3"/>
        <v>-1.2451438406687976</v>
      </c>
      <c r="E24" s="17" t="s">
        <v>68</v>
      </c>
      <c r="F24" s="16">
        <v>8000</v>
      </c>
      <c r="G24" s="9">
        <f t="shared" si="4"/>
        <v>-0.51196900000000001</v>
      </c>
      <c r="H24" s="9">
        <f t="shared" si="5"/>
        <v>-4.0957520000000001</v>
      </c>
      <c r="I24" s="17" t="s">
        <v>68</v>
      </c>
      <c r="J24" s="16">
        <v>8000</v>
      </c>
      <c r="K24" s="10" t="str">
        <f t="shared" si="6"/>
        <v>0x8002</v>
      </c>
    </row>
    <row r="25" spans="1:12" x14ac:dyDescent="0.25">
      <c r="A25" s="9">
        <v>4.8</v>
      </c>
      <c r="B25" s="9">
        <f t="shared" si="1"/>
        <v>-0.73299999999999965</v>
      </c>
      <c r="C25" s="9">
        <f t="shared" si="2"/>
        <v>-5.8639999999999972</v>
      </c>
      <c r="D25" s="9">
        <f t="shared" si="3"/>
        <v>-1.4418490287681329</v>
      </c>
      <c r="E25" s="17" t="s">
        <v>68</v>
      </c>
      <c r="F25" s="16">
        <v>8000</v>
      </c>
      <c r="G25" s="9">
        <f t="shared" si="4"/>
        <v>-0.51196900000000001</v>
      </c>
      <c r="H25" s="9">
        <f t="shared" si="5"/>
        <v>-4.0957520000000001</v>
      </c>
      <c r="I25" s="17" t="s">
        <v>68</v>
      </c>
      <c r="J25" s="16">
        <v>8000</v>
      </c>
      <c r="K25" s="10" t="str">
        <f t="shared" si="6"/>
        <v>0x8002</v>
      </c>
    </row>
    <row r="26" spans="1:12" x14ac:dyDescent="0.25">
      <c r="A26" s="9">
        <v>4.9000000000000004</v>
      </c>
      <c r="B26" s="9">
        <f t="shared" si="1"/>
        <v>-0.83300000000000018</v>
      </c>
      <c r="C26" s="9">
        <f t="shared" si="2"/>
        <v>-6.6640000000000015</v>
      </c>
      <c r="D26" s="9">
        <f t="shared" si="3"/>
        <v>-1.6385542168674703</v>
      </c>
      <c r="E26" s="17" t="s">
        <v>68</v>
      </c>
      <c r="F26" s="16">
        <v>8000</v>
      </c>
      <c r="G26" s="9">
        <f t="shared" si="4"/>
        <v>-0.51196900000000001</v>
      </c>
      <c r="H26" s="9">
        <f t="shared" si="5"/>
        <v>-4.0957520000000001</v>
      </c>
      <c r="I26" s="17" t="s">
        <v>68</v>
      </c>
      <c r="J26" s="16">
        <v>8000</v>
      </c>
      <c r="K26" s="10" t="str">
        <f t="shared" si="6"/>
        <v>0x8002</v>
      </c>
    </row>
    <row r="27" spans="1:12" x14ac:dyDescent="0.25">
      <c r="A27" s="9">
        <v>5</v>
      </c>
      <c r="B27" s="9">
        <f t="shared" si="1"/>
        <v>-0.93299999999999983</v>
      </c>
      <c r="C27" s="9">
        <f t="shared" si="2"/>
        <v>-7.4639999999999986</v>
      </c>
      <c r="D27" s="9">
        <f t="shared" si="3"/>
        <v>-1.8352594049668056</v>
      </c>
      <c r="E27" s="17" t="s">
        <v>68</v>
      </c>
      <c r="F27" s="16">
        <v>8000</v>
      </c>
      <c r="G27" s="9">
        <f t="shared" si="4"/>
        <v>-0.51196900000000001</v>
      </c>
      <c r="H27" s="9">
        <f t="shared" si="5"/>
        <v>-4.0957520000000001</v>
      </c>
      <c r="I27" s="17" t="s">
        <v>68</v>
      </c>
      <c r="J27" s="16">
        <v>8000</v>
      </c>
      <c r="K27" s="10" t="str">
        <f t="shared" si="6"/>
        <v>0x8002</v>
      </c>
    </row>
    <row r="28" spans="1:12" x14ac:dyDescent="0.25">
      <c r="E28" s="12" t="s">
        <v>78</v>
      </c>
      <c r="F28" s="15"/>
      <c r="I28" s="12" t="s">
        <v>78</v>
      </c>
      <c r="J28" s="15"/>
    </row>
    <row r="29" spans="1:12" x14ac:dyDescent="0.25">
      <c r="K29" s="3"/>
      <c r="L29" s="3"/>
    </row>
  </sheetData>
  <mergeCells count="5">
    <mergeCell ref="C2:E2"/>
    <mergeCell ref="G16:J16"/>
    <mergeCell ref="B16:F16"/>
    <mergeCell ref="E28:F28"/>
    <mergeCell ref="I28:J2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F50A-A9C4-406A-8279-EEF116D97F20}">
  <dimension ref="B30:P32"/>
  <sheetViews>
    <sheetView workbookViewId="0">
      <selection activeCell="B32" sqref="B32"/>
    </sheetView>
  </sheetViews>
  <sheetFormatPr defaultRowHeight="15" x14ac:dyDescent="0.25"/>
  <sheetData>
    <row r="30" spans="2:16" x14ac:dyDescent="0.25">
      <c r="B30" t="s">
        <v>1</v>
      </c>
    </row>
    <row r="31" spans="2:16" x14ac:dyDescent="0.25">
      <c r="B31" t="s">
        <v>2</v>
      </c>
    </row>
    <row r="32" spans="2:16" x14ac:dyDescent="0.25">
      <c r="P32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G4</vt:lpstr>
      <vt:lpstr>G2</vt:lpstr>
      <vt:lpstr>G1</vt:lpstr>
      <vt:lpstr>G8</vt:lpstr>
      <vt:lpstr>Param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Carolina</dc:creator>
  <cp:lastModifiedBy>Gomez, Carolina</cp:lastModifiedBy>
  <dcterms:created xsi:type="dcterms:W3CDTF">2025-03-14T18:25:55Z</dcterms:created>
  <dcterms:modified xsi:type="dcterms:W3CDTF">2025-03-26T23:32:14Z</dcterms:modified>
</cp:coreProperties>
</file>