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nverter_Comparato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D6" i="2"/>
  <c r="G7" i="2" s="1"/>
  <c r="G4" i="2"/>
  <c r="G5" i="2" l="1"/>
  <c r="G12" i="2" s="1"/>
  <c r="G6" i="2"/>
  <c r="G11" i="2" s="1"/>
  <c r="G10" i="2"/>
  <c r="G15" i="2" l="1"/>
  <c r="G14" i="2"/>
  <c r="G13" i="2"/>
  <c r="G17" i="2" s="1"/>
</calcChain>
</file>

<file path=xl/comments1.xml><?xml version="1.0" encoding="utf-8"?>
<comments xmlns="http://schemas.openxmlformats.org/spreadsheetml/2006/main">
  <authors>
    <author>Autor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Larger for power conservation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x=(-b+root(b2-4ac))/2a</t>
        </r>
      </text>
    </comment>
  </commentList>
</comments>
</file>

<file path=xl/sharedStrings.xml><?xml version="1.0" encoding="utf-8"?>
<sst xmlns="http://schemas.openxmlformats.org/spreadsheetml/2006/main" count="22" uniqueCount="22">
  <si>
    <t>Vlow (V)</t>
  </si>
  <si>
    <t>a</t>
  </si>
  <si>
    <t>Vhigh (V)</t>
  </si>
  <si>
    <t>b</t>
  </si>
  <si>
    <t>Vhys (V)</t>
  </si>
  <si>
    <t>c</t>
  </si>
  <si>
    <t>Vcc (V)</t>
  </si>
  <si>
    <t>4ac</t>
  </si>
  <si>
    <t>Vpu (V)</t>
  </si>
  <si>
    <t>2a</t>
  </si>
  <si>
    <t>Vref (V)</t>
  </si>
  <si>
    <t>b^2</t>
  </si>
  <si>
    <t>Rpu (Ohm)</t>
  </si>
  <si>
    <t>R1 (Ohm)</t>
  </si>
  <si>
    <t>R2 (Ohm)</t>
  </si>
  <si>
    <t>R4 (Ohm)</t>
  </si>
  <si>
    <t>Constants</t>
  </si>
  <si>
    <t>A</t>
  </si>
  <si>
    <t>B</t>
  </si>
  <si>
    <t>C</t>
  </si>
  <si>
    <t>D</t>
  </si>
  <si>
    <t>2nd Grade Equation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</si>
</sst>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1" fontId="0" fillId="0" borderId="1" xfId="0" applyNumberFormat="1" applyBorder="1"/>
    <xf numFmtId="11" fontId="0" fillId="0" borderId="0" xfId="0" applyNumberFormat="1"/>
    <xf numFmtId="11" fontId="0" fillId="0" borderId="3" xfId="0" applyNumberFormat="1" applyBorder="1"/>
    <xf numFmtId="0" fontId="0" fillId="0" borderId="0" xfId="0" applyNumberFormat="1"/>
    <xf numFmtId="0" fontId="0" fillId="0" borderId="0" xfId="0" applyAlignment="1">
      <alignment horizontal="right"/>
    </xf>
    <xf numFmtId="0" fontId="0" fillId="0" borderId="1" xfId="0" applyNumberFormat="1" applyBorder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7</xdr:row>
      <xdr:rowOff>19050</xdr:rowOff>
    </xdr:from>
    <xdr:to>
      <xdr:col>14</xdr:col>
      <xdr:colOff>19050</xdr:colOff>
      <xdr:row>24</xdr:row>
      <xdr:rowOff>109715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1409700"/>
          <a:ext cx="4781550" cy="34434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57150</xdr:colOff>
      <xdr:row>2</xdr:row>
      <xdr:rowOff>38100</xdr:rowOff>
    </xdr:from>
    <xdr:to>
      <xdr:col>18</xdr:col>
      <xdr:colOff>370348</xdr:colOff>
      <xdr:row>5</xdr:row>
      <xdr:rowOff>142787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428625"/>
          <a:ext cx="9019048" cy="70476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M33"/>
  <sheetViews>
    <sheetView tabSelected="1" zoomScaleNormal="100" workbookViewId="0">
      <selection activeCell="E22" sqref="E22"/>
    </sheetView>
  </sheetViews>
  <sheetFormatPr baseColWidth="10" defaultRowHeight="15" x14ac:dyDescent="0.25"/>
  <cols>
    <col min="7" max="7" width="12.28515625" bestFit="1" customWidth="1"/>
    <col min="11" max="11" width="12.140625" bestFit="1" customWidth="1"/>
    <col min="12" max="12" width="12.5703125" customWidth="1"/>
    <col min="13" max="13" width="12.7109375" bestFit="1" customWidth="1"/>
    <col min="15" max="15" width="16.7109375" bestFit="1" customWidth="1"/>
    <col min="16" max="16" width="16.28515625" bestFit="1" customWidth="1"/>
    <col min="17" max="17" width="14.42578125" customWidth="1"/>
    <col min="20" max="20" width="12.140625" bestFit="1" customWidth="1"/>
    <col min="22" max="22" width="12.85546875" bestFit="1" customWidth="1"/>
  </cols>
  <sheetData>
    <row r="2" spans="3:13" ht="15.75" thickBot="1" x14ac:dyDescent="0.3"/>
    <row r="3" spans="3:13" ht="15.75" thickBot="1" x14ac:dyDescent="0.3">
      <c r="F3" s="10" t="s">
        <v>16</v>
      </c>
      <c r="G3" s="11"/>
    </row>
    <row r="4" spans="3:13" ht="15.75" thickBot="1" x14ac:dyDescent="0.3">
      <c r="C4" s="1" t="s">
        <v>0</v>
      </c>
      <c r="D4" s="1">
        <v>2.2000000000000002</v>
      </c>
      <c r="F4" s="1" t="s">
        <v>17</v>
      </c>
      <c r="G4" s="1">
        <f>(D9/D4)-1</f>
        <v>0.36363636363636354</v>
      </c>
    </row>
    <row r="5" spans="3:13" ht="15.75" thickBot="1" x14ac:dyDescent="0.3">
      <c r="C5" s="1" t="s">
        <v>2</v>
      </c>
      <c r="D5" s="1">
        <v>2.5</v>
      </c>
      <c r="F5" s="1" t="s">
        <v>18</v>
      </c>
      <c r="G5" s="1">
        <f>D9-D6</f>
        <v>2.7</v>
      </c>
      <c r="M5" s="6"/>
    </row>
    <row r="6" spans="3:13" ht="15.75" thickBot="1" x14ac:dyDescent="0.3">
      <c r="C6" s="1" t="s">
        <v>4</v>
      </c>
      <c r="D6" s="1">
        <f>D5-D4</f>
        <v>0.29999999999999982</v>
      </c>
      <c r="F6" s="1" t="s">
        <v>19</v>
      </c>
      <c r="G6" s="2">
        <f>D6/D12</f>
        <v>5.9999999999999966E-7</v>
      </c>
    </row>
    <row r="7" spans="3:13" ht="15.75" thickBot="1" x14ac:dyDescent="0.3">
      <c r="C7" s="1" t="s">
        <v>6</v>
      </c>
      <c r="D7" s="1">
        <v>3</v>
      </c>
      <c r="F7" s="1" t="s">
        <v>20</v>
      </c>
      <c r="G7" s="7">
        <f>D8-D6</f>
        <v>2.7</v>
      </c>
    </row>
    <row r="8" spans="3:13" ht="15.75" thickBot="1" x14ac:dyDescent="0.3">
      <c r="C8" s="1" t="s">
        <v>8</v>
      </c>
      <c r="D8" s="1">
        <v>3</v>
      </c>
    </row>
    <row r="9" spans="3:13" ht="15.75" thickBot="1" x14ac:dyDescent="0.3">
      <c r="C9" s="1" t="s">
        <v>10</v>
      </c>
      <c r="D9" s="1">
        <v>3</v>
      </c>
      <c r="F9" s="10" t="s">
        <v>21</v>
      </c>
      <c r="G9" s="11"/>
    </row>
    <row r="10" spans="3:13" ht="15.75" thickBot="1" x14ac:dyDescent="0.3">
      <c r="C10" s="1" t="s">
        <v>12</v>
      </c>
      <c r="D10" s="2">
        <v>100000</v>
      </c>
      <c r="E10" s="3"/>
      <c r="F10" s="1" t="s">
        <v>1</v>
      </c>
      <c r="G10" s="2">
        <f>(G5/G4)-(G6*D12)</f>
        <v>7.1250000000000027</v>
      </c>
      <c r="H10" s="3"/>
    </row>
    <row r="11" spans="3:13" ht="15.75" thickBot="1" x14ac:dyDescent="0.3">
      <c r="F11" s="1" t="s">
        <v>3</v>
      </c>
      <c r="G11" s="1">
        <f>(((G5/G4)*(D12+D10))-(G6*D12*D10)+(G7*D12))</f>
        <v>5775000.0000000019</v>
      </c>
      <c r="H11" s="3"/>
    </row>
    <row r="12" spans="3:13" ht="15.75" thickBot="1" x14ac:dyDescent="0.3">
      <c r="C12" s="1" t="s">
        <v>14</v>
      </c>
      <c r="D12" s="4">
        <v>500000</v>
      </c>
      <c r="E12" s="3"/>
      <c r="F12" s="1" t="s">
        <v>5</v>
      </c>
      <c r="G12" s="1">
        <f>((G5/G4)*D12*D10)</f>
        <v>371250000000.00012</v>
      </c>
      <c r="H12" s="3"/>
    </row>
    <row r="13" spans="3:13" ht="15.75" thickBot="1" x14ac:dyDescent="0.3">
      <c r="F13" s="1" t="s">
        <v>7</v>
      </c>
      <c r="G13" s="2">
        <f>4*G10*G12</f>
        <v>10580625000000.008</v>
      </c>
      <c r="H13" s="3"/>
    </row>
    <row r="14" spans="3:13" ht="15.75" thickBot="1" x14ac:dyDescent="0.3">
      <c r="E14" s="3"/>
      <c r="F14" s="1" t="s">
        <v>9</v>
      </c>
      <c r="G14" s="2">
        <f>2*G10</f>
        <v>14.250000000000005</v>
      </c>
      <c r="H14" s="3"/>
    </row>
    <row r="15" spans="3:13" ht="15.75" thickBot="1" x14ac:dyDescent="0.3">
      <c r="D15" s="3"/>
      <c r="F15" s="1" t="s">
        <v>11</v>
      </c>
      <c r="G15" s="1">
        <f>G11^2</f>
        <v>33350625000000.023</v>
      </c>
      <c r="H15" s="3"/>
    </row>
    <row r="16" spans="3:13" ht="15.75" thickBot="1" x14ac:dyDescent="0.3">
      <c r="D16" s="3"/>
    </row>
    <row r="17" spans="4:8" ht="15.75" thickBot="1" x14ac:dyDescent="0.3">
      <c r="F17" s="1" t="s">
        <v>15</v>
      </c>
      <c r="G17" s="7">
        <f>(-G11+SQRT(G15-G13))/G14</f>
        <v>-70400.553250802812</v>
      </c>
      <c r="H17" s="3"/>
    </row>
    <row r="18" spans="4:8" ht="15.75" thickBot="1" x14ac:dyDescent="0.3">
      <c r="F18" s="8"/>
      <c r="G18" s="3"/>
    </row>
    <row r="19" spans="4:8" ht="15.75" thickBot="1" x14ac:dyDescent="0.3">
      <c r="F19" s="1" t="s">
        <v>13</v>
      </c>
      <c r="G19" s="2">
        <f>G4*((D12*G17)/(D12+G17))</f>
        <v>-29795.430808661702</v>
      </c>
    </row>
    <row r="22" spans="4:8" x14ac:dyDescent="0.25">
      <c r="D22" s="5"/>
      <c r="E22" s="5"/>
    </row>
    <row r="23" spans="4:8" x14ac:dyDescent="0.25">
      <c r="D23" s="5"/>
      <c r="E23" s="5"/>
    </row>
    <row r="24" spans="4:8" x14ac:dyDescent="0.25">
      <c r="D24" s="3"/>
      <c r="E24" s="3"/>
      <c r="F24" s="3"/>
    </row>
    <row r="25" spans="4:8" x14ac:dyDescent="0.25">
      <c r="D25" s="3"/>
      <c r="E25" s="3"/>
    </row>
    <row r="26" spans="4:8" x14ac:dyDescent="0.25">
      <c r="D26" s="3"/>
      <c r="E26" s="3"/>
    </row>
    <row r="27" spans="4:8" x14ac:dyDescent="0.25">
      <c r="D27" s="3"/>
      <c r="E27" s="3"/>
      <c r="F27" s="3"/>
    </row>
    <row r="28" spans="4:8" x14ac:dyDescent="0.25">
      <c r="D28" s="3"/>
      <c r="E28" s="3"/>
    </row>
    <row r="29" spans="4:8" x14ac:dyDescent="0.25">
      <c r="D29" s="3"/>
      <c r="E29" s="3"/>
    </row>
    <row r="31" spans="4:8" x14ac:dyDescent="0.25">
      <c r="D31" s="3"/>
      <c r="E31" s="3"/>
    </row>
    <row r="33" spans="3:3" x14ac:dyDescent="0.25">
      <c r="C33" s="9"/>
    </row>
  </sheetData>
  <mergeCells count="2">
    <mergeCell ref="F3:G3"/>
    <mergeCell ref="F9:G9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Inverter_Comparator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2022-12-16T01:36:22Z</dcterms:modified>
</cp:coreProperties>
</file>