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\titan_cutoff\"/>
    </mc:Choice>
  </mc:AlternateContent>
  <xr:revisionPtr revIDLastSave="0" documentId="8_{ABA5ED52-A374-4517-83B8-3FF5208987AD}" xr6:coauthVersionLast="43" xr6:coauthVersionMax="43" xr10:uidLastSave="{00000000-0000-0000-0000-000000000000}"/>
  <bookViews>
    <workbookView xWindow="-110" yWindow="-110" windowWidth="19420" windowHeight="10420" xr2:uid="{0189C4DC-C329-4935-B1D9-75569DC3956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14" i="1"/>
  <c r="B15" i="1"/>
  <c r="B14" i="1"/>
  <c r="B13" i="1"/>
  <c r="B12" i="1"/>
  <c r="B16" i="1" l="1"/>
  <c r="B18" i="1"/>
  <c r="B19" i="1" l="1"/>
  <c r="B17" i="1"/>
</calcChain>
</file>

<file path=xl/sharedStrings.xml><?xml version="1.0" encoding="utf-8"?>
<sst xmlns="http://schemas.openxmlformats.org/spreadsheetml/2006/main" count="22" uniqueCount="21">
  <si>
    <t>Inputs</t>
  </si>
  <si>
    <t>Trip Negative</t>
  </si>
  <si>
    <t>Trip Positive</t>
  </si>
  <si>
    <t>Rtop</t>
  </si>
  <si>
    <t>Rbottom</t>
  </si>
  <si>
    <t>Rhyst_top</t>
  </si>
  <si>
    <t>Rhyst_bottom</t>
  </si>
  <si>
    <t>Comparator reference</t>
  </si>
  <si>
    <t>Outputs</t>
  </si>
  <si>
    <t>Ideal Trip Midpoint</t>
  </si>
  <si>
    <t>Rbottom/Rtop divider ratio</t>
  </si>
  <si>
    <t>Rhyst_top/Rhyst_bottom divider ratio</t>
  </si>
  <si>
    <t>Ideal Hysteresis</t>
  </si>
  <si>
    <t>Ideal Hysteresis (post divider)</t>
  </si>
  <si>
    <t>Actual Trip Lowpoint</t>
  </si>
  <si>
    <t>Actual Trip Midpoint</t>
  </si>
  <si>
    <t>Actual Trip Highpoint</t>
  </si>
  <si>
    <t>Error</t>
  </si>
  <si>
    <t>Low</t>
  </si>
  <si>
    <t>High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</si>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</sst>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64" fontId="0" fillId="0" borderId="1" xfId="0" applyNumberFormat="1" applyBorder="1"/>
    <xf numFmtId="2" fontId="0" fillId="0" borderId="1" xfId="0" applyNumberFormat="1" applyBorder="1"/>
    <xf numFmtId="0" fontId="1" fillId="2" borderId="1" xfId="0" applyFont="1" applyFill="1" applyBorder="1"/>
    <xf numFmtId="0" fontId="0" fillId="2" borderId="1" xfId="0" applyFill="1" applyBorder="1"/>
    <xf numFmtId="0" fontId="1" fillId="2" borderId="2" xfId="0" applyFont="1" applyFill="1" applyBorder="1"/>
    <xf numFmtId="0" fontId="0" fillId="2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D6388-0877-4263-9A5F-CA326BCD668A}">
  <dimension ref="A1:F19"/>
  <sheetViews>
    <sheetView tabSelected="1" workbookViewId="0">
      <selection activeCell="I18" sqref="I18"/>
    </sheetView>
  </sheetViews>
  <sheetFormatPr defaultRowHeight="14.5" x14ac:dyDescent="0.35"/>
  <cols>
    <col min="1" max="1" width="32.7265625" bestFit="1" customWidth="1"/>
    <col min="2" max="2" width="24.08984375" customWidth="1"/>
  </cols>
  <sheetData>
    <row r="1" spans="1:6" x14ac:dyDescent="0.35">
      <c r="A1" s="4" t="s">
        <v>0</v>
      </c>
      <c r="B1" s="4"/>
    </row>
    <row r="2" spans="1:6" x14ac:dyDescent="0.35">
      <c r="A2" s="1" t="s">
        <v>1</v>
      </c>
      <c r="B2" s="1">
        <v>54.5</v>
      </c>
    </row>
    <row r="3" spans="1:6" x14ac:dyDescent="0.35">
      <c r="A3" s="1" t="s">
        <v>2</v>
      </c>
      <c r="B3" s="1">
        <v>57.4</v>
      </c>
    </row>
    <row r="4" spans="1:6" x14ac:dyDescent="0.35">
      <c r="A4" s="1" t="s">
        <v>3</v>
      </c>
      <c r="B4" s="1">
        <v>169000</v>
      </c>
    </row>
    <row r="5" spans="1:6" x14ac:dyDescent="0.35">
      <c r="A5" s="1" t="s">
        <v>4</v>
      </c>
      <c r="B5" s="1">
        <v>6420</v>
      </c>
    </row>
    <row r="6" spans="1:6" x14ac:dyDescent="0.35">
      <c r="A6" s="1" t="s">
        <v>5</v>
      </c>
      <c r="B6" s="1">
        <v>3300</v>
      </c>
    </row>
    <row r="7" spans="1:6" x14ac:dyDescent="0.35">
      <c r="A7" s="1" t="s">
        <v>6</v>
      </c>
      <c r="B7" s="1">
        <v>124000</v>
      </c>
    </row>
    <row r="8" spans="1:6" x14ac:dyDescent="0.35">
      <c r="A8" s="1" t="s">
        <v>7</v>
      </c>
      <c r="B8" s="1">
        <v>2.048</v>
      </c>
    </row>
    <row r="11" spans="1:6" x14ac:dyDescent="0.35">
      <c r="A11" s="4" t="s">
        <v>8</v>
      </c>
      <c r="B11" s="4"/>
    </row>
    <row r="12" spans="1:6" x14ac:dyDescent="0.35">
      <c r="A12" s="1" t="s">
        <v>9</v>
      </c>
      <c r="B12" s="2">
        <f>$B$2+B15</f>
        <v>55.95</v>
      </c>
    </row>
    <row r="13" spans="1:6" x14ac:dyDescent="0.35">
      <c r="A13" s="1" t="s">
        <v>10</v>
      </c>
      <c r="B13" s="1">
        <f>$B$5/($B$5+$B$4)</f>
        <v>3.659787937521377E-2</v>
      </c>
      <c r="D13" s="6" t="s">
        <v>17</v>
      </c>
      <c r="E13" s="7"/>
      <c r="F13" s="5"/>
    </row>
    <row r="14" spans="1:6" x14ac:dyDescent="0.35">
      <c r="A14" s="1" t="s">
        <v>11</v>
      </c>
      <c r="B14" s="1">
        <f>$B$6/($B$6+$B$7)</f>
        <v>2.5923016496465043E-2</v>
      </c>
      <c r="D14" s="1" t="s">
        <v>18</v>
      </c>
      <c r="E14" s="1">
        <f>(B2-B17)/B2*100</f>
        <v>-1.6305966388688791E-2</v>
      </c>
      <c r="F14" s="1" t="s">
        <v>20</v>
      </c>
    </row>
    <row r="15" spans="1:6" x14ac:dyDescent="0.35">
      <c r="A15" s="1" t="s">
        <v>12</v>
      </c>
      <c r="B15" s="1">
        <f>($B$3-$B$2)/2</f>
        <v>1.4499999999999993</v>
      </c>
      <c r="D15" s="1" t="s">
        <v>19</v>
      </c>
      <c r="E15" s="1">
        <f>(B3-B19)/B3*100</f>
        <v>-1.7711163449018168E-2</v>
      </c>
      <c r="F15" s="1" t="s">
        <v>20</v>
      </c>
    </row>
    <row r="16" spans="1:6" x14ac:dyDescent="0.35">
      <c r="A16" s="1" t="s">
        <v>13</v>
      </c>
      <c r="B16" s="1">
        <f>$B$15*B13</f>
        <v>5.3066925094059941E-2</v>
      </c>
    </row>
    <row r="17" spans="1:2" x14ac:dyDescent="0.35">
      <c r="A17" s="1" t="s">
        <v>14</v>
      </c>
      <c r="B17" s="3">
        <f>$B$18-$B$14*$B$8*1/$B$13</f>
        <v>54.508886751681835</v>
      </c>
    </row>
    <row r="18" spans="1:2" x14ac:dyDescent="0.35">
      <c r="A18" s="1" t="s">
        <v>15</v>
      </c>
      <c r="B18" s="3">
        <f>$B$8*1/$B$13</f>
        <v>55.959526479750785</v>
      </c>
    </row>
    <row r="19" spans="1:2" x14ac:dyDescent="0.35">
      <c r="A19" s="1" t="s">
        <v>16</v>
      </c>
      <c r="B19" s="3">
        <f>$B$18+$B$14*$B$8*1/$B$13</f>
        <v>57.410166207819735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Anderson</dc:creator>
  <cp:lastModifiedBy>Erik Anderson</cp:lastModifiedBy>
  <dcterms:created xsi:type="dcterms:W3CDTF">2019-04-09T21:36:24Z</dcterms:created>
  <dcterms:modified xsi:type="dcterms:W3CDTF">2019-04-09T21:42:25Z</dcterms:modified>
</cp:coreProperties>
</file>