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cloud-my.sharepoint.com/personal/carolina_ti_com/Documents/Desktop/Customer_Support/PGA/pga280/"/>
    </mc:Choice>
  </mc:AlternateContent>
  <xr:revisionPtr revIDLastSave="7" documentId="8_{5E584805-330E-4F3E-9C04-ADB7F54AC818}" xr6:coauthVersionLast="47" xr6:coauthVersionMax="47" xr10:uidLastSave="{0CFEE09C-ECC9-4E68-A441-34C61EEC6F80}"/>
  <bookViews>
    <workbookView xWindow="-120" yWindow="-120" windowWidth="29040" windowHeight="15720" xr2:uid="{C2E3F7F7-DE81-4EA6-AB39-28B3D4D69F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41" i="1"/>
  <c r="J42" i="1"/>
  <c r="K42" i="1" s="1"/>
  <c r="J43" i="1"/>
  <c r="J44" i="1"/>
  <c r="J45" i="1"/>
  <c r="J46" i="1"/>
  <c r="K46" i="1" s="1"/>
  <c r="J47" i="1"/>
  <c r="K47" i="1" s="1"/>
  <c r="J48" i="1"/>
  <c r="J49" i="1"/>
  <c r="K49" i="1" s="1"/>
  <c r="J50" i="1"/>
  <c r="K50" i="1" s="1"/>
  <c r="J51" i="1"/>
  <c r="J52" i="1"/>
  <c r="J53" i="1"/>
  <c r="J54" i="1"/>
  <c r="K54" i="1" s="1"/>
  <c r="J55" i="1"/>
  <c r="J56" i="1"/>
  <c r="J57" i="1"/>
  <c r="J58" i="1"/>
  <c r="K58" i="1" s="1"/>
  <c r="J59" i="1"/>
  <c r="J60" i="1"/>
  <c r="K60" i="1" s="1"/>
  <c r="J39" i="1"/>
  <c r="H40" i="1"/>
  <c r="H41" i="1"/>
  <c r="H42" i="1"/>
  <c r="H43" i="1"/>
  <c r="H44" i="1"/>
  <c r="H45" i="1"/>
  <c r="H46" i="1"/>
  <c r="H47" i="1"/>
  <c r="H48" i="1"/>
  <c r="I48" i="1" s="1"/>
  <c r="H49" i="1"/>
  <c r="I49" i="1" s="1"/>
  <c r="H50" i="1"/>
  <c r="I50" i="1" s="1"/>
  <c r="H51" i="1"/>
  <c r="I51" i="1" s="1"/>
  <c r="H52" i="1"/>
  <c r="H53" i="1"/>
  <c r="H54" i="1"/>
  <c r="H55" i="1"/>
  <c r="I55" i="1" s="1"/>
  <c r="H56" i="1"/>
  <c r="I56" i="1" s="1"/>
  <c r="H57" i="1"/>
  <c r="I57" i="1" s="1"/>
  <c r="H58" i="1"/>
  <c r="I58" i="1" s="1"/>
  <c r="H59" i="1"/>
  <c r="I59" i="1" s="1"/>
  <c r="H60" i="1"/>
  <c r="H39" i="1"/>
  <c r="I60" i="1"/>
  <c r="K59" i="1"/>
  <c r="K57" i="1"/>
  <c r="K56" i="1"/>
  <c r="K55" i="1"/>
  <c r="I54" i="1"/>
  <c r="K53" i="1"/>
  <c r="I53" i="1"/>
  <c r="K52" i="1"/>
  <c r="I52" i="1"/>
  <c r="K51" i="1"/>
  <c r="K48" i="1"/>
  <c r="I47" i="1"/>
  <c r="I46" i="1"/>
  <c r="K45" i="1"/>
  <c r="I45" i="1"/>
  <c r="K44" i="1"/>
  <c r="I44" i="1"/>
  <c r="K43" i="1"/>
  <c r="I43" i="1"/>
  <c r="I42" i="1"/>
  <c r="K41" i="1"/>
  <c r="I41" i="1"/>
  <c r="I40" i="1"/>
  <c r="K39" i="1"/>
  <c r="I39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K13" i="1"/>
  <c r="J13" i="1"/>
  <c r="I13" i="1"/>
  <c r="H13" i="1"/>
  <c r="B34" i="1"/>
  <c r="C34" i="1"/>
  <c r="D34" i="1"/>
  <c r="E34" i="1"/>
  <c r="B33" i="1"/>
  <c r="C33" i="1" s="1"/>
  <c r="D33" i="1"/>
  <c r="E33" i="1"/>
  <c r="B32" i="1"/>
  <c r="C32" i="1"/>
  <c r="D32" i="1"/>
  <c r="E32" i="1" s="1"/>
  <c r="B31" i="1"/>
  <c r="C31" i="1"/>
  <c r="D31" i="1"/>
  <c r="E31" i="1" s="1"/>
  <c r="B30" i="1"/>
  <c r="C30" i="1"/>
  <c r="D30" i="1"/>
  <c r="E30" i="1" s="1"/>
  <c r="B29" i="1"/>
  <c r="C29" i="1" s="1"/>
  <c r="D29" i="1"/>
  <c r="E29" i="1"/>
  <c r="B28" i="1"/>
  <c r="C28" i="1"/>
  <c r="D28" i="1"/>
  <c r="E28" i="1" s="1"/>
  <c r="B27" i="1"/>
  <c r="C27" i="1"/>
  <c r="D27" i="1"/>
  <c r="E27" i="1" s="1"/>
  <c r="B26" i="1"/>
  <c r="C26" i="1" s="1"/>
  <c r="D26" i="1"/>
  <c r="E26" i="1"/>
  <c r="B25" i="1"/>
  <c r="C25" i="1" s="1"/>
  <c r="D25" i="1"/>
  <c r="E25" i="1" s="1"/>
  <c r="B24" i="1"/>
  <c r="C24" i="1" s="1"/>
  <c r="D24" i="1"/>
  <c r="E24" i="1"/>
  <c r="B23" i="1"/>
  <c r="C23" i="1" s="1"/>
  <c r="D23" i="1"/>
  <c r="E23" i="1"/>
  <c r="B22" i="1"/>
  <c r="C22" i="1" s="1"/>
  <c r="D22" i="1"/>
  <c r="E22" i="1"/>
  <c r="B21" i="1"/>
  <c r="C21" i="1"/>
  <c r="D21" i="1"/>
  <c r="E21" i="1"/>
  <c r="B20" i="1"/>
  <c r="C20" i="1"/>
  <c r="D20" i="1"/>
  <c r="E20" i="1"/>
  <c r="E14" i="1"/>
  <c r="E15" i="1"/>
  <c r="E16" i="1"/>
  <c r="E17" i="1"/>
  <c r="E18" i="1"/>
  <c r="E19" i="1"/>
  <c r="D14" i="1"/>
  <c r="D15" i="1"/>
  <c r="D16" i="1"/>
  <c r="D17" i="1"/>
  <c r="D18" i="1"/>
  <c r="D19" i="1"/>
  <c r="C14" i="1"/>
  <c r="C15" i="1"/>
  <c r="C16" i="1"/>
  <c r="C17" i="1"/>
  <c r="C18" i="1"/>
  <c r="C19" i="1"/>
  <c r="B14" i="1"/>
  <c r="B15" i="1"/>
  <c r="B16" i="1"/>
  <c r="B17" i="1"/>
  <c r="B18" i="1"/>
  <c r="B19" i="1"/>
  <c r="E13" i="1"/>
  <c r="D13" i="1"/>
  <c r="C13" i="1"/>
  <c r="B13" i="1"/>
</calcChain>
</file>

<file path=xl/sharedStrings.xml><?xml version="1.0" encoding="utf-8"?>
<sst xmlns="http://schemas.openxmlformats.org/spreadsheetml/2006/main" count="21" uniqueCount="11">
  <si>
    <t xml:space="preserve">Gain </t>
  </si>
  <si>
    <t>Offset voltage, RTI (uV)</t>
  </si>
  <si>
    <t>Typ (+)</t>
  </si>
  <si>
    <t>Typ (-)</t>
  </si>
  <si>
    <t>Max (+)</t>
  </si>
  <si>
    <t>Max (-)</t>
  </si>
  <si>
    <t>Offset voltage vs temp, RTI (uV/C)</t>
  </si>
  <si>
    <t>PGA280</t>
  </si>
  <si>
    <t>PGA281 datasheet</t>
  </si>
  <si>
    <t>PGA281</t>
  </si>
  <si>
    <t>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</si>
</sst>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"/>
    <numFmt numFmtId="170" formatCode="0.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9" fontId="0" fillId="0" borderId="0" xfId="0" applyNumberFormat="1"/>
    <xf numFmtId="170" fontId="0" fillId="0" borderId="0" xfId="0" applyNumberFormat="1"/>
    <xf numFmtId="0" fontId="0" fillId="2" borderId="0" xfId="0" applyFill="1"/>
    <xf numFmtId="170" fontId="0" fillId="2" borderId="0" xfId="0" applyNumberFormat="1" applyFill="1"/>
    <xf numFmtId="16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87630</xdr:rowOff>
    </xdr:from>
    <xdr:to>
      <xdr:col>19</xdr:col>
      <xdr:colOff>361977</xdr:colOff>
      <xdr:row>8</xdr:row>
      <xdr:rowOff>141951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78DD9-D7FD-8FD3-71F3-E1035ED1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" y="87630"/>
          <a:ext cx="10759467" cy="1517361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</xdr:colOff>
      <xdr:row>13</xdr:row>
      <xdr:rowOff>38387</xdr:rowOff>
    </xdr:from>
    <xdr:to>
      <xdr:col>22</xdr:col>
      <xdr:colOff>209505</xdr:colOff>
      <xdr:row>21</xdr:row>
      <xdr:rowOff>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7C989E-EBBE-29F5-A4C1-DC84F3B2C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4230" y="2415827"/>
          <a:ext cx="6534105" cy="1423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1745-85E6-43B4-BCF2-376963C3EFAC}">
  <dimension ref="A3:M60"/>
  <sheetViews>
    <sheetView tabSelected="1" topLeftCell="A25" workbookViewId="0">
      <selection activeCell="O63" sqref="O63"/>
    </sheetView>
  </sheetViews>
  <sheetFormatPr defaultRowHeight="14.4" x14ac:dyDescent="0.55000000000000004"/>
  <cols>
    <col min="1" max="1" width="11.41796875" bestFit="1" customWidth="1"/>
    <col min="2" max="2" width="5.83984375" bestFit="1" customWidth="1"/>
    <col min="3" max="3" width="5.7890625" bestFit="1" customWidth="1"/>
    <col min="4" max="4" width="6.3671875" bestFit="1" customWidth="1"/>
    <col min="5" max="5" width="6.7890625" bestFit="1" customWidth="1"/>
  </cols>
  <sheetData>
    <row r="3" spans="1:13" x14ac:dyDescent="0.55000000000000004">
      <c r="A3" t="s">
        <v>8</v>
      </c>
    </row>
    <row r="10" spans="1:13" x14ac:dyDescent="0.55000000000000004">
      <c r="A10" t="s">
        <v>9</v>
      </c>
    </row>
    <row r="11" spans="1:13" x14ac:dyDescent="0.55000000000000004">
      <c r="A11" s="1" t="s">
        <v>1</v>
      </c>
      <c r="B11" s="1"/>
      <c r="C11" s="1"/>
      <c r="D11" s="1"/>
      <c r="E11" s="1"/>
      <c r="G11" s="1" t="s">
        <v>6</v>
      </c>
      <c r="H11" s="1"/>
      <c r="I11" s="1"/>
      <c r="J11" s="1"/>
      <c r="K11" s="1"/>
    </row>
    <row r="12" spans="1:13" x14ac:dyDescent="0.55000000000000004">
      <c r="A12" t="s">
        <v>0</v>
      </c>
      <c r="B12" t="s">
        <v>2</v>
      </c>
      <c r="C12" t="s">
        <v>3</v>
      </c>
      <c r="D12" t="s">
        <v>4</v>
      </c>
      <c r="E12" t="s">
        <v>5</v>
      </c>
      <c r="G12" t="s">
        <v>0</v>
      </c>
      <c r="H12" t="s">
        <v>2</v>
      </c>
      <c r="I12" t="s">
        <v>3</v>
      </c>
      <c r="J12" t="s">
        <v>4</v>
      </c>
      <c r="K12" t="s">
        <v>5</v>
      </c>
    </row>
    <row r="13" spans="1:13" x14ac:dyDescent="0.55000000000000004">
      <c r="A13">
        <v>0.125</v>
      </c>
      <c r="B13" s="3">
        <f>5+45/A13</f>
        <v>365</v>
      </c>
      <c r="C13" s="3">
        <f>-B13</f>
        <v>-365</v>
      </c>
      <c r="D13" s="3">
        <f>20+235/A13</f>
        <v>1900</v>
      </c>
      <c r="E13" s="3">
        <f>-D13</f>
        <v>-1900</v>
      </c>
      <c r="G13">
        <v>0.125</v>
      </c>
      <c r="H13" s="2">
        <f>0.03+0.18/G13</f>
        <v>1.47</v>
      </c>
      <c r="I13" s="2">
        <f>-H13</f>
        <v>-1.47</v>
      </c>
      <c r="J13" s="2">
        <f>0.17+0.45/G13</f>
        <v>3.77</v>
      </c>
      <c r="K13" s="2">
        <f>-J13</f>
        <v>-3.77</v>
      </c>
      <c r="M13" t="s">
        <v>7</v>
      </c>
    </row>
    <row r="14" spans="1:13" x14ac:dyDescent="0.55000000000000004">
      <c r="A14">
        <v>0.17199999999999999</v>
      </c>
      <c r="B14" s="3">
        <f t="shared" ref="B14:B34" si="0">5+45/A14</f>
        <v>266.62790697674421</v>
      </c>
      <c r="C14" s="3">
        <f t="shared" ref="C14:C34" si="1">-B14</f>
        <v>-266.62790697674421</v>
      </c>
      <c r="D14" s="3">
        <f t="shared" ref="D14:D34" si="2">20+235/A14</f>
        <v>1386.279069767442</v>
      </c>
      <c r="E14" s="3">
        <f t="shared" ref="E14:E34" si="3">-D14</f>
        <v>-1386.279069767442</v>
      </c>
      <c r="G14">
        <v>0.17199999999999999</v>
      </c>
      <c r="H14" s="2">
        <f t="shared" ref="H14:H34" si="4">0.03+0.18/G14</f>
        <v>1.0765116279069769</v>
      </c>
      <c r="I14" s="2">
        <f t="shared" ref="I14:I34" si="5">-H14</f>
        <v>-1.0765116279069769</v>
      </c>
      <c r="J14" s="2">
        <f t="shared" ref="J14:J34" si="6">0.17+0.45/G14</f>
        <v>2.786279069767442</v>
      </c>
      <c r="K14" s="2">
        <f t="shared" ref="K14:K34" si="7">-J14</f>
        <v>-2.786279069767442</v>
      </c>
    </row>
    <row r="15" spans="1:13" x14ac:dyDescent="0.55000000000000004">
      <c r="A15">
        <v>0.25</v>
      </c>
      <c r="B15" s="3">
        <f t="shared" si="0"/>
        <v>185</v>
      </c>
      <c r="C15" s="3">
        <f t="shared" si="1"/>
        <v>-185</v>
      </c>
      <c r="D15" s="3">
        <f t="shared" si="2"/>
        <v>960</v>
      </c>
      <c r="E15" s="3">
        <f t="shared" si="3"/>
        <v>-960</v>
      </c>
      <c r="G15">
        <v>0.25</v>
      </c>
      <c r="H15" s="2">
        <f t="shared" si="4"/>
        <v>0.75</v>
      </c>
      <c r="I15" s="2">
        <f t="shared" si="5"/>
        <v>-0.75</v>
      </c>
      <c r="J15" s="2">
        <f t="shared" si="6"/>
        <v>1.97</v>
      </c>
      <c r="K15" s="2">
        <f t="shared" si="7"/>
        <v>-1.97</v>
      </c>
    </row>
    <row r="16" spans="1:13" x14ac:dyDescent="0.55000000000000004">
      <c r="A16">
        <v>0.34399999999999997</v>
      </c>
      <c r="B16" s="3">
        <f t="shared" si="0"/>
        <v>135.81395348837211</v>
      </c>
      <c r="C16" s="3">
        <f t="shared" si="1"/>
        <v>-135.81395348837211</v>
      </c>
      <c r="D16" s="3">
        <f t="shared" si="2"/>
        <v>703.13953488372101</v>
      </c>
      <c r="E16" s="3">
        <f t="shared" si="3"/>
        <v>-703.13953488372101</v>
      </c>
      <c r="G16">
        <v>0.34399999999999997</v>
      </c>
      <c r="H16" s="2">
        <f t="shared" si="4"/>
        <v>0.55325581395348844</v>
      </c>
      <c r="I16" s="2">
        <f t="shared" si="5"/>
        <v>-0.55325581395348844</v>
      </c>
      <c r="J16" s="2">
        <f t="shared" si="6"/>
        <v>1.478139534883721</v>
      </c>
      <c r="K16" s="2">
        <f t="shared" si="7"/>
        <v>-1.478139534883721</v>
      </c>
    </row>
    <row r="17" spans="1:11" x14ac:dyDescent="0.55000000000000004">
      <c r="A17">
        <v>0.5</v>
      </c>
      <c r="B17" s="3">
        <f t="shared" si="0"/>
        <v>95</v>
      </c>
      <c r="C17" s="3">
        <f t="shared" si="1"/>
        <v>-95</v>
      </c>
      <c r="D17" s="3">
        <f t="shared" si="2"/>
        <v>490</v>
      </c>
      <c r="E17" s="3">
        <f t="shared" si="3"/>
        <v>-490</v>
      </c>
      <c r="G17">
        <v>0.5</v>
      </c>
      <c r="H17" s="2">
        <f t="shared" si="4"/>
        <v>0.39</v>
      </c>
      <c r="I17" s="2">
        <f t="shared" si="5"/>
        <v>-0.39</v>
      </c>
      <c r="J17" s="2">
        <f t="shared" si="6"/>
        <v>1.07</v>
      </c>
      <c r="K17" s="2">
        <f t="shared" si="7"/>
        <v>-1.07</v>
      </c>
    </row>
    <row r="18" spans="1:11" x14ac:dyDescent="0.55000000000000004">
      <c r="A18">
        <v>0.68799999999999994</v>
      </c>
      <c r="B18" s="3">
        <f t="shared" si="0"/>
        <v>70.406976744186053</v>
      </c>
      <c r="C18" s="3">
        <f t="shared" si="1"/>
        <v>-70.406976744186053</v>
      </c>
      <c r="D18" s="3">
        <f t="shared" si="2"/>
        <v>361.56976744186051</v>
      </c>
      <c r="E18" s="3">
        <f t="shared" si="3"/>
        <v>-361.56976744186051</v>
      </c>
      <c r="G18">
        <v>0.68799999999999994</v>
      </c>
      <c r="H18" s="2">
        <f t="shared" si="4"/>
        <v>0.29162790697674423</v>
      </c>
      <c r="I18" s="2">
        <f t="shared" si="5"/>
        <v>-0.29162790697674423</v>
      </c>
      <c r="J18" s="2">
        <f t="shared" si="6"/>
        <v>0.82406976744186056</v>
      </c>
      <c r="K18" s="2">
        <f t="shared" si="7"/>
        <v>-0.82406976744186056</v>
      </c>
    </row>
    <row r="19" spans="1:11" x14ac:dyDescent="0.55000000000000004">
      <c r="A19" s="4">
        <v>1</v>
      </c>
      <c r="B19" s="5">
        <f t="shared" si="0"/>
        <v>50</v>
      </c>
      <c r="C19" s="5">
        <f t="shared" si="1"/>
        <v>-50</v>
      </c>
      <c r="D19" s="5">
        <f t="shared" si="2"/>
        <v>255</v>
      </c>
      <c r="E19" s="5">
        <f t="shared" si="3"/>
        <v>-255</v>
      </c>
      <c r="G19" s="4">
        <v>1</v>
      </c>
      <c r="H19" s="6">
        <f t="shared" si="4"/>
        <v>0.21</v>
      </c>
      <c r="I19" s="6">
        <f t="shared" si="5"/>
        <v>-0.21</v>
      </c>
      <c r="J19" s="6">
        <f t="shared" si="6"/>
        <v>0.62</v>
      </c>
      <c r="K19" s="6">
        <f t="shared" si="7"/>
        <v>-0.62</v>
      </c>
    </row>
    <row r="20" spans="1:11" x14ac:dyDescent="0.55000000000000004">
      <c r="A20" s="4">
        <v>1.375</v>
      </c>
      <c r="B20" s="5">
        <f t="shared" si="0"/>
        <v>37.727272727272727</v>
      </c>
      <c r="C20" s="5">
        <f t="shared" si="1"/>
        <v>-37.727272727272727</v>
      </c>
      <c r="D20" s="5">
        <f t="shared" si="2"/>
        <v>190.90909090909091</v>
      </c>
      <c r="E20" s="5">
        <f t="shared" si="3"/>
        <v>-190.90909090909091</v>
      </c>
      <c r="G20">
        <v>1.375</v>
      </c>
      <c r="H20" s="2">
        <f t="shared" si="4"/>
        <v>0.16090909090909089</v>
      </c>
      <c r="I20" s="2">
        <f t="shared" si="5"/>
        <v>-0.16090909090909089</v>
      </c>
      <c r="J20" s="2">
        <f t="shared" si="6"/>
        <v>0.49727272727272731</v>
      </c>
      <c r="K20" s="2">
        <f t="shared" si="7"/>
        <v>-0.49727272727272731</v>
      </c>
    </row>
    <row r="21" spans="1:11" x14ac:dyDescent="0.55000000000000004">
      <c r="A21">
        <v>2</v>
      </c>
      <c r="B21" s="3">
        <f t="shared" si="0"/>
        <v>27.5</v>
      </c>
      <c r="C21" s="3">
        <f t="shared" si="1"/>
        <v>-27.5</v>
      </c>
      <c r="D21" s="3">
        <f t="shared" si="2"/>
        <v>137.5</v>
      </c>
      <c r="E21" s="3">
        <f t="shared" si="3"/>
        <v>-137.5</v>
      </c>
      <c r="G21">
        <v>2</v>
      </c>
      <c r="H21" s="2">
        <f t="shared" si="4"/>
        <v>0.12</v>
      </c>
      <c r="I21" s="2">
        <f t="shared" si="5"/>
        <v>-0.12</v>
      </c>
      <c r="J21" s="2">
        <f t="shared" si="6"/>
        <v>0.39500000000000002</v>
      </c>
      <c r="K21" s="2">
        <f t="shared" si="7"/>
        <v>-0.39500000000000002</v>
      </c>
    </row>
    <row r="22" spans="1:11" x14ac:dyDescent="0.55000000000000004">
      <c r="A22">
        <v>2.75</v>
      </c>
      <c r="B22" s="3">
        <f t="shared" si="0"/>
        <v>21.363636363636363</v>
      </c>
      <c r="C22" s="3">
        <f t="shared" si="1"/>
        <v>-21.363636363636363</v>
      </c>
      <c r="D22" s="3">
        <f t="shared" si="2"/>
        <v>105.45454545454545</v>
      </c>
      <c r="E22" s="3">
        <f t="shared" si="3"/>
        <v>-105.45454545454545</v>
      </c>
      <c r="G22">
        <v>2.75</v>
      </c>
      <c r="H22" s="2">
        <f t="shared" si="4"/>
        <v>9.5454545454545445E-2</v>
      </c>
      <c r="I22" s="2">
        <f t="shared" si="5"/>
        <v>-9.5454545454545445E-2</v>
      </c>
      <c r="J22" s="2">
        <f t="shared" si="6"/>
        <v>0.33363636363636362</v>
      </c>
      <c r="K22" s="2">
        <f t="shared" si="7"/>
        <v>-0.33363636363636362</v>
      </c>
    </row>
    <row r="23" spans="1:11" x14ac:dyDescent="0.55000000000000004">
      <c r="A23">
        <v>4</v>
      </c>
      <c r="B23" s="3">
        <f t="shared" si="0"/>
        <v>16.25</v>
      </c>
      <c r="C23" s="3">
        <f t="shared" si="1"/>
        <v>-16.25</v>
      </c>
      <c r="D23" s="3">
        <f t="shared" si="2"/>
        <v>78.75</v>
      </c>
      <c r="E23" s="3">
        <f t="shared" si="3"/>
        <v>-78.75</v>
      </c>
      <c r="G23">
        <v>4</v>
      </c>
      <c r="H23" s="2">
        <f t="shared" si="4"/>
        <v>7.4999999999999997E-2</v>
      </c>
      <c r="I23" s="2">
        <f t="shared" si="5"/>
        <v>-7.4999999999999997E-2</v>
      </c>
      <c r="J23" s="2">
        <f t="shared" si="6"/>
        <v>0.28250000000000003</v>
      </c>
      <c r="K23" s="2">
        <f t="shared" si="7"/>
        <v>-0.28250000000000003</v>
      </c>
    </row>
    <row r="24" spans="1:11" x14ac:dyDescent="0.55000000000000004">
      <c r="A24">
        <v>5.5</v>
      </c>
      <c r="B24" s="3">
        <f t="shared" si="0"/>
        <v>13.181818181818182</v>
      </c>
      <c r="C24" s="3">
        <f t="shared" si="1"/>
        <v>-13.181818181818182</v>
      </c>
      <c r="D24" s="3">
        <f t="shared" si="2"/>
        <v>62.727272727272727</v>
      </c>
      <c r="E24" s="3">
        <f t="shared" si="3"/>
        <v>-62.727272727272727</v>
      </c>
      <c r="G24">
        <v>5.5</v>
      </c>
      <c r="H24" s="2">
        <f t="shared" si="4"/>
        <v>6.2727272727272715E-2</v>
      </c>
      <c r="I24" s="2">
        <f t="shared" si="5"/>
        <v>-6.2727272727272715E-2</v>
      </c>
      <c r="J24" s="2">
        <f t="shared" si="6"/>
        <v>0.25181818181818183</v>
      </c>
      <c r="K24" s="2">
        <f t="shared" si="7"/>
        <v>-0.25181818181818183</v>
      </c>
    </row>
    <row r="25" spans="1:11" x14ac:dyDescent="0.55000000000000004">
      <c r="A25">
        <v>8</v>
      </c>
      <c r="B25" s="3">
        <f t="shared" si="0"/>
        <v>10.625</v>
      </c>
      <c r="C25" s="3">
        <f t="shared" si="1"/>
        <v>-10.625</v>
      </c>
      <c r="D25" s="3">
        <f t="shared" si="2"/>
        <v>49.375</v>
      </c>
      <c r="E25" s="3">
        <f t="shared" si="3"/>
        <v>-49.375</v>
      </c>
      <c r="G25">
        <v>8</v>
      </c>
      <c r="H25" s="2">
        <f t="shared" si="4"/>
        <v>5.2499999999999998E-2</v>
      </c>
      <c r="I25" s="2">
        <f t="shared" si="5"/>
        <v>-5.2499999999999998E-2</v>
      </c>
      <c r="J25" s="2">
        <f t="shared" si="6"/>
        <v>0.22625000000000001</v>
      </c>
      <c r="K25" s="2">
        <f t="shared" si="7"/>
        <v>-0.22625000000000001</v>
      </c>
    </row>
    <row r="26" spans="1:11" x14ac:dyDescent="0.55000000000000004">
      <c r="A26">
        <v>11</v>
      </c>
      <c r="B26" s="3">
        <f t="shared" si="0"/>
        <v>9.0909090909090899</v>
      </c>
      <c r="C26" s="3">
        <f t="shared" si="1"/>
        <v>-9.0909090909090899</v>
      </c>
      <c r="D26" s="3">
        <f t="shared" si="2"/>
        <v>41.36363636363636</v>
      </c>
      <c r="E26" s="3">
        <f t="shared" si="3"/>
        <v>-41.36363636363636</v>
      </c>
      <c r="G26">
        <v>11</v>
      </c>
      <c r="H26" s="2">
        <f t="shared" si="4"/>
        <v>4.6363636363636357E-2</v>
      </c>
      <c r="I26" s="2">
        <f t="shared" si="5"/>
        <v>-4.6363636363636357E-2</v>
      </c>
      <c r="J26" s="2">
        <f t="shared" si="6"/>
        <v>0.21090909090909093</v>
      </c>
      <c r="K26" s="2">
        <f t="shared" si="7"/>
        <v>-0.21090909090909093</v>
      </c>
    </row>
    <row r="27" spans="1:11" x14ac:dyDescent="0.55000000000000004">
      <c r="A27">
        <v>16</v>
      </c>
      <c r="B27" s="3">
        <f t="shared" si="0"/>
        <v>7.8125</v>
      </c>
      <c r="C27" s="3">
        <f t="shared" si="1"/>
        <v>-7.8125</v>
      </c>
      <c r="D27" s="3">
        <f t="shared" si="2"/>
        <v>34.6875</v>
      </c>
      <c r="E27" s="3">
        <f t="shared" si="3"/>
        <v>-34.6875</v>
      </c>
      <c r="G27">
        <v>16</v>
      </c>
      <c r="H27" s="2">
        <f t="shared" si="4"/>
        <v>4.1249999999999995E-2</v>
      </c>
      <c r="I27" s="2">
        <f t="shared" si="5"/>
        <v>-4.1249999999999995E-2</v>
      </c>
      <c r="J27" s="2">
        <f t="shared" si="6"/>
        <v>0.19812500000000002</v>
      </c>
      <c r="K27" s="2">
        <f t="shared" si="7"/>
        <v>-0.19812500000000002</v>
      </c>
    </row>
    <row r="28" spans="1:11" x14ac:dyDescent="0.55000000000000004">
      <c r="A28">
        <v>22</v>
      </c>
      <c r="B28" s="3">
        <f t="shared" si="0"/>
        <v>7.045454545454545</v>
      </c>
      <c r="C28" s="3">
        <f t="shared" si="1"/>
        <v>-7.045454545454545</v>
      </c>
      <c r="D28" s="3">
        <f t="shared" si="2"/>
        <v>30.68181818181818</v>
      </c>
      <c r="E28" s="3">
        <f t="shared" si="3"/>
        <v>-30.68181818181818</v>
      </c>
      <c r="G28">
        <v>22</v>
      </c>
      <c r="H28" s="2">
        <f t="shared" si="4"/>
        <v>3.8181818181818178E-2</v>
      </c>
      <c r="I28" s="2">
        <f t="shared" si="5"/>
        <v>-3.8181818181818178E-2</v>
      </c>
      <c r="J28" s="2">
        <f t="shared" si="6"/>
        <v>0.19045454545454546</v>
      </c>
      <c r="K28" s="2">
        <f t="shared" si="7"/>
        <v>-0.19045454545454546</v>
      </c>
    </row>
    <row r="29" spans="1:11" x14ac:dyDescent="0.55000000000000004">
      <c r="A29">
        <v>32</v>
      </c>
      <c r="B29" s="3">
        <f t="shared" si="0"/>
        <v>6.40625</v>
      </c>
      <c r="C29" s="3">
        <f t="shared" si="1"/>
        <v>-6.40625</v>
      </c>
      <c r="D29" s="3">
        <f t="shared" si="2"/>
        <v>27.34375</v>
      </c>
      <c r="E29" s="3">
        <f t="shared" si="3"/>
        <v>-27.34375</v>
      </c>
      <c r="G29">
        <v>32</v>
      </c>
      <c r="H29" s="2">
        <f t="shared" si="4"/>
        <v>3.5624999999999997E-2</v>
      </c>
      <c r="I29" s="2">
        <f t="shared" si="5"/>
        <v>-3.5624999999999997E-2</v>
      </c>
      <c r="J29" s="2">
        <f t="shared" si="6"/>
        <v>0.18406250000000002</v>
      </c>
      <c r="K29" s="2">
        <f t="shared" si="7"/>
        <v>-0.18406250000000002</v>
      </c>
    </row>
    <row r="30" spans="1:11" x14ac:dyDescent="0.55000000000000004">
      <c r="A30">
        <v>44</v>
      </c>
      <c r="B30" s="3">
        <f t="shared" si="0"/>
        <v>6.0227272727272725</v>
      </c>
      <c r="C30" s="3">
        <f t="shared" si="1"/>
        <v>-6.0227272727272725</v>
      </c>
      <c r="D30" s="3">
        <f t="shared" si="2"/>
        <v>25.34090909090909</v>
      </c>
      <c r="E30" s="3">
        <f t="shared" si="3"/>
        <v>-25.34090909090909</v>
      </c>
      <c r="G30">
        <v>44</v>
      </c>
      <c r="H30" s="2">
        <f t="shared" si="4"/>
        <v>3.4090909090909088E-2</v>
      </c>
      <c r="I30" s="2">
        <f t="shared" si="5"/>
        <v>-3.4090909090909088E-2</v>
      </c>
      <c r="J30" s="2">
        <f t="shared" si="6"/>
        <v>0.18022727272727274</v>
      </c>
      <c r="K30" s="2">
        <f t="shared" si="7"/>
        <v>-0.18022727272727274</v>
      </c>
    </row>
    <row r="31" spans="1:11" x14ac:dyDescent="0.55000000000000004">
      <c r="A31">
        <v>64</v>
      </c>
      <c r="B31" s="3">
        <f t="shared" si="0"/>
        <v>5.703125</v>
      </c>
      <c r="C31" s="3">
        <f t="shared" si="1"/>
        <v>-5.703125</v>
      </c>
      <c r="D31" s="3">
        <f t="shared" si="2"/>
        <v>23.671875</v>
      </c>
      <c r="E31" s="3">
        <f t="shared" si="3"/>
        <v>-23.671875</v>
      </c>
      <c r="G31">
        <v>64</v>
      </c>
      <c r="H31" s="2">
        <f t="shared" si="4"/>
        <v>3.2812500000000001E-2</v>
      </c>
      <c r="I31" s="2">
        <f t="shared" si="5"/>
        <v>-3.2812500000000001E-2</v>
      </c>
      <c r="J31" s="2">
        <f t="shared" si="6"/>
        <v>0.17703125</v>
      </c>
      <c r="K31" s="2">
        <f t="shared" si="7"/>
        <v>-0.17703125</v>
      </c>
    </row>
    <row r="32" spans="1:11" x14ac:dyDescent="0.55000000000000004">
      <c r="A32">
        <v>88</v>
      </c>
      <c r="B32" s="3">
        <f t="shared" si="0"/>
        <v>5.5113636363636367</v>
      </c>
      <c r="C32" s="3">
        <f t="shared" si="1"/>
        <v>-5.5113636363636367</v>
      </c>
      <c r="D32" s="3">
        <f t="shared" si="2"/>
        <v>22.670454545454547</v>
      </c>
      <c r="E32" s="3">
        <f t="shared" si="3"/>
        <v>-22.670454545454547</v>
      </c>
      <c r="G32">
        <v>88</v>
      </c>
      <c r="H32" s="2">
        <f t="shared" si="4"/>
        <v>3.2045454545454544E-2</v>
      </c>
      <c r="I32" s="2">
        <f t="shared" si="5"/>
        <v>-3.2045454545454544E-2</v>
      </c>
      <c r="J32" s="2">
        <f t="shared" si="6"/>
        <v>0.17511363636363639</v>
      </c>
      <c r="K32" s="2">
        <f t="shared" si="7"/>
        <v>-0.17511363636363639</v>
      </c>
    </row>
    <row r="33" spans="1:11" x14ac:dyDescent="0.55000000000000004">
      <c r="A33" s="4">
        <v>128</v>
      </c>
      <c r="B33" s="5">
        <f t="shared" si="0"/>
        <v>5.3515625</v>
      </c>
      <c r="C33" s="5">
        <f t="shared" si="1"/>
        <v>-5.3515625</v>
      </c>
      <c r="D33" s="5">
        <f t="shared" si="2"/>
        <v>21.8359375</v>
      </c>
      <c r="E33" s="5">
        <f t="shared" si="3"/>
        <v>-21.8359375</v>
      </c>
      <c r="G33" s="4">
        <v>128</v>
      </c>
      <c r="H33" s="6">
        <f t="shared" si="4"/>
        <v>3.1406249999999997E-2</v>
      </c>
      <c r="I33" s="6">
        <f t="shared" si="5"/>
        <v>-3.1406249999999997E-2</v>
      </c>
      <c r="J33" s="6">
        <f t="shared" si="6"/>
        <v>0.17351562500000001</v>
      </c>
      <c r="K33" s="6">
        <f t="shared" si="7"/>
        <v>-0.17351562500000001</v>
      </c>
    </row>
    <row r="34" spans="1:11" x14ac:dyDescent="0.55000000000000004">
      <c r="A34">
        <v>176</v>
      </c>
      <c r="B34" s="3">
        <f t="shared" si="0"/>
        <v>5.2556818181818183</v>
      </c>
      <c r="C34" s="3">
        <f t="shared" si="1"/>
        <v>-5.2556818181818183</v>
      </c>
      <c r="D34" s="3">
        <f t="shared" si="2"/>
        <v>21.335227272727273</v>
      </c>
      <c r="E34" s="3">
        <f t="shared" si="3"/>
        <v>-21.335227272727273</v>
      </c>
      <c r="G34">
        <v>176</v>
      </c>
      <c r="H34" s="2">
        <f t="shared" si="4"/>
        <v>3.1022727272727271E-2</v>
      </c>
      <c r="I34" s="2">
        <f t="shared" si="5"/>
        <v>-3.1022727272727271E-2</v>
      </c>
      <c r="J34" s="2">
        <f t="shared" si="6"/>
        <v>0.1725568181818182</v>
      </c>
      <c r="K34" s="2">
        <f t="shared" si="7"/>
        <v>-0.1725568181818182</v>
      </c>
    </row>
    <row r="37" spans="1:11" x14ac:dyDescent="0.55000000000000004">
      <c r="G37" t="s">
        <v>10</v>
      </c>
    </row>
    <row r="38" spans="1:11" x14ac:dyDescent="0.55000000000000004">
      <c r="G38" t="s">
        <v>0</v>
      </c>
      <c r="H38" t="s">
        <v>2</v>
      </c>
      <c r="I38" t="s">
        <v>3</v>
      </c>
      <c r="J38" t="s">
        <v>4</v>
      </c>
      <c r="K38" t="s">
        <v>5</v>
      </c>
    </row>
    <row r="39" spans="1:11" x14ac:dyDescent="0.55000000000000004">
      <c r="G39">
        <v>0.125</v>
      </c>
      <c r="H39" s="2">
        <f>G39*(0.03+0.18/G39)</f>
        <v>0.18375</v>
      </c>
      <c r="I39" s="2">
        <f>-H39</f>
        <v>-0.18375</v>
      </c>
      <c r="J39" s="2">
        <f>(0.17+0.45/G39)*G39</f>
        <v>0.47125</v>
      </c>
      <c r="K39" s="2">
        <f>-J39</f>
        <v>-0.47125</v>
      </c>
    </row>
    <row r="40" spans="1:11" x14ac:dyDescent="0.55000000000000004">
      <c r="G40">
        <v>0.17199999999999999</v>
      </c>
      <c r="H40" s="2">
        <f t="shared" ref="H40:H60" si="8">G40*(0.03+0.18/G40)</f>
        <v>0.18515999999999999</v>
      </c>
      <c r="I40" s="2">
        <f t="shared" ref="I40:I60" si="9">-H40</f>
        <v>-0.18515999999999999</v>
      </c>
      <c r="J40" s="2">
        <f t="shared" ref="J40:J60" si="10">(0.17+0.45/G40)*G40</f>
        <v>0.47924</v>
      </c>
      <c r="K40" s="2">
        <f t="shared" ref="K40:K60" si="11">-J40</f>
        <v>-0.47924</v>
      </c>
    </row>
    <row r="41" spans="1:11" x14ac:dyDescent="0.55000000000000004">
      <c r="G41">
        <v>0.25</v>
      </c>
      <c r="H41" s="2">
        <f t="shared" si="8"/>
        <v>0.1875</v>
      </c>
      <c r="I41" s="2">
        <f t="shared" si="9"/>
        <v>-0.1875</v>
      </c>
      <c r="J41" s="2">
        <f t="shared" si="10"/>
        <v>0.49249999999999999</v>
      </c>
      <c r="K41" s="2">
        <f t="shared" si="11"/>
        <v>-0.49249999999999999</v>
      </c>
    </row>
    <row r="42" spans="1:11" x14ac:dyDescent="0.55000000000000004">
      <c r="G42">
        <v>0.34399999999999997</v>
      </c>
      <c r="H42" s="2">
        <f t="shared" si="8"/>
        <v>0.19032000000000002</v>
      </c>
      <c r="I42" s="2">
        <f t="shared" si="9"/>
        <v>-0.19032000000000002</v>
      </c>
      <c r="J42" s="2">
        <f t="shared" si="10"/>
        <v>0.50847999999999993</v>
      </c>
      <c r="K42" s="2">
        <f t="shared" si="11"/>
        <v>-0.50847999999999993</v>
      </c>
    </row>
    <row r="43" spans="1:11" x14ac:dyDescent="0.55000000000000004">
      <c r="G43">
        <v>0.5</v>
      </c>
      <c r="H43" s="2">
        <f t="shared" si="8"/>
        <v>0.19500000000000001</v>
      </c>
      <c r="I43" s="2">
        <f t="shared" si="9"/>
        <v>-0.19500000000000001</v>
      </c>
      <c r="J43" s="2">
        <f t="shared" si="10"/>
        <v>0.53500000000000003</v>
      </c>
      <c r="K43" s="2">
        <f t="shared" si="11"/>
        <v>-0.53500000000000003</v>
      </c>
    </row>
    <row r="44" spans="1:11" x14ac:dyDescent="0.55000000000000004">
      <c r="G44">
        <v>0.68799999999999994</v>
      </c>
      <c r="H44" s="2">
        <f t="shared" si="8"/>
        <v>0.20064000000000001</v>
      </c>
      <c r="I44" s="2">
        <f t="shared" si="9"/>
        <v>-0.20064000000000001</v>
      </c>
      <c r="J44" s="2">
        <f t="shared" si="10"/>
        <v>0.56696000000000002</v>
      </c>
      <c r="K44" s="2">
        <f t="shared" si="11"/>
        <v>-0.56696000000000002</v>
      </c>
    </row>
    <row r="45" spans="1:11" x14ac:dyDescent="0.55000000000000004">
      <c r="G45" s="4">
        <v>1</v>
      </c>
      <c r="H45" s="2">
        <f t="shared" si="8"/>
        <v>0.21</v>
      </c>
      <c r="I45" s="6">
        <f t="shared" si="9"/>
        <v>-0.21</v>
      </c>
      <c r="J45" s="2">
        <f t="shared" si="10"/>
        <v>0.62</v>
      </c>
      <c r="K45" s="6">
        <f t="shared" si="11"/>
        <v>-0.62</v>
      </c>
    </row>
    <row r="46" spans="1:11" x14ac:dyDescent="0.55000000000000004">
      <c r="G46">
        <v>1.375</v>
      </c>
      <c r="H46" s="2">
        <f t="shared" si="8"/>
        <v>0.22124999999999997</v>
      </c>
      <c r="I46" s="2">
        <f t="shared" si="9"/>
        <v>-0.22124999999999997</v>
      </c>
      <c r="J46" s="2">
        <f t="shared" si="10"/>
        <v>0.68375000000000008</v>
      </c>
      <c r="K46" s="2">
        <f t="shared" si="11"/>
        <v>-0.68375000000000008</v>
      </c>
    </row>
    <row r="47" spans="1:11" x14ac:dyDescent="0.55000000000000004">
      <c r="G47">
        <v>2</v>
      </c>
      <c r="H47" s="2">
        <f t="shared" si="8"/>
        <v>0.24</v>
      </c>
      <c r="I47" s="2">
        <f t="shared" si="9"/>
        <v>-0.24</v>
      </c>
      <c r="J47" s="2">
        <f t="shared" si="10"/>
        <v>0.79</v>
      </c>
      <c r="K47" s="2">
        <f t="shared" si="11"/>
        <v>-0.79</v>
      </c>
    </row>
    <row r="48" spans="1:11" x14ac:dyDescent="0.55000000000000004">
      <c r="G48">
        <v>2.75</v>
      </c>
      <c r="H48" s="2">
        <f t="shared" si="8"/>
        <v>0.26249999999999996</v>
      </c>
      <c r="I48" s="2">
        <f t="shared" si="9"/>
        <v>-0.26249999999999996</v>
      </c>
      <c r="J48" s="2">
        <f t="shared" si="10"/>
        <v>0.91749999999999998</v>
      </c>
      <c r="K48" s="2">
        <f t="shared" si="11"/>
        <v>-0.91749999999999998</v>
      </c>
    </row>
    <row r="49" spans="7:11" x14ac:dyDescent="0.55000000000000004">
      <c r="G49">
        <v>4</v>
      </c>
      <c r="H49" s="2">
        <f t="shared" si="8"/>
        <v>0.3</v>
      </c>
      <c r="I49" s="2">
        <f t="shared" si="9"/>
        <v>-0.3</v>
      </c>
      <c r="J49" s="2">
        <f t="shared" si="10"/>
        <v>1.1300000000000001</v>
      </c>
      <c r="K49" s="2">
        <f t="shared" si="11"/>
        <v>-1.1300000000000001</v>
      </c>
    </row>
    <row r="50" spans="7:11" x14ac:dyDescent="0.55000000000000004">
      <c r="G50">
        <v>5.5</v>
      </c>
      <c r="H50" s="2">
        <f t="shared" si="8"/>
        <v>0.34499999999999992</v>
      </c>
      <c r="I50" s="2">
        <f t="shared" si="9"/>
        <v>-0.34499999999999992</v>
      </c>
      <c r="J50" s="2">
        <f t="shared" si="10"/>
        <v>1.385</v>
      </c>
      <c r="K50" s="2">
        <f t="shared" si="11"/>
        <v>-1.385</v>
      </c>
    </row>
    <row r="51" spans="7:11" x14ac:dyDescent="0.55000000000000004">
      <c r="G51">
        <v>8</v>
      </c>
      <c r="H51" s="2">
        <f t="shared" si="8"/>
        <v>0.42</v>
      </c>
      <c r="I51" s="2">
        <f t="shared" si="9"/>
        <v>-0.42</v>
      </c>
      <c r="J51" s="2">
        <f t="shared" si="10"/>
        <v>1.81</v>
      </c>
      <c r="K51" s="2">
        <f t="shared" si="11"/>
        <v>-1.81</v>
      </c>
    </row>
    <row r="52" spans="7:11" x14ac:dyDescent="0.55000000000000004">
      <c r="G52">
        <v>11</v>
      </c>
      <c r="H52" s="2">
        <f t="shared" si="8"/>
        <v>0.5099999999999999</v>
      </c>
      <c r="I52" s="2">
        <f t="shared" si="9"/>
        <v>-0.5099999999999999</v>
      </c>
      <c r="J52" s="2">
        <f t="shared" si="10"/>
        <v>2.3200000000000003</v>
      </c>
      <c r="K52" s="2">
        <f t="shared" si="11"/>
        <v>-2.3200000000000003</v>
      </c>
    </row>
    <row r="53" spans="7:11" x14ac:dyDescent="0.55000000000000004">
      <c r="G53">
        <v>16</v>
      </c>
      <c r="H53" s="2">
        <f t="shared" si="8"/>
        <v>0.65999999999999992</v>
      </c>
      <c r="I53" s="2">
        <f t="shared" si="9"/>
        <v>-0.65999999999999992</v>
      </c>
      <c r="J53" s="2">
        <f t="shared" si="10"/>
        <v>3.1700000000000004</v>
      </c>
      <c r="K53" s="2">
        <f t="shared" si="11"/>
        <v>-3.1700000000000004</v>
      </c>
    </row>
    <row r="54" spans="7:11" x14ac:dyDescent="0.55000000000000004">
      <c r="G54">
        <v>22</v>
      </c>
      <c r="H54" s="2">
        <f t="shared" si="8"/>
        <v>0.83999999999999986</v>
      </c>
      <c r="I54" s="2">
        <f t="shared" si="9"/>
        <v>-0.83999999999999986</v>
      </c>
      <c r="J54" s="2">
        <f t="shared" si="10"/>
        <v>4.1900000000000004</v>
      </c>
      <c r="K54" s="2">
        <f t="shared" si="11"/>
        <v>-4.1900000000000004</v>
      </c>
    </row>
    <row r="55" spans="7:11" x14ac:dyDescent="0.55000000000000004">
      <c r="G55">
        <v>32</v>
      </c>
      <c r="H55" s="2">
        <f t="shared" si="8"/>
        <v>1.1399999999999999</v>
      </c>
      <c r="I55" s="2">
        <f t="shared" si="9"/>
        <v>-1.1399999999999999</v>
      </c>
      <c r="J55" s="2">
        <f t="shared" si="10"/>
        <v>5.8900000000000006</v>
      </c>
      <c r="K55" s="2">
        <f t="shared" si="11"/>
        <v>-5.8900000000000006</v>
      </c>
    </row>
    <row r="56" spans="7:11" x14ac:dyDescent="0.55000000000000004">
      <c r="G56">
        <v>44</v>
      </c>
      <c r="H56" s="2">
        <f t="shared" si="8"/>
        <v>1.5</v>
      </c>
      <c r="I56" s="2">
        <f t="shared" si="9"/>
        <v>-1.5</v>
      </c>
      <c r="J56" s="2">
        <f t="shared" si="10"/>
        <v>7.9300000000000006</v>
      </c>
      <c r="K56" s="2">
        <f t="shared" si="11"/>
        <v>-7.9300000000000006</v>
      </c>
    </row>
    <row r="57" spans="7:11" x14ac:dyDescent="0.55000000000000004">
      <c r="G57">
        <v>64</v>
      </c>
      <c r="H57" s="2">
        <f t="shared" si="8"/>
        <v>2.1</v>
      </c>
      <c r="I57" s="2">
        <f t="shared" si="9"/>
        <v>-2.1</v>
      </c>
      <c r="J57" s="2">
        <f t="shared" si="10"/>
        <v>11.33</v>
      </c>
      <c r="K57" s="2">
        <f t="shared" si="11"/>
        <v>-11.33</v>
      </c>
    </row>
    <row r="58" spans="7:11" x14ac:dyDescent="0.55000000000000004">
      <c r="G58">
        <v>88</v>
      </c>
      <c r="H58" s="2">
        <f t="shared" si="8"/>
        <v>2.82</v>
      </c>
      <c r="I58" s="2">
        <f t="shared" si="9"/>
        <v>-2.82</v>
      </c>
      <c r="J58" s="2">
        <f t="shared" si="10"/>
        <v>15.410000000000002</v>
      </c>
      <c r="K58" s="2">
        <f t="shared" si="11"/>
        <v>-15.410000000000002</v>
      </c>
    </row>
    <row r="59" spans="7:11" x14ac:dyDescent="0.55000000000000004">
      <c r="G59" s="4">
        <v>128</v>
      </c>
      <c r="H59" s="2">
        <f t="shared" si="8"/>
        <v>4.0199999999999996</v>
      </c>
      <c r="I59" s="6">
        <f t="shared" si="9"/>
        <v>-4.0199999999999996</v>
      </c>
      <c r="J59" s="2">
        <f t="shared" si="10"/>
        <v>22.21</v>
      </c>
      <c r="K59" s="6">
        <f t="shared" si="11"/>
        <v>-22.21</v>
      </c>
    </row>
    <row r="60" spans="7:11" x14ac:dyDescent="0.55000000000000004">
      <c r="G60">
        <v>176</v>
      </c>
      <c r="H60" s="2">
        <f t="shared" si="8"/>
        <v>5.46</v>
      </c>
      <c r="I60" s="2">
        <f t="shared" si="9"/>
        <v>-5.46</v>
      </c>
      <c r="J60" s="2">
        <f t="shared" si="10"/>
        <v>30.370000000000005</v>
      </c>
      <c r="K60" s="2">
        <f t="shared" si="11"/>
        <v>-30.370000000000005</v>
      </c>
    </row>
  </sheetData>
  <mergeCells count="2">
    <mergeCell ref="A11:E11"/>
    <mergeCell ref="G11:K11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e5b49634-450b-4709-8abb-1e2b19b982b7}" enabled="0" method="" siteId="{e5b49634-450b-4709-8abb-1e2b19b982b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Walter, Carolina</dc:creator>
  <cp:lastModifiedBy>Walter, Carolina</cp:lastModifiedBy>
  <dcterms:created xsi:type="dcterms:W3CDTF">2026-03-05T17:13:40Z</dcterms:created>
  <dcterms:modified xsi:type="dcterms:W3CDTF">2026-03-05T19:14:00Z</dcterms:modified>
</cp:coreProperties>
</file>