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0500114\TI Drive\Tools\"/>
    </mc:Choice>
  </mc:AlternateContent>
  <xr:revisionPtr revIDLastSave="0" documentId="8_{DA02A73A-15BE-436D-B596-076440E5FD7A}" xr6:coauthVersionLast="47" xr6:coauthVersionMax="47" xr10:uidLastSave="{00000000-0000-0000-0000-000000000000}"/>
  <bookViews>
    <workbookView xWindow="38280" yWindow="-120" windowWidth="29040" windowHeight="15720" xr2:uid="{75247718-E23A-4989-AE2D-765F941FF0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D11" i="1"/>
  <c r="C11" i="1"/>
  <c r="C12" i="1" l="1"/>
  <c r="C13" i="1" s="1"/>
  <c r="D12" i="1"/>
  <c r="D13" i="1" s="1"/>
  <c r="E12" i="1"/>
  <c r="E13" i="1" s="1"/>
</calcChain>
</file>

<file path=xl/sharedStrings.xml><?xml version="1.0" encoding="utf-8"?>
<sst xmlns="http://schemas.openxmlformats.org/spreadsheetml/2006/main" count="9" uniqueCount="9">
  <si>
    <t>BTL Configuration</t>
  </si>
  <si>
    <t>THD %</t>
  </si>
  <si>
    <t>Pout (RMS)</t>
  </si>
  <si>
    <t>Impedance</t>
  </si>
  <si>
    <t>RDSon</t>
  </si>
  <si>
    <t>DCR</t>
  </si>
  <si>
    <t>PVDD (min. required)</t>
  </si>
  <si>
    <t>Ipk</t>
  </si>
  <si>
    <t>VA 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</si>
</sst>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mOhm&quot;"/>
    <numFmt numFmtId="165" formatCode="0.0"/>
  </numFmts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">
    <xf numFmtId="0" fontId="0" fillId="0" borderId="0" xfId="0"/>
    <xf numFmtId="0" fontId="2" fillId="0" borderId="0" xfId="1" applyFont="1"/>
    <xf numFmtId="0" fontId="1" fillId="0" borderId="0" xfId="1"/>
    <xf numFmtId="0" fontId="1" fillId="0" borderId="1" xfId="1" applyBorder="1"/>
    <xf numFmtId="9" fontId="1" fillId="0" borderId="1" xfId="1" applyNumberFormat="1" applyBorder="1"/>
    <xf numFmtId="0" fontId="1" fillId="2" borderId="1" xfId="1" applyFill="1" applyBorder="1"/>
    <xf numFmtId="1" fontId="1" fillId="2" borderId="1" xfId="1" applyNumberFormat="1" applyFill="1" applyBorder="1"/>
    <xf numFmtId="0" fontId="3" fillId="0" borderId="1" xfId="2" applyBorder="1"/>
    <xf numFmtId="164" fontId="3" fillId="2" borderId="1" xfId="2" applyNumberFormat="1" applyFill="1" applyBorder="1"/>
    <xf numFmtId="164" fontId="1" fillId="0" borderId="0" xfId="1" applyNumberFormat="1"/>
    <xf numFmtId="2" fontId="1" fillId="0" borderId="1" xfId="1" applyNumberFormat="1" applyBorder="1"/>
    <xf numFmtId="165" fontId="1" fillId="0" borderId="0" xfId="1" applyNumberFormat="1"/>
  </cellXfs>
  <cellStyles count="3">
    <cellStyle name="Normal" xfId="0" builtinId="0"/>
    <cellStyle name="Normal 7" xfId="1" xr:uid="{6C3E3F28-3ECB-4CFA-A347-543B03AF2639}"/>
    <cellStyle name="Normal_new_project_4chan5421" xfId="2" xr:uid="{1CC7AEFA-A201-4CBD-A5DB-9022AEB674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587958</xdr:colOff>
      <xdr:row>1</xdr:row>
      <xdr:rowOff>152401</xdr:rowOff>
    </xdr:from>
    <xdr:to>
      <xdr:col>25</xdr:col>
      <xdr:colOff>122901</xdr:colOff>
      <xdr:row>12</xdr:row>
      <xdr:rowOff>11221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B4D9DA-BDA1-4709-9603-55E4AF973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12308" y="314326"/>
          <a:ext cx="7302581" cy="18447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0D91D-7359-4399-884D-701065278366}">
  <dimension ref="B2:V13"/>
  <sheetViews>
    <sheetView tabSelected="1" workbookViewId="0">
      <selection activeCell="E20" sqref="E20"/>
    </sheetView>
  </sheetViews>
  <sheetFormatPr defaultColWidth="9.1328125" defaultRowHeight="12.75" x14ac:dyDescent="0.35"/>
  <cols>
    <col min="1" max="1" width="9.1328125" style="2"/>
    <col min="2" max="2" width="19.3984375" style="2" customWidth="1"/>
    <col min="3" max="3" width="10" style="2" bestFit="1" customWidth="1"/>
    <col min="4" max="4" width="12" style="2" bestFit="1" customWidth="1"/>
    <col min="5" max="5" width="10" style="2" bestFit="1" customWidth="1"/>
    <col min="6" max="14" width="9.1328125" style="2"/>
    <col min="15" max="15" width="12" style="2" hidden="1" customWidth="1"/>
    <col min="16" max="21" width="0" style="2" hidden="1" customWidth="1"/>
    <col min="22" max="22" width="36" style="2" hidden="1" customWidth="1"/>
    <col min="23" max="16384" width="9.1328125" style="2"/>
  </cols>
  <sheetData>
    <row r="2" spans="2:5" ht="13.15" x14ac:dyDescent="0.4">
      <c r="B2" s="1" t="s">
        <v>0</v>
      </c>
    </row>
    <row r="5" spans="2:5" x14ac:dyDescent="0.35">
      <c r="B5" s="3" t="s">
        <v>1</v>
      </c>
      <c r="C5" s="4">
        <v>0.01</v>
      </c>
      <c r="D5" s="4">
        <v>0.01</v>
      </c>
      <c r="E5" s="4">
        <v>0.1</v>
      </c>
    </row>
    <row r="6" spans="2:5" x14ac:dyDescent="0.35">
      <c r="B6" s="3" t="s">
        <v>2</v>
      </c>
      <c r="C6" s="5">
        <v>2.9</v>
      </c>
      <c r="D6" s="6">
        <v>6</v>
      </c>
      <c r="E6" s="6">
        <v>6</v>
      </c>
    </row>
    <row r="7" spans="2:5" x14ac:dyDescent="0.35">
      <c r="B7" s="3" t="s">
        <v>3</v>
      </c>
      <c r="C7" s="5">
        <v>4</v>
      </c>
      <c r="D7" s="5">
        <v>8</v>
      </c>
      <c r="E7" s="5">
        <v>8</v>
      </c>
    </row>
    <row r="8" spans="2:5" ht="14.25" x14ac:dyDescent="0.45">
      <c r="B8" s="7" t="s">
        <v>4</v>
      </c>
      <c r="C8" s="8">
        <v>35</v>
      </c>
      <c r="D8" s="8">
        <v>35</v>
      </c>
      <c r="E8" s="8">
        <v>35</v>
      </c>
    </row>
    <row r="9" spans="2:5" ht="14.25" x14ac:dyDescent="0.45">
      <c r="B9" s="7" t="s">
        <v>5</v>
      </c>
      <c r="C9" s="8">
        <v>65</v>
      </c>
      <c r="D9" s="8">
        <v>65</v>
      </c>
      <c r="E9" s="8">
        <v>65</v>
      </c>
    </row>
    <row r="10" spans="2:5" x14ac:dyDescent="0.35">
      <c r="D10" s="9"/>
    </row>
    <row r="11" spans="2:5" x14ac:dyDescent="0.35">
      <c r="B11" s="3" t="s">
        <v>6</v>
      </c>
      <c r="C11" s="10">
        <f>SQRT(C6*2/C7)*(C7+2*C8/1000+C9/1000)</f>
        <v>4.9791993583306153</v>
      </c>
      <c r="D11" s="10">
        <f>SQRT(D6*2/D7)*(D7+2*D8/1000+D9/1000)</f>
        <v>9.963299528770575</v>
      </c>
      <c r="E11" s="10">
        <f>SQRT(E6/1.25*2/E7)*(E7+2*E8/1000+E9/1000)</f>
        <v>8.9114460106090512</v>
      </c>
    </row>
    <row r="12" spans="2:5" x14ac:dyDescent="0.35">
      <c r="B12" s="3" t="s">
        <v>7</v>
      </c>
      <c r="C12" s="10">
        <f>C11/(C7+2*C8/1000+C9/1000)</f>
        <v>1.2041594578792296</v>
      </c>
      <c r="D12" s="10">
        <f>D11/(D7+2*D8/1000+D9/1000)</f>
        <v>1.2247448713915889</v>
      </c>
      <c r="E12" s="10">
        <f>E11/(E7+2*E8/1000+E9/1000)</f>
        <v>1.0954451150103321</v>
      </c>
    </row>
    <row r="13" spans="2:5" x14ac:dyDescent="0.35">
      <c r="B13" s="2" t="s">
        <v>8</v>
      </c>
      <c r="C13" s="11">
        <f>(C11*(C7/(C7+(2*C8/1000)+(2*C9/1000))))*C12</f>
        <v>5.7102380952380969</v>
      </c>
      <c r="D13" s="11">
        <f>(D11*(D7/(D7+(2*D8/1000)+(2*D9/1000))))*D12</f>
        <v>11.904878048780482</v>
      </c>
      <c r="E13" s="11">
        <f>(E11*(E7/(E7+(2*E8/1000)+(2*E9/1000))))*E12</f>
        <v>9.523902439024388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Texas Instruments,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Xu, Elise</dc:creator>
  <cp:lastModifiedBy>Xu, Elise</cp:lastModifiedBy>
  <dcterms:created xsi:type="dcterms:W3CDTF">2025-12-05T16:41:25Z</dcterms:created>
  <dcterms:modified xsi:type="dcterms:W3CDTF">2025-12-05T16:42:13Z</dcterms:modified>
</cp:coreProperties>
</file>