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55264813-852A-40F1-B574-5C71E7D1BCB5}" xr6:coauthVersionLast="36" xr6:coauthVersionMax="36" xr10:uidLastSave="{00000000-0000-0000-0000-000000000000}"/>
  <bookViews>
    <workbookView xWindow="240" yWindow="160" windowWidth="14810" windowHeight="6330" xr2:uid="{00000000-000D-0000-FFFF-FFFF00000000}"/>
  </bookViews>
  <sheets>
    <sheet name="Sheet4" sheetId="23" r:id="rId1"/>
  </sheets>
  <calcPr calcId="191029"/>
</workbook>
</file>

<file path=xl/calcChain.xml><?xml version="1.0" encoding="utf-8"?>
<calcChain xmlns="http://schemas.openxmlformats.org/spreadsheetml/2006/main">
  <c r="D12" i="23" l="1"/>
  <c r="B12" i="23"/>
  <c r="D11" i="23"/>
  <c r="B11" i="23"/>
  <c r="D10" i="23" l="1"/>
  <c r="D14" i="23" s="1"/>
  <c r="D9" i="23"/>
  <c r="D15" i="23" s="1"/>
  <c r="B15" i="23"/>
  <c r="B14" i="23"/>
  <c r="B10" i="23"/>
  <c r="B9" i="23"/>
</calcChain>
</file>

<file path=xl/sharedStrings.xml><?xml version="1.0" encoding="utf-8"?>
<sst xmlns="http://schemas.openxmlformats.org/spreadsheetml/2006/main" count="18" uniqueCount="18">
  <si>
    <t>VOL(V)</t>
  </si>
  <si>
    <t>IOL(mA)</t>
  </si>
  <si>
    <t>VOH(V)</t>
  </si>
  <si>
    <t>IOH(mA)</t>
  </si>
  <si>
    <t>ROL(kohm)</t>
  </si>
  <si>
    <t>ROH(kohm)</t>
  </si>
  <si>
    <t>Totol load capcitance
(pF)</t>
  </si>
  <si>
    <t>VCC(V)</t>
  </si>
  <si>
    <t>t(ns)</t>
  </si>
  <si>
    <t>t_LH(max)(ns)</t>
  </si>
  <si>
    <t>t_HL(max)(ns)</t>
  </si>
  <si>
    <t>Part #</t>
  </si>
  <si>
    <t>TXB0104</t>
  </si>
  <si>
    <t xml:space="preserve"> SN74LVC1G08</t>
  </si>
  <si>
    <t>Vc1(t) = Vcc*(1-exp(-t/(RC)))</t>
  </si>
  <si>
    <t>Vc2(t) = Vcc*exp(-t/(RC))</t>
  </si>
  <si>
    <t>Vc2(V)</t>
  </si>
  <si>
    <t>Vc1(V)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</si>
</sst>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1" xfId="0" applyFill="1" applyBorder="1"/>
    <xf numFmtId="0" fontId="0" fillId="4" borderId="1" xfId="0" applyFill="1" applyBorder="1"/>
    <xf numFmtId="0" fontId="0" fillId="2" borderId="1" xfId="0" applyFill="1" applyBorder="1"/>
    <xf numFmtId="0" fontId="0" fillId="3" borderId="1" xfId="0" applyFill="1" applyBorder="1" applyAlignment="1">
      <alignment wrapText="1"/>
    </xf>
    <xf numFmtId="0" fontId="0" fillId="0" borderId="1" xfId="0" applyBorder="1"/>
    <xf numFmtId="0" fontId="1" fillId="2" borderId="1" xfId="0" applyFont="1" applyFill="1" applyBorder="1"/>
    <xf numFmtId="0" fontId="0" fillId="0" borderId="1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F0D32-35F3-4553-B521-13E49AACEFEE}">
  <dimension ref="A1:D19"/>
  <sheetViews>
    <sheetView tabSelected="1" workbookViewId="0">
      <selection activeCell="C17" sqref="C17"/>
    </sheetView>
  </sheetViews>
  <sheetFormatPr defaultRowHeight="14.5" x14ac:dyDescent="0.35"/>
  <cols>
    <col min="1" max="1" width="18.54296875" bestFit="1" customWidth="1"/>
    <col min="4" max="4" width="12.7265625" bestFit="1" customWidth="1"/>
  </cols>
  <sheetData>
    <row r="1" spans="1:4" x14ac:dyDescent="0.35">
      <c r="A1" s="6" t="s">
        <v>11</v>
      </c>
      <c r="B1" s="3" t="s">
        <v>12</v>
      </c>
      <c r="C1" s="5"/>
      <c r="D1" s="3" t="s">
        <v>13</v>
      </c>
    </row>
    <row r="2" spans="1:4" x14ac:dyDescent="0.35">
      <c r="A2" s="1" t="s">
        <v>8</v>
      </c>
      <c r="B2" s="1">
        <v>4</v>
      </c>
      <c r="C2" s="5"/>
      <c r="D2" s="1">
        <v>2.9</v>
      </c>
    </row>
    <row r="3" spans="1:4" x14ac:dyDescent="0.35">
      <c r="A3" s="1" t="s">
        <v>7</v>
      </c>
      <c r="B3" s="1">
        <v>3.3</v>
      </c>
      <c r="C3" s="5"/>
      <c r="D3" s="1">
        <v>3</v>
      </c>
    </row>
    <row r="4" spans="1:4" ht="29" x14ac:dyDescent="0.35">
      <c r="A4" s="4" t="s">
        <v>6</v>
      </c>
      <c r="B4" s="1">
        <v>70</v>
      </c>
      <c r="C4" s="5"/>
      <c r="D4" s="1">
        <v>50</v>
      </c>
    </row>
    <row r="5" spans="1:4" x14ac:dyDescent="0.35">
      <c r="A5" s="1" t="s">
        <v>0</v>
      </c>
      <c r="B5" s="1">
        <v>0.4</v>
      </c>
      <c r="C5" s="5"/>
      <c r="D5" s="1">
        <v>0.55000000000000004</v>
      </c>
    </row>
    <row r="6" spans="1:4" x14ac:dyDescent="0.35">
      <c r="A6" s="1" t="s">
        <v>1</v>
      </c>
      <c r="B6" s="1">
        <v>0.02</v>
      </c>
      <c r="C6" s="5"/>
      <c r="D6" s="1">
        <v>24</v>
      </c>
    </row>
    <row r="7" spans="1:4" x14ac:dyDescent="0.35">
      <c r="A7" s="1" t="s">
        <v>2</v>
      </c>
      <c r="B7" s="1">
        <v>0.4</v>
      </c>
      <c r="C7" s="5"/>
      <c r="D7" s="1">
        <v>0.7</v>
      </c>
    </row>
    <row r="8" spans="1:4" x14ac:dyDescent="0.35">
      <c r="A8" s="1" t="s">
        <v>3</v>
      </c>
      <c r="B8" s="1">
        <v>0.02</v>
      </c>
      <c r="C8" s="5"/>
      <c r="D8" s="1">
        <v>24</v>
      </c>
    </row>
    <row r="9" spans="1:4" x14ac:dyDescent="0.35">
      <c r="A9" s="2" t="s">
        <v>4</v>
      </c>
      <c r="B9" s="2">
        <f>B5/B6</f>
        <v>20</v>
      </c>
      <c r="C9" s="5"/>
      <c r="D9" s="2">
        <f>D5/D6</f>
        <v>2.2916666666666669E-2</v>
      </c>
    </row>
    <row r="10" spans="1:4" x14ac:dyDescent="0.35">
      <c r="A10" s="2" t="s">
        <v>5</v>
      </c>
      <c r="B10" s="2">
        <f>B7/B8</f>
        <v>20</v>
      </c>
      <c r="C10" s="5"/>
      <c r="D10" s="2">
        <f>D7/D8</f>
        <v>2.9166666666666664E-2</v>
      </c>
    </row>
    <row r="11" spans="1:4" x14ac:dyDescent="0.35">
      <c r="A11" s="2" t="s">
        <v>16</v>
      </c>
      <c r="B11" s="2">
        <f>B3*EXP(-B2/(B10*B4))</f>
        <v>3.2905848851403525</v>
      </c>
      <c r="D11" s="2">
        <f>D3*EXP(-D2/(D10*D4))</f>
        <v>0.41067253252891489</v>
      </c>
    </row>
    <row r="12" spans="1:4" x14ac:dyDescent="0.35">
      <c r="A12" s="2" t="s">
        <v>17</v>
      </c>
      <c r="B12" s="2">
        <f>B3*(1-EXP(-B2/(B9*B4)))</f>
        <v>9.4151148596471213E-3</v>
      </c>
      <c r="D12" s="2">
        <f>D3*(1-EXP(-D2/(D9*D4)))</f>
        <v>2.7612400922948792</v>
      </c>
    </row>
    <row r="13" spans="1:4" x14ac:dyDescent="0.35">
      <c r="A13" s="7"/>
      <c r="B13" s="7"/>
      <c r="C13" s="8"/>
      <c r="D13" s="7"/>
    </row>
    <row r="14" spans="1:4" x14ac:dyDescent="0.35">
      <c r="A14" s="2" t="s">
        <v>9</v>
      </c>
      <c r="B14" s="2">
        <f>2*B10*B4</f>
        <v>2800</v>
      </c>
      <c r="C14" s="5"/>
      <c r="D14" s="2">
        <f>2*D10*D4</f>
        <v>2.9166666666666665</v>
      </c>
    </row>
    <row r="15" spans="1:4" x14ac:dyDescent="0.35">
      <c r="A15" s="2" t="s">
        <v>10</v>
      </c>
      <c r="B15" s="2">
        <f>2*B9*B4</f>
        <v>2800</v>
      </c>
      <c r="C15" s="5"/>
      <c r="D15" s="2">
        <f>2*D9*D4</f>
        <v>2.291666666666667</v>
      </c>
    </row>
    <row r="18" spans="1:1" x14ac:dyDescent="0.35">
      <c r="A18" t="s">
        <v>14</v>
      </c>
    </row>
    <row r="19" spans="1:1" x14ac:dyDescent="0.35">
      <c r="A19" t="s">
        <v>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2025-09-26T04:02:35Z</dcterms:modified>
</cp:coreProperties>
</file>