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esktop\Katleen\Documents\TI\"/>
    </mc:Choice>
  </mc:AlternateContent>
  <xr:revisionPtr revIDLastSave="0" documentId="13_ncr:1_{BFBE109A-1487-4BB4-A8B0-4E1266EFBD4E}" xr6:coauthVersionLast="34" xr6:coauthVersionMax="34" xr10:uidLastSave="{00000000-0000-0000-0000-000000000000}"/>
  <bookViews>
    <workbookView xWindow="0" yWindow="0" windowWidth="20490" windowHeight="7545" xr2:uid="{8D3D6B9B-75F6-480F-9F03-BBC660934E85}"/>
  </bookViews>
  <sheets>
    <sheet name="DATA - 10Ω SHUNT" sheetId="1" r:id="rId1"/>
    <sheet name="DATA - 33Ω SHUNT" sheetId="3" r:id="rId2"/>
    <sheet name="I_AC_OFFSET " sheetId="2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2" l="1"/>
  <c r="C104" i="2"/>
  <c r="Q6" i="3"/>
  <c r="R6" i="3"/>
  <c r="S6" i="3"/>
  <c r="T6" i="3"/>
  <c r="U6" i="3"/>
  <c r="V6" i="3"/>
  <c r="W6" i="3"/>
  <c r="Q7" i="3"/>
  <c r="R7" i="3"/>
  <c r="S7" i="3"/>
  <c r="T7" i="3"/>
  <c r="U7" i="3"/>
  <c r="V7" i="3"/>
  <c r="W7" i="3"/>
  <c r="Q8" i="3"/>
  <c r="R8" i="3"/>
  <c r="S8" i="3"/>
  <c r="T8" i="3"/>
  <c r="U8" i="3"/>
  <c r="V8" i="3"/>
  <c r="W8" i="3"/>
  <c r="Q9" i="3"/>
  <c r="R9" i="3"/>
  <c r="S9" i="3"/>
  <c r="T9" i="3"/>
  <c r="U9" i="3"/>
  <c r="V9" i="3"/>
  <c r="W9" i="3"/>
  <c r="Q10" i="3"/>
  <c r="R10" i="3"/>
  <c r="S10" i="3"/>
  <c r="T10" i="3"/>
  <c r="U10" i="3"/>
  <c r="V10" i="3"/>
  <c r="W10" i="3"/>
  <c r="Q11" i="3"/>
  <c r="R11" i="3"/>
  <c r="S11" i="3"/>
  <c r="T11" i="3"/>
  <c r="U11" i="3"/>
  <c r="V11" i="3"/>
  <c r="W11" i="3"/>
  <c r="Q12" i="3"/>
  <c r="R12" i="3"/>
  <c r="S12" i="3"/>
  <c r="T12" i="3"/>
  <c r="U12" i="3"/>
  <c r="V12" i="3"/>
  <c r="W12" i="3"/>
  <c r="Q13" i="3"/>
  <c r="R13" i="3"/>
  <c r="S13" i="3"/>
  <c r="T13" i="3"/>
  <c r="U13" i="3"/>
  <c r="V13" i="3"/>
  <c r="W13" i="3"/>
  <c r="Q14" i="3"/>
  <c r="R14" i="3"/>
  <c r="S14" i="3"/>
  <c r="T14" i="3"/>
  <c r="U14" i="3"/>
  <c r="V14" i="3"/>
  <c r="W14" i="3"/>
  <c r="Q15" i="3"/>
  <c r="R15" i="3"/>
  <c r="S15" i="3"/>
  <c r="T15" i="3"/>
  <c r="U15" i="3"/>
  <c r="V15" i="3"/>
  <c r="W15" i="3"/>
  <c r="W30" i="1"/>
  <c r="V30" i="1"/>
  <c r="U30" i="1"/>
  <c r="T30" i="1"/>
  <c r="S30" i="1"/>
  <c r="R30" i="1"/>
  <c r="Q30" i="1"/>
  <c r="W29" i="1"/>
  <c r="V29" i="1"/>
  <c r="U29" i="1"/>
  <c r="T29" i="1"/>
  <c r="S29" i="1"/>
  <c r="R29" i="1"/>
  <c r="Q29" i="1"/>
  <c r="W28" i="1"/>
  <c r="V28" i="1"/>
  <c r="U28" i="1"/>
  <c r="T28" i="1"/>
  <c r="S28" i="1"/>
  <c r="R28" i="1"/>
  <c r="Q28" i="1"/>
  <c r="W27" i="1"/>
  <c r="V27" i="1"/>
  <c r="U27" i="1"/>
  <c r="T27" i="1"/>
  <c r="S27" i="1"/>
  <c r="R27" i="1"/>
  <c r="Q27" i="1"/>
  <c r="S24" i="1"/>
  <c r="T23" i="1"/>
  <c r="U23" i="1"/>
  <c r="V23" i="1"/>
  <c r="S22" i="1"/>
  <c r="T22" i="1"/>
  <c r="U22" i="1"/>
  <c r="R22" i="1"/>
  <c r="V22" i="1"/>
  <c r="W22" i="1"/>
  <c r="R21" i="1"/>
  <c r="S21" i="1"/>
  <c r="T21" i="1"/>
  <c r="U21" i="1"/>
  <c r="V21" i="1"/>
  <c r="W21" i="1"/>
  <c r="Q22" i="1"/>
  <c r="B105" i="2"/>
  <c r="B104" i="2"/>
  <c r="Q23" i="1"/>
  <c r="R23" i="1"/>
  <c r="S23" i="1"/>
  <c r="W23" i="1"/>
  <c r="Q24" i="1"/>
  <c r="R24" i="1"/>
  <c r="T24" i="1"/>
  <c r="U24" i="1"/>
  <c r="V24" i="1"/>
  <c r="W24" i="1"/>
  <c r="Q25" i="1"/>
  <c r="R25" i="1"/>
  <c r="S25" i="1"/>
  <c r="T25" i="1"/>
  <c r="U25" i="1"/>
  <c r="V25" i="1"/>
  <c r="W25" i="1"/>
  <c r="Q26" i="1"/>
  <c r="R26" i="1"/>
  <c r="S26" i="1"/>
  <c r="T26" i="1"/>
  <c r="U26" i="1"/>
  <c r="V26" i="1"/>
  <c r="W26" i="1"/>
  <c r="Q21" i="1"/>
  <c r="U15" i="1"/>
  <c r="T15" i="1"/>
  <c r="S15" i="1"/>
  <c r="R14" i="1"/>
  <c r="Q11" i="1"/>
  <c r="R11" i="1"/>
  <c r="S11" i="1"/>
  <c r="T11" i="1"/>
  <c r="U11" i="1"/>
  <c r="V11" i="1"/>
  <c r="W11" i="1"/>
  <c r="Q12" i="1"/>
  <c r="R12" i="1"/>
  <c r="S12" i="1"/>
  <c r="T12" i="1"/>
  <c r="U12" i="1"/>
  <c r="V12" i="1"/>
  <c r="W12" i="1"/>
  <c r="Q13" i="1"/>
  <c r="R13" i="1"/>
  <c r="S13" i="1"/>
  <c r="T13" i="1"/>
  <c r="U13" i="1"/>
  <c r="V13" i="1"/>
  <c r="W13" i="1"/>
  <c r="R10" i="1"/>
  <c r="S10" i="1"/>
  <c r="T10" i="1"/>
  <c r="U10" i="1"/>
  <c r="V10" i="1"/>
  <c r="W10" i="1"/>
  <c r="Q9" i="1"/>
  <c r="R6" i="1"/>
  <c r="S6" i="1"/>
  <c r="T6" i="1"/>
  <c r="U6" i="1"/>
  <c r="V6" i="1"/>
  <c r="R9" i="1"/>
  <c r="S9" i="1"/>
  <c r="T9" i="1"/>
  <c r="U9" i="1"/>
  <c r="V9" i="1"/>
  <c r="W9" i="1"/>
  <c r="Q10" i="1"/>
  <c r="Q14" i="1"/>
  <c r="S14" i="1"/>
  <c r="T14" i="1"/>
  <c r="U14" i="1"/>
  <c r="V14" i="1"/>
  <c r="W14" i="1"/>
  <c r="Q15" i="1"/>
  <c r="R15" i="1"/>
  <c r="V15" i="1"/>
  <c r="W15" i="1"/>
  <c r="Q7" i="1"/>
  <c r="R7" i="1"/>
  <c r="S7" i="1"/>
  <c r="T7" i="1"/>
  <c r="U7" i="1"/>
  <c r="V7" i="1"/>
  <c r="W7" i="1"/>
  <c r="Q8" i="1"/>
  <c r="R8" i="1"/>
  <c r="S8" i="1"/>
  <c r="T8" i="1"/>
  <c r="U8" i="1"/>
  <c r="V8" i="1"/>
  <c r="W8" i="1"/>
  <c r="W6" i="1"/>
  <c r="Q6" i="1"/>
</calcChain>
</file>

<file path=xl/sharedStrings.xml><?xml version="1.0" encoding="utf-8"?>
<sst xmlns="http://schemas.openxmlformats.org/spreadsheetml/2006/main" count="89" uniqueCount="31">
  <si>
    <t>Test No.</t>
  </si>
  <si>
    <t>Reference</t>
  </si>
  <si>
    <t>EVM</t>
  </si>
  <si>
    <t>% Error</t>
  </si>
  <si>
    <t>Voltage</t>
  </si>
  <si>
    <t>Current</t>
  </si>
  <si>
    <t>Real Power</t>
  </si>
  <si>
    <t>Voltage (V)</t>
  </si>
  <si>
    <t>Current (A)</t>
  </si>
  <si>
    <t>Power (W)</t>
  </si>
  <si>
    <t>Reactive Power</t>
  </si>
  <si>
    <t>Frequency</t>
  </si>
  <si>
    <t>Apparent Power</t>
  </si>
  <si>
    <t>Real</t>
  </si>
  <si>
    <t>Reactive</t>
  </si>
  <si>
    <t>Apparent</t>
  </si>
  <si>
    <t>PF</t>
  </si>
  <si>
    <t>Calibrated at 1.043 A, 220.5 V, 230 W (Four 60W-rated incandescent bulbs)</t>
  </si>
  <si>
    <t>Current AC Offset</t>
  </si>
  <si>
    <t>CALIBRATION</t>
  </si>
  <si>
    <t>I_AC_OFFSET</t>
  </si>
  <si>
    <t>AVERAGE</t>
  </si>
  <si>
    <t>Calibrated at 1.899, 221.7 V, 420.7 @W ( Four 60W-rated incandescent bulbs, two 100W-rated incandescenr bulbs)</t>
  </si>
  <si>
    <t>CASE 2:</t>
  </si>
  <si>
    <t>CASE 1:</t>
  </si>
  <si>
    <t>NO CALIB</t>
  </si>
  <si>
    <t>Case 2</t>
  </si>
  <si>
    <t>Case 3</t>
  </si>
  <si>
    <t>CASE 3:</t>
  </si>
  <si>
    <t>Calibrated at 1.058 A, 226.1 V, 239.2 W (Four 60W-rated incandescent bulbs)</t>
  </si>
  <si>
    <t>Calibrator stuck (See image &gt;)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</si>
</sst>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%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6" borderId="0" applyNumberFormat="0" applyBorder="0" applyAlignment="0" applyProtection="0"/>
  </cellStyleXfs>
  <cellXfs count="66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6" fontId="0" fillId="0" borderId="0" xfId="0" applyNumberFormat="1"/>
    <xf numFmtId="0" fontId="0" fillId="0" borderId="12" xfId="0" applyBorder="1"/>
    <xf numFmtId="0" fontId="0" fillId="0" borderId="0" xfId="0" applyBorder="1"/>
    <xf numFmtId="165" fontId="0" fillId="0" borderId="0" xfId="0" applyNumberFormat="1" applyBorder="1"/>
    <xf numFmtId="166" fontId="0" fillId="0" borderId="0" xfId="0" applyNumberFormat="1" applyBorder="1"/>
    <xf numFmtId="166" fontId="0" fillId="0" borderId="11" xfId="0" applyNumberFormat="1" applyBorder="1"/>
    <xf numFmtId="0" fontId="0" fillId="0" borderId="3" xfId="0" applyBorder="1"/>
    <xf numFmtId="0" fontId="0" fillId="0" borderId="4" xfId="0" applyBorder="1"/>
    <xf numFmtId="165" fontId="0" fillId="0" borderId="4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5" fontId="0" fillId="0" borderId="14" xfId="0" applyNumberFormat="1" applyBorder="1"/>
    <xf numFmtId="165" fontId="0" fillId="0" borderId="15" xfId="0" applyNumberFormat="1" applyBorder="1"/>
    <xf numFmtId="165" fontId="0" fillId="0" borderId="12" xfId="0" applyNumberFormat="1" applyBorder="1"/>
    <xf numFmtId="165" fontId="0" fillId="0" borderId="11" xfId="0" applyNumberFormat="1" applyBorder="1"/>
    <xf numFmtId="165" fontId="0" fillId="0" borderId="3" xfId="0" applyNumberFormat="1" applyBorder="1"/>
    <xf numFmtId="165" fontId="0" fillId="0" borderId="5" xfId="0" applyNumberFormat="1" applyBorder="1"/>
    <xf numFmtId="166" fontId="0" fillId="0" borderId="12" xfId="0" applyNumberFormat="1" applyBorder="1"/>
    <xf numFmtId="166" fontId="0" fillId="0" borderId="3" xfId="0" applyNumberFormat="1" applyBorder="1"/>
    <xf numFmtId="0" fontId="0" fillId="0" borderId="0" xfId="0" applyAlignment="1">
      <alignment horizontal="right"/>
    </xf>
    <xf numFmtId="0" fontId="0" fillId="0" borderId="0" xfId="0" applyFill="1" applyBorder="1"/>
    <xf numFmtId="165" fontId="0" fillId="0" borderId="0" xfId="0" applyNumberFormat="1" applyFill="1" applyBorder="1"/>
    <xf numFmtId="0" fontId="0" fillId="0" borderId="0" xfId="0" applyAlignment="1">
      <alignment horizontal="center"/>
    </xf>
    <xf numFmtId="165" fontId="2" fillId="6" borderId="12" xfId="1" applyNumberFormat="1" applyBorder="1"/>
    <xf numFmtId="165" fontId="2" fillId="6" borderId="0" xfId="1" applyNumberFormat="1" applyBorder="1"/>
    <xf numFmtId="0" fontId="2" fillId="6" borderId="11" xfId="1" applyBorder="1"/>
    <xf numFmtId="165" fontId="2" fillId="6" borderId="11" xfId="1" applyNumberFormat="1" applyBorder="1"/>
    <xf numFmtId="165" fontId="2" fillId="6" borderId="3" xfId="1" applyNumberFormat="1" applyBorder="1"/>
    <xf numFmtId="165" fontId="2" fillId="6" borderId="4" xfId="1" applyNumberFormat="1" applyBorder="1"/>
    <xf numFmtId="165" fontId="2" fillId="6" borderId="5" xfId="1" applyNumberFormat="1" applyBorder="1"/>
    <xf numFmtId="0" fontId="2" fillId="6" borderId="12" xfId="1" applyBorder="1"/>
    <xf numFmtId="0" fontId="2" fillId="6" borderId="0" xfId="1" applyBorder="1"/>
    <xf numFmtId="0" fontId="2" fillId="6" borderId="3" xfId="1" applyBorder="1"/>
    <xf numFmtId="0" fontId="2" fillId="6" borderId="4" xfId="1" applyBorder="1"/>
    <xf numFmtId="0" fontId="2" fillId="6" borderId="5" xfId="1" applyBorder="1"/>
  </cellXfs>
  <cellStyles count="2">
    <cellStyle name="Bad" xfId="1" builtinId="2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277091</xdr:colOff>
      <xdr:row>3</xdr:row>
      <xdr:rowOff>7033</xdr:rowOff>
    </xdr:from>
    <xdr:to>
      <xdr:col>28</xdr:col>
      <xdr:colOff>588818</xdr:colOff>
      <xdr:row>15</xdr:row>
      <xdr:rowOff>45080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871D5-9C9D-4B2C-AB6C-098E07F8C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46091" y="595851"/>
          <a:ext cx="3342409" cy="2376002"/>
        </a:xfrm>
        <a:prstGeom prst="rect">
          <a:avLst/>
        </a:prstGeom>
      </xdr:spPr>
    </xdr:pic>
    <xdr:clientData/>
  </xdr:twoCellAnchor>
  <xdr:twoCellAnchor editAs="oneCell">
    <xdr:from>
      <xdr:col>23</xdr:col>
      <xdr:colOff>268941</xdr:colOff>
      <xdr:row>18</xdr:row>
      <xdr:rowOff>1</xdr:rowOff>
    </xdr:from>
    <xdr:to>
      <xdr:col>28</xdr:col>
      <xdr:colOff>582706</xdr:colOff>
      <xdr:row>30</xdr:row>
      <xdr:rowOff>32394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4B4C31-3A20-4674-A00C-79C7A65D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60353" y="3485030"/>
          <a:ext cx="3339353" cy="2352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279773</xdr:colOff>
      <xdr:row>3</xdr:row>
      <xdr:rowOff>22411</xdr:rowOff>
    </xdr:from>
    <xdr:to>
      <xdr:col>26</xdr:col>
      <xdr:colOff>571498</xdr:colOff>
      <xdr:row>23</xdr:row>
      <xdr:rowOff>22051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6ADE72-C08D-46D8-9A30-39BA9F7D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1185" y="605117"/>
          <a:ext cx="2107078" cy="3843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78442</xdr:colOff>
      <xdr:row>3</xdr:row>
      <xdr:rowOff>56030</xdr:rowOff>
    </xdr:from>
    <xdr:to>
      <xdr:col>35</xdr:col>
      <xdr:colOff>227976</xdr:colOff>
      <xdr:row>21</xdr:row>
      <xdr:rowOff>126745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2E0C44-BA26-4727-B4A5-D5030A4AB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90324" y="638736"/>
          <a:ext cx="4990476" cy="3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23C36-2332-4A06-93E9-82207B5B5D50}">
  <dimension ref="B3:W30"/>
  <sheetViews>
    <sheetView tabSelected="1" zoomScale="85" zoomScaleNormal="85" workbookViewId="0">
      <selection activeCell="Q36" sqref="Q36"/>
    </sheetView>
  </sheetViews>
  <sheetFormatPr defaultRowHeight="15" x14ac:dyDescent="0.25"/>
  <cols>
    <col min="3" max="3" width="11.28515625" customWidth="1"/>
    <col min="4" max="4" width="12.28515625" customWidth="1"/>
    <col min="5" max="5" width="13.5703125" customWidth="1"/>
    <col min="6" max="7" width="14" customWidth="1"/>
    <col min="8" max="9" width="13.85546875" customWidth="1"/>
    <col min="10" max="10" width="14.28515625" customWidth="1"/>
    <col min="11" max="11" width="12.85546875" customWidth="1"/>
    <col min="12" max="12" width="13.42578125" customWidth="1"/>
    <col min="13" max="13" width="14.28515625" customWidth="1"/>
    <col min="14" max="14" width="14.85546875" customWidth="1"/>
    <col min="15" max="16" width="13.5703125" customWidth="1"/>
    <col min="17" max="17" width="10.42578125" customWidth="1"/>
    <col min="18" max="18" width="10.140625" customWidth="1"/>
    <col min="19" max="23" width="10.42578125" customWidth="1"/>
  </cols>
  <sheetData>
    <row r="3" spans="2:23" ht="15.75" thickBot="1" x14ac:dyDescent="0.3">
      <c r="B3" t="s">
        <v>17</v>
      </c>
    </row>
    <row r="4" spans="2:23" ht="15.75" thickBot="1" x14ac:dyDescent="0.3">
      <c r="B4" s="13" t="s">
        <v>0</v>
      </c>
      <c r="C4" s="16" t="s">
        <v>1</v>
      </c>
      <c r="D4" s="16"/>
      <c r="E4" s="16"/>
      <c r="F4" s="16"/>
      <c r="G4" s="16"/>
      <c r="H4" s="17"/>
      <c r="I4" s="10"/>
      <c r="J4" s="18" t="s">
        <v>2</v>
      </c>
      <c r="K4" s="19"/>
      <c r="L4" s="19"/>
      <c r="M4" s="19"/>
      <c r="N4" s="19"/>
      <c r="O4" s="20"/>
      <c r="P4" s="9"/>
      <c r="Q4" s="39" t="s">
        <v>3</v>
      </c>
      <c r="R4" s="40"/>
      <c r="S4" s="40"/>
      <c r="T4" s="40"/>
      <c r="U4" s="40"/>
      <c r="V4" s="40"/>
      <c r="W4" s="41"/>
    </row>
    <row r="5" spans="2:23" ht="15.75" thickBot="1" x14ac:dyDescent="0.3">
      <c r="B5" s="14"/>
      <c r="C5" s="4" t="s">
        <v>4</v>
      </c>
      <c r="D5" s="6" t="s">
        <v>5</v>
      </c>
      <c r="E5" s="5" t="s">
        <v>6</v>
      </c>
      <c r="F5" s="4" t="s">
        <v>10</v>
      </c>
      <c r="G5" s="6" t="s">
        <v>12</v>
      </c>
      <c r="H5" s="4" t="s">
        <v>11</v>
      </c>
      <c r="I5" s="4" t="s">
        <v>16</v>
      </c>
      <c r="J5" s="1" t="s">
        <v>7</v>
      </c>
      <c r="K5" s="7" t="s">
        <v>8</v>
      </c>
      <c r="L5" s="3" t="s">
        <v>9</v>
      </c>
      <c r="M5" s="2" t="s">
        <v>10</v>
      </c>
      <c r="N5" s="7" t="s">
        <v>12</v>
      </c>
      <c r="O5" s="2" t="s">
        <v>11</v>
      </c>
      <c r="P5" s="2" t="s">
        <v>16</v>
      </c>
      <c r="Q5" s="12" t="s">
        <v>4</v>
      </c>
      <c r="R5" s="8" t="s">
        <v>5</v>
      </c>
      <c r="S5" s="11" t="s">
        <v>13</v>
      </c>
      <c r="T5" s="12" t="s">
        <v>14</v>
      </c>
      <c r="U5" s="8" t="s">
        <v>15</v>
      </c>
      <c r="V5" s="11" t="s">
        <v>11</v>
      </c>
      <c r="W5" s="8" t="s">
        <v>16</v>
      </c>
    </row>
    <row r="6" spans="2:23" x14ac:dyDescent="0.25">
      <c r="B6" s="32">
        <v>1</v>
      </c>
      <c r="C6" s="34">
        <v>220.2</v>
      </c>
      <c r="D6" s="35">
        <v>1.0429999999999999</v>
      </c>
      <c r="E6" s="35">
        <v>229.7</v>
      </c>
      <c r="F6" s="35">
        <v>2.431</v>
      </c>
      <c r="G6" s="35">
        <v>229.7</v>
      </c>
      <c r="H6" s="35">
        <v>59.92</v>
      </c>
      <c r="I6" s="36">
        <v>1</v>
      </c>
      <c r="J6" s="42">
        <v>220.464</v>
      </c>
      <c r="K6" s="43">
        <v>1.0438099999999999</v>
      </c>
      <c r="L6" s="43">
        <v>229.96899999999999</v>
      </c>
      <c r="M6" s="43">
        <v>2.6970000000000001</v>
      </c>
      <c r="N6" s="43">
        <v>230.12200000000001</v>
      </c>
      <c r="O6" s="43">
        <v>60.73</v>
      </c>
      <c r="P6" s="36">
        <v>1</v>
      </c>
      <c r="Q6" s="25">
        <f>IFERROR(ABS((J6/C6)-1),"N/A")</f>
        <v>1.1989100817439979E-3</v>
      </c>
      <c r="R6" s="25">
        <f t="shared" ref="R6:V6" si="0">IFERROR(ABS((K6/D6)-1),"N/A")</f>
        <v>7.7660594439121766E-4</v>
      </c>
      <c r="S6" s="25">
        <f t="shared" si="0"/>
        <v>1.1710927296473272E-3</v>
      </c>
      <c r="T6" s="25">
        <f t="shared" si="0"/>
        <v>0.10941999177293305</v>
      </c>
      <c r="U6" s="25">
        <f t="shared" si="0"/>
        <v>1.837178929037897E-3</v>
      </c>
      <c r="V6" s="25">
        <f t="shared" si="0"/>
        <v>1.3518024032042719E-2</v>
      </c>
      <c r="W6" s="26">
        <f t="shared" ref="R6:W6" si="1">IFERROR(ABS((P6/I6)-1),"N/A")</f>
        <v>0</v>
      </c>
    </row>
    <row r="7" spans="2:23" x14ac:dyDescent="0.25">
      <c r="B7" s="32">
        <v>2</v>
      </c>
      <c r="C7" s="22">
        <v>237.2</v>
      </c>
      <c r="D7" s="23">
        <v>1.085</v>
      </c>
      <c r="E7" s="23">
        <v>257.39999999999998</v>
      </c>
      <c r="F7" s="23">
        <v>2.9039999999999999</v>
      </c>
      <c r="G7" s="23">
        <v>257.39999999999998</v>
      </c>
      <c r="H7" s="23">
        <v>60.11</v>
      </c>
      <c r="I7" s="37">
        <v>1</v>
      </c>
      <c r="J7" s="44">
        <v>237.21899999999999</v>
      </c>
      <c r="K7" s="24">
        <v>1.0879399999999999</v>
      </c>
      <c r="L7" s="24">
        <v>257.89600000000002</v>
      </c>
      <c r="M7" s="24">
        <v>3.1589999999999998</v>
      </c>
      <c r="N7" s="24">
        <v>258.08100000000002</v>
      </c>
      <c r="O7" s="24">
        <v>60.92</v>
      </c>
      <c r="P7" s="37">
        <v>1</v>
      </c>
      <c r="Q7" s="25">
        <f t="shared" ref="Q7:Q9" si="2">IFERROR(ABS((J7/C7)-1),"N/A")</f>
        <v>8.0101180438552078E-5</v>
      </c>
      <c r="R7" s="25">
        <f t="shared" ref="R7:R10" si="3">IFERROR(ABS((K7/D7)-1),"N/A")</f>
        <v>2.7096774193546835E-3</v>
      </c>
      <c r="S7" s="25">
        <f t="shared" ref="S7:S10" si="4">IFERROR(ABS((L7/E7)-1),"N/A")</f>
        <v>1.9269619269621785E-3</v>
      </c>
      <c r="T7" s="25">
        <f t="shared" ref="T7:T10" si="5">IFERROR(ABS((M7/F7)-1),"N/A")</f>
        <v>8.7809917355371914E-2</v>
      </c>
      <c r="U7" s="25">
        <f t="shared" ref="U7:U10" si="6">IFERROR(ABS((N7/G7)-1),"N/A")</f>
        <v>2.6456876456877332E-3</v>
      </c>
      <c r="V7" s="25">
        <f t="shared" ref="V7:V10" si="7">IFERROR(ABS((O7/H7)-1),"N/A")</f>
        <v>1.3475295291964784E-2</v>
      </c>
      <c r="W7" s="26">
        <f t="shared" ref="W7:W10" si="8">IFERROR(ABS((P7/I7)-1),"N/A")</f>
        <v>0</v>
      </c>
    </row>
    <row r="8" spans="2:23" x14ac:dyDescent="0.25">
      <c r="B8" s="32">
        <v>3</v>
      </c>
      <c r="C8" s="22">
        <v>235.2</v>
      </c>
      <c r="D8" s="23">
        <v>1.5249999999999999</v>
      </c>
      <c r="E8" s="23">
        <v>358.8</v>
      </c>
      <c r="F8" s="23">
        <v>3.7189999999999999</v>
      </c>
      <c r="G8" s="23">
        <v>368.8</v>
      </c>
      <c r="H8" s="23">
        <v>59.88</v>
      </c>
      <c r="I8" s="37">
        <v>1</v>
      </c>
      <c r="J8" s="44">
        <v>235.30099999999999</v>
      </c>
      <c r="K8" s="24">
        <v>1.5224899999999999</v>
      </c>
      <c r="L8" s="24">
        <v>358.09100000000001</v>
      </c>
      <c r="M8" s="24">
        <v>2.72</v>
      </c>
      <c r="N8" s="24">
        <v>358.24299999999999</v>
      </c>
      <c r="O8" s="24">
        <v>60.69</v>
      </c>
      <c r="P8" s="37">
        <v>1</v>
      </c>
      <c r="Q8" s="25">
        <f t="shared" si="2"/>
        <v>4.2942176870752746E-4</v>
      </c>
      <c r="R8" s="25">
        <f t="shared" si="3"/>
        <v>1.6459016393443049E-3</v>
      </c>
      <c r="S8" s="25">
        <f t="shared" si="4"/>
        <v>1.9760312151616555E-3</v>
      </c>
      <c r="T8" s="25">
        <f t="shared" si="5"/>
        <v>0.26862059693465978</v>
      </c>
      <c r="U8" s="25">
        <f t="shared" si="6"/>
        <v>2.8625271149674614E-2</v>
      </c>
      <c r="V8" s="25">
        <f t="shared" si="7"/>
        <v>1.3527054108216419E-2</v>
      </c>
      <c r="W8" s="26">
        <f t="shared" si="8"/>
        <v>0</v>
      </c>
    </row>
    <row r="9" spans="2:23" x14ac:dyDescent="0.25">
      <c r="B9" s="32">
        <v>4</v>
      </c>
      <c r="C9" s="22">
        <v>220.6</v>
      </c>
      <c r="D9" s="23">
        <v>1.476</v>
      </c>
      <c r="E9" s="23">
        <v>325.60000000000002</v>
      </c>
      <c r="F9" s="23">
        <v>3.1819999999999999</v>
      </c>
      <c r="G9" s="23">
        <v>325.60000000000002</v>
      </c>
      <c r="H9" s="23">
        <v>59.87</v>
      </c>
      <c r="I9" s="37">
        <v>1</v>
      </c>
      <c r="J9" s="44">
        <v>220.61099999999999</v>
      </c>
      <c r="K9" s="24">
        <v>1.47082</v>
      </c>
      <c r="L9" s="24">
        <v>324.35199999999998</v>
      </c>
      <c r="M9" s="24">
        <v>2.2989999999999999</v>
      </c>
      <c r="N9" s="24">
        <v>324.47899999999998</v>
      </c>
      <c r="O9" s="24">
        <v>60.67</v>
      </c>
      <c r="P9" s="37">
        <v>1</v>
      </c>
      <c r="Q9" s="25">
        <f t="shared" si="2"/>
        <v>4.9864007252820031E-5</v>
      </c>
      <c r="R9" s="25">
        <f t="shared" si="3"/>
        <v>3.5094850948509393E-3</v>
      </c>
      <c r="S9" s="25">
        <f t="shared" si="4"/>
        <v>3.8329238329239956E-3</v>
      </c>
      <c r="T9" s="25">
        <f t="shared" si="5"/>
        <v>0.27749842866121932</v>
      </c>
      <c r="U9" s="25">
        <f t="shared" si="6"/>
        <v>3.4428746928748533E-3</v>
      </c>
      <c r="V9" s="25">
        <f t="shared" si="7"/>
        <v>1.3362284950726666E-2</v>
      </c>
      <c r="W9" s="26">
        <f t="shared" si="8"/>
        <v>0</v>
      </c>
    </row>
    <row r="10" spans="2:23" x14ac:dyDescent="0.25">
      <c r="B10" s="32">
        <v>5</v>
      </c>
      <c r="C10" s="22">
        <v>222</v>
      </c>
      <c r="D10" s="23">
        <v>1.899</v>
      </c>
      <c r="E10" s="23">
        <v>421.6</v>
      </c>
      <c r="F10" s="23">
        <v>3.88</v>
      </c>
      <c r="G10" s="23">
        <v>421.6</v>
      </c>
      <c r="H10" s="23">
        <v>60.13</v>
      </c>
      <c r="I10" s="37">
        <v>1</v>
      </c>
      <c r="J10" s="44">
        <v>222.15600000000001</v>
      </c>
      <c r="K10" s="24">
        <v>1.88958</v>
      </c>
      <c r="L10" s="24">
        <v>419.67500000000001</v>
      </c>
      <c r="M10" s="24">
        <v>1.8080000000000001</v>
      </c>
      <c r="N10" s="24">
        <v>419.78100000000001</v>
      </c>
      <c r="O10" s="24">
        <v>60.97</v>
      </c>
      <c r="P10" s="45">
        <v>1</v>
      </c>
      <c r="Q10" s="25">
        <f t="shared" ref="Q10:R16" si="9">IFERROR(ABS((J10/C10)-1),"N/A")</f>
        <v>7.0270270270267332E-4</v>
      </c>
      <c r="R10" s="25">
        <f t="shared" si="3"/>
        <v>4.9605055292258893E-3</v>
      </c>
      <c r="S10" s="25">
        <f t="shared" si="4"/>
        <v>4.5659392789374476E-3</v>
      </c>
      <c r="T10" s="25">
        <f t="shared" si="5"/>
        <v>0.53402061855670102</v>
      </c>
      <c r="U10" s="25">
        <f t="shared" si="6"/>
        <v>4.3145161290323308E-3</v>
      </c>
      <c r="V10" s="25">
        <f t="shared" si="7"/>
        <v>1.396973224679865E-2</v>
      </c>
      <c r="W10" s="26">
        <f t="shared" si="8"/>
        <v>0</v>
      </c>
    </row>
    <row r="11" spans="2:23" x14ac:dyDescent="0.25">
      <c r="B11" s="32">
        <v>6</v>
      </c>
      <c r="C11" s="22">
        <v>235.1</v>
      </c>
      <c r="D11" s="23">
        <v>1.9630000000000001</v>
      </c>
      <c r="E11" s="23">
        <v>461.5</v>
      </c>
      <c r="F11" s="23">
        <v>4.4779999999999998</v>
      </c>
      <c r="G11" s="23">
        <v>461.5</v>
      </c>
      <c r="H11" s="23">
        <v>60.01</v>
      </c>
      <c r="I11" s="37">
        <v>1</v>
      </c>
      <c r="J11" s="44">
        <v>235.042</v>
      </c>
      <c r="K11" s="24">
        <v>1.9540999999999999</v>
      </c>
      <c r="L11" s="24">
        <v>459.173</v>
      </c>
      <c r="M11" s="24">
        <v>2.161</v>
      </c>
      <c r="N11" s="24">
        <v>459.29599999999999</v>
      </c>
      <c r="O11" s="24">
        <v>60.82</v>
      </c>
      <c r="P11" s="45">
        <v>1</v>
      </c>
      <c r="Q11" s="25">
        <f t="shared" ref="Q11:Q13" si="10">IFERROR(ABS((J11/C11)-1),"N/A")</f>
        <v>2.4670353041256199E-4</v>
      </c>
      <c r="R11" s="25">
        <f t="shared" ref="R11:R13" si="11">IFERROR(ABS((K11/D11)-1),"N/A")</f>
        <v>4.5338767193072727E-3</v>
      </c>
      <c r="S11" s="25">
        <f t="shared" ref="S11:S13" si="12">IFERROR(ABS((L11/E11)-1),"N/A")</f>
        <v>5.0422535211267494E-3</v>
      </c>
      <c r="T11" s="25">
        <f t="shared" ref="T11:T13" si="13">IFERROR(ABS((M11/F11)-1),"N/A")</f>
        <v>0.51741849039749888</v>
      </c>
      <c r="U11" s="25">
        <f t="shared" ref="U11:U13" si="14">IFERROR(ABS((N11/G11)-1),"N/A")</f>
        <v>4.7757313109425548E-3</v>
      </c>
      <c r="V11" s="25">
        <f t="shared" ref="V11:V13" si="15">IFERROR(ABS((O11/H11)-1),"N/A")</f>
        <v>1.3497750374937612E-2</v>
      </c>
      <c r="W11" s="26">
        <f t="shared" ref="W11:W13" si="16">IFERROR(ABS((P11/I11)-1),"N/A")</f>
        <v>0</v>
      </c>
    </row>
    <row r="12" spans="2:23" x14ac:dyDescent="0.25">
      <c r="B12" s="32">
        <v>7</v>
      </c>
      <c r="C12" s="22">
        <v>217.8</v>
      </c>
      <c r="D12" s="23">
        <v>2.5179999999999998</v>
      </c>
      <c r="E12" s="23">
        <v>548.29999999999995</v>
      </c>
      <c r="F12" s="23">
        <v>0.41239999999999999</v>
      </c>
      <c r="G12" s="23">
        <v>548.29999999999995</v>
      </c>
      <c r="H12" s="23">
        <v>60.15</v>
      </c>
      <c r="I12" s="37">
        <v>1</v>
      </c>
      <c r="J12" s="44">
        <v>217.82499999999999</v>
      </c>
      <c r="K12" s="24">
        <v>2.5001899999999999</v>
      </c>
      <c r="L12" s="24">
        <v>544.70799999999997</v>
      </c>
      <c r="M12" s="24">
        <v>2.536</v>
      </c>
      <c r="N12" s="24">
        <v>544.60400000000004</v>
      </c>
      <c r="O12" s="24">
        <v>60.98</v>
      </c>
      <c r="P12" s="45">
        <v>1</v>
      </c>
      <c r="Q12" s="25">
        <f t="shared" si="10"/>
        <v>1.1478420569321912E-4</v>
      </c>
      <c r="R12" s="25">
        <f t="shared" si="11"/>
        <v>7.07307386814926E-3</v>
      </c>
      <c r="S12" s="25">
        <f t="shared" si="12"/>
        <v>6.5511581251139761E-3</v>
      </c>
      <c r="T12" s="25">
        <f t="shared" si="13"/>
        <v>5.1493695441319112</v>
      </c>
      <c r="U12" s="25">
        <f t="shared" si="14"/>
        <v>6.7408353091371609E-3</v>
      </c>
      <c r="V12" s="25">
        <f t="shared" si="15"/>
        <v>1.3798836242726598E-2</v>
      </c>
      <c r="W12" s="26">
        <f t="shared" si="16"/>
        <v>0</v>
      </c>
    </row>
    <row r="13" spans="2:23" x14ac:dyDescent="0.25">
      <c r="B13" s="32">
        <v>8</v>
      </c>
      <c r="C13" s="22">
        <v>215.6</v>
      </c>
      <c r="D13" s="23">
        <v>3.6829999999999998</v>
      </c>
      <c r="E13" s="23">
        <v>794</v>
      </c>
      <c r="F13" s="23">
        <v>2.3679999999999999</v>
      </c>
      <c r="G13" s="23">
        <v>794</v>
      </c>
      <c r="H13" s="23">
        <v>59.96</v>
      </c>
      <c r="I13" s="37">
        <v>1</v>
      </c>
      <c r="J13" s="44">
        <v>215.65199999999999</v>
      </c>
      <c r="K13" s="24">
        <v>3.6511399999999998</v>
      </c>
      <c r="L13" s="24">
        <v>787.51900000000001</v>
      </c>
      <c r="M13" s="24">
        <v>3.359</v>
      </c>
      <c r="N13" s="24">
        <v>787.37400000000002</v>
      </c>
      <c r="O13" s="24">
        <v>60.81</v>
      </c>
      <c r="P13" s="45">
        <v>1</v>
      </c>
      <c r="Q13" s="25">
        <f t="shared" si="10"/>
        <v>2.4118738404443896E-4</v>
      </c>
      <c r="R13" s="25">
        <f t="shared" si="11"/>
        <v>8.6505566114580823E-3</v>
      </c>
      <c r="S13" s="25">
        <f t="shared" si="12"/>
        <v>8.1624685138539377E-3</v>
      </c>
      <c r="T13" s="25">
        <f t="shared" si="13"/>
        <v>0.41849662162162171</v>
      </c>
      <c r="U13" s="25">
        <f t="shared" si="14"/>
        <v>8.3450881612090466E-3</v>
      </c>
      <c r="V13" s="25">
        <f t="shared" si="15"/>
        <v>1.4176117411607736E-2</v>
      </c>
      <c r="W13" s="26">
        <f t="shared" si="16"/>
        <v>0</v>
      </c>
    </row>
    <row r="14" spans="2:23" x14ac:dyDescent="0.25">
      <c r="B14" s="32">
        <v>9</v>
      </c>
      <c r="C14" s="22">
        <v>220.8</v>
      </c>
      <c r="D14" s="23">
        <v>4.0110000000000001</v>
      </c>
      <c r="E14" s="23">
        <v>885.5</v>
      </c>
      <c r="F14" s="23">
        <v>3.1120000000000001</v>
      </c>
      <c r="G14" s="23">
        <v>885.5</v>
      </c>
      <c r="H14" s="23">
        <v>60.07</v>
      </c>
      <c r="I14" s="37">
        <v>1</v>
      </c>
      <c r="J14" s="44">
        <v>220.81800000000001</v>
      </c>
      <c r="K14" s="24">
        <v>3.9769700000000001</v>
      </c>
      <c r="L14" s="24">
        <v>878.34199999999998</v>
      </c>
      <c r="M14" s="24">
        <v>3.738</v>
      </c>
      <c r="N14" s="24">
        <v>878.18799999999999</v>
      </c>
      <c r="O14" s="24">
        <v>60.87</v>
      </c>
      <c r="P14" s="45">
        <v>1</v>
      </c>
      <c r="Q14" s="25">
        <f t="shared" si="9"/>
        <v>8.1521739130341331E-5</v>
      </c>
      <c r="R14" s="25">
        <f t="shared" si="9"/>
        <v>8.4841685365245612E-3</v>
      </c>
      <c r="S14" s="25">
        <f t="shared" ref="S10:S16" si="17">IFERROR(ABS((L14/E14)-1),"N/A")</f>
        <v>8.0835686053077893E-3</v>
      </c>
      <c r="T14" s="25">
        <f t="shared" ref="T10:T16" si="18">IFERROR(ABS((M14/F14)-1),"N/A")</f>
        <v>0.20115681233933147</v>
      </c>
      <c r="U14" s="25">
        <f t="shared" ref="U10:U16" si="19">IFERROR(ABS((N14/G14)-1),"N/A")</f>
        <v>8.2574816487860359E-3</v>
      </c>
      <c r="V14" s="25">
        <f t="shared" ref="V10:V16" si="20">IFERROR(ABS((O14/H14)-1),"N/A")</f>
        <v>1.3317795904777663E-2</v>
      </c>
      <c r="W14" s="26">
        <f t="shared" ref="W10:W16" si="21">IFERROR(ABS((P14/I14)-1),"N/A")</f>
        <v>0</v>
      </c>
    </row>
    <row r="15" spans="2:23" ht="15.75" thickBot="1" x14ac:dyDescent="0.3">
      <c r="B15" s="33">
        <v>10</v>
      </c>
      <c r="C15" s="27">
        <v>221.2</v>
      </c>
      <c r="D15" s="28">
        <v>4.18</v>
      </c>
      <c r="E15" s="28">
        <v>924.6</v>
      </c>
      <c r="F15" s="28">
        <v>3.2040000000000002</v>
      </c>
      <c r="G15" s="28">
        <v>924.6</v>
      </c>
      <c r="H15" s="28">
        <v>60.21</v>
      </c>
      <c r="I15" s="38">
        <v>1</v>
      </c>
      <c r="J15" s="46">
        <v>221.185</v>
      </c>
      <c r="K15" s="29">
        <v>4.1428500000000001</v>
      </c>
      <c r="L15" s="29">
        <v>916.5</v>
      </c>
      <c r="M15" s="29">
        <v>4.0469999999999997</v>
      </c>
      <c r="N15" s="29">
        <v>916.33500000000004</v>
      </c>
      <c r="O15" s="29">
        <v>61.04</v>
      </c>
      <c r="P15" s="47">
        <v>1</v>
      </c>
      <c r="Q15" s="30">
        <f t="shared" si="9"/>
        <v>6.7811934900463555E-5</v>
      </c>
      <c r="R15" s="30">
        <f t="shared" ref="R10:U16" si="22">IFERROR(ABS((K15/D15)-1),"N/A")</f>
        <v>8.8875598086123331E-3</v>
      </c>
      <c r="S15" s="30">
        <f t="shared" si="22"/>
        <v>8.7605451005841051E-3</v>
      </c>
      <c r="T15" s="30">
        <f t="shared" si="22"/>
        <v>0.26310861423220966</v>
      </c>
      <c r="U15" s="30">
        <f t="shared" si="22"/>
        <v>8.9390006489292739E-3</v>
      </c>
      <c r="V15" s="30">
        <f t="shared" si="20"/>
        <v>1.3785085533964514E-2</v>
      </c>
      <c r="W15" s="31">
        <f t="shared" si="21"/>
        <v>0</v>
      </c>
    </row>
    <row r="16" spans="2:23" x14ac:dyDescent="0.25">
      <c r="Q16" s="21"/>
      <c r="R16" s="21"/>
      <c r="S16" s="21"/>
      <c r="T16" s="21"/>
      <c r="U16" s="21"/>
      <c r="V16" s="21"/>
      <c r="W16" s="21"/>
    </row>
    <row r="17" spans="2:23" x14ac:dyDescent="0.25">
      <c r="Q17" s="21"/>
      <c r="R17" s="21"/>
      <c r="S17" s="21"/>
      <c r="T17" s="21"/>
      <c r="U17" s="21"/>
      <c r="V17" s="21"/>
      <c r="W17" s="21"/>
    </row>
    <row r="18" spans="2:23" ht="15.75" thickBot="1" x14ac:dyDescent="0.3">
      <c r="B18" t="s">
        <v>22</v>
      </c>
      <c r="Q18" s="21"/>
      <c r="R18" s="21"/>
      <c r="S18" s="21"/>
      <c r="T18" s="21"/>
      <c r="U18" s="21"/>
      <c r="V18" s="21"/>
      <c r="W18" s="21"/>
    </row>
    <row r="19" spans="2:23" ht="15.75" thickBot="1" x14ac:dyDescent="0.3">
      <c r="B19" s="13" t="s">
        <v>0</v>
      </c>
      <c r="C19" s="15" t="s">
        <v>1</v>
      </c>
      <c r="D19" s="16"/>
      <c r="E19" s="16"/>
      <c r="F19" s="16"/>
      <c r="G19" s="16"/>
      <c r="H19" s="16"/>
      <c r="I19" s="17"/>
      <c r="J19" s="18" t="s">
        <v>2</v>
      </c>
      <c r="K19" s="19"/>
      <c r="L19" s="19"/>
      <c r="M19" s="19"/>
      <c r="N19" s="19"/>
      <c r="O19" s="20"/>
      <c r="P19" s="9"/>
      <c r="Q19" s="39" t="s">
        <v>3</v>
      </c>
      <c r="R19" s="40"/>
      <c r="S19" s="40"/>
      <c r="T19" s="40"/>
      <c r="U19" s="40"/>
      <c r="V19" s="40"/>
      <c r="W19" s="41"/>
    </row>
    <row r="20" spans="2:23" ht="15.75" thickBot="1" x14ac:dyDescent="0.3">
      <c r="B20" s="14"/>
      <c r="C20" s="4" t="s">
        <v>4</v>
      </c>
      <c r="D20" s="6" t="s">
        <v>5</v>
      </c>
      <c r="E20" s="5" t="s">
        <v>6</v>
      </c>
      <c r="F20" s="4" t="s">
        <v>10</v>
      </c>
      <c r="G20" s="6" t="s">
        <v>12</v>
      </c>
      <c r="H20" s="4" t="s">
        <v>11</v>
      </c>
      <c r="I20" s="4" t="s">
        <v>16</v>
      </c>
      <c r="J20" s="1" t="s">
        <v>7</v>
      </c>
      <c r="K20" s="7" t="s">
        <v>8</v>
      </c>
      <c r="L20" s="3" t="s">
        <v>9</v>
      </c>
      <c r="M20" s="2" t="s">
        <v>10</v>
      </c>
      <c r="N20" s="7" t="s">
        <v>12</v>
      </c>
      <c r="O20" s="2" t="s">
        <v>11</v>
      </c>
      <c r="P20" s="2" t="s">
        <v>16</v>
      </c>
      <c r="Q20" s="12" t="s">
        <v>4</v>
      </c>
      <c r="R20" s="8" t="s">
        <v>5</v>
      </c>
      <c r="S20" s="11" t="s">
        <v>13</v>
      </c>
      <c r="T20" s="12" t="s">
        <v>14</v>
      </c>
      <c r="U20" s="8" t="s">
        <v>15</v>
      </c>
      <c r="V20" s="11" t="s">
        <v>11</v>
      </c>
      <c r="W20" s="8" t="s">
        <v>16</v>
      </c>
    </row>
    <row r="21" spans="2:23" x14ac:dyDescent="0.25">
      <c r="B21" s="32">
        <v>1</v>
      </c>
      <c r="C21" s="34">
        <v>219.7</v>
      </c>
      <c r="D21" s="35">
        <v>1.0389999999999999</v>
      </c>
      <c r="E21" s="35">
        <v>227.6</v>
      </c>
      <c r="F21" s="35">
        <v>2.4209999999999998</v>
      </c>
      <c r="G21" s="35">
        <v>227.6</v>
      </c>
      <c r="H21" s="35">
        <v>59.93</v>
      </c>
      <c r="I21" s="36">
        <v>1</v>
      </c>
      <c r="J21" s="42">
        <v>219.30099999999999</v>
      </c>
      <c r="K21" s="43">
        <v>1.04589</v>
      </c>
      <c r="L21" s="43">
        <v>229.17500000000001</v>
      </c>
      <c r="M21" s="43">
        <v>2.1560000000000001</v>
      </c>
      <c r="N21" s="43">
        <v>229.36500000000001</v>
      </c>
      <c r="O21" s="43">
        <v>60.75</v>
      </c>
      <c r="P21" s="36">
        <v>0.99990000000000001</v>
      </c>
      <c r="Q21" s="48">
        <f>IFERROR(ABS((J21/C21)-1),"N/A")</f>
        <v>1.816112881201648E-3</v>
      </c>
      <c r="R21" s="25">
        <f t="shared" ref="R21:W22" si="23">IFERROR(ABS((K21/D21)-1),"N/A")</f>
        <v>6.6313763233878387E-3</v>
      </c>
      <c r="S21" s="25">
        <f t="shared" si="23"/>
        <v>6.9200351493849954E-3</v>
      </c>
      <c r="T21" s="25">
        <f t="shared" si="23"/>
        <v>0.10945890128046254</v>
      </c>
      <c r="U21" s="25">
        <f t="shared" si="23"/>
        <v>7.7548330404217936E-3</v>
      </c>
      <c r="V21" s="25">
        <f t="shared" si="23"/>
        <v>1.3682629734690588E-2</v>
      </c>
      <c r="W21" s="26">
        <f t="shared" si="23"/>
        <v>9.9999999999988987E-5</v>
      </c>
    </row>
    <row r="22" spans="2:23" x14ac:dyDescent="0.25">
      <c r="B22" s="32">
        <v>2</v>
      </c>
      <c r="C22">
        <v>235.5</v>
      </c>
      <c r="D22">
        <v>1.08</v>
      </c>
      <c r="E22" s="23">
        <v>254.2</v>
      </c>
      <c r="F22" s="51">
        <v>2.879</v>
      </c>
      <c r="G22" s="51">
        <v>254.2</v>
      </c>
      <c r="H22" s="51">
        <v>60.07</v>
      </c>
      <c r="I22" s="37">
        <v>1</v>
      </c>
      <c r="J22" s="22">
        <v>235.26300000000001</v>
      </c>
      <c r="K22" s="23">
        <v>1.0878699999999999</v>
      </c>
      <c r="L22" s="24">
        <v>255.71700000000001</v>
      </c>
      <c r="M22" s="24">
        <v>2.4049999999999998</v>
      </c>
      <c r="N22" s="24">
        <v>225.935</v>
      </c>
      <c r="O22" s="24">
        <v>60.88</v>
      </c>
      <c r="P22" s="37">
        <v>0.99990000000000001</v>
      </c>
      <c r="Q22" s="48">
        <f>IFERROR(ABS((J22/C22)-1),"N/A")</f>
        <v>1.0063694267515855E-3</v>
      </c>
      <c r="R22" s="25">
        <f t="shared" si="23"/>
        <v>7.2870370370368143E-3</v>
      </c>
      <c r="S22" s="25">
        <f t="shared" ref="S22" si="24">IFERROR(ABS((L22/E22)-1),"N/A")</f>
        <v>5.9677419354839945E-3</v>
      </c>
      <c r="T22" s="25">
        <f t="shared" ref="T22:T23" si="25">IFERROR(ABS((M22/F22)-1),"N/A")</f>
        <v>0.16464050017367149</v>
      </c>
      <c r="U22" s="25">
        <f t="shared" ref="U22:U23" si="26">IFERROR(ABS((N22/G22)-1),"N/A")</f>
        <v>0.11119197482297394</v>
      </c>
      <c r="V22" s="25">
        <f t="shared" ref="V22:V23" si="27">IFERROR(ABS((O22/H22)-1),"N/A")</f>
        <v>1.3484268353587625E-2</v>
      </c>
      <c r="W22" s="26">
        <f t="shared" ref="W22:W30" si="28">IFERROR(ABS((P22/I22)-1),"N/A")</f>
        <v>9.9999999999988987E-5</v>
      </c>
    </row>
    <row r="23" spans="2:23" x14ac:dyDescent="0.25">
      <c r="B23" s="32">
        <v>3</v>
      </c>
      <c r="C23" s="22">
        <v>233.8</v>
      </c>
      <c r="D23" s="23">
        <v>1.518</v>
      </c>
      <c r="E23" s="51">
        <v>354.9</v>
      </c>
      <c r="F23" s="51">
        <v>3.6619999999999999</v>
      </c>
      <c r="G23" s="51">
        <v>354.9</v>
      </c>
      <c r="H23" s="51">
        <v>60.17</v>
      </c>
      <c r="I23" s="37">
        <v>1</v>
      </c>
      <c r="J23" s="44">
        <v>233.762</v>
      </c>
      <c r="K23" s="24">
        <v>1.52295</v>
      </c>
      <c r="L23" s="24">
        <v>355.76400000000001</v>
      </c>
      <c r="M23" s="52">
        <v>1.645</v>
      </c>
      <c r="N23" s="24">
        <v>356</v>
      </c>
      <c r="O23" s="24">
        <v>61.01</v>
      </c>
      <c r="P23" s="37">
        <v>0.99990000000000001</v>
      </c>
      <c r="Q23" s="48">
        <f t="shared" ref="Q23:Q30" si="29">IFERROR(ABS((J23/C23)-1),"N/A")</f>
        <v>1.6253207869976194E-4</v>
      </c>
      <c r="R23" s="25">
        <f t="shared" ref="R23:S30" si="30">IFERROR(ABS((K23/D23)-1),"N/A")</f>
        <v>3.260869565217428E-3</v>
      </c>
      <c r="S23" s="25">
        <f t="shared" ref="S22:S30" si="31">IFERROR(ABS((L23/E23)-1),"N/A")</f>
        <v>2.4344885883347267E-3</v>
      </c>
      <c r="T23" s="25">
        <f t="shared" si="25"/>
        <v>0.55079191698525398</v>
      </c>
      <c r="U23" s="25">
        <f t="shared" si="26"/>
        <v>3.0994646379263191E-3</v>
      </c>
      <c r="V23" s="25">
        <f t="shared" si="27"/>
        <v>1.3960445404686661E-2</v>
      </c>
      <c r="W23" s="26">
        <f t="shared" si="28"/>
        <v>9.9999999999988987E-5</v>
      </c>
    </row>
    <row r="24" spans="2:23" x14ac:dyDescent="0.25">
      <c r="B24" s="32">
        <v>4</v>
      </c>
      <c r="C24" s="22">
        <v>219.4</v>
      </c>
      <c r="D24" s="51">
        <v>1.468</v>
      </c>
      <c r="E24" s="51">
        <v>322.2</v>
      </c>
      <c r="F24" s="51">
        <v>3.1379999999999999</v>
      </c>
      <c r="G24" s="51">
        <v>322.2</v>
      </c>
      <c r="H24" s="51">
        <v>60.04</v>
      </c>
      <c r="I24" s="37">
        <v>1</v>
      </c>
      <c r="J24" s="44">
        <v>219.31399999999999</v>
      </c>
      <c r="K24" s="24">
        <v>1.4703999999999999</v>
      </c>
      <c r="L24" s="24">
        <v>322.26</v>
      </c>
      <c r="M24" s="24">
        <v>1.52</v>
      </c>
      <c r="N24" s="24">
        <v>322.47800000000001</v>
      </c>
      <c r="O24" s="24">
        <v>60.86</v>
      </c>
      <c r="P24" s="37">
        <v>0.99990000000000001</v>
      </c>
      <c r="Q24" s="48">
        <f t="shared" si="29"/>
        <v>3.9197812215141514E-4</v>
      </c>
      <c r="R24" s="25">
        <f t="shared" si="30"/>
        <v>1.6348773841960984E-3</v>
      </c>
      <c r="S24" s="25">
        <f t="shared" si="30"/>
        <v>1.8621973929233704E-4</v>
      </c>
      <c r="T24" s="25">
        <f t="shared" ref="T23:T30" si="32">IFERROR(ABS((M24/F24)-1),"N/A")</f>
        <v>0.5156150414276609</v>
      </c>
      <c r="U24" s="25">
        <f t="shared" ref="U23:U30" si="33">IFERROR(ABS((N24/G24)-1),"N/A")</f>
        <v>8.6281812538802072E-4</v>
      </c>
      <c r="V24" s="25">
        <f t="shared" ref="V22:V30" si="34">IFERROR(ABS((O24/H24)-1),"N/A")</f>
        <v>1.3657561625582959E-2</v>
      </c>
      <c r="W24" s="26">
        <f t="shared" si="28"/>
        <v>9.9999999999988987E-5</v>
      </c>
    </row>
    <row r="25" spans="2:23" x14ac:dyDescent="0.25">
      <c r="B25" s="32">
        <v>5</v>
      </c>
      <c r="C25" s="22">
        <v>219.3</v>
      </c>
      <c r="D25" s="51">
        <v>1.885</v>
      </c>
      <c r="E25" s="51">
        <v>413.4</v>
      </c>
      <c r="F25" s="51">
        <v>3.782</v>
      </c>
      <c r="G25" s="51">
        <v>413.4</v>
      </c>
      <c r="H25" s="51">
        <v>60.01</v>
      </c>
      <c r="I25" s="37">
        <v>1</v>
      </c>
      <c r="J25" s="44">
        <v>219.30699999999999</v>
      </c>
      <c r="K25" s="24">
        <v>1.8859999999999999</v>
      </c>
      <c r="L25" s="24">
        <v>413.38900000000001</v>
      </c>
      <c r="M25" s="24">
        <v>0.71699999999999997</v>
      </c>
      <c r="N25" s="24">
        <v>413.61799999999999</v>
      </c>
      <c r="O25" s="24">
        <v>60.84</v>
      </c>
      <c r="P25" s="45">
        <v>0.99990000000000001</v>
      </c>
      <c r="Q25" s="48">
        <f t="shared" si="29"/>
        <v>3.1919744641895065E-5</v>
      </c>
      <c r="R25" s="25">
        <f t="shared" si="30"/>
        <v>5.3050397877973943E-4</v>
      </c>
      <c r="S25" s="25">
        <f t="shared" si="31"/>
        <v>2.6608611514156166E-5</v>
      </c>
      <c r="T25" s="25">
        <f t="shared" si="32"/>
        <v>0.81041776837652035</v>
      </c>
      <c r="U25" s="25">
        <f t="shared" si="33"/>
        <v>5.2733430091933542E-4</v>
      </c>
      <c r="V25" s="25">
        <f t="shared" si="34"/>
        <v>1.3831028161973125E-2</v>
      </c>
      <c r="W25" s="26">
        <f t="shared" si="28"/>
        <v>9.9999999999988987E-5</v>
      </c>
    </row>
    <row r="26" spans="2:23" x14ac:dyDescent="0.25">
      <c r="B26" s="32">
        <v>6</v>
      </c>
      <c r="C26" s="22">
        <v>235.4</v>
      </c>
      <c r="D26" s="51">
        <v>1.9610000000000001</v>
      </c>
      <c r="E26" s="51">
        <v>461.7</v>
      </c>
      <c r="F26" s="51">
        <v>4.5199999999999996</v>
      </c>
      <c r="G26" s="51">
        <v>461.7</v>
      </c>
      <c r="H26" s="51">
        <v>59.97</v>
      </c>
      <c r="I26" s="37">
        <v>1</v>
      </c>
      <c r="J26" s="44">
        <v>235.37899999999999</v>
      </c>
      <c r="K26" s="24">
        <v>1.9642500000000001</v>
      </c>
      <c r="L26" s="24">
        <v>462.07400000000001</v>
      </c>
      <c r="M26" s="24">
        <v>0.96899999999999997</v>
      </c>
      <c r="N26" s="24">
        <v>462.34300000000002</v>
      </c>
      <c r="O26" s="24">
        <v>60.77</v>
      </c>
      <c r="P26" s="45">
        <v>0.99990000000000001</v>
      </c>
      <c r="Q26" s="48">
        <f t="shared" si="29"/>
        <v>8.920985556504224E-5</v>
      </c>
      <c r="R26" s="25">
        <f t="shared" si="30"/>
        <v>1.6573176950536173E-3</v>
      </c>
      <c r="S26" s="25">
        <f t="shared" si="31"/>
        <v>8.1004981589782865E-4</v>
      </c>
      <c r="T26" s="25">
        <f t="shared" si="32"/>
        <v>0.78561946902654867</v>
      </c>
      <c r="U26" s="25">
        <f t="shared" si="33"/>
        <v>1.3926792289367107E-3</v>
      </c>
      <c r="V26" s="25">
        <f t="shared" si="34"/>
        <v>1.334000333500085E-2</v>
      </c>
      <c r="W26" s="26">
        <f t="shared" si="28"/>
        <v>9.9999999999988987E-5</v>
      </c>
    </row>
    <row r="27" spans="2:23" x14ac:dyDescent="0.25">
      <c r="B27" s="32">
        <v>7</v>
      </c>
      <c r="C27" s="22">
        <v>221.2</v>
      </c>
      <c r="D27" s="51">
        <v>2.5430000000000001</v>
      </c>
      <c r="E27" s="51">
        <v>562.6</v>
      </c>
      <c r="F27" s="51">
        <v>0.2591</v>
      </c>
      <c r="G27" s="51">
        <v>562.6</v>
      </c>
      <c r="H27" s="51">
        <v>60.02</v>
      </c>
      <c r="I27" s="37">
        <v>1</v>
      </c>
      <c r="J27" s="44">
        <v>221.09899999999999</v>
      </c>
      <c r="K27" s="24">
        <v>2.53952</v>
      </c>
      <c r="L27" s="24">
        <v>561.39</v>
      </c>
      <c r="M27" s="24">
        <v>4.0199999999999996</v>
      </c>
      <c r="N27" s="24">
        <v>561.48</v>
      </c>
      <c r="O27" s="24">
        <v>60.86</v>
      </c>
      <c r="P27" s="45">
        <v>1</v>
      </c>
      <c r="Q27" s="48">
        <f t="shared" ref="Q27:Q30" si="35">IFERROR(ABS((J27/C27)-1),"N/A")</f>
        <v>4.5660036166361717E-4</v>
      </c>
      <c r="R27" s="25">
        <f t="shared" ref="R27:R30" si="36">IFERROR(ABS((K27/D27)-1),"N/A")</f>
        <v>1.3684624459300299E-3</v>
      </c>
      <c r="S27" s="25">
        <f t="shared" ref="S27:S30" si="37">IFERROR(ABS((L27/E27)-1),"N/A")</f>
        <v>2.1507287593317548E-3</v>
      </c>
      <c r="T27" s="25">
        <f t="shared" ref="T27:T30" si="38">IFERROR(ABS((M27/F27)-1),"N/A")</f>
        <v>14.51524507912003</v>
      </c>
      <c r="U27" s="25">
        <f t="shared" ref="U27:U30" si="39">IFERROR(ABS((N27/G27)-1),"N/A")</f>
        <v>1.9907571987202166E-3</v>
      </c>
      <c r="V27" s="25">
        <f t="shared" ref="V27:V30" si="40">IFERROR(ABS((O27/H27)-1),"N/A")</f>
        <v>1.399533488837057E-2</v>
      </c>
      <c r="W27" s="26">
        <f t="shared" ref="W27:W30" si="41">IFERROR(ABS((P27/I27)-1),"N/A")</f>
        <v>0</v>
      </c>
    </row>
    <row r="28" spans="2:23" x14ac:dyDescent="0.25">
      <c r="B28" s="32">
        <v>8</v>
      </c>
      <c r="C28" s="22">
        <v>220</v>
      </c>
      <c r="D28" s="51">
        <v>3.5720000000000001</v>
      </c>
      <c r="E28" s="51">
        <v>785.7</v>
      </c>
      <c r="F28" s="51">
        <v>2.4689999999999999</v>
      </c>
      <c r="G28" s="51">
        <v>785.7</v>
      </c>
      <c r="H28" s="51">
        <v>59.88</v>
      </c>
      <c r="I28" s="37">
        <v>1</v>
      </c>
      <c r="J28" s="44">
        <v>219.92</v>
      </c>
      <c r="K28" s="24">
        <v>3.5633400000000002</v>
      </c>
      <c r="L28" s="24">
        <v>783.49</v>
      </c>
      <c r="M28" s="24">
        <v>5.2320000000000002</v>
      </c>
      <c r="N28" s="24">
        <v>783.65</v>
      </c>
      <c r="O28" s="24">
        <v>60.7</v>
      </c>
      <c r="P28" s="45">
        <v>1</v>
      </c>
      <c r="Q28" s="48">
        <f t="shared" si="35"/>
        <v>3.636363636364548E-4</v>
      </c>
      <c r="R28" s="25">
        <f t="shared" si="36"/>
        <v>2.4244120940649649E-3</v>
      </c>
      <c r="S28" s="25">
        <f t="shared" si="37"/>
        <v>2.812778414153061E-3</v>
      </c>
      <c r="T28" s="25">
        <f t="shared" si="38"/>
        <v>1.1190765492102068</v>
      </c>
      <c r="U28" s="25">
        <f t="shared" si="39"/>
        <v>2.6091383479700525E-3</v>
      </c>
      <c r="V28" s="25">
        <f t="shared" si="40"/>
        <v>1.3694054776219211E-2</v>
      </c>
      <c r="W28" s="26">
        <f t="shared" si="41"/>
        <v>0</v>
      </c>
    </row>
    <row r="29" spans="2:23" x14ac:dyDescent="0.25">
      <c r="B29" s="32">
        <v>9</v>
      </c>
      <c r="C29" s="22">
        <v>219.5</v>
      </c>
      <c r="D29" s="51">
        <v>4.0019999999999998</v>
      </c>
      <c r="E29" s="51">
        <v>878.6</v>
      </c>
      <c r="F29" s="51">
        <v>3.157</v>
      </c>
      <c r="G29" s="51">
        <v>878.6</v>
      </c>
      <c r="H29" s="51">
        <v>59.95</v>
      </c>
      <c r="I29" s="37">
        <v>1</v>
      </c>
      <c r="J29" s="44">
        <v>219.46299999999999</v>
      </c>
      <c r="K29" s="24">
        <v>3.9916399999999999</v>
      </c>
      <c r="L29" s="24">
        <v>875.83500000000004</v>
      </c>
      <c r="M29" s="24">
        <v>5.8689999999999998</v>
      </c>
      <c r="N29" s="24">
        <v>876.01499999999999</v>
      </c>
      <c r="O29" s="24">
        <v>60.78</v>
      </c>
      <c r="P29" s="45">
        <v>1</v>
      </c>
      <c r="Q29" s="48">
        <f t="shared" si="35"/>
        <v>1.685649202733952E-4</v>
      </c>
      <c r="R29" s="25">
        <f t="shared" si="36"/>
        <v>2.5887056471763925E-3</v>
      </c>
      <c r="S29" s="25">
        <f t="shared" si="37"/>
        <v>3.1470521283860631E-3</v>
      </c>
      <c r="T29" s="25">
        <f t="shared" si="38"/>
        <v>0.85904339562876131</v>
      </c>
      <c r="U29" s="25">
        <f t="shared" si="39"/>
        <v>2.9421807420897395E-3</v>
      </c>
      <c r="V29" s="25">
        <f t="shared" si="40"/>
        <v>1.3844870725604697E-2</v>
      </c>
      <c r="W29" s="26">
        <f t="shared" si="41"/>
        <v>0</v>
      </c>
    </row>
    <row r="30" spans="2:23" ht="15.75" thickBot="1" x14ac:dyDescent="0.3">
      <c r="B30" s="33">
        <v>10</v>
      </c>
      <c r="C30" s="27">
        <v>220.1</v>
      </c>
      <c r="D30" s="28">
        <v>4.1680000000000001</v>
      </c>
      <c r="E30" s="28">
        <v>917.4</v>
      </c>
      <c r="F30" s="28">
        <v>3.2090000000000001</v>
      </c>
      <c r="G30" s="28">
        <v>917.4</v>
      </c>
      <c r="H30" s="28">
        <v>60.09</v>
      </c>
      <c r="I30" s="38">
        <v>1</v>
      </c>
      <c r="J30" s="46">
        <v>220.06800000000001</v>
      </c>
      <c r="K30" s="29">
        <v>4.15754</v>
      </c>
      <c r="L30" s="29">
        <v>914.755</v>
      </c>
      <c r="M30" s="29">
        <v>6.4530000000000003</v>
      </c>
      <c r="N30" s="29">
        <v>914.94</v>
      </c>
      <c r="O30" s="29">
        <v>60.93</v>
      </c>
      <c r="P30" s="47">
        <v>1</v>
      </c>
      <c r="Q30" s="49">
        <f t="shared" si="35"/>
        <v>1.4538845979095161E-4</v>
      </c>
      <c r="R30" s="30">
        <f t="shared" si="36"/>
        <v>2.5095969289827824E-3</v>
      </c>
      <c r="S30" s="30">
        <f t="shared" si="37"/>
        <v>2.8831480270329335E-3</v>
      </c>
      <c r="T30" s="30">
        <f t="shared" si="38"/>
        <v>1.0109068245559363</v>
      </c>
      <c r="U30" s="30">
        <f t="shared" si="39"/>
        <v>2.6814911706997124E-3</v>
      </c>
      <c r="V30" s="30">
        <f t="shared" si="40"/>
        <v>1.3979031452820756E-2</v>
      </c>
      <c r="W30" s="31">
        <f t="shared" si="41"/>
        <v>0</v>
      </c>
    </row>
  </sheetData>
  <mergeCells count="8">
    <mergeCell ref="B19:B20"/>
    <mergeCell ref="J19:O19"/>
    <mergeCell ref="Q19:W19"/>
    <mergeCell ref="C19:I19"/>
    <mergeCell ref="B4:B5"/>
    <mergeCell ref="C4:H4"/>
    <mergeCell ref="J4:O4"/>
    <mergeCell ref="Q4:W4"/>
  </mergeCells>
  <conditionalFormatting sqref="Q6:W16">
    <cfRule type="cellIs" dxfId="2" priority="3" operator="greaterThan">
      <formula>0.0051</formula>
    </cfRule>
  </conditionalFormatting>
  <conditionalFormatting sqref="Q21:W30">
    <cfRule type="cellIs" dxfId="1" priority="1" operator="greaterThan">
      <formula>0.0051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E0B7-D0C2-4C7C-A41D-A5B2D4307CA8}">
  <dimension ref="B3:W17"/>
  <sheetViews>
    <sheetView zoomScale="85" zoomScaleNormal="85" workbookViewId="0">
      <selection activeCell="M18" sqref="M18"/>
    </sheetView>
  </sheetViews>
  <sheetFormatPr defaultRowHeight="15" x14ac:dyDescent="0.25"/>
  <cols>
    <col min="3" max="3" width="11.28515625" customWidth="1"/>
    <col min="4" max="4" width="12.28515625" customWidth="1"/>
    <col min="5" max="5" width="13.5703125" customWidth="1"/>
    <col min="6" max="7" width="14" customWidth="1"/>
    <col min="8" max="9" width="13.85546875" customWidth="1"/>
    <col min="10" max="10" width="14.28515625" customWidth="1"/>
    <col min="11" max="11" width="12.85546875" customWidth="1"/>
    <col min="12" max="12" width="13.42578125" customWidth="1"/>
    <col min="13" max="13" width="14.28515625" customWidth="1"/>
    <col min="14" max="14" width="14.85546875" customWidth="1"/>
    <col min="15" max="16" width="13.5703125" customWidth="1"/>
    <col min="17" max="17" width="10.42578125" customWidth="1"/>
    <col min="18" max="18" width="10.140625" customWidth="1"/>
    <col min="19" max="23" width="10.42578125" customWidth="1"/>
  </cols>
  <sheetData>
    <row r="3" spans="2:23" ht="15.75" thickBot="1" x14ac:dyDescent="0.3">
      <c r="B3" t="s">
        <v>29</v>
      </c>
    </row>
    <row r="4" spans="2:23" ht="15.75" thickBot="1" x14ac:dyDescent="0.3">
      <c r="B4" s="13" t="s">
        <v>0</v>
      </c>
      <c r="C4" s="15" t="s">
        <v>1</v>
      </c>
      <c r="D4" s="16"/>
      <c r="E4" s="16"/>
      <c r="F4" s="16"/>
      <c r="G4" s="16"/>
      <c r="H4" s="16"/>
      <c r="I4" s="17"/>
      <c r="J4" s="18" t="s">
        <v>2</v>
      </c>
      <c r="K4" s="19"/>
      <c r="L4" s="19"/>
      <c r="M4" s="19"/>
      <c r="N4" s="19"/>
      <c r="O4" s="19"/>
      <c r="P4" s="20"/>
      <c r="Q4" s="39" t="s">
        <v>3</v>
      </c>
      <c r="R4" s="40"/>
      <c r="S4" s="40"/>
      <c r="T4" s="40"/>
      <c r="U4" s="40"/>
      <c r="V4" s="40"/>
      <c r="W4" s="41"/>
    </row>
    <row r="5" spans="2:23" ht="15.75" thickBot="1" x14ac:dyDescent="0.3">
      <c r="B5" s="14"/>
      <c r="C5" s="4" t="s">
        <v>4</v>
      </c>
      <c r="D5" s="6" t="s">
        <v>5</v>
      </c>
      <c r="E5" s="5" t="s">
        <v>6</v>
      </c>
      <c r="F5" s="4" t="s">
        <v>10</v>
      </c>
      <c r="G5" s="6" t="s">
        <v>12</v>
      </c>
      <c r="H5" s="6" t="s">
        <v>11</v>
      </c>
      <c r="I5" s="4" t="s">
        <v>16</v>
      </c>
      <c r="J5" s="1" t="s">
        <v>7</v>
      </c>
      <c r="K5" s="7" t="s">
        <v>8</v>
      </c>
      <c r="L5" s="3" t="s">
        <v>9</v>
      </c>
      <c r="M5" s="2" t="s">
        <v>10</v>
      </c>
      <c r="N5" s="7" t="s">
        <v>12</v>
      </c>
      <c r="O5" s="7" t="s">
        <v>11</v>
      </c>
      <c r="P5" s="2" t="s">
        <v>16</v>
      </c>
      <c r="Q5" s="12" t="s">
        <v>4</v>
      </c>
      <c r="R5" s="8" t="s">
        <v>5</v>
      </c>
      <c r="S5" s="11" t="s">
        <v>13</v>
      </c>
      <c r="T5" s="12" t="s">
        <v>14</v>
      </c>
      <c r="U5" s="8" t="s">
        <v>15</v>
      </c>
      <c r="V5" s="11" t="s">
        <v>11</v>
      </c>
      <c r="W5" s="8" t="s">
        <v>16</v>
      </c>
    </row>
    <row r="6" spans="2:23" x14ac:dyDescent="0.25">
      <c r="B6" s="32">
        <v>1</v>
      </c>
      <c r="C6" s="34">
        <v>226.1</v>
      </c>
      <c r="D6" s="35">
        <v>1.0580000000000001</v>
      </c>
      <c r="E6" s="35">
        <v>239.2</v>
      </c>
      <c r="F6" s="35">
        <v>2.6080000000000001</v>
      </c>
      <c r="G6" s="35">
        <v>239.2</v>
      </c>
      <c r="H6" s="35">
        <v>60.09</v>
      </c>
      <c r="I6" s="36">
        <v>1</v>
      </c>
      <c r="J6" s="42">
        <v>226.24799999999999</v>
      </c>
      <c r="K6" s="43">
        <v>1.0579499999999999</v>
      </c>
      <c r="L6" s="43">
        <v>239.34700000000001</v>
      </c>
      <c r="M6" s="43">
        <v>2.5990000000000002</v>
      </c>
      <c r="N6" s="43">
        <v>239.357</v>
      </c>
      <c r="O6" s="43">
        <v>60.9</v>
      </c>
      <c r="P6" s="36">
        <v>1</v>
      </c>
      <c r="Q6" s="25">
        <f>IFERROR(ABS((J6/C6)-1),"N/A")</f>
        <v>6.5457762052179014E-4</v>
      </c>
      <c r="R6" s="25">
        <f t="shared" ref="R6:W15" si="0">IFERROR(ABS((K6/D6)-1),"N/A")</f>
        <v>4.7258979206099561E-5</v>
      </c>
      <c r="S6" s="25">
        <f t="shared" si="0"/>
        <v>6.1454849498332464E-4</v>
      </c>
      <c r="T6" s="25">
        <f t="shared" si="0"/>
        <v>3.4509202453987253E-3</v>
      </c>
      <c r="U6" s="25">
        <f t="shared" si="0"/>
        <v>6.5635451505019482E-4</v>
      </c>
      <c r="V6" s="25">
        <f t="shared" si="0"/>
        <v>1.3479780329505697E-2</v>
      </c>
      <c r="W6" s="26">
        <f t="shared" si="0"/>
        <v>0</v>
      </c>
    </row>
    <row r="7" spans="2:23" x14ac:dyDescent="0.25">
      <c r="B7" s="32">
        <v>2</v>
      </c>
      <c r="C7" s="22">
        <v>236</v>
      </c>
      <c r="D7" s="23">
        <v>1.083</v>
      </c>
      <c r="E7" s="51">
        <v>255.6</v>
      </c>
      <c r="F7" s="51">
        <v>2.91</v>
      </c>
      <c r="G7" s="51">
        <v>255.6</v>
      </c>
      <c r="H7" s="51">
        <v>59.96</v>
      </c>
      <c r="I7" s="37">
        <v>1</v>
      </c>
      <c r="J7" s="44">
        <v>236.154</v>
      </c>
      <c r="K7" s="24">
        <v>1.08405</v>
      </c>
      <c r="L7" s="24">
        <v>255.982</v>
      </c>
      <c r="M7" s="24">
        <v>2.9009999999999998</v>
      </c>
      <c r="N7" s="24">
        <v>256.00099999999998</v>
      </c>
      <c r="O7" s="24">
        <v>60.77</v>
      </c>
      <c r="P7" s="37">
        <v>1</v>
      </c>
      <c r="Q7" s="25">
        <f t="shared" ref="Q7:U15" si="1">IFERROR(ABS((J7/C7)-1),"N/A")</f>
        <v>6.5254237288137062E-4</v>
      </c>
      <c r="R7" s="25">
        <f t="shared" si="0"/>
        <v>9.6952908587266684E-4</v>
      </c>
      <c r="S7" s="25">
        <f t="shared" si="0"/>
        <v>1.4945226917058019E-3</v>
      </c>
      <c r="T7" s="25">
        <f t="shared" si="0"/>
        <v>3.0927835051547392E-3</v>
      </c>
      <c r="U7" s="25">
        <f t="shared" si="0"/>
        <v>1.5688575899843737E-3</v>
      </c>
      <c r="V7" s="25">
        <f t="shared" si="0"/>
        <v>1.3509006004002622E-2</v>
      </c>
      <c r="W7" s="26">
        <f t="shared" si="0"/>
        <v>0</v>
      </c>
    </row>
    <row r="8" spans="2:23" x14ac:dyDescent="0.25">
      <c r="B8" s="32">
        <v>3</v>
      </c>
      <c r="C8" s="61"/>
      <c r="D8" s="62"/>
      <c r="E8" s="62"/>
      <c r="F8" s="62"/>
      <c r="G8" s="62"/>
      <c r="H8" s="62"/>
      <c r="I8" s="56"/>
      <c r="J8" s="54"/>
      <c r="K8" s="55"/>
      <c r="L8" s="55"/>
      <c r="M8" s="55"/>
      <c r="N8" s="55"/>
      <c r="O8" s="55"/>
      <c r="P8" s="56"/>
      <c r="Q8" s="25" t="str">
        <f t="shared" si="1"/>
        <v>N/A</v>
      </c>
      <c r="R8" s="25" t="str">
        <f t="shared" si="0"/>
        <v>N/A</v>
      </c>
      <c r="S8" s="25" t="str">
        <f t="shared" si="0"/>
        <v>N/A</v>
      </c>
      <c r="T8" s="25" t="str">
        <f t="shared" si="0"/>
        <v>N/A</v>
      </c>
      <c r="U8" s="25" t="str">
        <f t="shared" si="0"/>
        <v>N/A</v>
      </c>
      <c r="V8" s="25" t="str">
        <f t="shared" si="0"/>
        <v>N/A</v>
      </c>
      <c r="W8" s="26" t="str">
        <f t="shared" si="0"/>
        <v>N/A</v>
      </c>
    </row>
    <row r="9" spans="2:23" x14ac:dyDescent="0.25">
      <c r="B9" s="32">
        <v>4</v>
      </c>
      <c r="C9" s="61"/>
      <c r="D9" s="62"/>
      <c r="E9" s="62"/>
      <c r="F9" s="62"/>
      <c r="G9" s="62"/>
      <c r="H9" s="62"/>
      <c r="I9" s="56"/>
      <c r="J9" s="54"/>
      <c r="K9" s="55"/>
      <c r="L9" s="55"/>
      <c r="M9" s="55"/>
      <c r="N9" s="55"/>
      <c r="O9" s="55"/>
      <c r="P9" s="56"/>
      <c r="Q9" s="25" t="str">
        <f t="shared" si="1"/>
        <v>N/A</v>
      </c>
      <c r="R9" s="25" t="str">
        <f t="shared" si="0"/>
        <v>N/A</v>
      </c>
      <c r="S9" s="25" t="str">
        <f t="shared" si="0"/>
        <v>N/A</v>
      </c>
      <c r="T9" s="25" t="str">
        <f t="shared" si="0"/>
        <v>N/A</v>
      </c>
      <c r="U9" s="25" t="str">
        <f t="shared" si="0"/>
        <v>N/A</v>
      </c>
      <c r="V9" s="25" t="str">
        <f t="shared" si="0"/>
        <v>N/A</v>
      </c>
      <c r="W9" s="26" t="str">
        <f t="shared" si="0"/>
        <v>N/A</v>
      </c>
    </row>
    <row r="10" spans="2:23" x14ac:dyDescent="0.25">
      <c r="B10" s="32">
        <v>5</v>
      </c>
      <c r="C10" s="61"/>
      <c r="D10" s="62"/>
      <c r="E10" s="62"/>
      <c r="F10" s="62"/>
      <c r="G10" s="62"/>
      <c r="H10" s="62"/>
      <c r="I10" s="56"/>
      <c r="J10" s="54"/>
      <c r="K10" s="55"/>
      <c r="L10" s="55"/>
      <c r="M10" s="55"/>
      <c r="N10" s="55"/>
      <c r="O10" s="55"/>
      <c r="P10" s="57"/>
      <c r="Q10" s="25" t="str">
        <f t="shared" si="1"/>
        <v>N/A</v>
      </c>
      <c r="R10" s="25" t="str">
        <f t="shared" si="0"/>
        <v>N/A</v>
      </c>
      <c r="S10" s="25" t="str">
        <f t="shared" si="0"/>
        <v>N/A</v>
      </c>
      <c r="T10" s="25" t="str">
        <f t="shared" si="0"/>
        <v>N/A</v>
      </c>
      <c r="U10" s="25" t="str">
        <f t="shared" si="0"/>
        <v>N/A</v>
      </c>
      <c r="V10" s="25" t="str">
        <f t="shared" si="0"/>
        <v>N/A</v>
      </c>
      <c r="W10" s="26" t="str">
        <f t="shared" si="0"/>
        <v>N/A</v>
      </c>
    </row>
    <row r="11" spans="2:23" x14ac:dyDescent="0.25">
      <c r="B11" s="32">
        <v>6</v>
      </c>
      <c r="C11" s="61"/>
      <c r="D11" s="62"/>
      <c r="E11" s="62"/>
      <c r="F11" s="62"/>
      <c r="G11" s="62"/>
      <c r="H11" s="62"/>
      <c r="I11" s="56"/>
      <c r="J11" s="54"/>
      <c r="K11" s="55"/>
      <c r="L11" s="55" t="s">
        <v>30</v>
      </c>
      <c r="M11" s="55"/>
      <c r="N11" s="55"/>
      <c r="O11" s="55"/>
      <c r="P11" s="57"/>
      <c r="Q11" s="25" t="str">
        <f t="shared" si="1"/>
        <v>N/A</v>
      </c>
      <c r="R11" s="25" t="str">
        <f t="shared" si="0"/>
        <v>N/A</v>
      </c>
      <c r="S11" s="25" t="str">
        <f t="shared" si="0"/>
        <v>N/A</v>
      </c>
      <c r="T11" s="25" t="str">
        <f t="shared" si="0"/>
        <v>N/A</v>
      </c>
      <c r="U11" s="25" t="str">
        <f t="shared" si="0"/>
        <v>N/A</v>
      </c>
      <c r="V11" s="25" t="str">
        <f t="shared" si="0"/>
        <v>N/A</v>
      </c>
      <c r="W11" s="26" t="str">
        <f t="shared" si="0"/>
        <v>N/A</v>
      </c>
    </row>
    <row r="12" spans="2:23" x14ac:dyDescent="0.25">
      <c r="B12" s="32">
        <v>7</v>
      </c>
      <c r="C12" s="61"/>
      <c r="D12" s="62"/>
      <c r="E12" s="62"/>
      <c r="F12" s="62"/>
      <c r="G12" s="62"/>
      <c r="H12" s="62"/>
      <c r="I12" s="56"/>
      <c r="J12" s="54"/>
      <c r="K12" s="55"/>
      <c r="L12" s="55"/>
      <c r="M12" s="55"/>
      <c r="N12" s="55"/>
      <c r="O12" s="55"/>
      <c r="P12" s="57"/>
      <c r="Q12" s="25" t="str">
        <f t="shared" si="1"/>
        <v>N/A</v>
      </c>
      <c r="R12" s="25" t="str">
        <f t="shared" si="0"/>
        <v>N/A</v>
      </c>
      <c r="S12" s="25" t="str">
        <f t="shared" si="0"/>
        <v>N/A</v>
      </c>
      <c r="T12" s="25" t="str">
        <f t="shared" si="0"/>
        <v>N/A</v>
      </c>
      <c r="U12" s="25" t="str">
        <f t="shared" si="0"/>
        <v>N/A</v>
      </c>
      <c r="V12" s="25" t="str">
        <f t="shared" si="0"/>
        <v>N/A</v>
      </c>
      <c r="W12" s="26" t="str">
        <f t="shared" si="0"/>
        <v>N/A</v>
      </c>
    </row>
    <row r="13" spans="2:23" x14ac:dyDescent="0.25">
      <c r="B13" s="32">
        <v>8</v>
      </c>
      <c r="C13" s="61"/>
      <c r="D13" s="62"/>
      <c r="E13" s="62"/>
      <c r="F13" s="62"/>
      <c r="G13" s="62"/>
      <c r="H13" s="62"/>
      <c r="I13" s="56"/>
      <c r="J13" s="54"/>
      <c r="K13" s="55"/>
      <c r="L13" s="55"/>
      <c r="M13" s="55"/>
      <c r="N13" s="55"/>
      <c r="O13" s="55"/>
      <c r="P13" s="57"/>
      <c r="Q13" s="25" t="str">
        <f t="shared" si="1"/>
        <v>N/A</v>
      </c>
      <c r="R13" s="25" t="str">
        <f t="shared" si="0"/>
        <v>N/A</v>
      </c>
      <c r="S13" s="25" t="str">
        <f t="shared" si="0"/>
        <v>N/A</v>
      </c>
      <c r="T13" s="25" t="str">
        <f t="shared" si="0"/>
        <v>N/A</v>
      </c>
      <c r="U13" s="25" t="str">
        <f t="shared" si="0"/>
        <v>N/A</v>
      </c>
      <c r="V13" s="25" t="str">
        <f t="shared" si="0"/>
        <v>N/A</v>
      </c>
      <c r="W13" s="26" t="str">
        <f t="shared" si="0"/>
        <v>N/A</v>
      </c>
    </row>
    <row r="14" spans="2:23" x14ac:dyDescent="0.25">
      <c r="B14" s="32">
        <v>9</v>
      </c>
      <c r="C14" s="61"/>
      <c r="D14" s="62"/>
      <c r="E14" s="62"/>
      <c r="F14" s="62"/>
      <c r="G14" s="62"/>
      <c r="H14" s="62"/>
      <c r="I14" s="56"/>
      <c r="J14" s="54"/>
      <c r="K14" s="55"/>
      <c r="L14" s="55"/>
      <c r="M14" s="55"/>
      <c r="N14" s="55"/>
      <c r="O14" s="55"/>
      <c r="P14" s="57"/>
      <c r="Q14" s="25" t="str">
        <f t="shared" si="1"/>
        <v>N/A</v>
      </c>
      <c r="R14" s="25" t="str">
        <f t="shared" si="1"/>
        <v>N/A</v>
      </c>
      <c r="S14" s="25" t="str">
        <f t="shared" si="0"/>
        <v>N/A</v>
      </c>
      <c r="T14" s="25" t="str">
        <f t="shared" si="0"/>
        <v>N/A</v>
      </c>
      <c r="U14" s="25" t="str">
        <f t="shared" si="0"/>
        <v>N/A</v>
      </c>
      <c r="V14" s="25" t="str">
        <f t="shared" si="0"/>
        <v>N/A</v>
      </c>
      <c r="W14" s="26" t="str">
        <f t="shared" si="0"/>
        <v>N/A</v>
      </c>
    </row>
    <row r="15" spans="2:23" ht="15.75" thickBot="1" x14ac:dyDescent="0.3">
      <c r="B15" s="33">
        <v>10</v>
      </c>
      <c r="C15" s="63"/>
      <c r="D15" s="64"/>
      <c r="E15" s="64"/>
      <c r="F15" s="64"/>
      <c r="G15" s="64"/>
      <c r="H15" s="64"/>
      <c r="I15" s="65"/>
      <c r="J15" s="58"/>
      <c r="K15" s="59"/>
      <c r="L15" s="59"/>
      <c r="M15" s="59"/>
      <c r="N15" s="59"/>
      <c r="O15" s="59"/>
      <c r="P15" s="60"/>
      <c r="Q15" s="30" t="str">
        <f t="shared" si="1"/>
        <v>N/A</v>
      </c>
      <c r="R15" s="30" t="str">
        <f t="shared" si="1"/>
        <v>N/A</v>
      </c>
      <c r="S15" s="30" t="str">
        <f t="shared" si="1"/>
        <v>N/A</v>
      </c>
      <c r="T15" s="30" t="str">
        <f t="shared" si="1"/>
        <v>N/A</v>
      </c>
      <c r="U15" s="30" t="str">
        <f t="shared" si="1"/>
        <v>N/A</v>
      </c>
      <c r="V15" s="30" t="str">
        <f t="shared" si="0"/>
        <v>N/A</v>
      </c>
      <c r="W15" s="31" t="str">
        <f t="shared" si="0"/>
        <v>N/A</v>
      </c>
    </row>
    <row r="16" spans="2:23" x14ac:dyDescent="0.25">
      <c r="Q16" s="21"/>
      <c r="R16" s="21"/>
      <c r="S16" s="21"/>
      <c r="T16" s="21"/>
      <c r="U16" s="21"/>
      <c r="V16" s="21"/>
      <c r="W16" s="21"/>
    </row>
    <row r="17" spans="17:23" x14ac:dyDescent="0.25">
      <c r="Q17" s="21"/>
      <c r="R17" s="21"/>
      <c r="S17" s="21"/>
      <c r="T17" s="21"/>
      <c r="U17" s="21"/>
      <c r="V17" s="21"/>
      <c r="W17" s="21"/>
    </row>
  </sheetData>
  <mergeCells count="4">
    <mergeCell ref="B4:B5"/>
    <mergeCell ref="Q4:W4"/>
    <mergeCell ref="C4:I4"/>
    <mergeCell ref="J4:P4"/>
  </mergeCells>
  <conditionalFormatting sqref="Q6:W16">
    <cfRule type="cellIs" dxfId="0" priority="2" operator="greaterThan">
      <formula>0.0051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F38F-0A58-4341-BFE9-CE2C1A6D5DBD}">
  <dimension ref="A1:H105"/>
  <sheetViews>
    <sheetView workbookViewId="0">
      <selection activeCell="F16" sqref="F16"/>
    </sheetView>
  </sheetViews>
  <sheetFormatPr defaultRowHeight="15" x14ac:dyDescent="0.25"/>
  <cols>
    <col min="1" max="1" width="16.28515625" customWidth="1"/>
    <col min="2" max="2" width="21.140625" customWidth="1"/>
    <col min="3" max="3" width="18.5703125" customWidth="1"/>
    <col min="8" max="8" width="11.5703125" customWidth="1"/>
  </cols>
  <sheetData>
    <row r="1" spans="1:8" x14ac:dyDescent="0.25">
      <c r="B1" t="s">
        <v>19</v>
      </c>
    </row>
    <row r="2" spans="1:8" x14ac:dyDescent="0.25">
      <c r="B2" t="s">
        <v>18</v>
      </c>
    </row>
    <row r="3" spans="1:8" x14ac:dyDescent="0.25">
      <c r="B3" s="53" t="s">
        <v>26</v>
      </c>
      <c r="C3" s="53" t="s">
        <v>27</v>
      </c>
    </row>
    <row r="4" spans="1:8" x14ac:dyDescent="0.25">
      <c r="A4">
        <v>1</v>
      </c>
      <c r="B4">
        <v>2.0896000000000001E-2</v>
      </c>
      <c r="C4">
        <v>2.2016000000000001E-2</v>
      </c>
    </row>
    <row r="5" spans="1:8" x14ac:dyDescent="0.25">
      <c r="A5">
        <v>2</v>
      </c>
      <c r="B5">
        <v>2.0879000000000002E-2</v>
      </c>
      <c r="C5">
        <v>2.1987E-2</v>
      </c>
    </row>
    <row r="6" spans="1:8" x14ac:dyDescent="0.25">
      <c r="A6">
        <v>3</v>
      </c>
      <c r="B6">
        <v>2.0868999999999999E-2</v>
      </c>
      <c r="C6">
        <v>2.1985000000000001E-2</v>
      </c>
      <c r="F6" s="50" t="s">
        <v>24</v>
      </c>
      <c r="G6" t="s">
        <v>25</v>
      </c>
    </row>
    <row r="7" spans="1:8" x14ac:dyDescent="0.25">
      <c r="A7">
        <v>4</v>
      </c>
      <c r="B7">
        <v>2.0858000000000002E-2</v>
      </c>
      <c r="C7">
        <v>2.1964000000000001E-2</v>
      </c>
      <c r="F7" s="50" t="s">
        <v>23</v>
      </c>
      <c r="G7">
        <v>2.0716109999999999E-2</v>
      </c>
      <c r="H7">
        <v>571927225</v>
      </c>
    </row>
    <row r="8" spans="1:8" x14ac:dyDescent="0.25">
      <c r="A8">
        <v>5</v>
      </c>
      <c r="B8">
        <v>2.0854000000000001E-2</v>
      </c>
      <c r="C8">
        <v>2.1954999999999999E-2</v>
      </c>
      <c r="F8" s="50" t="s">
        <v>28</v>
      </c>
      <c r="G8">
        <v>2.1929210000000005E-2</v>
      </c>
      <c r="H8">
        <v>640899856</v>
      </c>
    </row>
    <row r="9" spans="1:8" x14ac:dyDescent="0.25">
      <c r="A9">
        <v>6</v>
      </c>
      <c r="B9">
        <v>2.0861999999999999E-2</v>
      </c>
      <c r="C9">
        <v>2.1947999999999999E-2</v>
      </c>
    </row>
    <row r="10" spans="1:8" x14ac:dyDescent="0.25">
      <c r="A10">
        <v>7</v>
      </c>
      <c r="B10">
        <v>2.0844000000000001E-2</v>
      </c>
      <c r="C10">
        <v>2.1944000000000002E-2</v>
      </c>
    </row>
    <row r="11" spans="1:8" x14ac:dyDescent="0.25">
      <c r="A11">
        <v>8</v>
      </c>
      <c r="B11">
        <v>2.0848999999999999E-2</v>
      </c>
      <c r="C11">
        <v>2.1942E-2</v>
      </c>
    </row>
    <row r="12" spans="1:8" x14ac:dyDescent="0.25">
      <c r="A12">
        <v>9</v>
      </c>
      <c r="B12">
        <v>2.0847999999999998E-2</v>
      </c>
      <c r="C12">
        <v>2.1950999999999998E-2</v>
      </c>
    </row>
    <row r="13" spans="1:8" x14ac:dyDescent="0.25">
      <c r="A13">
        <v>10</v>
      </c>
      <c r="B13">
        <v>2.0896000000000001E-2</v>
      </c>
      <c r="C13">
        <v>2.1940999999999999E-2</v>
      </c>
    </row>
    <row r="14" spans="1:8" x14ac:dyDescent="0.25">
      <c r="A14">
        <v>11</v>
      </c>
      <c r="B14">
        <v>2.0830000000000001E-2</v>
      </c>
      <c r="C14">
        <v>2.1939E-2</v>
      </c>
    </row>
    <row r="15" spans="1:8" x14ac:dyDescent="0.25">
      <c r="A15">
        <v>12</v>
      </c>
      <c r="B15">
        <v>2.0834999999999999E-2</v>
      </c>
      <c r="C15">
        <v>2.1939E-2</v>
      </c>
    </row>
    <row r="16" spans="1:8" x14ac:dyDescent="0.25">
      <c r="A16">
        <v>13</v>
      </c>
      <c r="B16">
        <v>2.0833999999999998E-2</v>
      </c>
      <c r="C16">
        <v>2.1932E-2</v>
      </c>
    </row>
    <row r="17" spans="1:3" x14ac:dyDescent="0.25">
      <c r="A17">
        <v>14</v>
      </c>
      <c r="B17">
        <v>2.0832E-2</v>
      </c>
      <c r="C17">
        <v>2.1930999999999999E-2</v>
      </c>
    </row>
    <row r="18" spans="1:3" x14ac:dyDescent="0.25">
      <c r="A18">
        <v>15</v>
      </c>
      <c r="B18">
        <v>2.0830000000000001E-2</v>
      </c>
      <c r="C18">
        <v>2.1932E-2</v>
      </c>
    </row>
    <row r="19" spans="1:3" x14ac:dyDescent="0.25">
      <c r="A19">
        <v>16</v>
      </c>
      <c r="B19">
        <v>2.0830999999999999E-2</v>
      </c>
      <c r="C19">
        <v>2.1937999999999999E-2</v>
      </c>
    </row>
    <row r="20" spans="1:3" x14ac:dyDescent="0.25">
      <c r="A20">
        <v>17</v>
      </c>
      <c r="B20">
        <v>2.0826999999999998E-2</v>
      </c>
      <c r="C20">
        <v>2.1940999999999999E-2</v>
      </c>
    </row>
    <row r="21" spans="1:3" x14ac:dyDescent="0.25">
      <c r="A21">
        <v>18</v>
      </c>
      <c r="B21">
        <v>2.0816000000000001E-2</v>
      </c>
      <c r="C21">
        <v>2.1953E-2</v>
      </c>
    </row>
    <row r="22" spans="1:3" x14ac:dyDescent="0.25">
      <c r="A22">
        <v>19</v>
      </c>
      <c r="B22">
        <v>2.0811E-2</v>
      </c>
      <c r="C22">
        <v>2.1957000000000001E-2</v>
      </c>
    </row>
    <row r="23" spans="1:3" x14ac:dyDescent="0.25">
      <c r="A23">
        <v>20</v>
      </c>
      <c r="B23">
        <v>2.0806999999999999E-2</v>
      </c>
      <c r="C23">
        <v>2.1940999999999999E-2</v>
      </c>
    </row>
    <row r="24" spans="1:3" x14ac:dyDescent="0.25">
      <c r="A24">
        <v>21</v>
      </c>
      <c r="B24">
        <v>2.0804E-2</v>
      </c>
      <c r="C24">
        <v>2.1928E-2</v>
      </c>
    </row>
    <row r="25" spans="1:3" x14ac:dyDescent="0.25">
      <c r="A25">
        <v>22</v>
      </c>
      <c r="B25">
        <v>2.0781999999999998E-2</v>
      </c>
      <c r="C25">
        <v>2.1922000000000001E-2</v>
      </c>
    </row>
    <row r="26" spans="1:3" x14ac:dyDescent="0.25">
      <c r="A26">
        <v>23</v>
      </c>
      <c r="B26">
        <v>2.0787E-2</v>
      </c>
      <c r="C26">
        <v>2.1916999999999999E-2</v>
      </c>
    </row>
    <row r="27" spans="1:3" x14ac:dyDescent="0.25">
      <c r="A27">
        <v>24</v>
      </c>
      <c r="B27">
        <v>2.0771000000000001E-2</v>
      </c>
      <c r="C27">
        <v>2.1921E-2</v>
      </c>
    </row>
    <row r="28" spans="1:3" x14ac:dyDescent="0.25">
      <c r="A28">
        <v>25</v>
      </c>
      <c r="B28">
        <v>2.0746000000000001E-2</v>
      </c>
      <c r="C28">
        <v>2.1925E-2</v>
      </c>
    </row>
    <row r="29" spans="1:3" x14ac:dyDescent="0.25">
      <c r="A29">
        <v>26</v>
      </c>
      <c r="B29">
        <v>2.0736999999999998E-2</v>
      </c>
      <c r="C29">
        <v>2.1935E-2</v>
      </c>
    </row>
    <row r="30" spans="1:3" x14ac:dyDescent="0.25">
      <c r="A30">
        <v>27</v>
      </c>
      <c r="B30">
        <v>2.0732E-2</v>
      </c>
      <c r="C30">
        <v>2.1939E-2</v>
      </c>
    </row>
    <row r="31" spans="1:3" x14ac:dyDescent="0.25">
      <c r="A31">
        <v>28</v>
      </c>
      <c r="B31">
        <v>2.0761999999999999E-2</v>
      </c>
      <c r="C31">
        <v>2.1940000000000001E-2</v>
      </c>
    </row>
    <row r="32" spans="1:3" x14ac:dyDescent="0.25">
      <c r="A32">
        <v>29</v>
      </c>
      <c r="B32">
        <v>2.0756E-2</v>
      </c>
      <c r="C32">
        <v>2.1940000000000001E-2</v>
      </c>
    </row>
    <row r="33" spans="1:3" x14ac:dyDescent="0.25">
      <c r="A33">
        <v>30</v>
      </c>
      <c r="B33">
        <v>2.0750000000000001E-2</v>
      </c>
      <c r="C33">
        <v>2.1947000000000001E-2</v>
      </c>
    </row>
    <row r="34" spans="1:3" x14ac:dyDescent="0.25">
      <c r="A34">
        <v>31</v>
      </c>
      <c r="B34">
        <v>2.0778999999999999E-2</v>
      </c>
      <c r="C34">
        <v>2.1954999999999999E-2</v>
      </c>
    </row>
    <row r="35" spans="1:3" x14ac:dyDescent="0.25">
      <c r="A35">
        <v>32</v>
      </c>
      <c r="B35">
        <v>2.0760000000000001E-2</v>
      </c>
      <c r="C35">
        <v>2.1954999999999999E-2</v>
      </c>
    </row>
    <row r="36" spans="1:3" x14ac:dyDescent="0.25">
      <c r="A36">
        <v>33</v>
      </c>
      <c r="B36">
        <v>2.0761000000000002E-2</v>
      </c>
      <c r="C36">
        <v>2.1951999999999999E-2</v>
      </c>
    </row>
    <row r="37" spans="1:3" x14ac:dyDescent="0.25">
      <c r="A37">
        <v>34</v>
      </c>
      <c r="B37">
        <v>2.0766E-2</v>
      </c>
      <c r="C37">
        <v>2.1950999999999998E-2</v>
      </c>
    </row>
    <row r="38" spans="1:3" x14ac:dyDescent="0.25">
      <c r="A38">
        <v>35</v>
      </c>
      <c r="B38">
        <v>2.0764999999999999E-2</v>
      </c>
      <c r="C38">
        <v>2.1951999999999999E-2</v>
      </c>
    </row>
    <row r="39" spans="1:3" x14ac:dyDescent="0.25">
      <c r="A39">
        <v>36</v>
      </c>
      <c r="B39">
        <v>2.0768999999999999E-2</v>
      </c>
      <c r="C39">
        <v>2.1954000000000001E-2</v>
      </c>
    </row>
    <row r="40" spans="1:3" x14ac:dyDescent="0.25">
      <c r="A40">
        <v>37</v>
      </c>
      <c r="B40">
        <v>2.0766E-2</v>
      </c>
      <c r="C40">
        <v>2.1954999999999999E-2</v>
      </c>
    </row>
    <row r="41" spans="1:3" x14ac:dyDescent="0.25">
      <c r="A41">
        <v>38</v>
      </c>
      <c r="B41">
        <v>2.0761000000000002E-2</v>
      </c>
      <c r="C41">
        <v>2.1954999999999999E-2</v>
      </c>
    </row>
    <row r="42" spans="1:3" x14ac:dyDescent="0.25">
      <c r="A42">
        <v>39</v>
      </c>
      <c r="B42">
        <v>2.0688000000000002E-2</v>
      </c>
      <c r="C42">
        <v>2.1953E-2</v>
      </c>
    </row>
    <row r="43" spans="1:3" x14ac:dyDescent="0.25">
      <c r="A43">
        <v>40</v>
      </c>
      <c r="B43">
        <v>2.0695000000000002E-2</v>
      </c>
      <c r="C43">
        <v>2.1961000000000001E-2</v>
      </c>
    </row>
    <row r="44" spans="1:3" x14ac:dyDescent="0.25">
      <c r="A44">
        <v>41</v>
      </c>
      <c r="B44">
        <v>2.0701000000000001E-2</v>
      </c>
      <c r="C44">
        <v>2.1967E-2</v>
      </c>
    </row>
    <row r="45" spans="1:3" x14ac:dyDescent="0.25">
      <c r="A45">
        <v>42</v>
      </c>
      <c r="B45">
        <v>2.0704E-2</v>
      </c>
      <c r="C45">
        <v>2.1972999999999999E-2</v>
      </c>
    </row>
    <row r="46" spans="1:3" x14ac:dyDescent="0.25">
      <c r="A46">
        <v>43</v>
      </c>
      <c r="B46">
        <v>2.0694000000000001E-2</v>
      </c>
      <c r="C46">
        <v>2.1978999999999999E-2</v>
      </c>
    </row>
    <row r="47" spans="1:3" x14ac:dyDescent="0.25">
      <c r="A47">
        <v>44</v>
      </c>
      <c r="B47">
        <v>2.0695000000000002E-2</v>
      </c>
      <c r="C47">
        <v>2.1989000000000002E-2</v>
      </c>
    </row>
    <row r="48" spans="1:3" x14ac:dyDescent="0.25">
      <c r="A48">
        <v>45</v>
      </c>
      <c r="B48">
        <v>2.0695999999999999E-2</v>
      </c>
      <c r="C48">
        <v>2.1999999999999999E-2</v>
      </c>
    </row>
    <row r="49" spans="1:3" x14ac:dyDescent="0.25">
      <c r="A49">
        <v>46</v>
      </c>
      <c r="B49">
        <v>2.0693E-2</v>
      </c>
      <c r="C49">
        <v>2.1992999999999999E-2</v>
      </c>
    </row>
    <row r="50" spans="1:3" x14ac:dyDescent="0.25">
      <c r="A50">
        <v>47</v>
      </c>
      <c r="B50">
        <v>2.0701000000000001E-2</v>
      </c>
      <c r="C50">
        <v>2.1985999999999999E-2</v>
      </c>
    </row>
    <row r="51" spans="1:3" x14ac:dyDescent="0.25">
      <c r="A51">
        <v>48</v>
      </c>
      <c r="B51">
        <v>2.0711E-2</v>
      </c>
      <c r="C51">
        <v>2.1977E-2</v>
      </c>
    </row>
    <row r="52" spans="1:3" x14ac:dyDescent="0.25">
      <c r="A52">
        <v>49</v>
      </c>
      <c r="B52">
        <v>2.0709000000000002E-2</v>
      </c>
      <c r="C52">
        <v>2.1978999999999999E-2</v>
      </c>
    </row>
    <row r="53" spans="1:3" x14ac:dyDescent="0.25">
      <c r="A53">
        <v>50</v>
      </c>
      <c r="B53">
        <v>2.0715999999999998E-2</v>
      </c>
      <c r="C53">
        <v>2.1975999999999999E-2</v>
      </c>
    </row>
    <row r="54" spans="1:3" x14ac:dyDescent="0.25">
      <c r="A54">
        <v>51</v>
      </c>
      <c r="B54">
        <v>2.0715000000000001E-2</v>
      </c>
      <c r="C54">
        <v>2.1978000000000001E-2</v>
      </c>
    </row>
    <row r="55" spans="1:3" x14ac:dyDescent="0.25">
      <c r="A55">
        <v>52</v>
      </c>
      <c r="B55">
        <v>2.0707E-2</v>
      </c>
      <c r="C55">
        <v>2.1977E-2</v>
      </c>
    </row>
    <row r="56" spans="1:3" x14ac:dyDescent="0.25">
      <c r="A56">
        <v>53</v>
      </c>
      <c r="B56">
        <v>2.0702999999999999E-2</v>
      </c>
      <c r="C56">
        <v>2.1971999999999998E-2</v>
      </c>
    </row>
    <row r="57" spans="1:3" x14ac:dyDescent="0.25">
      <c r="A57">
        <v>54</v>
      </c>
      <c r="B57">
        <v>2.0705999999999999E-2</v>
      </c>
      <c r="C57">
        <v>2.197E-2</v>
      </c>
    </row>
    <row r="58" spans="1:3" x14ac:dyDescent="0.25">
      <c r="A58">
        <v>55</v>
      </c>
      <c r="B58">
        <v>2.0709999999999999E-2</v>
      </c>
      <c r="C58">
        <v>2.1988000000000001E-2</v>
      </c>
    </row>
    <row r="59" spans="1:3" x14ac:dyDescent="0.25">
      <c r="A59">
        <v>56</v>
      </c>
      <c r="B59">
        <v>2.0702999999999999E-2</v>
      </c>
      <c r="C59">
        <v>2.1991E-2</v>
      </c>
    </row>
    <row r="60" spans="1:3" x14ac:dyDescent="0.25">
      <c r="A60">
        <v>57</v>
      </c>
      <c r="B60">
        <v>2.0688000000000002E-2</v>
      </c>
      <c r="C60">
        <v>2.1982000000000002E-2</v>
      </c>
    </row>
    <row r="61" spans="1:3" x14ac:dyDescent="0.25">
      <c r="A61">
        <v>58</v>
      </c>
      <c r="B61">
        <v>2.0686E-2</v>
      </c>
      <c r="C61">
        <v>2.1968000000000001E-2</v>
      </c>
    </row>
    <row r="62" spans="1:3" x14ac:dyDescent="0.25">
      <c r="A62">
        <v>59</v>
      </c>
      <c r="B62">
        <v>2.069E-2</v>
      </c>
      <c r="C62">
        <v>2.1957000000000001E-2</v>
      </c>
    </row>
    <row r="63" spans="1:3" x14ac:dyDescent="0.25">
      <c r="A63">
        <v>60</v>
      </c>
      <c r="B63">
        <v>2.0681999999999999E-2</v>
      </c>
      <c r="C63">
        <v>2.1950000000000001E-2</v>
      </c>
    </row>
    <row r="64" spans="1:3" x14ac:dyDescent="0.25">
      <c r="A64">
        <v>61</v>
      </c>
      <c r="B64">
        <v>2.0669E-2</v>
      </c>
      <c r="C64">
        <v>2.1947999999999999E-2</v>
      </c>
    </row>
    <row r="65" spans="1:3" x14ac:dyDescent="0.25">
      <c r="A65">
        <v>62</v>
      </c>
      <c r="B65">
        <v>2.0667999999999999E-2</v>
      </c>
      <c r="C65">
        <v>2.1933000000000001E-2</v>
      </c>
    </row>
    <row r="66" spans="1:3" x14ac:dyDescent="0.25">
      <c r="A66">
        <v>63</v>
      </c>
      <c r="B66">
        <v>2.0670000000000001E-2</v>
      </c>
      <c r="C66">
        <v>2.1926999999999999E-2</v>
      </c>
    </row>
    <row r="67" spans="1:3" x14ac:dyDescent="0.25">
      <c r="A67">
        <v>64</v>
      </c>
      <c r="B67">
        <v>2.0673E-2</v>
      </c>
      <c r="C67">
        <v>2.1925E-2</v>
      </c>
    </row>
    <row r="68" spans="1:3" x14ac:dyDescent="0.25">
      <c r="A68">
        <v>65</v>
      </c>
      <c r="B68">
        <v>2.0664999999999999E-2</v>
      </c>
      <c r="C68">
        <v>2.1926000000000001E-2</v>
      </c>
    </row>
    <row r="69" spans="1:3" x14ac:dyDescent="0.25">
      <c r="A69">
        <v>66</v>
      </c>
      <c r="B69">
        <v>2.0656999999999998E-2</v>
      </c>
      <c r="C69">
        <v>2.1930000000000002E-2</v>
      </c>
    </row>
    <row r="70" spans="1:3" x14ac:dyDescent="0.25">
      <c r="A70">
        <v>67</v>
      </c>
      <c r="B70">
        <v>2.0646999999999999E-2</v>
      </c>
      <c r="C70">
        <v>2.1928E-2</v>
      </c>
    </row>
    <row r="71" spans="1:3" x14ac:dyDescent="0.25">
      <c r="A71">
        <v>68</v>
      </c>
      <c r="B71">
        <v>2.0652E-2</v>
      </c>
      <c r="C71">
        <v>2.1925E-2</v>
      </c>
    </row>
    <row r="72" spans="1:3" x14ac:dyDescent="0.25">
      <c r="A72">
        <v>69</v>
      </c>
      <c r="B72">
        <v>2.0657999999999999E-2</v>
      </c>
      <c r="C72">
        <v>2.1923999999999999E-2</v>
      </c>
    </row>
    <row r="73" spans="1:3" x14ac:dyDescent="0.25">
      <c r="A73">
        <v>70</v>
      </c>
      <c r="B73">
        <v>2.0594999999999999E-2</v>
      </c>
      <c r="C73">
        <v>2.1916999999999999E-2</v>
      </c>
    </row>
    <row r="74" spans="1:3" x14ac:dyDescent="0.25">
      <c r="A74">
        <v>71</v>
      </c>
      <c r="B74">
        <v>2.0565E-2</v>
      </c>
      <c r="C74">
        <v>2.1913999999999999E-2</v>
      </c>
    </row>
    <row r="75" spans="1:3" x14ac:dyDescent="0.25">
      <c r="A75">
        <v>72</v>
      </c>
      <c r="B75">
        <v>2.0604000000000001E-2</v>
      </c>
      <c r="C75">
        <v>2.1909999999999999E-2</v>
      </c>
    </row>
    <row r="76" spans="1:3" x14ac:dyDescent="0.25">
      <c r="A76">
        <v>73</v>
      </c>
      <c r="B76">
        <v>2.0605999999999999E-2</v>
      </c>
      <c r="C76">
        <v>2.1906999999999999E-2</v>
      </c>
    </row>
    <row r="77" spans="1:3" x14ac:dyDescent="0.25">
      <c r="A77">
        <v>74</v>
      </c>
      <c r="B77">
        <v>2.0608000000000001E-2</v>
      </c>
      <c r="C77">
        <v>2.1904E-2</v>
      </c>
    </row>
    <row r="78" spans="1:3" x14ac:dyDescent="0.25">
      <c r="A78">
        <v>75</v>
      </c>
      <c r="B78">
        <v>2.0628000000000001E-2</v>
      </c>
      <c r="C78">
        <v>2.1902999999999999E-2</v>
      </c>
    </row>
    <row r="79" spans="1:3" x14ac:dyDescent="0.25">
      <c r="A79">
        <v>76</v>
      </c>
      <c r="B79">
        <v>2.0612999999999999E-2</v>
      </c>
      <c r="C79">
        <v>2.1905000000000001E-2</v>
      </c>
    </row>
    <row r="80" spans="1:3" x14ac:dyDescent="0.25">
      <c r="A80">
        <v>77</v>
      </c>
      <c r="B80">
        <v>2.0611999999999998E-2</v>
      </c>
      <c r="C80">
        <v>2.1911E-2</v>
      </c>
    </row>
    <row r="81" spans="1:3" x14ac:dyDescent="0.25">
      <c r="A81">
        <v>78</v>
      </c>
      <c r="B81">
        <v>2.0619999999999999E-2</v>
      </c>
      <c r="C81">
        <v>2.1912999999999998E-2</v>
      </c>
    </row>
    <row r="82" spans="1:3" x14ac:dyDescent="0.25">
      <c r="A82">
        <v>79</v>
      </c>
      <c r="B82">
        <v>2.0618000000000001E-2</v>
      </c>
      <c r="C82">
        <v>2.1918E-2</v>
      </c>
    </row>
    <row r="83" spans="1:3" x14ac:dyDescent="0.25">
      <c r="A83">
        <v>80</v>
      </c>
      <c r="B83">
        <v>2.0622000000000001E-2</v>
      </c>
      <c r="C83">
        <v>2.1909999999999999E-2</v>
      </c>
    </row>
    <row r="84" spans="1:3" x14ac:dyDescent="0.25">
      <c r="A84">
        <v>81</v>
      </c>
      <c r="B84">
        <v>2.0625000000000001E-2</v>
      </c>
      <c r="C84">
        <v>2.1902999999999999E-2</v>
      </c>
    </row>
    <row r="85" spans="1:3" x14ac:dyDescent="0.25">
      <c r="A85">
        <v>82</v>
      </c>
      <c r="B85">
        <v>2.0625999999999999E-2</v>
      </c>
      <c r="C85">
        <v>2.1878999999999999E-2</v>
      </c>
    </row>
    <row r="86" spans="1:3" x14ac:dyDescent="0.25">
      <c r="A86">
        <v>83</v>
      </c>
      <c r="B86">
        <v>2.0636999999999999E-2</v>
      </c>
      <c r="C86">
        <v>2.1870000000000001E-2</v>
      </c>
    </row>
    <row r="87" spans="1:3" x14ac:dyDescent="0.25">
      <c r="A87">
        <v>84</v>
      </c>
      <c r="B87">
        <v>2.0636999999999999E-2</v>
      </c>
      <c r="C87">
        <v>2.1867999999999999E-2</v>
      </c>
    </row>
    <row r="88" spans="1:3" x14ac:dyDescent="0.25">
      <c r="A88">
        <v>85</v>
      </c>
      <c r="B88">
        <v>2.0634E-2</v>
      </c>
      <c r="C88">
        <v>2.1857999999999999E-2</v>
      </c>
    </row>
    <row r="89" spans="1:3" x14ac:dyDescent="0.25">
      <c r="A89">
        <v>86</v>
      </c>
      <c r="B89">
        <v>2.0627E-2</v>
      </c>
      <c r="C89">
        <v>2.1853999999999998E-2</v>
      </c>
    </row>
    <row r="90" spans="1:3" x14ac:dyDescent="0.25">
      <c r="A90">
        <v>87</v>
      </c>
      <c r="B90">
        <v>2.0621E-2</v>
      </c>
      <c r="C90">
        <v>2.1850999999999999E-2</v>
      </c>
    </row>
    <row r="91" spans="1:3" x14ac:dyDescent="0.25">
      <c r="A91">
        <v>88</v>
      </c>
      <c r="B91">
        <v>2.0632999999999999E-2</v>
      </c>
      <c r="C91">
        <v>2.1840999999999999E-2</v>
      </c>
    </row>
    <row r="92" spans="1:3" x14ac:dyDescent="0.25">
      <c r="A92">
        <v>89</v>
      </c>
      <c r="B92">
        <v>2.0635000000000001E-2</v>
      </c>
      <c r="C92">
        <v>2.1850999999999999E-2</v>
      </c>
    </row>
    <row r="93" spans="1:3" x14ac:dyDescent="0.25">
      <c r="A93">
        <v>90</v>
      </c>
      <c r="B93">
        <v>2.0636000000000002E-2</v>
      </c>
      <c r="C93">
        <v>2.1852E-2</v>
      </c>
    </row>
    <row r="94" spans="1:3" x14ac:dyDescent="0.25">
      <c r="A94">
        <v>91</v>
      </c>
      <c r="B94">
        <v>2.0645E-2</v>
      </c>
      <c r="C94">
        <v>2.1847999999999999E-2</v>
      </c>
    </row>
    <row r="95" spans="1:3" x14ac:dyDescent="0.25">
      <c r="A95">
        <v>92</v>
      </c>
      <c r="B95">
        <v>2.0645E-2</v>
      </c>
      <c r="C95">
        <v>2.1846999999999998E-2</v>
      </c>
    </row>
    <row r="96" spans="1:3" x14ac:dyDescent="0.25">
      <c r="A96">
        <v>93</v>
      </c>
      <c r="B96">
        <v>2.0643000000000002E-2</v>
      </c>
      <c r="C96">
        <v>2.1843000000000001E-2</v>
      </c>
    </row>
    <row r="97" spans="1:3" x14ac:dyDescent="0.25">
      <c r="A97">
        <v>94</v>
      </c>
      <c r="B97">
        <v>2.0636999999999999E-2</v>
      </c>
      <c r="C97">
        <v>2.1843000000000001E-2</v>
      </c>
    </row>
    <row r="98" spans="1:3" x14ac:dyDescent="0.25">
      <c r="A98">
        <v>95</v>
      </c>
      <c r="B98">
        <v>2.0631E-2</v>
      </c>
      <c r="C98">
        <v>2.1842E-2</v>
      </c>
    </row>
    <row r="99" spans="1:3" x14ac:dyDescent="0.25">
      <c r="A99">
        <v>96</v>
      </c>
      <c r="B99">
        <v>2.0670999999999998E-2</v>
      </c>
      <c r="C99">
        <v>2.1843000000000001E-2</v>
      </c>
    </row>
    <row r="100" spans="1:3" x14ac:dyDescent="0.25">
      <c r="A100">
        <v>97</v>
      </c>
      <c r="B100">
        <v>2.0683E-2</v>
      </c>
      <c r="C100">
        <v>2.1843000000000001E-2</v>
      </c>
    </row>
    <row r="101" spans="1:3" x14ac:dyDescent="0.25">
      <c r="A101">
        <v>98</v>
      </c>
      <c r="B101">
        <v>2.0684000000000001E-2</v>
      </c>
      <c r="C101">
        <v>2.1843999999999999E-2</v>
      </c>
    </row>
    <row r="102" spans="1:3" x14ac:dyDescent="0.25">
      <c r="A102">
        <v>99</v>
      </c>
      <c r="B102">
        <v>2.0681000000000001E-2</v>
      </c>
      <c r="C102">
        <v>2.1852E-2</v>
      </c>
    </row>
    <row r="103" spans="1:3" x14ac:dyDescent="0.25">
      <c r="A103">
        <v>100</v>
      </c>
      <c r="B103">
        <v>2.0674999999999999E-2</v>
      </c>
      <c r="C103">
        <v>2.1866E-2</v>
      </c>
    </row>
    <row r="104" spans="1:3" x14ac:dyDescent="0.25">
      <c r="A104" s="50" t="s">
        <v>21</v>
      </c>
      <c r="B104">
        <f>AVERAGE(B4:B103)</f>
        <v>2.0716109999999999E-2</v>
      </c>
      <c r="C104">
        <f>AVERAGE(C4:C103)</f>
        <v>2.1929210000000005E-2</v>
      </c>
    </row>
    <row r="105" spans="1:3" x14ac:dyDescent="0.25">
      <c r="A105" s="50" t="s">
        <v>20</v>
      </c>
      <c r="B105">
        <f>INT(B104*((1024*10^6)/887))^2</f>
        <v>571927225</v>
      </c>
      <c r="C105">
        <f>INT(C104*((1024*10^6)/887))^2</f>
        <v>640899856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- 10Ω SHUNT</vt:lpstr>
      <vt:lpstr>DATA - 33Ω SHUNT</vt:lpstr>
      <vt:lpstr>I_AC_OFFSET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Katleen Miguel</dc:creator>
  <cp:lastModifiedBy>Katleen Miguel</cp:lastModifiedBy>
  <dcterms:created xsi:type="dcterms:W3CDTF">2018-07-31T02:10:53Z</dcterms:created>
  <dcterms:modified xsi:type="dcterms:W3CDTF">2018-08-08T06:37:46Z</dcterms:modified>
</cp:coreProperties>
</file>