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9AD7F2D3-D9D9-41E5-AAD0-2FC65CEB9B20}" xr6:coauthVersionLast="36" xr6:coauthVersionMax="36" xr10:uidLastSave="{00000000-0000-0000-0000-000000000000}"/>
  <bookViews>
    <workbookView xWindow="0" yWindow="0" windowWidth="22260" windowHeight="12650" firstSheet="1" activeTab="4" xr2:uid="{00000000-000D-0000-FFFF-FFFF00000000}"/>
  </bookViews>
  <sheets>
    <sheet name="Sheet1" sheetId="1" r:id="rId1"/>
    <sheet name="Sheet2" sheetId="2" r:id="rId2"/>
    <sheet name="Drive both A6 and A7 with known" sheetId="3" r:id="rId3"/>
    <sheet name="Drive A6 to GND" sheetId="4" r:id="rId4"/>
    <sheet name="Drive A6 to VREFHI voltage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2" i="2"/>
</calcChain>
</file>

<file path=xl/sharedStrings.xml><?xml version="1.0" encoding="utf-8"?>
<sst xmlns="http://schemas.openxmlformats.org/spreadsheetml/2006/main" count="104" uniqueCount="15">
  <si>
    <t>DSP Calculated voltage（V）</t>
  </si>
  <si>
    <t>Errors（V）</t>
  </si>
  <si>
    <t>ADC result</t>
  </si>
  <si>
    <t>Input voltage on ADC Pin（V)</t>
  </si>
  <si>
    <t>Machine1（Bad Device）</t>
  </si>
  <si>
    <t>Machine2（Good Device）</t>
  </si>
  <si>
    <t>Num</t>
  </si>
  <si>
    <t>Before change devices</t>
  </si>
  <si>
    <t>Machine1（Good Device）</t>
  </si>
  <si>
    <t>Machine2（Bad Device）</t>
  </si>
  <si>
    <t>After ABBA changes</t>
  </si>
  <si>
    <t>ADCINA7</t>
  </si>
  <si>
    <t>ADCINA6</t>
  </si>
  <si>
    <t>ADCINA6（to GND）</t>
  </si>
  <si>
    <t>ADCINA6（to VREFHI）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</si>
</sst>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SimSun"/>
    </font>
    <font>
      <b/>
      <sz val="11"/>
      <color rgb="FF000000"/>
      <name val="SimSun"/>
    </font>
  </fonts>
  <fills count="4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zoomScale="116" zoomScaleNormal="160" workbookViewId="0">
      <selection activeCell="B2" sqref="B2:B17"/>
    </sheetView>
  </sheetViews>
  <sheetFormatPr defaultRowHeight="14.5" x14ac:dyDescent="0.35"/>
  <cols>
    <col min="1" max="1" width="23.453125" bestFit="1" customWidth="1"/>
    <col min="2" max="2" width="6.81640625" bestFit="1" customWidth="1"/>
    <col min="3" max="3" width="29.7265625" bestFit="1" customWidth="1"/>
    <col min="4" max="4" width="11" bestFit="1" customWidth="1"/>
    <col min="5" max="5" width="28.6328125" bestFit="1" customWidth="1"/>
    <col min="6" max="6" width="11.81640625" bestFit="1" customWidth="1"/>
  </cols>
  <sheetData>
    <row r="1" spans="1:6" ht="15" thickBot="1" x14ac:dyDescent="0.4">
      <c r="A1" s="1" t="s">
        <v>7</v>
      </c>
      <c r="B1" s="2" t="s">
        <v>6</v>
      </c>
      <c r="C1" s="2" t="s">
        <v>3</v>
      </c>
      <c r="D1" s="2" t="s">
        <v>2</v>
      </c>
      <c r="E1" s="2" t="s">
        <v>0</v>
      </c>
      <c r="F1" s="2" t="s">
        <v>1</v>
      </c>
    </row>
    <row r="2" spans="1:6" ht="15" thickBot="1" x14ac:dyDescent="0.4">
      <c r="A2" s="3" t="s">
        <v>4</v>
      </c>
      <c r="B2" s="8">
        <v>1</v>
      </c>
      <c r="C2" s="4">
        <v>1.2E-2</v>
      </c>
      <c r="D2" s="4">
        <v>71</v>
      </c>
      <c r="E2" s="4">
        <v>5.1999999999999998E-2</v>
      </c>
      <c r="F2" s="4">
        <v>0.04</v>
      </c>
    </row>
    <row r="3" spans="1:6" ht="15" thickBot="1" x14ac:dyDescent="0.4">
      <c r="A3" s="5" t="s">
        <v>5</v>
      </c>
      <c r="B3" s="9"/>
      <c r="C3" s="6">
        <v>1.09E-2</v>
      </c>
      <c r="D3" s="6">
        <v>66</v>
      </c>
      <c r="E3" s="6">
        <v>4.8300000000000003E-2</v>
      </c>
      <c r="F3" s="6">
        <v>3.7400000000000003E-2</v>
      </c>
    </row>
    <row r="4" spans="1:6" ht="15" thickBot="1" x14ac:dyDescent="0.4">
      <c r="A4" s="3" t="s">
        <v>4</v>
      </c>
      <c r="B4" s="8">
        <v>2</v>
      </c>
      <c r="C4" s="4">
        <v>0.50160000000000005</v>
      </c>
      <c r="D4" s="4">
        <v>750</v>
      </c>
      <c r="E4" s="4">
        <v>0.54930000000000001</v>
      </c>
      <c r="F4" s="4">
        <v>4.7699999999999999E-2</v>
      </c>
    </row>
    <row r="5" spans="1:6" ht="15" thickBot="1" x14ac:dyDescent="0.4">
      <c r="A5" s="5" t="s">
        <v>5</v>
      </c>
      <c r="B5" s="9"/>
      <c r="C5" s="6">
        <v>0.49740000000000001</v>
      </c>
      <c r="D5" s="6">
        <v>734</v>
      </c>
      <c r="E5" s="6">
        <v>0.53759999999999997</v>
      </c>
      <c r="F5" s="6">
        <v>4.02E-2</v>
      </c>
    </row>
    <row r="6" spans="1:6" ht="15" thickBot="1" x14ac:dyDescent="0.4">
      <c r="A6" s="3" t="s">
        <v>4</v>
      </c>
      <c r="B6" s="8">
        <v>3</v>
      </c>
      <c r="C6" s="4">
        <v>1.0103</v>
      </c>
      <c r="D6" s="4">
        <v>1441</v>
      </c>
      <c r="E6" s="4">
        <v>1.0553999999999999</v>
      </c>
      <c r="F6" s="4">
        <v>4.5100000000000001E-2</v>
      </c>
    </row>
    <row r="7" spans="1:6" ht="15" thickBot="1" x14ac:dyDescent="0.4">
      <c r="A7" s="5" t="s">
        <v>5</v>
      </c>
      <c r="B7" s="9"/>
      <c r="C7" s="6">
        <v>1.0083</v>
      </c>
      <c r="D7" s="6">
        <v>1428</v>
      </c>
      <c r="E7" s="6">
        <v>1.0459000000000001</v>
      </c>
      <c r="F7" s="6">
        <v>3.7600000000000001E-2</v>
      </c>
    </row>
    <row r="8" spans="1:6" ht="15" thickBot="1" x14ac:dyDescent="0.4">
      <c r="A8" s="3" t="s">
        <v>4</v>
      </c>
      <c r="B8" s="8">
        <v>4</v>
      </c>
      <c r="C8" s="4">
        <v>1.3954</v>
      </c>
      <c r="D8" s="4">
        <v>1977</v>
      </c>
      <c r="E8" s="4">
        <v>1.448</v>
      </c>
      <c r="F8" s="4">
        <v>5.2600000000000001E-2</v>
      </c>
    </row>
    <row r="9" spans="1:6" ht="15" thickBot="1" x14ac:dyDescent="0.4">
      <c r="A9" s="5" t="s">
        <v>5</v>
      </c>
      <c r="B9" s="9"/>
      <c r="C9" s="6">
        <v>1.3949</v>
      </c>
      <c r="D9" s="6">
        <v>1967</v>
      </c>
      <c r="E9" s="6">
        <v>1.4407000000000001</v>
      </c>
      <c r="F9" s="6">
        <v>4.58E-2</v>
      </c>
    </row>
    <row r="10" spans="1:6" ht="15" thickBot="1" x14ac:dyDescent="0.4">
      <c r="A10" s="3" t="s">
        <v>4</v>
      </c>
      <c r="B10" s="8">
        <v>5</v>
      </c>
      <c r="C10" s="4">
        <v>1.5001</v>
      </c>
      <c r="D10" s="4">
        <v>2111</v>
      </c>
      <c r="E10" s="4">
        <v>1.5461</v>
      </c>
      <c r="F10" s="4">
        <v>4.5999999999999999E-2</v>
      </c>
    </row>
    <row r="11" spans="1:6" ht="15" thickBot="1" x14ac:dyDescent="0.4">
      <c r="A11" s="5" t="s">
        <v>5</v>
      </c>
      <c r="B11" s="9"/>
      <c r="C11" s="6">
        <v>1.5004</v>
      </c>
      <c r="D11" s="6">
        <v>2108</v>
      </c>
      <c r="E11" s="6">
        <v>1.5439000000000001</v>
      </c>
      <c r="F11" s="6">
        <v>4.3499999999999997E-2</v>
      </c>
    </row>
    <row r="12" spans="1:6" ht="15" thickBot="1" x14ac:dyDescent="0.4">
      <c r="A12" s="3" t="s">
        <v>4</v>
      </c>
      <c r="B12" s="8">
        <v>6</v>
      </c>
      <c r="C12" s="4">
        <v>1.9849000000000001</v>
      </c>
      <c r="D12" s="4">
        <v>2782</v>
      </c>
      <c r="E12" s="4">
        <v>2.0375999999999999</v>
      </c>
      <c r="F12" s="4">
        <v>5.2699999999999997E-2</v>
      </c>
    </row>
    <row r="13" spans="1:6" ht="15" thickBot="1" x14ac:dyDescent="0.4">
      <c r="A13" s="5" t="s">
        <v>5</v>
      </c>
      <c r="B13" s="9"/>
      <c r="C13" s="6">
        <v>1.9854000000000001</v>
      </c>
      <c r="D13" s="6">
        <v>2778</v>
      </c>
      <c r="E13" s="6">
        <v>2.0347</v>
      </c>
      <c r="F13" s="6">
        <v>4.9299999999999997E-2</v>
      </c>
    </row>
    <row r="14" spans="1:6" ht="15" thickBot="1" x14ac:dyDescent="0.4">
      <c r="A14" s="3" t="s">
        <v>4</v>
      </c>
      <c r="B14" s="8">
        <v>7</v>
      </c>
      <c r="C14" s="4">
        <v>2.4937</v>
      </c>
      <c r="D14" s="4">
        <v>3470</v>
      </c>
      <c r="E14" s="4">
        <v>2.5415000000000001</v>
      </c>
      <c r="F14" s="4">
        <v>4.7800000000000002E-2</v>
      </c>
    </row>
    <row r="15" spans="1:6" ht="15" thickBot="1" x14ac:dyDescent="0.4">
      <c r="A15" s="5" t="s">
        <v>5</v>
      </c>
      <c r="B15" s="9"/>
      <c r="C15" s="6">
        <v>2.4929000000000001</v>
      </c>
      <c r="D15" s="6">
        <v>3466</v>
      </c>
      <c r="E15" s="6">
        <v>2.5386000000000002</v>
      </c>
      <c r="F15" s="6">
        <v>4.5699999999999998E-2</v>
      </c>
    </row>
    <row r="16" spans="1:6" ht="15" thickBot="1" x14ac:dyDescent="0.4">
      <c r="A16" s="3" t="s">
        <v>4</v>
      </c>
      <c r="B16" s="8">
        <v>8</v>
      </c>
      <c r="C16" s="4">
        <v>2.9352999999999998</v>
      </c>
      <c r="D16" s="4">
        <v>4080</v>
      </c>
      <c r="E16" s="4">
        <v>2.9882</v>
      </c>
      <c r="F16" s="4">
        <v>5.2900000000000003E-2</v>
      </c>
    </row>
    <row r="17" spans="1:6" ht="15" thickBot="1" x14ac:dyDescent="0.4">
      <c r="A17" s="5" t="s">
        <v>5</v>
      </c>
      <c r="B17" s="9"/>
      <c r="C17" s="6">
        <v>2.9365999999999999</v>
      </c>
      <c r="D17" s="6">
        <v>4073</v>
      </c>
      <c r="E17" s="6">
        <v>2.9832000000000001</v>
      </c>
      <c r="F17" s="6">
        <v>4.6600000000000003E-2</v>
      </c>
    </row>
  </sheetData>
  <mergeCells count="8">
    <mergeCell ref="B14:B15"/>
    <mergeCell ref="B16:B17"/>
    <mergeCell ref="B2:B3"/>
    <mergeCell ref="B4:B5"/>
    <mergeCell ref="B6:B7"/>
    <mergeCell ref="B8:B9"/>
    <mergeCell ref="B10:B11"/>
    <mergeCell ref="B12:B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7ACC5-8838-46CB-9245-23338D7F6B42}">
  <dimension ref="A1:I17"/>
  <sheetViews>
    <sheetView workbookViewId="0">
      <selection activeCell="I11" sqref="I11"/>
    </sheetView>
  </sheetViews>
  <sheetFormatPr defaultRowHeight="14.5" x14ac:dyDescent="0.35"/>
  <cols>
    <col min="1" max="1" width="26.26953125" bestFit="1" customWidth="1"/>
    <col min="2" max="2" width="7.08984375" bestFit="1" customWidth="1"/>
    <col min="3" max="3" width="32" customWidth="1"/>
    <col min="4" max="4" width="11.81640625" bestFit="1" customWidth="1"/>
    <col min="5" max="5" width="30.81640625" bestFit="1" customWidth="1"/>
    <col min="6" max="6" width="12.81640625" bestFit="1" customWidth="1"/>
  </cols>
  <sheetData>
    <row r="1" spans="1:9" ht="98.5" customHeight="1" thickBot="1" x14ac:dyDescent="0.4">
      <c r="A1" s="7" t="s">
        <v>10</v>
      </c>
      <c r="B1" s="2" t="s">
        <v>6</v>
      </c>
      <c r="C1" s="2" t="s">
        <v>3</v>
      </c>
      <c r="D1" s="2" t="s">
        <v>2</v>
      </c>
      <c r="E1" s="2" t="s">
        <v>0</v>
      </c>
      <c r="F1" s="2" t="s">
        <v>1</v>
      </c>
    </row>
    <row r="2" spans="1:9" ht="15" thickBot="1" x14ac:dyDescent="0.4">
      <c r="A2" s="3" t="s">
        <v>8</v>
      </c>
      <c r="B2" s="8">
        <v>1</v>
      </c>
      <c r="C2" s="4">
        <v>1.0999999999999999E-2</v>
      </c>
      <c r="D2" s="4">
        <v>68</v>
      </c>
      <c r="E2" s="4">
        <v>4.9799999999999997E-2</v>
      </c>
      <c r="F2" s="4">
        <v>3.8800000000000001E-2</v>
      </c>
      <c r="G2">
        <f>D2/4096*2.9904</f>
        <v>4.9645312500000004E-2</v>
      </c>
      <c r="H2">
        <f>G2-C2</f>
        <v>3.8645312500000001E-2</v>
      </c>
    </row>
    <row r="3" spans="1:9" ht="15" thickBot="1" x14ac:dyDescent="0.4">
      <c r="A3" s="5" t="s">
        <v>9</v>
      </c>
      <c r="B3" s="9"/>
      <c r="C3" s="6">
        <v>1.2E-2</v>
      </c>
      <c r="D3" s="6">
        <v>75</v>
      </c>
      <c r="E3" s="6">
        <v>5.4899999999999997E-2</v>
      </c>
      <c r="F3" s="6">
        <v>4.2900000000000001E-2</v>
      </c>
      <c r="G3">
        <f t="shared" ref="G3:G17" si="0">D3/4096*2.9904</f>
        <v>5.4755859375E-2</v>
      </c>
      <c r="H3">
        <f t="shared" ref="H3:H17" si="1">G3-C3</f>
        <v>4.2755859374999997E-2</v>
      </c>
    </row>
    <row r="4" spans="1:9" ht="15" thickBot="1" x14ac:dyDescent="0.4">
      <c r="A4" s="3" t="s">
        <v>8</v>
      </c>
      <c r="B4" s="8">
        <v>2</v>
      </c>
      <c r="C4" s="4">
        <v>0.505</v>
      </c>
      <c r="D4" s="4">
        <v>745</v>
      </c>
      <c r="E4" s="4">
        <v>0.54569999999999996</v>
      </c>
      <c r="F4" s="4">
        <v>4.07E-2</v>
      </c>
      <c r="G4">
        <f t="shared" si="0"/>
        <v>0.54390820312499999</v>
      </c>
      <c r="H4">
        <f t="shared" si="1"/>
        <v>3.8908203124999985E-2</v>
      </c>
    </row>
    <row r="5" spans="1:9" ht="15" thickBot="1" x14ac:dyDescent="0.4">
      <c r="A5" s="5" t="s">
        <v>9</v>
      </c>
      <c r="B5" s="9"/>
      <c r="C5" s="6">
        <v>0.50480000000000003</v>
      </c>
      <c r="D5" s="6">
        <v>755</v>
      </c>
      <c r="E5" s="6">
        <v>0.55300000000000005</v>
      </c>
      <c r="F5" s="6">
        <v>4.82E-2</v>
      </c>
      <c r="G5">
        <f t="shared" si="0"/>
        <v>0.55120898437499999</v>
      </c>
      <c r="H5">
        <f t="shared" si="1"/>
        <v>4.6408984374999962E-2</v>
      </c>
    </row>
    <row r="6" spans="1:9" ht="15" thickBot="1" x14ac:dyDescent="0.4">
      <c r="A6" s="3" t="s">
        <v>8</v>
      </c>
      <c r="B6" s="8">
        <v>3</v>
      </c>
      <c r="C6" s="4">
        <v>1.0189999999999999</v>
      </c>
      <c r="D6" s="4">
        <v>1443</v>
      </c>
      <c r="E6" s="4">
        <v>1.0569</v>
      </c>
      <c r="F6" s="4">
        <v>3.7900000000000003E-2</v>
      </c>
      <c r="G6">
        <f t="shared" si="0"/>
        <v>1.0535027343750001</v>
      </c>
      <c r="H6">
        <f t="shared" si="1"/>
        <v>3.4502734375000177E-2</v>
      </c>
    </row>
    <row r="7" spans="1:9" ht="15" thickBot="1" x14ac:dyDescent="0.4">
      <c r="A7" s="5" t="s">
        <v>9</v>
      </c>
      <c r="B7" s="9"/>
      <c r="C7" s="6">
        <v>1.0181</v>
      </c>
      <c r="D7" s="6">
        <v>1455</v>
      </c>
      <c r="E7" s="6">
        <v>1.0657000000000001</v>
      </c>
      <c r="F7" s="6">
        <v>4.7600000000000003E-2</v>
      </c>
      <c r="G7">
        <f t="shared" si="0"/>
        <v>1.062263671875</v>
      </c>
      <c r="H7">
        <f t="shared" si="1"/>
        <v>4.4163671875000032E-2</v>
      </c>
    </row>
    <row r="8" spans="1:9" ht="15" thickBot="1" x14ac:dyDescent="0.4">
      <c r="A8" s="3" t="s">
        <v>8</v>
      </c>
      <c r="B8" s="8">
        <v>4</v>
      </c>
      <c r="C8" s="4">
        <v>1.3928</v>
      </c>
      <c r="D8" s="4">
        <v>1957</v>
      </c>
      <c r="E8" s="4">
        <v>1.4335</v>
      </c>
      <c r="F8" s="4">
        <v>4.07E-2</v>
      </c>
      <c r="G8">
        <f t="shared" si="0"/>
        <v>1.4287628906250001</v>
      </c>
      <c r="H8">
        <f t="shared" si="1"/>
        <v>3.5962890625000021E-2</v>
      </c>
    </row>
    <row r="9" spans="1:9" ht="15" thickBot="1" x14ac:dyDescent="0.4">
      <c r="A9" s="5" t="s">
        <v>9</v>
      </c>
      <c r="B9" s="9"/>
      <c r="C9" s="6">
        <v>1.3923000000000001</v>
      </c>
      <c r="D9" s="6">
        <v>1974</v>
      </c>
      <c r="E9" s="6">
        <v>1.4458</v>
      </c>
      <c r="F9" s="6">
        <v>5.3499999999999999E-2</v>
      </c>
      <c r="G9">
        <f t="shared" si="0"/>
        <v>1.4411742187500001</v>
      </c>
      <c r="H9">
        <f t="shared" si="1"/>
        <v>4.8874218749999976E-2</v>
      </c>
    </row>
    <row r="10" spans="1:9" ht="15" thickBot="1" x14ac:dyDescent="0.4">
      <c r="A10" s="3" t="s">
        <v>8</v>
      </c>
      <c r="B10" s="8">
        <v>5</v>
      </c>
      <c r="C10" s="4">
        <v>1.5009999999999999</v>
      </c>
      <c r="D10" s="4">
        <v>2111</v>
      </c>
      <c r="E10" s="4">
        <v>1.5461</v>
      </c>
      <c r="F10" s="4">
        <v>4.5100000000000001E-2</v>
      </c>
      <c r="G10">
        <f t="shared" si="0"/>
        <v>1.5411949218750001</v>
      </c>
      <c r="H10">
        <f t="shared" si="1"/>
        <v>4.0194921875000178E-2</v>
      </c>
      <c r="I10">
        <f>D10/4096*3</f>
        <v>1.546142578125</v>
      </c>
    </row>
    <row r="11" spans="1:9" ht="15" thickBot="1" x14ac:dyDescent="0.4">
      <c r="A11" s="5" t="s">
        <v>9</v>
      </c>
      <c r="B11" s="9"/>
      <c r="C11" s="6">
        <v>1.5012000000000001</v>
      </c>
      <c r="D11" s="6">
        <v>2116</v>
      </c>
      <c r="E11" s="6">
        <v>1.5498000000000001</v>
      </c>
      <c r="F11" s="6">
        <v>4.8599999999999997E-2</v>
      </c>
      <c r="G11">
        <f t="shared" si="0"/>
        <v>1.5448453125000001</v>
      </c>
      <c r="H11">
        <f t="shared" si="1"/>
        <v>4.3645312500000033E-2</v>
      </c>
    </row>
    <row r="12" spans="1:9" ht="15" thickBot="1" x14ac:dyDescent="0.4">
      <c r="A12" s="3" t="s">
        <v>8</v>
      </c>
      <c r="B12" s="8">
        <v>6</v>
      </c>
      <c r="C12" s="4">
        <v>2.0015999999999998</v>
      </c>
      <c r="D12" s="4">
        <v>2789</v>
      </c>
      <c r="E12" s="4">
        <v>2.0427</v>
      </c>
      <c r="F12" s="4">
        <v>4.1099999999999998E-2</v>
      </c>
      <c r="G12">
        <f t="shared" si="0"/>
        <v>2.0361878906249999</v>
      </c>
      <c r="H12">
        <f t="shared" si="1"/>
        <v>3.4587890625000117E-2</v>
      </c>
    </row>
    <row r="13" spans="1:9" ht="15" thickBot="1" x14ac:dyDescent="0.4">
      <c r="A13" s="5" t="s">
        <v>9</v>
      </c>
      <c r="B13" s="9"/>
      <c r="C13" s="6">
        <v>2.0017</v>
      </c>
      <c r="D13" s="6">
        <v>2813</v>
      </c>
      <c r="E13" s="6">
        <v>2.0602999999999998</v>
      </c>
      <c r="F13" s="6">
        <v>5.8599999999999999E-2</v>
      </c>
      <c r="G13">
        <f t="shared" si="0"/>
        <v>2.0537097656250003</v>
      </c>
      <c r="H13">
        <f t="shared" si="1"/>
        <v>5.2009765625000259E-2</v>
      </c>
    </row>
    <row r="14" spans="1:9" ht="15" thickBot="1" x14ac:dyDescent="0.4">
      <c r="A14" s="3" t="s">
        <v>8</v>
      </c>
      <c r="B14" s="8">
        <v>7</v>
      </c>
      <c r="C14" s="4">
        <v>2.4944000000000002</v>
      </c>
      <c r="D14" s="4">
        <v>3456</v>
      </c>
      <c r="E14" s="4">
        <v>2.5312999999999999</v>
      </c>
      <c r="F14" s="4">
        <v>3.6900000000000002E-2</v>
      </c>
      <c r="G14">
        <f t="shared" si="0"/>
        <v>2.5231500000000002</v>
      </c>
      <c r="H14">
        <f t="shared" si="1"/>
        <v>2.8750000000000053E-2</v>
      </c>
    </row>
    <row r="15" spans="1:9" ht="15" thickBot="1" x14ac:dyDescent="0.4">
      <c r="A15" s="5" t="s">
        <v>9</v>
      </c>
      <c r="B15" s="9"/>
      <c r="C15" s="6">
        <v>2.4944999999999999</v>
      </c>
      <c r="D15" s="6">
        <v>3475</v>
      </c>
      <c r="E15" s="6">
        <v>2.5451999999999999</v>
      </c>
      <c r="F15" s="6">
        <v>5.0700000000000002E-2</v>
      </c>
      <c r="G15">
        <f t="shared" si="0"/>
        <v>2.5370214843750003</v>
      </c>
      <c r="H15">
        <f t="shared" si="1"/>
        <v>4.2521484375000362E-2</v>
      </c>
    </row>
    <row r="16" spans="1:9" ht="15" thickBot="1" x14ac:dyDescent="0.4">
      <c r="A16" s="3" t="s">
        <v>8</v>
      </c>
      <c r="B16" s="8">
        <v>8</v>
      </c>
      <c r="C16" s="4">
        <v>2.7936000000000001</v>
      </c>
      <c r="D16" s="4">
        <v>3869</v>
      </c>
      <c r="E16" s="4">
        <v>2.8336999999999999</v>
      </c>
      <c r="F16" s="4">
        <v>4.0099999999999997E-2</v>
      </c>
      <c r="G16">
        <f t="shared" si="0"/>
        <v>2.8246722656250003</v>
      </c>
      <c r="H16">
        <f t="shared" si="1"/>
        <v>3.1072265625000206E-2</v>
      </c>
    </row>
    <row r="17" spans="1:8" ht="15" thickBot="1" x14ac:dyDescent="0.4">
      <c r="A17" s="5" t="s">
        <v>9</v>
      </c>
      <c r="B17" s="9"/>
      <c r="C17" s="6">
        <v>2.7953999999999999</v>
      </c>
      <c r="D17" s="6">
        <v>3894</v>
      </c>
      <c r="E17" s="6">
        <v>2.8521000000000001</v>
      </c>
      <c r="F17" s="6">
        <v>5.67E-2</v>
      </c>
      <c r="G17">
        <f t="shared" si="0"/>
        <v>2.8429242187500003</v>
      </c>
      <c r="H17">
        <f t="shared" si="1"/>
        <v>4.7524218750000458E-2</v>
      </c>
    </row>
  </sheetData>
  <mergeCells count="8">
    <mergeCell ref="B2:B3"/>
    <mergeCell ref="B16:B17"/>
    <mergeCell ref="B4:B5"/>
    <mergeCell ref="B6:B7"/>
    <mergeCell ref="B8:B9"/>
    <mergeCell ref="B10:B11"/>
    <mergeCell ref="B12:B13"/>
    <mergeCell ref="B14:B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B281B-10A6-4D13-AA0A-6395F07AC2E2}">
  <dimension ref="A1:F17"/>
  <sheetViews>
    <sheetView workbookViewId="0">
      <selection activeCell="B2" sqref="B2:B15"/>
    </sheetView>
  </sheetViews>
  <sheetFormatPr defaultRowHeight="14.5" x14ac:dyDescent="0.35"/>
  <cols>
    <col min="1" max="1" width="22.08984375" bestFit="1" customWidth="1"/>
    <col min="2" max="2" width="3.81640625" bestFit="1" customWidth="1"/>
    <col min="3" max="3" width="29.26953125" bestFit="1" customWidth="1"/>
    <col min="4" max="4" width="10.81640625" bestFit="1" customWidth="1"/>
    <col min="5" max="5" width="28.1796875" bestFit="1" customWidth="1"/>
    <col min="6" max="6" width="11.81640625" bestFit="1" customWidth="1"/>
  </cols>
  <sheetData>
    <row r="1" spans="1:6" ht="15" thickBot="1" x14ac:dyDescent="0.4">
      <c r="A1" s="1" t="s">
        <v>7</v>
      </c>
      <c r="B1" s="2" t="s">
        <v>6</v>
      </c>
      <c r="C1" s="2" t="s">
        <v>3</v>
      </c>
      <c r="D1" s="2" t="s">
        <v>2</v>
      </c>
      <c r="E1" s="2" t="s">
        <v>0</v>
      </c>
      <c r="F1" s="2" t="s">
        <v>1</v>
      </c>
    </row>
    <row r="2" spans="1:6" ht="15" thickBot="1" x14ac:dyDescent="0.4">
      <c r="A2" s="10" t="s">
        <v>11</v>
      </c>
      <c r="B2" s="8">
        <v>1</v>
      </c>
      <c r="C2" s="10">
        <v>1.3899999999999999E-2</v>
      </c>
      <c r="D2" s="13">
        <v>61</v>
      </c>
      <c r="E2" s="13">
        <v>4.4699999999999997E-2</v>
      </c>
      <c r="F2" s="13">
        <v>3.0800000000000001E-2</v>
      </c>
    </row>
    <row r="3" spans="1:6" ht="15" thickBot="1" x14ac:dyDescent="0.4">
      <c r="A3" s="11" t="s">
        <v>12</v>
      </c>
      <c r="B3" s="9"/>
      <c r="C3" s="11">
        <v>1.38E-2</v>
      </c>
      <c r="D3" s="14">
        <v>51</v>
      </c>
      <c r="E3" s="14">
        <v>3.7400000000000003E-2</v>
      </c>
      <c r="F3" s="14">
        <v>2.3599999999999999E-2</v>
      </c>
    </row>
    <row r="4" spans="1:6" ht="15" thickBot="1" x14ac:dyDescent="0.4">
      <c r="A4" s="12" t="s">
        <v>11</v>
      </c>
      <c r="B4" s="8">
        <v>2</v>
      </c>
      <c r="C4" s="12">
        <v>0.505</v>
      </c>
      <c r="D4" s="15">
        <v>736</v>
      </c>
      <c r="E4" s="15">
        <v>0.53910000000000002</v>
      </c>
      <c r="F4" s="15">
        <v>3.4099999999999998E-2</v>
      </c>
    </row>
    <row r="5" spans="1:6" ht="15" thickBot="1" x14ac:dyDescent="0.4">
      <c r="A5" s="11" t="s">
        <v>12</v>
      </c>
      <c r="B5" s="9"/>
      <c r="C5" s="11">
        <v>0.50480000000000003</v>
      </c>
      <c r="D5" s="14">
        <v>732</v>
      </c>
      <c r="E5" s="14">
        <v>0.53610000000000002</v>
      </c>
      <c r="F5" s="14">
        <v>3.1300000000000001E-2</v>
      </c>
    </row>
    <row r="6" spans="1:6" ht="15" thickBot="1" x14ac:dyDescent="0.4">
      <c r="A6" s="12" t="s">
        <v>11</v>
      </c>
      <c r="B6" s="8">
        <v>3</v>
      </c>
      <c r="C6" s="12">
        <v>0.98839999999999995</v>
      </c>
      <c r="D6" s="15">
        <v>1397</v>
      </c>
      <c r="E6" s="15">
        <v>1.0232000000000001</v>
      </c>
      <c r="F6" s="15">
        <v>3.4799999999999998E-2</v>
      </c>
    </row>
    <row r="7" spans="1:6" ht="15" thickBot="1" x14ac:dyDescent="0.4">
      <c r="A7" s="11" t="s">
        <v>12</v>
      </c>
      <c r="B7" s="9"/>
      <c r="C7" s="11">
        <v>0.9879</v>
      </c>
      <c r="D7" s="14">
        <v>1393</v>
      </c>
      <c r="E7" s="14">
        <v>1.0203</v>
      </c>
      <c r="F7" s="14">
        <v>3.2399999999999998E-2</v>
      </c>
    </row>
    <row r="8" spans="1:6" ht="15" thickBot="1" x14ac:dyDescent="0.4">
      <c r="A8" s="12" t="s">
        <v>11</v>
      </c>
      <c r="B8" s="8">
        <v>4</v>
      </c>
      <c r="C8" s="12">
        <v>1.4944999999999999</v>
      </c>
      <c r="D8" s="15">
        <v>2095</v>
      </c>
      <c r="E8" s="15">
        <v>1.5344</v>
      </c>
      <c r="F8" s="15">
        <v>3.9899999999999998E-2</v>
      </c>
    </row>
    <row r="9" spans="1:6" ht="15" thickBot="1" x14ac:dyDescent="0.4">
      <c r="A9" s="11" t="s">
        <v>12</v>
      </c>
      <c r="B9" s="9"/>
      <c r="C9" s="11">
        <v>1.4944</v>
      </c>
      <c r="D9" s="14">
        <v>2093</v>
      </c>
      <c r="E9" s="14">
        <v>1.5329999999999999</v>
      </c>
      <c r="F9" s="14">
        <v>3.8600000000000002E-2</v>
      </c>
    </row>
    <row r="10" spans="1:6" ht="15" thickBot="1" x14ac:dyDescent="0.4">
      <c r="A10" s="12" t="s">
        <v>11</v>
      </c>
      <c r="B10" s="8">
        <v>5</v>
      </c>
      <c r="C10" s="12">
        <v>1.9849000000000001</v>
      </c>
      <c r="D10" s="15">
        <v>2774</v>
      </c>
      <c r="E10" s="15">
        <v>2.0316999999999998</v>
      </c>
      <c r="F10" s="15">
        <v>4.6800000000000001E-2</v>
      </c>
    </row>
    <row r="11" spans="1:6" ht="15" thickBot="1" x14ac:dyDescent="0.4">
      <c r="A11" s="11" t="s">
        <v>12</v>
      </c>
      <c r="B11" s="9"/>
      <c r="C11" s="11">
        <v>1.9846999999999999</v>
      </c>
      <c r="D11" s="14">
        <v>2782</v>
      </c>
      <c r="E11" s="14">
        <v>2.0375999999999999</v>
      </c>
      <c r="F11" s="14">
        <v>5.2900000000000003E-2</v>
      </c>
    </row>
    <row r="12" spans="1:6" ht="15" thickBot="1" x14ac:dyDescent="0.4">
      <c r="A12" s="12" t="s">
        <v>11</v>
      </c>
      <c r="B12" s="8">
        <v>6</v>
      </c>
      <c r="C12" s="12">
        <v>2.5047000000000001</v>
      </c>
      <c r="D12" s="15">
        <v>3477</v>
      </c>
      <c r="E12" s="15">
        <v>2.5466000000000002</v>
      </c>
      <c r="F12" s="15">
        <v>4.19E-2</v>
      </c>
    </row>
    <row r="13" spans="1:6" ht="15" thickBot="1" x14ac:dyDescent="0.4">
      <c r="A13" s="11" t="s">
        <v>12</v>
      </c>
      <c r="B13" s="9"/>
      <c r="C13" s="11">
        <v>2.5045000000000002</v>
      </c>
      <c r="D13" s="14">
        <v>3480</v>
      </c>
      <c r="E13" s="14">
        <v>2.5488</v>
      </c>
      <c r="F13" s="14">
        <v>4.4299999999999999E-2</v>
      </c>
    </row>
    <row r="14" spans="1:6" ht="15" thickBot="1" x14ac:dyDescent="0.4">
      <c r="A14" s="12" t="s">
        <v>11</v>
      </c>
      <c r="B14" s="8">
        <v>7</v>
      </c>
      <c r="C14" s="12">
        <v>2.9329000000000001</v>
      </c>
      <c r="D14" s="15">
        <v>4076</v>
      </c>
      <c r="E14" s="15">
        <v>2.9853999999999998</v>
      </c>
      <c r="F14" s="15">
        <v>5.2499999999999998E-2</v>
      </c>
    </row>
    <row r="15" spans="1:6" ht="15" thickBot="1" x14ac:dyDescent="0.4">
      <c r="A15" s="11" t="s">
        <v>12</v>
      </c>
      <c r="B15" s="9"/>
      <c r="C15" s="11">
        <v>2.9327000000000001</v>
      </c>
      <c r="D15" s="14">
        <v>4077</v>
      </c>
      <c r="E15" s="14">
        <v>2.9861</v>
      </c>
      <c r="F15" s="14">
        <v>5.3400000000000003E-2</v>
      </c>
    </row>
    <row r="16" spans="1:6" x14ac:dyDescent="0.35">
      <c r="B16" s="8"/>
    </row>
    <row r="17" spans="2:2" ht="15" thickBot="1" x14ac:dyDescent="0.4">
      <c r="B17" s="9"/>
    </row>
  </sheetData>
  <mergeCells count="8">
    <mergeCell ref="B14:B15"/>
    <mergeCell ref="B16:B17"/>
    <mergeCell ref="B2:B3"/>
    <mergeCell ref="B4:B5"/>
    <mergeCell ref="B6:B7"/>
    <mergeCell ref="B8:B9"/>
    <mergeCell ref="B10:B11"/>
    <mergeCell ref="B12:B1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CF88D-7C29-4767-B37F-F899396AA4A7}">
  <dimension ref="A1:F15"/>
  <sheetViews>
    <sheetView topLeftCell="B1" workbookViewId="0">
      <selection activeCell="C17" sqref="C17"/>
    </sheetView>
  </sheetViews>
  <sheetFormatPr defaultRowHeight="14.5" x14ac:dyDescent="0.35"/>
  <cols>
    <col min="1" max="1" width="22.08984375" bestFit="1" customWidth="1"/>
    <col min="2" max="2" width="3.81640625" bestFit="1" customWidth="1"/>
    <col min="3" max="3" width="29.26953125" bestFit="1" customWidth="1"/>
    <col min="4" max="4" width="10.81640625" bestFit="1" customWidth="1"/>
    <col min="5" max="5" width="28.1796875" bestFit="1" customWidth="1"/>
    <col min="6" max="6" width="11.81640625" bestFit="1" customWidth="1"/>
  </cols>
  <sheetData>
    <row r="1" spans="1:6" ht="15" thickBot="1" x14ac:dyDescent="0.4">
      <c r="A1" s="1" t="s">
        <v>7</v>
      </c>
      <c r="B1" s="2" t="s">
        <v>6</v>
      </c>
      <c r="C1" s="2" t="s">
        <v>3</v>
      </c>
      <c r="D1" s="2" t="s">
        <v>2</v>
      </c>
      <c r="E1" s="2" t="s">
        <v>0</v>
      </c>
      <c r="F1" s="2" t="s">
        <v>1</v>
      </c>
    </row>
    <row r="2" spans="1:6" ht="15" thickBot="1" x14ac:dyDescent="0.4">
      <c r="A2" s="10" t="s">
        <v>11</v>
      </c>
      <c r="B2" s="8">
        <v>1</v>
      </c>
      <c r="C2" s="10">
        <v>1.2E-2</v>
      </c>
      <c r="D2" s="13">
        <v>41</v>
      </c>
      <c r="E2" s="13">
        <v>0.03</v>
      </c>
      <c r="F2" s="13">
        <v>1.7999999999999999E-2</v>
      </c>
    </row>
    <row r="3" spans="1:6" ht="15" thickBot="1" x14ac:dyDescent="0.4">
      <c r="A3" s="11" t="s">
        <v>13</v>
      </c>
      <c r="B3" s="9"/>
      <c r="C3" s="11"/>
      <c r="D3" s="14">
        <v>32</v>
      </c>
      <c r="E3" s="14">
        <v>2.3400000000000001E-2</v>
      </c>
      <c r="F3" s="14">
        <v>2.3400000000000001E-2</v>
      </c>
    </row>
    <row r="4" spans="1:6" ht="15" thickBot="1" x14ac:dyDescent="0.4">
      <c r="A4" s="12" t="s">
        <v>11</v>
      </c>
      <c r="B4" s="8">
        <v>2</v>
      </c>
      <c r="C4" s="12">
        <v>0.4985</v>
      </c>
      <c r="D4" s="15">
        <v>729</v>
      </c>
      <c r="E4" s="15">
        <v>0.53390000000000004</v>
      </c>
      <c r="F4" s="15">
        <v>3.5400000000000001E-2</v>
      </c>
    </row>
    <row r="5" spans="1:6" ht="15" thickBot="1" x14ac:dyDescent="0.4">
      <c r="A5" s="11" t="s">
        <v>13</v>
      </c>
      <c r="B5" s="9"/>
      <c r="C5" s="11"/>
      <c r="D5" s="14">
        <v>38</v>
      </c>
      <c r="E5" s="14">
        <v>2.7799999999999998E-2</v>
      </c>
      <c r="F5" s="14">
        <v>2.7799999999999998E-2</v>
      </c>
    </row>
    <row r="6" spans="1:6" ht="15" thickBot="1" x14ac:dyDescent="0.4">
      <c r="A6" s="12" t="s">
        <v>11</v>
      </c>
      <c r="B6" s="8">
        <v>3</v>
      </c>
      <c r="C6" s="12">
        <v>0.998</v>
      </c>
      <c r="D6" s="15">
        <v>1413</v>
      </c>
      <c r="E6" s="15">
        <v>1.0348999999999999</v>
      </c>
      <c r="F6" s="15">
        <v>3.6900000000000002E-2</v>
      </c>
    </row>
    <row r="7" spans="1:6" ht="15" thickBot="1" x14ac:dyDescent="0.4">
      <c r="A7" s="11" t="s">
        <v>13</v>
      </c>
      <c r="B7" s="9"/>
      <c r="C7" s="11"/>
      <c r="D7" s="14">
        <v>38</v>
      </c>
      <c r="E7" s="14">
        <v>2.7799999999999998E-2</v>
      </c>
      <c r="F7" s="14">
        <v>2.7799999999999998E-2</v>
      </c>
    </row>
    <row r="8" spans="1:6" ht="15" thickBot="1" x14ac:dyDescent="0.4">
      <c r="A8" s="12" t="s">
        <v>11</v>
      </c>
      <c r="B8" s="8">
        <v>4</v>
      </c>
      <c r="C8" s="12">
        <v>1.4986999999999999</v>
      </c>
      <c r="D8" s="15">
        <v>2100</v>
      </c>
      <c r="E8" s="15">
        <v>1.5381</v>
      </c>
      <c r="F8" s="15">
        <v>3.9399999999999998E-2</v>
      </c>
    </row>
    <row r="9" spans="1:6" ht="15" thickBot="1" x14ac:dyDescent="0.4">
      <c r="A9" s="11" t="s">
        <v>13</v>
      </c>
      <c r="B9" s="9"/>
      <c r="C9" s="11"/>
      <c r="D9" s="14">
        <v>37</v>
      </c>
      <c r="E9" s="14">
        <v>2.7099999999999999E-2</v>
      </c>
      <c r="F9" s="14">
        <v>2.7099999999999999E-2</v>
      </c>
    </row>
    <row r="10" spans="1:6" ht="15" thickBot="1" x14ac:dyDescent="0.4">
      <c r="A10" s="12" t="s">
        <v>11</v>
      </c>
      <c r="B10" s="8">
        <v>5</v>
      </c>
      <c r="C10" s="12">
        <v>1.9922</v>
      </c>
      <c r="D10" s="15">
        <v>2783</v>
      </c>
      <c r="E10" s="15">
        <v>2.0383</v>
      </c>
      <c r="F10" s="15">
        <v>4.6100000000000002E-2</v>
      </c>
    </row>
    <row r="11" spans="1:6" ht="15" thickBot="1" x14ac:dyDescent="0.4">
      <c r="A11" s="11" t="s">
        <v>13</v>
      </c>
      <c r="B11" s="9"/>
      <c r="C11" s="11"/>
      <c r="D11" s="14">
        <v>38</v>
      </c>
      <c r="E11" s="14">
        <v>2.7799999999999998E-2</v>
      </c>
      <c r="F11" s="14">
        <v>2.7799999999999998E-2</v>
      </c>
    </row>
    <row r="12" spans="1:6" ht="15" thickBot="1" x14ac:dyDescent="0.4">
      <c r="A12" s="12" t="s">
        <v>11</v>
      </c>
      <c r="B12" s="8">
        <v>6</v>
      </c>
      <c r="C12" s="12">
        <v>2.4967999999999999</v>
      </c>
      <c r="D12" s="15">
        <v>3471</v>
      </c>
      <c r="E12" s="15">
        <v>2.5421999999999998</v>
      </c>
      <c r="F12" s="15">
        <v>4.5400000000000003E-2</v>
      </c>
    </row>
    <row r="13" spans="1:6" ht="15" thickBot="1" x14ac:dyDescent="0.4">
      <c r="A13" s="11" t="s">
        <v>13</v>
      </c>
      <c r="B13" s="9"/>
      <c r="C13" s="11"/>
      <c r="D13" s="14">
        <v>38</v>
      </c>
      <c r="E13" s="14">
        <v>2.7799999999999998E-2</v>
      </c>
      <c r="F13" s="14">
        <v>2.7799999999999998E-2</v>
      </c>
    </row>
    <row r="14" spans="1:6" ht="15" thickBot="1" x14ac:dyDescent="0.4">
      <c r="A14" s="12" t="s">
        <v>11</v>
      </c>
      <c r="B14" s="8">
        <v>7</v>
      </c>
      <c r="C14" s="12">
        <v>2.8984999999999999</v>
      </c>
      <c r="D14" s="15">
        <v>4037</v>
      </c>
      <c r="E14" s="15">
        <v>2.9567999999999999</v>
      </c>
      <c r="F14" s="15">
        <v>5.8299999999999998E-2</v>
      </c>
    </row>
    <row r="15" spans="1:6" ht="15" thickBot="1" x14ac:dyDescent="0.4">
      <c r="A15" s="11" t="s">
        <v>13</v>
      </c>
      <c r="B15" s="9"/>
      <c r="C15" s="11"/>
      <c r="D15" s="14">
        <v>38</v>
      </c>
      <c r="E15" s="14">
        <v>2.7799999999999998E-2</v>
      </c>
      <c r="F15" s="14">
        <v>2.7799999999999998E-2</v>
      </c>
    </row>
  </sheetData>
  <mergeCells count="7">
    <mergeCell ref="B14:B15"/>
    <mergeCell ref="B2:B3"/>
    <mergeCell ref="B4:B5"/>
    <mergeCell ref="B6:B7"/>
    <mergeCell ref="B8:B9"/>
    <mergeCell ref="B10:B11"/>
    <mergeCell ref="B12:B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7EE5-0F6D-42D6-9516-5291DF868A2F}">
  <dimension ref="A1:F15"/>
  <sheetViews>
    <sheetView tabSelected="1" workbookViewId="0">
      <selection activeCell="D22" sqref="D22"/>
    </sheetView>
  </sheetViews>
  <sheetFormatPr defaultRowHeight="14.5" x14ac:dyDescent="0.35"/>
  <cols>
    <col min="1" max="1" width="22.08984375" bestFit="1" customWidth="1"/>
    <col min="2" max="2" width="3.81640625" bestFit="1" customWidth="1"/>
    <col min="3" max="3" width="29.26953125" bestFit="1" customWidth="1"/>
    <col min="4" max="4" width="10.81640625" bestFit="1" customWidth="1"/>
    <col min="5" max="5" width="28.1796875" bestFit="1" customWidth="1"/>
    <col min="6" max="6" width="11.81640625" bestFit="1" customWidth="1"/>
  </cols>
  <sheetData>
    <row r="1" spans="1:6" ht="15" thickBot="1" x14ac:dyDescent="0.4">
      <c r="A1" s="1" t="s">
        <v>7</v>
      </c>
      <c r="B1" s="2" t="s">
        <v>6</v>
      </c>
      <c r="C1" s="2" t="s">
        <v>3</v>
      </c>
      <c r="D1" s="2" t="s">
        <v>2</v>
      </c>
      <c r="E1" s="2" t="s">
        <v>0</v>
      </c>
      <c r="F1" s="2" t="s">
        <v>1</v>
      </c>
    </row>
    <row r="2" spans="1:6" ht="15" thickBot="1" x14ac:dyDescent="0.4">
      <c r="A2" s="10" t="s">
        <v>11</v>
      </c>
      <c r="B2" s="8">
        <v>1</v>
      </c>
      <c r="C2" s="10">
        <v>1.1900000000000001E-2</v>
      </c>
      <c r="D2" s="13">
        <v>54</v>
      </c>
      <c r="E2" s="13">
        <v>3.9600000000000003E-2</v>
      </c>
      <c r="F2" s="13">
        <v>2.7699999999999999E-2</v>
      </c>
    </row>
    <row r="3" spans="1:6" ht="15" thickBot="1" x14ac:dyDescent="0.4">
      <c r="A3" s="11" t="s">
        <v>14</v>
      </c>
      <c r="B3" s="9"/>
      <c r="C3" s="11"/>
      <c r="D3" s="14">
        <v>4095</v>
      </c>
      <c r="E3" s="14">
        <v>2.9992999999999999</v>
      </c>
      <c r="F3" s="14">
        <v>2.9992999999999999</v>
      </c>
    </row>
    <row r="4" spans="1:6" ht="15" thickBot="1" x14ac:dyDescent="0.4">
      <c r="A4" s="12" t="s">
        <v>11</v>
      </c>
      <c r="B4" s="8">
        <v>2</v>
      </c>
      <c r="C4" s="12">
        <v>0.50239999999999996</v>
      </c>
      <c r="D4" s="15">
        <v>735</v>
      </c>
      <c r="E4" s="15">
        <v>0.5383</v>
      </c>
      <c r="F4" s="15">
        <v>3.5900000000000001E-2</v>
      </c>
    </row>
    <row r="5" spans="1:6" ht="15" thickBot="1" x14ac:dyDescent="0.4">
      <c r="A5" s="11" t="s">
        <v>14</v>
      </c>
      <c r="B5" s="9"/>
      <c r="C5" s="11"/>
      <c r="D5" s="14">
        <v>4095</v>
      </c>
      <c r="E5" s="14">
        <v>2.9992999999999999</v>
      </c>
      <c r="F5" s="14">
        <v>2.9992999999999999</v>
      </c>
    </row>
    <row r="6" spans="1:6" ht="15" thickBot="1" x14ac:dyDescent="0.4">
      <c r="A6" s="12" t="s">
        <v>11</v>
      </c>
      <c r="B6" s="8">
        <v>3</v>
      </c>
      <c r="C6" s="12">
        <v>0.99119999999999997</v>
      </c>
      <c r="D6" s="15">
        <v>1399</v>
      </c>
      <c r="E6" s="15">
        <v>1.0246999999999999</v>
      </c>
      <c r="F6" s="15">
        <v>3.3500000000000002E-2</v>
      </c>
    </row>
    <row r="7" spans="1:6" ht="15" thickBot="1" x14ac:dyDescent="0.4">
      <c r="A7" s="11" t="s">
        <v>14</v>
      </c>
      <c r="B7" s="9"/>
      <c r="C7" s="11"/>
      <c r="D7" s="14">
        <v>4095</v>
      </c>
      <c r="E7" s="14">
        <v>2.9992999999999999</v>
      </c>
      <c r="F7" s="14">
        <v>2.9992999999999999</v>
      </c>
    </row>
    <row r="8" spans="1:6" ht="15" thickBot="1" x14ac:dyDescent="0.4">
      <c r="A8" s="12" t="s">
        <v>11</v>
      </c>
      <c r="B8" s="8">
        <v>4</v>
      </c>
      <c r="C8" s="12">
        <v>1.4956</v>
      </c>
      <c r="D8" s="15">
        <v>2084</v>
      </c>
      <c r="E8" s="15">
        <v>1.5264</v>
      </c>
      <c r="F8" s="15">
        <v>3.0800000000000001E-2</v>
      </c>
    </row>
    <row r="9" spans="1:6" ht="15" thickBot="1" x14ac:dyDescent="0.4">
      <c r="A9" s="11" t="s">
        <v>14</v>
      </c>
      <c r="B9" s="9"/>
      <c r="C9" s="11"/>
      <c r="D9" s="14">
        <v>4095</v>
      </c>
      <c r="E9" s="14">
        <v>2.9992999999999999</v>
      </c>
      <c r="F9" s="14">
        <v>2.9992999999999999</v>
      </c>
    </row>
    <row r="10" spans="1:6" ht="15" thickBot="1" x14ac:dyDescent="0.4">
      <c r="A10" s="12" t="s">
        <v>11</v>
      </c>
      <c r="B10" s="8">
        <v>5</v>
      </c>
      <c r="C10" s="12">
        <v>2.0207999999999999</v>
      </c>
      <c r="D10" s="15">
        <v>2816</v>
      </c>
      <c r="E10" s="15">
        <v>2.0625</v>
      </c>
      <c r="F10" s="15">
        <v>4.1700000000000001E-2</v>
      </c>
    </row>
    <row r="11" spans="1:6" ht="15" thickBot="1" x14ac:dyDescent="0.4">
      <c r="A11" s="11" t="s">
        <v>14</v>
      </c>
      <c r="B11" s="9"/>
      <c r="C11" s="11"/>
      <c r="D11" s="14">
        <v>4095</v>
      </c>
      <c r="E11" s="14">
        <v>2.9992999999999999</v>
      </c>
      <c r="F11" s="14">
        <v>2.9992999999999999</v>
      </c>
    </row>
    <row r="12" spans="1:6" ht="15" thickBot="1" x14ac:dyDescent="0.4">
      <c r="A12" s="12" t="s">
        <v>11</v>
      </c>
      <c r="B12" s="8">
        <v>6</v>
      </c>
      <c r="C12" s="12">
        <v>2.4956</v>
      </c>
      <c r="D12" s="15">
        <v>3464</v>
      </c>
      <c r="E12" s="15">
        <v>2.5371000000000001</v>
      </c>
      <c r="F12" s="15">
        <v>4.1500000000000002E-2</v>
      </c>
    </row>
    <row r="13" spans="1:6" ht="15" thickBot="1" x14ac:dyDescent="0.4">
      <c r="A13" s="11" t="s">
        <v>14</v>
      </c>
      <c r="B13" s="9"/>
      <c r="C13" s="11"/>
      <c r="D13" s="14">
        <v>4095</v>
      </c>
      <c r="E13" s="14">
        <v>2.9992999999999999</v>
      </c>
      <c r="F13" s="14">
        <v>2.9992999999999999</v>
      </c>
    </row>
    <row r="14" spans="1:6" ht="15" thickBot="1" x14ac:dyDescent="0.4">
      <c r="A14" s="12" t="s">
        <v>11</v>
      </c>
      <c r="B14" s="8">
        <v>7</v>
      </c>
      <c r="C14" s="12">
        <v>2.9236</v>
      </c>
      <c r="D14" s="15">
        <v>4056</v>
      </c>
      <c r="E14" s="15">
        <v>2.9706999999999999</v>
      </c>
      <c r="F14" s="15">
        <v>4.7100000000000003E-2</v>
      </c>
    </row>
    <row r="15" spans="1:6" ht="15" thickBot="1" x14ac:dyDescent="0.4">
      <c r="A15" s="11" t="s">
        <v>14</v>
      </c>
      <c r="B15" s="9"/>
      <c r="C15" s="11"/>
      <c r="D15" s="14">
        <v>4095</v>
      </c>
      <c r="E15" s="14">
        <v>2.9992999999999999</v>
      </c>
      <c r="F15" s="14">
        <v>2.9992999999999999</v>
      </c>
    </row>
  </sheetData>
  <mergeCells count="7">
    <mergeCell ref="B14:B15"/>
    <mergeCell ref="B2:B3"/>
    <mergeCell ref="B4:B5"/>
    <mergeCell ref="B6:B7"/>
    <mergeCell ref="B8:B9"/>
    <mergeCell ref="B10:B11"/>
    <mergeCell ref="B12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Drive both A6 and A7 with known</vt:lpstr>
      <vt:lpstr>Drive A6 to GND</vt:lpstr>
      <vt:lpstr>Drive A6 to VREFHI voltage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2021-11-26T08:22:30Z</dcterms:modified>
</cp:coreProperties>
</file>