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0874\Desktop\一時的\"/>
    </mc:Choice>
  </mc:AlternateContent>
  <bookViews>
    <workbookView xWindow="1350" yWindow="0" windowWidth="28800" windowHeight="14610"/>
  </bookViews>
  <sheets>
    <sheet name="Sheet1" sheetId="1" r:id="rId1"/>
    <sheet name="Sheet2" sheetId="2" r:id="rId2"/>
    <sheet name="Sheet3" sheetId="3" r:id="rId3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1" l="1"/>
  <c r="B6" i="1"/>
  <c r="B4" i="1"/>
  <c r="B5" i="1" l="1"/>
  <c r="B2" i="1" l="1"/>
  <c r="C170" i="1" s="1"/>
  <c r="D170" i="1" s="1"/>
  <c r="C168" i="1"/>
  <c r="D168" i="1" s="1"/>
  <c r="C39" i="1" l="1"/>
  <c r="D39" i="1" s="1"/>
  <c r="C59" i="1"/>
  <c r="D59" i="1" s="1"/>
  <c r="C19" i="1"/>
  <c r="D19" i="1" s="1"/>
  <c r="C27" i="1"/>
  <c r="D27" i="1" s="1"/>
  <c r="C83" i="1"/>
  <c r="D83" i="1" s="1"/>
  <c r="C51" i="1"/>
  <c r="D51" i="1" s="1"/>
  <c r="C71" i="1"/>
  <c r="D71" i="1" s="1"/>
  <c r="C121" i="1"/>
  <c r="D121" i="1" s="1"/>
  <c r="C11" i="1"/>
  <c r="D11" i="1" s="1"/>
  <c r="C35" i="1"/>
  <c r="D35" i="1" s="1"/>
  <c r="C55" i="1"/>
  <c r="D55" i="1" s="1"/>
  <c r="C75" i="1"/>
  <c r="D75" i="1" s="1"/>
  <c r="C140" i="1"/>
  <c r="D140" i="1" s="1"/>
  <c r="C23" i="1"/>
  <c r="D23" i="1" s="1"/>
  <c r="C43" i="1"/>
  <c r="D43" i="1" s="1"/>
  <c r="C67" i="1"/>
  <c r="D67" i="1" s="1"/>
  <c r="C91" i="1"/>
  <c r="D91" i="1" s="1"/>
  <c r="C99" i="1"/>
  <c r="D99" i="1" s="1"/>
  <c r="C15" i="1"/>
  <c r="D15" i="1" s="1"/>
  <c r="C31" i="1"/>
  <c r="D31" i="1" s="1"/>
  <c r="C47" i="1"/>
  <c r="D47" i="1" s="1"/>
  <c r="C63" i="1"/>
  <c r="D63" i="1" s="1"/>
  <c r="C79" i="1"/>
  <c r="D79" i="1" s="1"/>
  <c r="C107" i="1"/>
  <c r="D107" i="1" s="1"/>
  <c r="C87" i="1"/>
  <c r="D87" i="1" s="1"/>
  <c r="C95" i="1"/>
  <c r="D95" i="1" s="1"/>
  <c r="C103" i="1"/>
  <c r="D103" i="1" s="1"/>
  <c r="C113" i="1"/>
  <c r="D113" i="1" s="1"/>
  <c r="C129" i="1"/>
  <c r="D129" i="1" s="1"/>
  <c r="C155" i="1"/>
  <c r="D155" i="1" s="1"/>
  <c r="C17" i="1"/>
  <c r="D17" i="1" s="1"/>
  <c r="C25" i="1"/>
  <c r="D25" i="1" s="1"/>
  <c r="C33" i="1"/>
  <c r="D33" i="1" s="1"/>
  <c r="C41" i="1"/>
  <c r="D41" i="1" s="1"/>
  <c r="C49" i="1"/>
  <c r="D49" i="1" s="1"/>
  <c r="C57" i="1"/>
  <c r="D57" i="1" s="1"/>
  <c r="C65" i="1"/>
  <c r="D65" i="1" s="1"/>
  <c r="C73" i="1"/>
  <c r="D73" i="1" s="1"/>
  <c r="C81" i="1"/>
  <c r="D81" i="1" s="1"/>
  <c r="C89" i="1"/>
  <c r="D89" i="1" s="1"/>
  <c r="C97" i="1"/>
  <c r="D97" i="1" s="1"/>
  <c r="C105" i="1"/>
  <c r="D105" i="1" s="1"/>
  <c r="C117" i="1"/>
  <c r="D117" i="1" s="1"/>
  <c r="C135" i="1"/>
  <c r="D135" i="1" s="1"/>
  <c r="C161" i="1"/>
  <c r="D161" i="1" s="1"/>
  <c r="C13" i="1"/>
  <c r="D13" i="1" s="1"/>
  <c r="C21" i="1"/>
  <c r="D21" i="1" s="1"/>
  <c r="C29" i="1"/>
  <c r="D29" i="1" s="1"/>
  <c r="C37" i="1"/>
  <c r="D37" i="1" s="1"/>
  <c r="C45" i="1"/>
  <c r="D45" i="1" s="1"/>
  <c r="C53" i="1"/>
  <c r="D53" i="1" s="1"/>
  <c r="C61" i="1"/>
  <c r="D61" i="1" s="1"/>
  <c r="C69" i="1"/>
  <c r="D69" i="1" s="1"/>
  <c r="C77" i="1"/>
  <c r="D77" i="1" s="1"/>
  <c r="C85" i="1"/>
  <c r="D85" i="1" s="1"/>
  <c r="C93" i="1"/>
  <c r="D93" i="1" s="1"/>
  <c r="C101" i="1"/>
  <c r="D101" i="1" s="1"/>
  <c r="C109" i="1"/>
  <c r="D109" i="1" s="1"/>
  <c r="C125" i="1"/>
  <c r="D125" i="1" s="1"/>
  <c r="C147" i="1"/>
  <c r="D147" i="1" s="1"/>
  <c r="C111" i="1"/>
  <c r="D111" i="1" s="1"/>
  <c r="C115" i="1"/>
  <c r="D115" i="1" s="1"/>
  <c r="C119" i="1"/>
  <c r="D119" i="1" s="1"/>
  <c r="C123" i="1"/>
  <c r="D123" i="1" s="1"/>
  <c r="C127" i="1"/>
  <c r="D127" i="1" s="1"/>
  <c r="C132" i="1"/>
  <c r="D132" i="1" s="1"/>
  <c r="C137" i="1"/>
  <c r="D137" i="1" s="1"/>
  <c r="C144" i="1"/>
  <c r="D144" i="1" s="1"/>
  <c r="C151" i="1"/>
  <c r="D151" i="1" s="1"/>
  <c r="C157" i="1"/>
  <c r="D157" i="1" s="1"/>
  <c r="C165" i="1"/>
  <c r="D165" i="1" s="1"/>
  <c r="C12" i="1"/>
  <c r="D12" i="1" s="1"/>
  <c r="C16" i="1"/>
  <c r="D16" i="1" s="1"/>
  <c r="C20" i="1"/>
  <c r="D20" i="1" s="1"/>
  <c r="C24" i="1"/>
  <c r="D24" i="1" s="1"/>
  <c r="C28" i="1"/>
  <c r="D28" i="1" s="1"/>
  <c r="C32" i="1"/>
  <c r="D32" i="1" s="1"/>
  <c r="C36" i="1"/>
  <c r="D36" i="1" s="1"/>
  <c r="C40" i="1"/>
  <c r="D40" i="1" s="1"/>
  <c r="C44" i="1"/>
  <c r="D44" i="1" s="1"/>
  <c r="C48" i="1"/>
  <c r="D48" i="1" s="1"/>
  <c r="C52" i="1"/>
  <c r="D52" i="1" s="1"/>
  <c r="C56" i="1"/>
  <c r="D56" i="1" s="1"/>
  <c r="C60" i="1"/>
  <c r="D60" i="1" s="1"/>
  <c r="C64" i="1"/>
  <c r="D64" i="1" s="1"/>
  <c r="C68" i="1"/>
  <c r="D68" i="1" s="1"/>
  <c r="C72" i="1"/>
  <c r="D72" i="1" s="1"/>
  <c r="C76" i="1"/>
  <c r="D76" i="1" s="1"/>
  <c r="C80" i="1"/>
  <c r="D80" i="1" s="1"/>
  <c r="C84" i="1"/>
  <c r="D84" i="1" s="1"/>
  <c r="C88" i="1"/>
  <c r="D88" i="1" s="1"/>
  <c r="C92" i="1"/>
  <c r="D92" i="1" s="1"/>
  <c r="C96" i="1"/>
  <c r="D96" i="1" s="1"/>
  <c r="C100" i="1"/>
  <c r="D100" i="1" s="1"/>
  <c r="C104" i="1"/>
  <c r="D104" i="1" s="1"/>
  <c r="C108" i="1"/>
  <c r="D108" i="1" s="1"/>
  <c r="C112" i="1"/>
  <c r="D112" i="1" s="1"/>
  <c r="C116" i="1"/>
  <c r="D116" i="1" s="1"/>
  <c r="C120" i="1"/>
  <c r="D120" i="1" s="1"/>
  <c r="C124" i="1"/>
  <c r="D124" i="1" s="1"/>
  <c r="C128" i="1"/>
  <c r="D128" i="1" s="1"/>
  <c r="C133" i="1"/>
  <c r="D133" i="1" s="1"/>
  <c r="C139" i="1"/>
  <c r="D139" i="1" s="1"/>
  <c r="C145" i="1"/>
  <c r="D145" i="1" s="1"/>
  <c r="C152" i="1"/>
  <c r="D152" i="1" s="1"/>
  <c r="C160" i="1"/>
  <c r="D160" i="1" s="1"/>
  <c r="C167" i="1"/>
  <c r="D167" i="1" s="1"/>
  <c r="C10" i="1"/>
  <c r="D10" i="1" s="1"/>
  <c r="C14" i="1"/>
  <c r="D14" i="1" s="1"/>
  <c r="C18" i="1"/>
  <c r="D18" i="1" s="1"/>
  <c r="C22" i="1"/>
  <c r="D22" i="1" s="1"/>
  <c r="C26" i="1"/>
  <c r="D26" i="1" s="1"/>
  <c r="C30" i="1"/>
  <c r="D30" i="1" s="1"/>
  <c r="C34" i="1"/>
  <c r="D34" i="1" s="1"/>
  <c r="C38" i="1"/>
  <c r="D38" i="1" s="1"/>
  <c r="C42" i="1"/>
  <c r="D42" i="1" s="1"/>
  <c r="C46" i="1"/>
  <c r="D46" i="1" s="1"/>
  <c r="C50" i="1"/>
  <c r="D50" i="1" s="1"/>
  <c r="C54" i="1"/>
  <c r="D54" i="1" s="1"/>
  <c r="C58" i="1"/>
  <c r="D58" i="1" s="1"/>
  <c r="C62" i="1"/>
  <c r="D62" i="1" s="1"/>
  <c r="C66" i="1"/>
  <c r="D66" i="1" s="1"/>
  <c r="C70" i="1"/>
  <c r="D70" i="1" s="1"/>
  <c r="C74" i="1"/>
  <c r="D74" i="1" s="1"/>
  <c r="C78" i="1"/>
  <c r="D78" i="1" s="1"/>
  <c r="C82" i="1"/>
  <c r="D82" i="1" s="1"/>
  <c r="C86" i="1"/>
  <c r="D86" i="1" s="1"/>
  <c r="C90" i="1"/>
  <c r="D90" i="1" s="1"/>
  <c r="C94" i="1"/>
  <c r="D94" i="1" s="1"/>
  <c r="C98" i="1"/>
  <c r="D98" i="1" s="1"/>
  <c r="C102" i="1"/>
  <c r="D102" i="1" s="1"/>
  <c r="C106" i="1"/>
  <c r="D106" i="1" s="1"/>
  <c r="C110" i="1"/>
  <c r="D110" i="1" s="1"/>
  <c r="C114" i="1"/>
  <c r="D114" i="1" s="1"/>
  <c r="C118" i="1"/>
  <c r="D118" i="1" s="1"/>
  <c r="C122" i="1"/>
  <c r="D122" i="1" s="1"/>
  <c r="C126" i="1"/>
  <c r="D126" i="1" s="1"/>
  <c r="C131" i="1"/>
  <c r="D131" i="1" s="1"/>
  <c r="C136" i="1"/>
  <c r="D136" i="1" s="1"/>
  <c r="C141" i="1"/>
  <c r="D141" i="1" s="1"/>
  <c r="C149" i="1"/>
  <c r="D149" i="1" s="1"/>
  <c r="C156" i="1"/>
  <c r="D156" i="1" s="1"/>
  <c r="C163" i="1"/>
  <c r="D163" i="1" s="1"/>
  <c r="C130" i="1"/>
  <c r="D130" i="1" s="1"/>
  <c r="C134" i="1"/>
  <c r="D134" i="1" s="1"/>
  <c r="C138" i="1"/>
  <c r="D138" i="1" s="1"/>
  <c r="C143" i="1"/>
  <c r="D143" i="1" s="1"/>
  <c r="C148" i="1"/>
  <c r="D148" i="1" s="1"/>
  <c r="C153" i="1"/>
  <c r="D153" i="1" s="1"/>
  <c r="C159" i="1"/>
  <c r="D159" i="1" s="1"/>
  <c r="C164" i="1"/>
  <c r="D164" i="1" s="1"/>
  <c r="C169" i="1"/>
  <c r="D169" i="1" s="1"/>
  <c r="C142" i="1"/>
  <c r="D142" i="1" s="1"/>
  <c r="C146" i="1"/>
  <c r="D146" i="1" s="1"/>
  <c r="C150" i="1"/>
  <c r="D150" i="1" s="1"/>
  <c r="C154" i="1"/>
  <c r="D154" i="1" s="1"/>
  <c r="C158" i="1"/>
  <c r="D158" i="1" s="1"/>
  <c r="C162" i="1"/>
  <c r="D162" i="1" s="1"/>
  <c r="C166" i="1"/>
  <c r="D166" i="1" s="1"/>
</calcChain>
</file>

<file path=xl/sharedStrings.xml><?xml version="1.0" encoding="utf-8"?>
<sst xmlns="http://schemas.openxmlformats.org/spreadsheetml/2006/main" count="16" uniqueCount="16">
  <si>
    <t>Vref [V]</t>
    <phoneticPr fontId="2"/>
  </si>
  <si>
    <t>RT1 [kohm]</t>
    <phoneticPr fontId="2"/>
  </si>
  <si>
    <t>RT2 [kohm]</t>
    <phoneticPr fontId="2"/>
  </si>
  <si>
    <t>VTS [V]</t>
    <phoneticPr fontId="2"/>
  </si>
  <si>
    <t>Rst. (kOhms)</t>
    <phoneticPr fontId="2"/>
  </si>
  <si>
    <t>Temp. (degC)</t>
    <phoneticPr fontId="2"/>
  </si>
  <si>
    <t>% to Vref [%]</t>
    <phoneticPr fontId="2"/>
  </si>
  <si>
    <t>RTHHOT [kohm]</t>
    <phoneticPr fontId="2"/>
  </si>
  <si>
    <t>RTHCOLD [kohm]</t>
    <phoneticPr fontId="2"/>
  </si>
  <si>
    <t>VTCO [V]</t>
    <phoneticPr fontId="2"/>
  </si>
  <si>
    <t>VLTF [V]</t>
    <phoneticPr fontId="2"/>
  </si>
  <si>
    <t>&lt;- user input</t>
    <phoneticPr fontId="2"/>
  </si>
  <si>
    <t>3.3V x 34.4%</t>
    <phoneticPr fontId="2"/>
  </si>
  <si>
    <t>3.3V x 73.5%</t>
    <phoneticPr fontId="2"/>
  </si>
  <si>
    <t>@ 0degC</t>
    <phoneticPr fontId="2"/>
  </si>
  <si>
    <t>@ 44degC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</si>
</sst>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5" x14ac:knownFonts="1">
    <font>
      <sz val="9"/>
      <color theme="1"/>
      <name val="Arial Unicode MS"/>
      <family val="2"/>
      <charset val="128"/>
    </font>
    <font>
      <sz val="12"/>
      <name val="ＭＳ 明朝"/>
      <family val="1"/>
      <charset val="128"/>
    </font>
    <font>
      <sz val="6"/>
      <name val="Arial Unicode MS"/>
      <family val="2"/>
      <charset val="128"/>
    </font>
    <font>
      <sz val="9"/>
      <name val="Arial"/>
      <family val="2"/>
    </font>
    <font>
      <sz val="9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20">
    <xf numFmtId="0" fontId="0" fillId="0" borderId="0" xfId="0">
      <alignment vertical="center"/>
    </xf>
    <xf numFmtId="0" fontId="0" fillId="0" borderId="0" xfId="0" applyFont="1">
      <alignment vertical="center"/>
    </xf>
    <xf numFmtId="2" fontId="0" fillId="0" borderId="0" xfId="0" applyNumberFormat="1" applyFont="1">
      <alignment vertical="center"/>
    </xf>
    <xf numFmtId="0" fontId="0" fillId="3" borderId="0" xfId="0" applyFont="1" applyFill="1">
      <alignment vertical="center"/>
    </xf>
    <xf numFmtId="0" fontId="0" fillId="2" borderId="0" xfId="0" applyFont="1" applyFill="1">
      <alignment vertical="center"/>
    </xf>
    <xf numFmtId="0" fontId="0" fillId="0" borderId="0" xfId="0" applyFont="1" applyFill="1">
      <alignment vertical="center"/>
    </xf>
    <xf numFmtId="176" fontId="0" fillId="4" borderId="0" xfId="0" applyNumberFormat="1" applyFont="1" applyFill="1">
      <alignment vertical="center"/>
    </xf>
    <xf numFmtId="0" fontId="4" fillId="0" borderId="1" xfId="1" applyNumberFormat="1" applyFont="1" applyBorder="1" applyAlignment="1">
      <alignment horizontal="center"/>
    </xf>
    <xf numFmtId="0" fontId="4" fillId="0" borderId="1" xfId="1" applyNumberFormat="1" applyFont="1" applyBorder="1" applyAlignment="1" applyProtection="1">
      <alignment horizontal="center"/>
    </xf>
    <xf numFmtId="2" fontId="0" fillId="0" borderId="1" xfId="0" applyNumberFormat="1" applyFont="1" applyBorder="1" applyAlignment="1">
      <alignment horizontal="center" vertical="center"/>
    </xf>
    <xf numFmtId="0" fontId="4" fillId="0" borderId="1" xfId="1" applyNumberFormat="1" applyFont="1" applyBorder="1" applyAlignment="1" applyProtection="1">
      <alignment horizontal="center"/>
      <protection locked="0" hidden="1"/>
    </xf>
    <xf numFmtId="0" fontId="4" fillId="2" borderId="1" xfId="1" applyNumberFormat="1" applyFont="1" applyFill="1" applyBorder="1" applyAlignment="1" applyProtection="1">
      <alignment horizontal="center"/>
      <protection locked="0" hidden="1"/>
    </xf>
    <xf numFmtId="2" fontId="4" fillId="2" borderId="1" xfId="1" applyNumberFormat="1" applyFont="1" applyFill="1" applyBorder="1" applyAlignment="1" applyProtection="1">
      <alignment horizontal="center"/>
    </xf>
    <xf numFmtId="0" fontId="4" fillId="3" borderId="1" xfId="1" applyNumberFormat="1" applyFont="1" applyFill="1" applyBorder="1" applyAlignment="1" applyProtection="1">
      <alignment horizontal="center"/>
      <protection locked="0" hidden="1"/>
    </xf>
    <xf numFmtId="0" fontId="4" fillId="3" borderId="1" xfId="1" applyNumberFormat="1" applyFont="1" applyFill="1" applyBorder="1" applyAlignment="1" applyProtection="1">
      <alignment horizontal="center"/>
    </xf>
    <xf numFmtId="0" fontId="3" fillId="5" borderId="1" xfId="1" applyFont="1" applyFill="1" applyBorder="1" applyAlignment="1">
      <alignment horizontal="center"/>
    </xf>
    <xf numFmtId="0" fontId="3" fillId="5" borderId="1" xfId="1" applyFont="1" applyFill="1" applyBorder="1" applyAlignment="1" applyProtection="1">
      <alignment horizontal="center"/>
    </xf>
    <xf numFmtId="0" fontId="0" fillId="5" borderId="1" xfId="0" applyFont="1" applyFill="1" applyBorder="1">
      <alignment vertical="center"/>
    </xf>
    <xf numFmtId="2" fontId="0" fillId="0" borderId="0" xfId="0" applyNumberFormat="1" applyFont="1" applyFill="1">
      <alignment vertical="center"/>
    </xf>
    <xf numFmtId="0" fontId="0" fillId="0" borderId="0" xfId="0" quotePrefix="1" applyFont="1">
      <alignment vertical="center"/>
    </xf>
  </cellXfs>
  <cellStyles count="2">
    <cellStyle name="標準" xfId="0" builtinId="0"/>
    <cellStyle name="標準_日本語版RT表" xfId="1"/>
  </cellStyles>
  <dxfs count="4"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0</xdr:colOff>
      <xdr:row>0</xdr:row>
      <xdr:rowOff>0</xdr:rowOff>
    </xdr:from>
    <xdr:to>
      <xdr:col>25</xdr:col>
      <xdr:colOff>475124</xdr:colOff>
      <xdr:row>7</xdr:row>
      <xdr:rowOff>9374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B5ACCBE4-9256-4D6A-BD06-F3304B0987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72400" y="0"/>
          <a:ext cx="9009524" cy="1209524"/>
        </a:xfrm>
        <a:prstGeom prst="rect">
          <a:avLst/>
        </a:prstGeom>
      </xdr:spPr>
    </xdr:pic>
    <xdr:clientData/>
  </xdr:twoCellAnchor>
  <xdr:twoCellAnchor editAs="oneCell">
    <xdr:from>
      <xdr:col>11</xdr:col>
      <xdr:colOff>0</xdr:colOff>
      <xdr:row>9</xdr:row>
      <xdr:rowOff>0</xdr:rowOff>
    </xdr:from>
    <xdr:to>
      <xdr:col>19</xdr:col>
      <xdr:colOff>456533</xdr:colOff>
      <xdr:row>28</xdr:row>
      <xdr:rowOff>142451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8E16635F-E956-4BA7-BBF2-34F1809F02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772400" y="1371600"/>
          <a:ext cx="5333333" cy="3400000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11</xdr:col>
      <xdr:colOff>0</xdr:colOff>
      <xdr:row>11</xdr:row>
      <xdr:rowOff>3087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D0A37A33-A7D7-4B7B-AFE3-D4E2647E4E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505200" y="0"/>
          <a:ext cx="4267200" cy="1889037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12</xdr:row>
      <xdr:rowOff>0</xdr:rowOff>
    </xdr:from>
    <xdr:to>
      <xdr:col>9</xdr:col>
      <xdr:colOff>190095</xdr:colOff>
      <xdr:row>30</xdr:row>
      <xdr:rowOff>132947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FF02C2FC-45F3-4E00-B65B-37B69AF711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505200" y="1885950"/>
          <a:ext cx="3238095" cy="32190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0"/>
  <sheetViews>
    <sheetView tabSelected="1" zoomScale="190" zoomScaleNormal="190" workbookViewId="0">
      <selection activeCell="C7" sqref="C7"/>
    </sheetView>
  </sheetViews>
  <sheetFormatPr defaultRowHeight="13.5" x14ac:dyDescent="0.25"/>
  <cols>
    <col min="1" max="1" width="16.5703125" style="1" bestFit="1" customWidth="1"/>
    <col min="2" max="2" width="12.42578125" style="1" bestFit="1" customWidth="1"/>
    <col min="3" max="3" width="11.85546875" style="1" bestFit="1" customWidth="1"/>
    <col min="4" max="4" width="11.7109375" style="1" bestFit="1" customWidth="1"/>
    <col min="5" max="16384" width="9.140625" style="1"/>
  </cols>
  <sheetData>
    <row r="1" spans="1:4" x14ac:dyDescent="0.25">
      <c r="A1" s="1" t="s">
        <v>0</v>
      </c>
      <c r="B1" s="1">
        <v>3.3</v>
      </c>
    </row>
    <row r="2" spans="1:4" x14ac:dyDescent="0.25">
      <c r="A2" s="1" t="s">
        <v>1</v>
      </c>
      <c r="B2" s="2">
        <f>(B1/B5-1)/(B3^-1+B7^-1)</f>
        <v>8.6661948377916129</v>
      </c>
      <c r="C2" s="2"/>
    </row>
    <row r="3" spans="1:4" x14ac:dyDescent="0.25">
      <c r="A3" s="1" t="s">
        <v>2</v>
      </c>
      <c r="B3" s="6">
        <v>300</v>
      </c>
      <c r="C3" s="2" t="s">
        <v>11</v>
      </c>
    </row>
    <row r="4" spans="1:4" x14ac:dyDescent="0.25">
      <c r="A4" s="3" t="s">
        <v>9</v>
      </c>
      <c r="B4" s="3">
        <f>B1*0.344</f>
        <v>1.1351999999999998</v>
      </c>
      <c r="C4" s="1" t="s">
        <v>12</v>
      </c>
    </row>
    <row r="5" spans="1:4" x14ac:dyDescent="0.25">
      <c r="A5" s="4" t="s">
        <v>10</v>
      </c>
      <c r="B5" s="4">
        <f>B1*0.735</f>
        <v>2.4255</v>
      </c>
      <c r="C5" s="1" t="s">
        <v>13</v>
      </c>
    </row>
    <row r="6" spans="1:4" x14ac:dyDescent="0.25">
      <c r="A6" s="5" t="s">
        <v>7</v>
      </c>
      <c r="B6" s="5">
        <f>B104</f>
        <v>5.08</v>
      </c>
      <c r="C6" s="19" t="s">
        <v>15</v>
      </c>
    </row>
    <row r="7" spans="1:4" x14ac:dyDescent="0.25">
      <c r="A7" s="5" t="s">
        <v>8</v>
      </c>
      <c r="B7" s="18">
        <f>B61</f>
        <v>26.13</v>
      </c>
      <c r="C7" s="19" t="s">
        <v>14</v>
      </c>
    </row>
    <row r="8" spans="1:4" x14ac:dyDescent="0.25">
      <c r="A8" s="5"/>
      <c r="B8" s="5"/>
    </row>
    <row r="9" spans="1:4" x14ac:dyDescent="0.2">
      <c r="A9" s="15" t="s">
        <v>5</v>
      </c>
      <c r="B9" s="16" t="s">
        <v>4</v>
      </c>
      <c r="C9" s="17" t="s">
        <v>3</v>
      </c>
      <c r="D9" s="17" t="s">
        <v>6</v>
      </c>
    </row>
    <row r="10" spans="1:4" x14ac:dyDescent="0.2">
      <c r="A10" s="7">
        <v>-50</v>
      </c>
      <c r="B10" s="8">
        <v>329.5</v>
      </c>
      <c r="C10" s="9">
        <f>3.3*(B10^-1+$B$3^-1)^-1/($B$2+(B10^-1+$B$3^-1)^-1)</f>
        <v>3.1274037098317384</v>
      </c>
      <c r="D10" s="9">
        <f>C10/$B$1*100</f>
        <v>94.769809388840571</v>
      </c>
    </row>
    <row r="11" spans="1:4" x14ac:dyDescent="0.2">
      <c r="A11" s="10">
        <v>-49</v>
      </c>
      <c r="B11" s="8">
        <v>310.89999999999998</v>
      </c>
      <c r="C11" s="9">
        <f t="shared" ref="C11:C74" si="0">3.3*(B11^-1+$B$3^-1)^-1/($B$2+(B11^-1+$B$3^-1)^-1)</f>
        <v>3.122747076208956</v>
      </c>
      <c r="D11" s="9">
        <f t="shared" ref="D11:D74" si="1">C11/$B$1*100</f>
        <v>94.628699279059276</v>
      </c>
    </row>
    <row r="12" spans="1:4" x14ac:dyDescent="0.2">
      <c r="A12" s="10">
        <v>-48</v>
      </c>
      <c r="B12" s="8">
        <v>293.5</v>
      </c>
      <c r="C12" s="9">
        <f t="shared" si="0"/>
        <v>3.117871455130075</v>
      </c>
      <c r="D12" s="9">
        <f t="shared" si="1"/>
        <v>94.480953185759859</v>
      </c>
    </row>
    <row r="13" spans="1:4" x14ac:dyDescent="0.2">
      <c r="A13" s="10">
        <v>-47</v>
      </c>
      <c r="B13" s="8">
        <v>277.2</v>
      </c>
      <c r="C13" s="9">
        <f t="shared" si="0"/>
        <v>3.1127651666617902</v>
      </c>
      <c r="D13" s="9">
        <f t="shared" si="1"/>
        <v>94.326217171569411</v>
      </c>
    </row>
    <row r="14" spans="1:4" x14ac:dyDescent="0.2">
      <c r="A14" s="10">
        <v>-46</v>
      </c>
      <c r="B14" s="8">
        <v>262</v>
      </c>
      <c r="C14" s="9">
        <f t="shared" si="0"/>
        <v>3.1074488123027426</v>
      </c>
      <c r="D14" s="9">
        <f t="shared" si="1"/>
        <v>94.165115524325543</v>
      </c>
    </row>
    <row r="15" spans="1:4" x14ac:dyDescent="0.2">
      <c r="A15" s="10">
        <v>-45</v>
      </c>
      <c r="B15" s="8">
        <v>247.7</v>
      </c>
      <c r="C15" s="9">
        <f t="shared" si="0"/>
        <v>3.1018711657827165</v>
      </c>
      <c r="D15" s="9">
        <f t="shared" si="1"/>
        <v>93.996095932809595</v>
      </c>
    </row>
    <row r="16" spans="1:4" x14ac:dyDescent="0.2">
      <c r="A16" s="10">
        <v>-44</v>
      </c>
      <c r="B16" s="8">
        <v>234.3</v>
      </c>
      <c r="C16" s="9">
        <f t="shared" si="0"/>
        <v>3.0960480896849631</v>
      </c>
      <c r="D16" s="9">
        <f t="shared" si="1"/>
        <v>93.819639081362524</v>
      </c>
    </row>
    <row r="17" spans="1:4" x14ac:dyDescent="0.2">
      <c r="A17" s="10">
        <v>-43</v>
      </c>
      <c r="B17" s="8">
        <v>221.7</v>
      </c>
      <c r="C17" s="9">
        <f t="shared" si="0"/>
        <v>3.0899540288075067</v>
      </c>
      <c r="D17" s="9">
        <f t="shared" si="1"/>
        <v>93.634970569924448</v>
      </c>
    </row>
    <row r="18" spans="1:4" x14ac:dyDescent="0.2">
      <c r="A18" s="10">
        <v>-42</v>
      </c>
      <c r="B18" s="8">
        <v>209.9</v>
      </c>
      <c r="C18" s="9">
        <f t="shared" si="0"/>
        <v>3.0836090567286396</v>
      </c>
      <c r="D18" s="9">
        <f t="shared" si="1"/>
        <v>93.44269868874666</v>
      </c>
    </row>
    <row r="19" spans="1:4" x14ac:dyDescent="0.2">
      <c r="A19" s="10">
        <v>-41</v>
      </c>
      <c r="B19" s="8">
        <v>198.9</v>
      </c>
      <c r="C19" s="9">
        <f t="shared" si="0"/>
        <v>3.0770437811480322</v>
      </c>
      <c r="D19" s="9">
        <f t="shared" si="1"/>
        <v>93.24375094387976</v>
      </c>
    </row>
    <row r="20" spans="1:4" x14ac:dyDescent="0.2">
      <c r="A20" s="10">
        <v>-40</v>
      </c>
      <c r="B20" s="8">
        <v>188.5</v>
      </c>
      <c r="C20" s="9">
        <f t="shared" si="0"/>
        <v>3.0701620660719016</v>
      </c>
      <c r="D20" s="9">
        <f t="shared" si="1"/>
        <v>93.035214123390958</v>
      </c>
    </row>
    <row r="21" spans="1:4" x14ac:dyDescent="0.2">
      <c r="A21" s="10">
        <v>-39</v>
      </c>
      <c r="B21" s="8">
        <v>178.5</v>
      </c>
      <c r="C21" s="9">
        <f t="shared" si="0"/>
        <v>3.0628228762999505</v>
      </c>
      <c r="D21" s="9">
        <f t="shared" si="1"/>
        <v>92.812814433331837</v>
      </c>
    </row>
    <row r="22" spans="1:4" x14ac:dyDescent="0.2">
      <c r="A22" s="10">
        <v>-38</v>
      </c>
      <c r="B22" s="8">
        <v>169</v>
      </c>
      <c r="C22" s="9">
        <f t="shared" si="0"/>
        <v>3.0550843497520042</v>
      </c>
      <c r="D22" s="9">
        <f t="shared" si="1"/>
        <v>92.578313628848619</v>
      </c>
    </row>
    <row r="23" spans="1:4" x14ac:dyDescent="0.2">
      <c r="A23" s="10">
        <v>-37</v>
      </c>
      <c r="B23" s="8">
        <v>160.19999999999999</v>
      </c>
      <c r="C23" s="9">
        <f t="shared" si="0"/>
        <v>3.0471380799852148</v>
      </c>
      <c r="D23" s="9">
        <f t="shared" si="1"/>
        <v>92.337517575309548</v>
      </c>
    </row>
    <row r="24" spans="1:4" x14ac:dyDescent="0.2">
      <c r="A24" s="10">
        <v>-36</v>
      </c>
      <c r="B24" s="8">
        <v>151.9</v>
      </c>
      <c r="C24" s="9">
        <f t="shared" si="0"/>
        <v>3.038843911682604</v>
      </c>
      <c r="D24" s="9">
        <f t="shared" si="1"/>
        <v>92.086179141897091</v>
      </c>
    </row>
    <row r="25" spans="1:4" x14ac:dyDescent="0.2">
      <c r="A25" s="10">
        <v>-35</v>
      </c>
      <c r="B25" s="8">
        <v>144.1</v>
      </c>
      <c r="C25" s="9">
        <f t="shared" si="0"/>
        <v>3.030226618693848</v>
      </c>
      <c r="D25" s="9">
        <f t="shared" si="1"/>
        <v>91.825049051328733</v>
      </c>
    </row>
    <row r="26" spans="1:4" x14ac:dyDescent="0.2">
      <c r="A26" s="10">
        <v>-34</v>
      </c>
      <c r="B26" s="8">
        <v>136.69999999999999</v>
      </c>
      <c r="C26" s="9">
        <f t="shared" si="0"/>
        <v>3.0211949584143301</v>
      </c>
      <c r="D26" s="9">
        <f t="shared" si="1"/>
        <v>91.551362376191818</v>
      </c>
    </row>
    <row r="27" spans="1:4" x14ac:dyDescent="0.2">
      <c r="A27" s="10">
        <v>-33</v>
      </c>
      <c r="B27" s="8">
        <v>129.80000000000001</v>
      </c>
      <c r="C27" s="9">
        <f t="shared" si="0"/>
        <v>3.0119022989178412</v>
      </c>
      <c r="D27" s="9">
        <f t="shared" si="1"/>
        <v>91.269766633873985</v>
      </c>
    </row>
    <row r="28" spans="1:4" x14ac:dyDescent="0.2">
      <c r="A28" s="10">
        <v>-32</v>
      </c>
      <c r="B28" s="8">
        <v>123.3</v>
      </c>
      <c r="C28" s="9">
        <f t="shared" si="0"/>
        <v>3.0022578157248665</v>
      </c>
      <c r="D28" s="9">
        <f t="shared" si="1"/>
        <v>90.977509567420199</v>
      </c>
    </row>
    <row r="29" spans="1:4" x14ac:dyDescent="0.2">
      <c r="A29" s="10">
        <v>-31</v>
      </c>
      <c r="B29" s="8">
        <v>117.1</v>
      </c>
      <c r="C29" s="9">
        <f t="shared" si="0"/>
        <v>2.9921277016534944</v>
      </c>
      <c r="D29" s="9">
        <f t="shared" si="1"/>
        <v>90.670536413742269</v>
      </c>
    </row>
    <row r="30" spans="1:4" x14ac:dyDescent="0.2">
      <c r="A30" s="10">
        <v>-30</v>
      </c>
      <c r="B30" s="8">
        <v>111.3</v>
      </c>
      <c r="C30" s="9">
        <f t="shared" si="0"/>
        <v>2.9817012939808087</v>
      </c>
      <c r="D30" s="9">
        <f t="shared" si="1"/>
        <v>90.354584666085117</v>
      </c>
    </row>
    <row r="31" spans="1:4" x14ac:dyDescent="0.2">
      <c r="A31" s="10">
        <v>-29</v>
      </c>
      <c r="B31" s="8">
        <v>105.7</v>
      </c>
      <c r="C31" s="9">
        <f t="shared" si="0"/>
        <v>2.9706288139085291</v>
      </c>
      <c r="D31" s="9">
        <f t="shared" si="1"/>
        <v>90.019054966925125</v>
      </c>
    </row>
    <row r="32" spans="1:4" x14ac:dyDescent="0.2">
      <c r="A32" s="10">
        <v>-28</v>
      </c>
      <c r="B32" s="8">
        <v>100.5</v>
      </c>
      <c r="C32" s="9">
        <f t="shared" si="0"/>
        <v>2.9593277777777778</v>
      </c>
      <c r="D32" s="9">
        <f t="shared" si="1"/>
        <v>89.67659932659933</v>
      </c>
    </row>
    <row r="33" spans="1:4" x14ac:dyDescent="0.2">
      <c r="A33" s="10">
        <v>-27</v>
      </c>
      <c r="B33" s="8">
        <v>95.52</v>
      </c>
      <c r="C33" s="9">
        <f t="shared" si="0"/>
        <v>2.9474448833291778</v>
      </c>
      <c r="D33" s="9">
        <f t="shared" si="1"/>
        <v>89.316511616035697</v>
      </c>
    </row>
    <row r="34" spans="1:4" x14ac:dyDescent="0.2">
      <c r="A34" s="10">
        <v>-26</v>
      </c>
      <c r="B34" s="8">
        <v>90.84</v>
      </c>
      <c r="C34" s="9">
        <f t="shared" si="0"/>
        <v>2.935191077512437</v>
      </c>
      <c r="D34" s="9">
        <f t="shared" si="1"/>
        <v>88.94518416704355</v>
      </c>
    </row>
    <row r="35" spans="1:4" x14ac:dyDescent="0.2">
      <c r="A35" s="10">
        <v>-25</v>
      </c>
      <c r="B35" s="8">
        <v>86.43</v>
      </c>
      <c r="C35" s="9">
        <f t="shared" si="0"/>
        <v>2.9225376566233541</v>
      </c>
      <c r="D35" s="9">
        <f t="shared" si="1"/>
        <v>88.561747170404672</v>
      </c>
    </row>
    <row r="36" spans="1:4" x14ac:dyDescent="0.2">
      <c r="A36" s="10">
        <v>-24</v>
      </c>
      <c r="B36" s="8">
        <v>82.26</v>
      </c>
      <c r="C36" s="9">
        <f t="shared" si="0"/>
        <v>2.9094408026082115</v>
      </c>
      <c r="D36" s="9">
        <f t="shared" si="1"/>
        <v>88.164872806309447</v>
      </c>
    </row>
    <row r="37" spans="1:4" x14ac:dyDescent="0.2">
      <c r="A37" s="10">
        <v>-23</v>
      </c>
      <c r="B37" s="8">
        <v>78.33</v>
      </c>
      <c r="C37" s="9">
        <f t="shared" si="0"/>
        <v>2.8959452677157511</v>
      </c>
      <c r="D37" s="9">
        <f t="shared" si="1"/>
        <v>87.755917203507622</v>
      </c>
    </row>
    <row r="38" spans="1:4" x14ac:dyDescent="0.2">
      <c r="A38" s="10">
        <v>-22</v>
      </c>
      <c r="B38" s="8">
        <v>74.61</v>
      </c>
      <c r="C38" s="9">
        <f t="shared" si="0"/>
        <v>2.8819939350508705</v>
      </c>
      <c r="D38" s="9">
        <f t="shared" si="1"/>
        <v>87.333149546996083</v>
      </c>
    </row>
    <row r="39" spans="1:4" x14ac:dyDescent="0.2">
      <c r="A39" s="10">
        <v>-21</v>
      </c>
      <c r="B39" s="8">
        <v>71.099999999999994</v>
      </c>
      <c r="C39" s="9">
        <f t="shared" si="0"/>
        <v>2.8676333652564803</v>
      </c>
      <c r="D39" s="9">
        <f t="shared" si="1"/>
        <v>86.897980765347896</v>
      </c>
    </row>
    <row r="40" spans="1:4" x14ac:dyDescent="0.2">
      <c r="A40" s="10">
        <v>-20</v>
      </c>
      <c r="B40" s="8">
        <v>67.77</v>
      </c>
      <c r="C40" s="9">
        <f t="shared" si="0"/>
        <v>2.8527861672341079</v>
      </c>
      <c r="D40" s="9">
        <f t="shared" si="1"/>
        <v>86.448065673760851</v>
      </c>
    </row>
    <row r="41" spans="1:4" x14ac:dyDescent="0.2">
      <c r="A41" s="10">
        <v>-19</v>
      </c>
      <c r="B41" s="8">
        <v>64.569999999999993</v>
      </c>
      <c r="C41" s="9">
        <f t="shared" si="0"/>
        <v>2.8372422009304943</v>
      </c>
      <c r="D41" s="9">
        <f t="shared" si="1"/>
        <v>85.977036391833167</v>
      </c>
    </row>
    <row r="42" spans="1:4" x14ac:dyDescent="0.2">
      <c r="A42" s="10">
        <v>-18</v>
      </c>
      <c r="B42" s="8">
        <v>61.54</v>
      </c>
      <c r="C42" s="9">
        <f t="shared" si="0"/>
        <v>2.8212133936594594</v>
      </c>
      <c r="D42" s="9">
        <f t="shared" si="1"/>
        <v>85.491314959377561</v>
      </c>
    </row>
    <row r="43" spans="1:4" x14ac:dyDescent="0.2">
      <c r="A43" s="10">
        <v>-17</v>
      </c>
      <c r="B43" s="8">
        <v>58.68</v>
      </c>
      <c r="C43" s="9">
        <f t="shared" si="0"/>
        <v>2.8047558903627747</v>
      </c>
      <c r="D43" s="9">
        <f t="shared" si="1"/>
        <v>84.992602738265916</v>
      </c>
    </row>
    <row r="44" spans="1:4" x14ac:dyDescent="0.2">
      <c r="A44" s="10">
        <v>-16</v>
      </c>
      <c r="B44" s="8">
        <v>55.97</v>
      </c>
      <c r="C44" s="9">
        <f t="shared" si="0"/>
        <v>2.7878126279353377</v>
      </c>
      <c r="D44" s="9">
        <f t="shared" si="1"/>
        <v>84.479170543495087</v>
      </c>
    </row>
    <row r="45" spans="1:4" x14ac:dyDescent="0.2">
      <c r="A45" s="10">
        <v>-15</v>
      </c>
      <c r="B45" s="8">
        <v>53.41</v>
      </c>
      <c r="C45" s="9">
        <f t="shared" si="0"/>
        <v>2.7704430447590238</v>
      </c>
      <c r="D45" s="9">
        <f t="shared" si="1"/>
        <v>83.952819538152241</v>
      </c>
    </row>
    <row r="46" spans="1:4" x14ac:dyDescent="0.2">
      <c r="A46" s="10">
        <v>-14</v>
      </c>
      <c r="B46" s="8">
        <v>50.98</v>
      </c>
      <c r="C46" s="9">
        <f t="shared" si="0"/>
        <v>2.7525705140039824</v>
      </c>
      <c r="D46" s="9">
        <f t="shared" si="1"/>
        <v>83.411227697090382</v>
      </c>
    </row>
    <row r="47" spans="1:4" x14ac:dyDescent="0.2">
      <c r="A47" s="10">
        <v>-13</v>
      </c>
      <c r="B47" s="8">
        <v>48.68</v>
      </c>
      <c r="C47" s="9">
        <f t="shared" si="0"/>
        <v>2.7342528926315572</v>
      </c>
      <c r="D47" s="9">
        <f t="shared" si="1"/>
        <v>82.856148261562339</v>
      </c>
    </row>
    <row r="48" spans="1:4" x14ac:dyDescent="0.2">
      <c r="A48" s="10">
        <v>-12</v>
      </c>
      <c r="B48" s="8">
        <v>46.5</v>
      </c>
      <c r="C48" s="9">
        <f t="shared" si="0"/>
        <v>2.7154747802427792</v>
      </c>
      <c r="D48" s="9">
        <f t="shared" si="1"/>
        <v>82.287114552811488</v>
      </c>
    </row>
    <row r="49" spans="1:4" x14ac:dyDescent="0.2">
      <c r="A49" s="10">
        <v>-11</v>
      </c>
      <c r="B49" s="8">
        <v>44.43</v>
      </c>
      <c r="C49" s="9">
        <f t="shared" si="0"/>
        <v>2.6962103956094441</v>
      </c>
      <c r="D49" s="9">
        <f t="shared" si="1"/>
        <v>81.703345321498304</v>
      </c>
    </row>
    <row r="50" spans="1:4" x14ac:dyDescent="0.2">
      <c r="A50" s="10">
        <v>-10</v>
      </c>
      <c r="B50" s="8">
        <v>42.47</v>
      </c>
      <c r="C50" s="9">
        <f t="shared" si="0"/>
        <v>2.6765253175760235</v>
      </c>
      <c r="D50" s="9">
        <f t="shared" si="1"/>
        <v>81.106827805334049</v>
      </c>
    </row>
    <row r="51" spans="1:4" x14ac:dyDescent="0.2">
      <c r="A51" s="10">
        <v>-9</v>
      </c>
      <c r="B51" s="8">
        <v>40.57</v>
      </c>
      <c r="C51" s="9">
        <f t="shared" si="0"/>
        <v>2.6559393939307419</v>
      </c>
      <c r="D51" s="9">
        <f t="shared" si="1"/>
        <v>80.483011937295217</v>
      </c>
    </row>
    <row r="52" spans="1:4" x14ac:dyDescent="0.2">
      <c r="A52" s="10">
        <v>-8</v>
      </c>
      <c r="B52" s="8">
        <v>38.770000000000003</v>
      </c>
      <c r="C52" s="9">
        <f t="shared" si="0"/>
        <v>2.6349079152534118</v>
      </c>
      <c r="D52" s="9">
        <f t="shared" si="1"/>
        <v>79.845694401618545</v>
      </c>
    </row>
    <row r="53" spans="1:4" x14ac:dyDescent="0.2">
      <c r="A53" s="10">
        <v>-7</v>
      </c>
      <c r="B53" s="8">
        <v>37.06</v>
      </c>
      <c r="C53" s="9">
        <f t="shared" si="0"/>
        <v>2.6133861234309124</v>
      </c>
      <c r="D53" s="9">
        <f t="shared" si="1"/>
        <v>79.193518891845841</v>
      </c>
    </row>
    <row r="54" spans="1:4" x14ac:dyDescent="0.2">
      <c r="A54" s="10">
        <v>-6</v>
      </c>
      <c r="B54" s="8">
        <v>35.44</v>
      </c>
      <c r="C54" s="9">
        <f t="shared" si="0"/>
        <v>2.5914491520916134</v>
      </c>
      <c r="D54" s="9">
        <f t="shared" si="1"/>
        <v>78.528762184594342</v>
      </c>
    </row>
    <row r="55" spans="1:4" x14ac:dyDescent="0.2">
      <c r="A55" s="10">
        <v>-5</v>
      </c>
      <c r="B55" s="8">
        <v>33.9</v>
      </c>
      <c r="C55" s="9">
        <f t="shared" si="0"/>
        <v>2.5690384678061853</v>
      </c>
      <c r="D55" s="9">
        <f t="shared" si="1"/>
        <v>77.849650539581376</v>
      </c>
    </row>
    <row r="56" spans="1:4" x14ac:dyDescent="0.2">
      <c r="A56" s="10">
        <v>-4</v>
      </c>
      <c r="B56" s="8">
        <v>32.44</v>
      </c>
      <c r="C56" s="9">
        <f t="shared" si="0"/>
        <v>2.5462321367898322</v>
      </c>
      <c r="D56" s="9">
        <f t="shared" si="1"/>
        <v>77.158549599691881</v>
      </c>
    </row>
    <row r="57" spans="1:4" x14ac:dyDescent="0.2">
      <c r="A57" s="10">
        <v>-3</v>
      </c>
      <c r="B57" s="8">
        <v>31.05</v>
      </c>
      <c r="C57" s="9">
        <f t="shared" si="0"/>
        <v>2.5229515583737832</v>
      </c>
      <c r="D57" s="9">
        <f t="shared" si="1"/>
        <v>76.453077526478282</v>
      </c>
    </row>
    <row r="58" spans="1:4" x14ac:dyDescent="0.2">
      <c r="A58" s="10">
        <v>-2</v>
      </c>
      <c r="B58" s="8">
        <v>29.73</v>
      </c>
      <c r="C58" s="9">
        <f t="shared" si="0"/>
        <v>2.4992730389804612</v>
      </c>
      <c r="D58" s="9">
        <f t="shared" si="1"/>
        <v>75.735546635771556</v>
      </c>
    </row>
    <row r="59" spans="1:4" x14ac:dyDescent="0.2">
      <c r="A59" s="10">
        <v>-1</v>
      </c>
      <c r="B59" s="8">
        <v>28.48</v>
      </c>
      <c r="C59" s="9">
        <f t="shared" si="0"/>
        <v>2.4752886213654244</v>
      </c>
      <c r="D59" s="9">
        <f t="shared" si="1"/>
        <v>75.008746101982553</v>
      </c>
    </row>
    <row r="60" spans="1:4" x14ac:dyDescent="0.2">
      <c r="A60" s="10">
        <v>0</v>
      </c>
      <c r="B60" s="8">
        <v>27.28</v>
      </c>
      <c r="C60" s="9">
        <f t="shared" si="0"/>
        <v>2.4506835580715265</v>
      </c>
      <c r="D60" s="9">
        <f t="shared" si="1"/>
        <v>74.263138123379591</v>
      </c>
    </row>
    <row r="61" spans="1:4" x14ac:dyDescent="0.2">
      <c r="A61" s="11">
        <v>1</v>
      </c>
      <c r="B61" s="12">
        <v>26.13</v>
      </c>
      <c r="C61" s="9">
        <f t="shared" si="0"/>
        <v>2.4254999999999995</v>
      </c>
      <c r="D61" s="9">
        <f t="shared" si="1"/>
        <v>73.499999999999986</v>
      </c>
    </row>
    <row r="62" spans="1:4" x14ac:dyDescent="0.2">
      <c r="A62" s="10">
        <v>2</v>
      </c>
      <c r="B62" s="8">
        <v>25.03</v>
      </c>
      <c r="C62" s="9">
        <f t="shared" si="0"/>
        <v>2.3997912079375125</v>
      </c>
      <c r="D62" s="9">
        <f t="shared" si="1"/>
        <v>72.720945695076139</v>
      </c>
    </row>
    <row r="63" spans="1:4" x14ac:dyDescent="0.2">
      <c r="A63" s="10">
        <v>3</v>
      </c>
      <c r="B63" s="8">
        <v>23.99</v>
      </c>
      <c r="C63" s="9">
        <f t="shared" si="0"/>
        <v>2.3738799226536309</v>
      </c>
      <c r="D63" s="9">
        <f t="shared" si="1"/>
        <v>71.935755231928212</v>
      </c>
    </row>
    <row r="64" spans="1:4" x14ac:dyDescent="0.2">
      <c r="A64" s="10">
        <v>4</v>
      </c>
      <c r="B64" s="8">
        <v>23</v>
      </c>
      <c r="C64" s="9">
        <f t="shared" si="0"/>
        <v>2.3476209133754633</v>
      </c>
      <c r="D64" s="9">
        <f t="shared" si="1"/>
        <v>71.140027678044348</v>
      </c>
    </row>
    <row r="65" spans="1:4" x14ac:dyDescent="0.2">
      <c r="A65" s="10">
        <v>5</v>
      </c>
      <c r="B65" s="8">
        <v>22.05</v>
      </c>
      <c r="C65" s="9">
        <f t="shared" si="0"/>
        <v>2.3208186872536474</v>
      </c>
      <c r="D65" s="9">
        <f t="shared" si="1"/>
        <v>70.327839007686293</v>
      </c>
    </row>
    <row r="66" spans="1:4" x14ac:dyDescent="0.2">
      <c r="A66" s="10">
        <v>6</v>
      </c>
      <c r="B66" s="8">
        <v>21.15</v>
      </c>
      <c r="C66" s="9">
        <f t="shared" si="0"/>
        <v>2.2938386753751718</v>
      </c>
      <c r="D66" s="9">
        <f t="shared" si="1"/>
        <v>69.510262890156724</v>
      </c>
    </row>
    <row r="67" spans="1:4" x14ac:dyDescent="0.2">
      <c r="A67" s="10">
        <v>7</v>
      </c>
      <c r="B67" s="8">
        <v>20.3</v>
      </c>
      <c r="C67" s="9">
        <f t="shared" si="0"/>
        <v>2.2668050637612716</v>
      </c>
      <c r="D67" s="9">
        <f t="shared" si="1"/>
        <v>68.691062538220351</v>
      </c>
    </row>
    <row r="68" spans="1:4" x14ac:dyDescent="0.2">
      <c r="A68" s="10">
        <v>8</v>
      </c>
      <c r="B68" s="8">
        <v>19.48</v>
      </c>
      <c r="C68" s="9">
        <f t="shared" si="0"/>
        <v>2.2391647107074353</v>
      </c>
      <c r="D68" s="9">
        <f t="shared" si="1"/>
        <v>67.8534760820435</v>
      </c>
    </row>
    <row r="69" spans="1:4" x14ac:dyDescent="0.2">
      <c r="A69" s="10">
        <v>9</v>
      </c>
      <c r="B69" s="8">
        <v>18.7</v>
      </c>
      <c r="C69" s="9">
        <f t="shared" si="0"/>
        <v>2.2113216793017401</v>
      </c>
      <c r="D69" s="9">
        <f t="shared" si="1"/>
        <v>67.009747857628483</v>
      </c>
    </row>
    <row r="70" spans="1:4" x14ac:dyDescent="0.2">
      <c r="A70" s="10">
        <v>10</v>
      </c>
      <c r="B70" s="8">
        <v>17.96</v>
      </c>
      <c r="C70" s="9">
        <f t="shared" si="0"/>
        <v>2.1833846345716146</v>
      </c>
      <c r="D70" s="9">
        <f t="shared" si="1"/>
        <v>66.163170744594382</v>
      </c>
    </row>
    <row r="71" spans="1:4" x14ac:dyDescent="0.2">
      <c r="A71" s="10">
        <v>11</v>
      </c>
      <c r="B71" s="8">
        <v>17.239999999999998</v>
      </c>
      <c r="C71" s="9">
        <f t="shared" si="0"/>
        <v>2.1546562206984783</v>
      </c>
      <c r="D71" s="9">
        <f t="shared" si="1"/>
        <v>65.292612748438742</v>
      </c>
    </row>
    <row r="72" spans="1:4" x14ac:dyDescent="0.2">
      <c r="A72" s="10">
        <v>12</v>
      </c>
      <c r="B72" s="8">
        <v>16.559999999999999</v>
      </c>
      <c r="C72" s="9">
        <f t="shared" si="0"/>
        <v>2.1260033747474125</v>
      </c>
      <c r="D72" s="9">
        <f t="shared" si="1"/>
        <v>64.424344689315532</v>
      </c>
    </row>
    <row r="73" spans="1:4" x14ac:dyDescent="0.2">
      <c r="A73" s="10">
        <v>13</v>
      </c>
      <c r="B73" s="8">
        <v>15.9</v>
      </c>
      <c r="C73" s="9">
        <f t="shared" si="0"/>
        <v>2.0966611402671758</v>
      </c>
      <c r="D73" s="9">
        <f t="shared" si="1"/>
        <v>63.535186068702302</v>
      </c>
    </row>
    <row r="74" spans="1:4" x14ac:dyDescent="0.2">
      <c r="A74" s="10">
        <v>14</v>
      </c>
      <c r="B74" s="8">
        <v>15.28</v>
      </c>
      <c r="C74" s="9">
        <f t="shared" si="0"/>
        <v>2.0676087197986592</v>
      </c>
      <c r="D74" s="9">
        <f t="shared" si="1"/>
        <v>62.654809690868461</v>
      </c>
    </row>
    <row r="75" spans="1:4" x14ac:dyDescent="0.2">
      <c r="A75" s="10">
        <v>15</v>
      </c>
      <c r="B75" s="8">
        <v>14.69</v>
      </c>
      <c r="C75" s="9">
        <f t="shared" ref="C75:C138" si="2">3.3*(B75^-1+$B$3^-1)^-1/($B$2+(B75^-1+$B$3^-1)^-1)</f>
        <v>2.0385147103596482</v>
      </c>
      <c r="D75" s="9">
        <f t="shared" ref="D75:D138" si="3">C75/$B$1*100</f>
        <v>61.773173041201467</v>
      </c>
    </row>
    <row r="76" spans="1:4" x14ac:dyDescent="0.2">
      <c r="A76" s="10">
        <v>16</v>
      </c>
      <c r="B76" s="8">
        <v>14.12</v>
      </c>
      <c r="C76" s="9">
        <f t="shared" si="2"/>
        <v>2.0089605831959445</v>
      </c>
      <c r="D76" s="9">
        <f t="shared" si="3"/>
        <v>60.877593430180141</v>
      </c>
    </row>
    <row r="77" spans="1:4" x14ac:dyDescent="0.2">
      <c r="A77" s="10">
        <v>17</v>
      </c>
      <c r="B77" s="8">
        <v>13.58</v>
      </c>
      <c r="C77" s="9">
        <f t="shared" si="2"/>
        <v>1.9795494623454994</v>
      </c>
      <c r="D77" s="9">
        <f t="shared" si="3"/>
        <v>59.986347343803018</v>
      </c>
    </row>
    <row r="78" spans="1:4" x14ac:dyDescent="0.2">
      <c r="A78" s="10">
        <v>18</v>
      </c>
      <c r="B78" s="8">
        <v>13.06</v>
      </c>
      <c r="C78" s="9">
        <f t="shared" si="2"/>
        <v>1.9498301979449046</v>
      </c>
      <c r="D78" s="9">
        <f t="shared" si="3"/>
        <v>59.085763574088027</v>
      </c>
    </row>
    <row r="79" spans="1:4" x14ac:dyDescent="0.2">
      <c r="A79" s="10">
        <v>19</v>
      </c>
      <c r="B79" s="8">
        <v>12.56</v>
      </c>
      <c r="C79" s="9">
        <f t="shared" si="2"/>
        <v>1.91986486211673</v>
      </c>
      <c r="D79" s="9">
        <f t="shared" si="3"/>
        <v>58.177723094446364</v>
      </c>
    </row>
    <row r="80" spans="1:4" x14ac:dyDescent="0.2">
      <c r="A80" s="10">
        <v>20</v>
      </c>
      <c r="B80" s="8">
        <v>12.09</v>
      </c>
      <c r="C80" s="9">
        <f t="shared" si="2"/>
        <v>1.8903654836598438</v>
      </c>
      <c r="D80" s="9">
        <f t="shared" si="3"/>
        <v>57.283802535146791</v>
      </c>
    </row>
    <row r="81" spans="1:4" x14ac:dyDescent="0.2">
      <c r="A81" s="10">
        <v>21</v>
      </c>
      <c r="B81" s="8">
        <v>11.63</v>
      </c>
      <c r="C81" s="9">
        <f t="shared" si="2"/>
        <v>1.8601547563421446</v>
      </c>
      <c r="D81" s="9">
        <f t="shared" si="3"/>
        <v>56.368325949761953</v>
      </c>
    </row>
    <row r="82" spans="1:4" x14ac:dyDescent="0.2">
      <c r="A82" s="10">
        <v>22</v>
      </c>
      <c r="B82" s="8">
        <v>11.2</v>
      </c>
      <c r="C82" s="9">
        <f t="shared" si="2"/>
        <v>1.830633441544957</v>
      </c>
      <c r="D82" s="9">
        <f t="shared" si="3"/>
        <v>55.473740652877488</v>
      </c>
    </row>
    <row r="83" spans="1:4" x14ac:dyDescent="0.2">
      <c r="A83" s="10">
        <v>23</v>
      </c>
      <c r="B83" s="8">
        <v>10.78</v>
      </c>
      <c r="C83" s="9">
        <f t="shared" si="2"/>
        <v>1.8005223210213568</v>
      </c>
      <c r="D83" s="9">
        <f t="shared" si="3"/>
        <v>54.561282455192625</v>
      </c>
    </row>
    <row r="84" spans="1:4" x14ac:dyDescent="0.2">
      <c r="A84" s="10">
        <v>24</v>
      </c>
      <c r="B84" s="8">
        <v>10.38</v>
      </c>
      <c r="C84" s="9">
        <f t="shared" si="2"/>
        <v>1.7705944384367089</v>
      </c>
      <c r="D84" s="9">
        <f t="shared" si="3"/>
        <v>53.654376922324523</v>
      </c>
    </row>
    <row r="85" spans="1:4" x14ac:dyDescent="0.2">
      <c r="A85" s="10">
        <v>25</v>
      </c>
      <c r="B85" s="8">
        <v>10</v>
      </c>
      <c r="C85" s="9">
        <f t="shared" si="2"/>
        <v>1.7409591989673467</v>
      </c>
      <c r="D85" s="9">
        <f t="shared" si="3"/>
        <v>52.756339362646877</v>
      </c>
    </row>
    <row r="86" spans="1:4" x14ac:dyDescent="0.2">
      <c r="A86" s="10">
        <v>26</v>
      </c>
      <c r="B86" s="8">
        <v>9.6319999999999997</v>
      </c>
      <c r="C86" s="9">
        <f t="shared" si="2"/>
        <v>1.7110708152168363</v>
      </c>
      <c r="D86" s="9">
        <f t="shared" si="3"/>
        <v>51.850630764146558</v>
      </c>
    </row>
    <row r="87" spans="1:4" x14ac:dyDescent="0.2">
      <c r="A87" s="10">
        <v>27</v>
      </c>
      <c r="B87" s="8">
        <v>9.2810000000000006</v>
      </c>
      <c r="C87" s="9">
        <f t="shared" si="2"/>
        <v>1.6814053752215465</v>
      </c>
      <c r="D87" s="9">
        <f t="shared" si="3"/>
        <v>50.95167803701657</v>
      </c>
    </row>
    <row r="88" spans="1:4" x14ac:dyDescent="0.2">
      <c r="A88" s="10">
        <v>28</v>
      </c>
      <c r="B88" s="8">
        <v>8.9440000000000008</v>
      </c>
      <c r="C88" s="9">
        <f t="shared" si="2"/>
        <v>1.6517948315818882</v>
      </c>
      <c r="D88" s="9">
        <f t="shared" si="3"/>
        <v>50.054388835814798</v>
      </c>
    </row>
    <row r="89" spans="1:4" x14ac:dyDescent="0.2">
      <c r="A89" s="10">
        <v>29</v>
      </c>
      <c r="B89" s="8">
        <v>8.6219999999999999</v>
      </c>
      <c r="C89" s="9">
        <f t="shared" si="2"/>
        <v>1.6224083994584819</v>
      </c>
      <c r="D89" s="9">
        <f t="shared" si="3"/>
        <v>49.163890892681273</v>
      </c>
    </row>
    <row r="90" spans="1:4" x14ac:dyDescent="0.2">
      <c r="A90" s="10">
        <v>30</v>
      </c>
      <c r="B90" s="8">
        <v>8.3130000000000006</v>
      </c>
      <c r="C90" s="9">
        <f t="shared" si="2"/>
        <v>1.5931451386402711</v>
      </c>
      <c r="D90" s="9">
        <f t="shared" si="3"/>
        <v>48.277125413341551</v>
      </c>
    </row>
    <row r="91" spans="1:4" x14ac:dyDescent="0.2">
      <c r="A91" s="10">
        <v>31</v>
      </c>
      <c r="B91" s="8">
        <v>8.0139999999999993</v>
      </c>
      <c r="C91" s="9">
        <f t="shared" si="2"/>
        <v>1.5637814919356887</v>
      </c>
      <c r="D91" s="9">
        <f t="shared" si="3"/>
        <v>47.387317937445118</v>
      </c>
    </row>
    <row r="92" spans="1:4" x14ac:dyDescent="0.2">
      <c r="A92" s="10">
        <v>32</v>
      </c>
      <c r="B92" s="8">
        <v>7.7279999999999998</v>
      </c>
      <c r="C92" s="9">
        <f t="shared" si="2"/>
        <v>1.53467718932074</v>
      </c>
      <c r="D92" s="9">
        <f t="shared" si="3"/>
        <v>46.505369373355762</v>
      </c>
    </row>
    <row r="93" spans="1:4" x14ac:dyDescent="0.2">
      <c r="A93" s="10">
        <v>33</v>
      </c>
      <c r="B93" s="8">
        <v>7.4539999999999997</v>
      </c>
      <c r="C93" s="9">
        <f t="shared" si="2"/>
        <v>1.5058105684131224</v>
      </c>
      <c r="D93" s="9">
        <f t="shared" si="3"/>
        <v>45.630623285246138</v>
      </c>
    </row>
    <row r="94" spans="1:4" x14ac:dyDescent="0.2">
      <c r="A94" s="10">
        <v>34</v>
      </c>
      <c r="B94" s="8">
        <v>7.1920000000000002</v>
      </c>
      <c r="C94" s="9">
        <f t="shared" si="2"/>
        <v>1.4772606930725805</v>
      </c>
      <c r="D94" s="9">
        <f t="shared" si="3"/>
        <v>44.765475547653956</v>
      </c>
    </row>
    <row r="95" spans="1:4" x14ac:dyDescent="0.2">
      <c r="A95" s="10">
        <v>35</v>
      </c>
      <c r="B95" s="8">
        <v>6.94</v>
      </c>
      <c r="C95" s="9">
        <f t="shared" si="2"/>
        <v>1.4488817648606984</v>
      </c>
      <c r="D95" s="9">
        <f t="shared" si="3"/>
        <v>43.905508026081776</v>
      </c>
    </row>
    <row r="96" spans="1:4" x14ac:dyDescent="0.2">
      <c r="A96" s="10">
        <v>36</v>
      </c>
      <c r="B96" s="8">
        <v>6.6989999999999998</v>
      </c>
      <c r="C96" s="9">
        <f t="shared" si="2"/>
        <v>1.4208567820772096</v>
      </c>
      <c r="D96" s="9">
        <f t="shared" si="3"/>
        <v>43.056266123551808</v>
      </c>
    </row>
    <row r="97" spans="1:4" x14ac:dyDescent="0.2">
      <c r="A97" s="10">
        <v>37</v>
      </c>
      <c r="B97" s="8">
        <v>6.4669999999999996</v>
      </c>
      <c r="C97" s="9">
        <f t="shared" si="2"/>
        <v>1.3930213647476506</v>
      </c>
      <c r="D97" s="9">
        <f t="shared" si="3"/>
        <v>42.212768628716688</v>
      </c>
    </row>
    <row r="98" spans="1:4" x14ac:dyDescent="0.2">
      <c r="A98" s="10">
        <v>38</v>
      </c>
      <c r="B98" s="8">
        <v>6.2450000000000001</v>
      </c>
      <c r="C98" s="9">
        <f t="shared" si="2"/>
        <v>1.3655613247648573</v>
      </c>
      <c r="D98" s="9">
        <f t="shared" si="3"/>
        <v>41.380646204995678</v>
      </c>
    </row>
    <row r="99" spans="1:4" x14ac:dyDescent="0.2">
      <c r="A99" s="10">
        <v>39</v>
      </c>
      <c r="B99" s="8">
        <v>6.032</v>
      </c>
      <c r="C99" s="9">
        <f t="shared" si="2"/>
        <v>1.3384216586201754</v>
      </c>
      <c r="D99" s="9">
        <f t="shared" si="3"/>
        <v>40.558232079399254</v>
      </c>
    </row>
    <row r="100" spans="1:4" x14ac:dyDescent="0.2">
      <c r="A100" s="10">
        <v>40</v>
      </c>
      <c r="B100" s="8">
        <v>5.827</v>
      </c>
      <c r="C100" s="9">
        <f t="shared" si="2"/>
        <v>1.3115351197085998</v>
      </c>
      <c r="D100" s="9">
        <f t="shared" si="3"/>
        <v>39.743488476018179</v>
      </c>
    </row>
    <row r="101" spans="1:4" x14ac:dyDescent="0.2">
      <c r="A101" s="10">
        <v>41</v>
      </c>
      <c r="B101" s="8">
        <v>5.6289999999999996</v>
      </c>
      <c r="C101" s="9">
        <f t="shared" si="2"/>
        <v>1.2848218969023069</v>
      </c>
      <c r="D101" s="9">
        <f t="shared" si="3"/>
        <v>38.933996875827482</v>
      </c>
    </row>
    <row r="102" spans="1:4" x14ac:dyDescent="0.2">
      <c r="A102" s="10">
        <v>42</v>
      </c>
      <c r="B102" s="8">
        <v>5.4379999999999997</v>
      </c>
      <c r="C102" s="9">
        <f t="shared" si="2"/>
        <v>1.2583298895716799</v>
      </c>
      <c r="D102" s="9">
        <f t="shared" si="3"/>
        <v>38.131208774899392</v>
      </c>
    </row>
    <row r="103" spans="1:4" x14ac:dyDescent="0.2">
      <c r="A103" s="10">
        <v>43</v>
      </c>
      <c r="B103" s="8">
        <v>5.2549999999999999</v>
      </c>
      <c r="C103" s="9">
        <f t="shared" si="2"/>
        <v>1.2322534536955589</v>
      </c>
      <c r="D103" s="9">
        <f t="shared" si="3"/>
        <v>37.341013748350271</v>
      </c>
    </row>
    <row r="104" spans="1:4" x14ac:dyDescent="0.2">
      <c r="A104" s="13">
        <v>44</v>
      </c>
      <c r="B104" s="14">
        <v>5.08</v>
      </c>
      <c r="C104" s="9">
        <f t="shared" si="2"/>
        <v>1.2066558337938145</v>
      </c>
      <c r="D104" s="9">
        <f t="shared" si="3"/>
        <v>36.565328296782255</v>
      </c>
    </row>
    <row r="105" spans="1:4" x14ac:dyDescent="0.2">
      <c r="A105" s="10">
        <v>45</v>
      </c>
      <c r="B105" s="8">
        <v>4.9109999999999996</v>
      </c>
      <c r="C105" s="9">
        <f t="shared" si="2"/>
        <v>1.1812980970723641</v>
      </c>
      <c r="D105" s="9">
        <f t="shared" si="3"/>
        <v>35.796912032495882</v>
      </c>
    </row>
    <row r="106" spans="1:4" x14ac:dyDescent="0.2">
      <c r="A106" s="10">
        <v>46</v>
      </c>
      <c r="B106" s="8">
        <v>4.7489999999999997</v>
      </c>
      <c r="C106" s="9">
        <f t="shared" si="2"/>
        <v>1.1563798527001117</v>
      </c>
      <c r="D106" s="9">
        <f t="shared" si="3"/>
        <v>35.041813718185203</v>
      </c>
    </row>
    <row r="107" spans="1:4" x14ac:dyDescent="0.2">
      <c r="A107" s="10">
        <v>47</v>
      </c>
      <c r="B107" s="8">
        <v>4.593</v>
      </c>
      <c r="C107" s="9">
        <f t="shared" si="2"/>
        <v>1.1317982593204172</v>
      </c>
      <c r="D107" s="9">
        <f t="shared" si="3"/>
        <v>34.296916949103554</v>
      </c>
    </row>
    <row r="108" spans="1:4" x14ac:dyDescent="0.2">
      <c r="A108" s="10">
        <v>48</v>
      </c>
      <c r="B108" s="8">
        <v>4.4429999999999996</v>
      </c>
      <c r="C108" s="9">
        <f t="shared" si="2"/>
        <v>1.1075999535664056</v>
      </c>
      <c r="D108" s="9">
        <f t="shared" si="3"/>
        <v>33.563634956557749</v>
      </c>
    </row>
    <row r="109" spans="1:4" x14ac:dyDescent="0.2">
      <c r="A109" s="10">
        <v>49</v>
      </c>
      <c r="B109" s="8">
        <v>4.2990000000000004</v>
      </c>
      <c r="C109" s="9">
        <f t="shared" si="2"/>
        <v>1.0838327309615896</v>
      </c>
      <c r="D109" s="9">
        <f t="shared" si="3"/>
        <v>32.843416089745141</v>
      </c>
    </row>
    <row r="110" spans="1:4" x14ac:dyDescent="0.2">
      <c r="A110" s="10">
        <v>50</v>
      </c>
      <c r="B110" s="8">
        <v>4.16</v>
      </c>
      <c r="C110" s="9">
        <f t="shared" si="2"/>
        <v>1.0603747741045242</v>
      </c>
      <c r="D110" s="9">
        <f t="shared" si="3"/>
        <v>32.132568912258307</v>
      </c>
    </row>
    <row r="111" spans="1:4" x14ac:dyDescent="0.2">
      <c r="A111" s="10">
        <v>51</v>
      </c>
      <c r="B111" s="8">
        <v>4.0259999999999998</v>
      </c>
      <c r="C111" s="9">
        <f t="shared" si="2"/>
        <v>1.0372647076066712</v>
      </c>
      <c r="D111" s="9">
        <f t="shared" si="3"/>
        <v>31.432263866868826</v>
      </c>
    </row>
    <row r="112" spans="1:4" x14ac:dyDescent="0.2">
      <c r="A112" s="10">
        <v>52</v>
      </c>
      <c r="B112" s="8">
        <v>3.8959999999999999</v>
      </c>
      <c r="C112" s="9">
        <f t="shared" si="2"/>
        <v>1.0143640170249446</v>
      </c>
      <c r="D112" s="9">
        <f t="shared" si="3"/>
        <v>30.738303546210442</v>
      </c>
    </row>
    <row r="113" spans="1:4" x14ac:dyDescent="0.2">
      <c r="A113" s="10">
        <v>53</v>
      </c>
      <c r="B113" s="8">
        <v>3.7709999999999999</v>
      </c>
      <c r="C113" s="9">
        <f t="shared" si="2"/>
        <v>0.99188363935535284</v>
      </c>
      <c r="D113" s="9">
        <f t="shared" si="3"/>
        <v>30.05707998046524</v>
      </c>
    </row>
    <row r="114" spans="1:4" x14ac:dyDescent="0.2">
      <c r="A114" s="10">
        <v>54</v>
      </c>
      <c r="B114" s="8">
        <v>3.6509999999999998</v>
      </c>
      <c r="C114" s="9">
        <f t="shared" si="2"/>
        <v>0.96986455752877987</v>
      </c>
      <c r="D114" s="9">
        <f t="shared" si="3"/>
        <v>29.389835076629694</v>
      </c>
    </row>
    <row r="115" spans="1:4" x14ac:dyDescent="0.2">
      <c r="A115" s="10">
        <v>55</v>
      </c>
      <c r="B115" s="8">
        <v>3.536</v>
      </c>
      <c r="C115" s="9">
        <f t="shared" si="2"/>
        <v>0.94834827649494657</v>
      </c>
      <c r="D115" s="9">
        <f t="shared" si="3"/>
        <v>28.737826560452927</v>
      </c>
    </row>
    <row r="116" spans="1:4" x14ac:dyDescent="0.2">
      <c r="A116" s="10">
        <v>56</v>
      </c>
      <c r="B116" s="8">
        <v>3.4249999999999998</v>
      </c>
      <c r="C116" s="9">
        <f t="shared" si="2"/>
        <v>0.92718423742260458</v>
      </c>
      <c r="D116" s="9">
        <f t="shared" si="3"/>
        <v>28.096492043109233</v>
      </c>
    </row>
    <row r="117" spans="1:4" x14ac:dyDescent="0.2">
      <c r="A117" s="10">
        <v>57</v>
      </c>
      <c r="B117" s="8">
        <v>3.3180000000000001</v>
      </c>
      <c r="C117" s="9">
        <f t="shared" si="2"/>
        <v>0.90640406187917522</v>
      </c>
      <c r="D117" s="9">
        <f t="shared" si="3"/>
        <v>27.466789753914401</v>
      </c>
    </row>
    <row r="118" spans="1:4" x14ac:dyDescent="0.2">
      <c r="A118" s="10">
        <v>58</v>
      </c>
      <c r="B118" s="8">
        <v>3.2149999999999999</v>
      </c>
      <c r="C118" s="9">
        <f t="shared" si="2"/>
        <v>0.88603976448292177</v>
      </c>
      <c r="D118" s="9">
        <f t="shared" si="3"/>
        <v>26.849689832815816</v>
      </c>
    </row>
    <row r="119" spans="1:4" x14ac:dyDescent="0.2">
      <c r="A119" s="10">
        <v>59</v>
      </c>
      <c r="B119" s="8">
        <v>3.1160000000000001</v>
      </c>
      <c r="C119" s="9">
        <f t="shared" si="2"/>
        <v>0.86612366014676445</v>
      </c>
      <c r="D119" s="9">
        <f t="shared" si="3"/>
        <v>26.246171519598928</v>
      </c>
    </row>
    <row r="120" spans="1:4" x14ac:dyDescent="0.2">
      <c r="A120" s="10">
        <v>60</v>
      </c>
      <c r="B120" s="8">
        <v>3.02</v>
      </c>
      <c r="C120" s="9">
        <f t="shared" si="2"/>
        <v>0.84648196518153351</v>
      </c>
      <c r="D120" s="9">
        <f t="shared" si="3"/>
        <v>25.650968641864651</v>
      </c>
    </row>
    <row r="121" spans="1:4" x14ac:dyDescent="0.2">
      <c r="A121" s="10">
        <v>61</v>
      </c>
      <c r="B121" s="8">
        <v>2.927</v>
      </c>
      <c r="C121" s="9">
        <f t="shared" si="2"/>
        <v>0.82713721772365534</v>
      </c>
      <c r="D121" s="9">
        <f t="shared" si="3"/>
        <v>25.064764173444104</v>
      </c>
    </row>
    <row r="122" spans="1:4" x14ac:dyDescent="0.2">
      <c r="A122" s="10">
        <v>62</v>
      </c>
      <c r="B122" s="8">
        <v>2.8380000000000001</v>
      </c>
      <c r="C122" s="9">
        <f t="shared" si="2"/>
        <v>0.80832529719624702</v>
      </c>
      <c r="D122" s="9">
        <f t="shared" si="3"/>
        <v>24.49470597564385</v>
      </c>
    </row>
    <row r="123" spans="1:4" x14ac:dyDescent="0.2">
      <c r="A123" s="10">
        <v>63</v>
      </c>
      <c r="B123" s="8">
        <v>2.7509999999999999</v>
      </c>
      <c r="C123" s="9">
        <f t="shared" si="2"/>
        <v>0.7896464681255555</v>
      </c>
      <c r="D123" s="9">
        <f t="shared" si="3"/>
        <v>23.92868085228956</v>
      </c>
    </row>
    <row r="124" spans="1:4" x14ac:dyDescent="0.2">
      <c r="A124" s="10">
        <v>64</v>
      </c>
      <c r="B124" s="8">
        <v>2.6680000000000001</v>
      </c>
      <c r="C124" s="9">
        <f t="shared" si="2"/>
        <v>0.77155329196931988</v>
      </c>
      <c r="D124" s="9">
        <f t="shared" si="3"/>
        <v>23.380402786949091</v>
      </c>
    </row>
    <row r="125" spans="1:4" x14ac:dyDescent="0.2">
      <c r="A125" s="10">
        <v>65</v>
      </c>
      <c r="B125" s="8">
        <v>2.5880000000000001</v>
      </c>
      <c r="C125" s="9">
        <f t="shared" si="2"/>
        <v>0.75385592406701318</v>
      </c>
      <c r="D125" s="9">
        <f t="shared" si="3"/>
        <v>22.844118911121612</v>
      </c>
    </row>
    <row r="126" spans="1:4" x14ac:dyDescent="0.2">
      <c r="A126" s="10">
        <v>66</v>
      </c>
      <c r="B126" s="8">
        <v>2.5110000000000001</v>
      </c>
      <c r="C126" s="9">
        <f t="shared" si="2"/>
        <v>0.73657761968411362</v>
      </c>
      <c r="D126" s="9">
        <f t="shared" si="3"/>
        <v>22.320533929821625</v>
      </c>
    </row>
    <row r="127" spans="1:4" x14ac:dyDescent="0.2">
      <c r="A127" s="10">
        <v>67</v>
      </c>
      <c r="B127" s="8">
        <v>2.4359999999999999</v>
      </c>
      <c r="C127" s="9">
        <f t="shared" si="2"/>
        <v>0.71951252688783451</v>
      </c>
      <c r="D127" s="9">
        <f t="shared" si="3"/>
        <v>21.803409905691957</v>
      </c>
    </row>
    <row r="128" spans="1:4" x14ac:dyDescent="0.2">
      <c r="A128" s="10">
        <v>68</v>
      </c>
      <c r="B128" s="8">
        <v>2.3639999999999999</v>
      </c>
      <c r="C128" s="9">
        <f t="shared" si="2"/>
        <v>0.70290678271946949</v>
      </c>
      <c r="D128" s="9">
        <f t="shared" si="3"/>
        <v>21.300205536953623</v>
      </c>
    </row>
    <row r="129" spans="1:4" x14ac:dyDescent="0.2">
      <c r="A129" s="10">
        <v>69</v>
      </c>
      <c r="B129" s="8">
        <v>2.2949999999999999</v>
      </c>
      <c r="C129" s="9">
        <f t="shared" si="2"/>
        <v>0.68678358868819855</v>
      </c>
      <c r="D129" s="9">
        <f t="shared" si="3"/>
        <v>20.811623899642381</v>
      </c>
    </row>
    <row r="130" spans="1:4" x14ac:dyDescent="0.2">
      <c r="A130" s="10">
        <v>70</v>
      </c>
      <c r="B130" s="8">
        <v>2.2280000000000002</v>
      </c>
      <c r="C130" s="9">
        <f t="shared" si="2"/>
        <v>0.67092782560633701</v>
      </c>
      <c r="D130" s="9">
        <f t="shared" si="3"/>
        <v>20.331146230495062</v>
      </c>
    </row>
    <row r="131" spans="1:4" x14ac:dyDescent="0.2">
      <c r="A131" s="10">
        <v>71</v>
      </c>
      <c r="B131" s="8">
        <v>2.1629999999999998</v>
      </c>
      <c r="C131" s="9">
        <f t="shared" si="2"/>
        <v>0.6553535582652199</v>
      </c>
      <c r="D131" s="9">
        <f t="shared" si="3"/>
        <v>19.859198735309693</v>
      </c>
    </row>
    <row r="132" spans="1:4" x14ac:dyDescent="0.2">
      <c r="A132" s="10">
        <v>72</v>
      </c>
      <c r="B132" s="8">
        <v>2.1</v>
      </c>
      <c r="C132" s="9">
        <f t="shared" si="2"/>
        <v>0.64007488330639961</v>
      </c>
      <c r="D132" s="9">
        <f t="shared" si="3"/>
        <v>19.396208585042412</v>
      </c>
    </row>
    <row r="133" spans="1:4" x14ac:dyDescent="0.2">
      <c r="A133" s="10">
        <v>73</v>
      </c>
      <c r="B133" s="8">
        <v>2.0390000000000001</v>
      </c>
      <c r="C133" s="9">
        <f t="shared" si="2"/>
        <v>0.62510590326249627</v>
      </c>
      <c r="D133" s="9">
        <f t="shared" si="3"/>
        <v>18.942603129166553</v>
      </c>
    </row>
    <row r="134" spans="1:4" x14ac:dyDescent="0.2">
      <c r="A134" s="10">
        <v>74</v>
      </c>
      <c r="B134" s="8">
        <v>1.98</v>
      </c>
      <c r="C134" s="9">
        <f t="shared" si="2"/>
        <v>0.61046069962283434</v>
      </c>
      <c r="D134" s="9">
        <f t="shared" si="3"/>
        <v>18.49880907947983</v>
      </c>
    </row>
    <row r="135" spans="1:4" x14ac:dyDescent="0.2">
      <c r="A135" s="10">
        <v>75</v>
      </c>
      <c r="B135" s="8">
        <v>1.9239999999999999</v>
      </c>
      <c r="C135" s="9">
        <f t="shared" si="2"/>
        <v>0.59640567042955084</v>
      </c>
      <c r="D135" s="9">
        <f t="shared" si="3"/>
        <v>18.072899103925785</v>
      </c>
    </row>
    <row r="136" spans="1:4" x14ac:dyDescent="0.2">
      <c r="A136" s="10">
        <v>76</v>
      </c>
      <c r="B136" s="8">
        <v>1.869</v>
      </c>
      <c r="C136" s="9">
        <f t="shared" si="2"/>
        <v>0.58245274448277717</v>
      </c>
      <c r="D136" s="9">
        <f t="shared" si="3"/>
        <v>17.650083166144764</v>
      </c>
    </row>
    <row r="137" spans="1:4" x14ac:dyDescent="0.2">
      <c r="A137" s="10">
        <v>77</v>
      </c>
      <c r="B137" s="8">
        <v>1.8160000000000001</v>
      </c>
      <c r="C137" s="9">
        <f t="shared" si="2"/>
        <v>0.56886537365363765</v>
      </c>
      <c r="D137" s="9">
        <f t="shared" si="3"/>
        <v>17.238344656170838</v>
      </c>
    </row>
    <row r="138" spans="1:4" x14ac:dyDescent="0.2">
      <c r="A138" s="10">
        <v>78</v>
      </c>
      <c r="B138" s="8">
        <v>1.7649999999999999</v>
      </c>
      <c r="C138" s="9">
        <f t="shared" si="2"/>
        <v>0.55565726515921865</v>
      </c>
      <c r="D138" s="9">
        <f t="shared" si="3"/>
        <v>16.83809894421875</v>
      </c>
    </row>
    <row r="139" spans="1:4" x14ac:dyDescent="0.2">
      <c r="A139" s="10">
        <v>79</v>
      </c>
      <c r="B139" s="8">
        <v>1.716</v>
      </c>
      <c r="C139" s="9">
        <f t="shared" ref="C139:C170" si="4">3.3*(B139^-1+$B$3^-1)^-1/($B$2+(B139^-1+$B$3^-1)^-1)</f>
        <v>0.54284195854061157</v>
      </c>
      <c r="D139" s="9">
        <f t="shared" ref="D139:D170" si="5">C139/$B$1*100</f>
        <v>16.449756319412472</v>
      </c>
    </row>
    <row r="140" spans="1:4" x14ac:dyDescent="0.2">
      <c r="A140" s="10">
        <v>80</v>
      </c>
      <c r="B140" s="8">
        <v>1.6679999999999999</v>
      </c>
      <c r="C140" s="9">
        <f t="shared" si="4"/>
        <v>0.53016751392357764</v>
      </c>
      <c r="D140" s="9">
        <f t="shared" si="5"/>
        <v>16.065682240108416</v>
      </c>
    </row>
    <row r="141" spans="1:4" x14ac:dyDescent="0.2">
      <c r="A141" s="10">
        <v>81</v>
      </c>
      <c r="B141" s="8">
        <v>1.6220000000000001</v>
      </c>
      <c r="C141" s="9">
        <f t="shared" si="4"/>
        <v>0.51790750567923116</v>
      </c>
      <c r="D141" s="9">
        <f t="shared" si="5"/>
        <v>15.694166838764581</v>
      </c>
    </row>
    <row r="142" spans="1:4" x14ac:dyDescent="0.2">
      <c r="A142" s="10">
        <v>82</v>
      </c>
      <c r="B142" s="8">
        <v>1.577</v>
      </c>
      <c r="C142" s="9">
        <f t="shared" si="4"/>
        <v>0.50580487732264223</v>
      </c>
      <c r="D142" s="9">
        <f t="shared" si="5"/>
        <v>15.327420524928554</v>
      </c>
    </row>
    <row r="143" spans="1:4" x14ac:dyDescent="0.2">
      <c r="A143" s="10">
        <v>83</v>
      </c>
      <c r="B143" s="8">
        <v>1.5329999999999999</v>
      </c>
      <c r="C143" s="9">
        <f t="shared" si="4"/>
        <v>0.49386540977598364</v>
      </c>
      <c r="D143" s="9">
        <f t="shared" si="5"/>
        <v>14.965618478060112</v>
      </c>
    </row>
    <row r="144" spans="1:4" x14ac:dyDescent="0.2">
      <c r="A144" s="10">
        <v>84</v>
      </c>
      <c r="B144" s="8">
        <v>1.492</v>
      </c>
      <c r="C144" s="9">
        <f t="shared" si="4"/>
        <v>0.48264461897249916</v>
      </c>
      <c r="D144" s="9">
        <f t="shared" si="5"/>
        <v>14.625594514318157</v>
      </c>
    </row>
    <row r="145" spans="1:4" x14ac:dyDescent="0.2">
      <c r="A145" s="10">
        <v>85</v>
      </c>
      <c r="B145" s="8">
        <v>1.4510000000000001</v>
      </c>
      <c r="C145" s="9">
        <f t="shared" si="4"/>
        <v>0.47133064242987388</v>
      </c>
      <c r="D145" s="9">
        <f t="shared" si="5"/>
        <v>14.28274674029921</v>
      </c>
    </row>
    <row r="146" spans="1:4" x14ac:dyDescent="0.2">
      <c r="A146" s="10">
        <v>86</v>
      </c>
      <c r="B146" s="8">
        <v>1.4119999999999999</v>
      </c>
      <c r="C146" s="9">
        <f t="shared" si="4"/>
        <v>0.46048102508873201</v>
      </c>
      <c r="D146" s="9">
        <f t="shared" si="5"/>
        <v>13.953970457234306</v>
      </c>
    </row>
    <row r="147" spans="1:4" x14ac:dyDescent="0.2">
      <c r="A147" s="10">
        <v>87</v>
      </c>
      <c r="B147" s="8">
        <v>1.373</v>
      </c>
      <c r="C147" s="9">
        <f t="shared" si="4"/>
        <v>0.44954501733492491</v>
      </c>
      <c r="D147" s="9">
        <f t="shared" si="5"/>
        <v>13.622576282876514</v>
      </c>
    </row>
    <row r="148" spans="1:4" x14ac:dyDescent="0.2">
      <c r="A148" s="10">
        <v>88</v>
      </c>
      <c r="B148" s="8">
        <v>1.3360000000000001</v>
      </c>
      <c r="C148" s="9">
        <f t="shared" si="4"/>
        <v>0.43908903083366824</v>
      </c>
      <c r="D148" s="9">
        <f t="shared" si="5"/>
        <v>13.305728207080856</v>
      </c>
    </row>
    <row r="149" spans="1:4" x14ac:dyDescent="0.2">
      <c r="A149" s="10">
        <v>89</v>
      </c>
      <c r="B149" s="8">
        <v>1.3009999999999999</v>
      </c>
      <c r="C149" s="9">
        <f t="shared" si="4"/>
        <v>0.4291249968585823</v>
      </c>
      <c r="D149" s="9">
        <f t="shared" si="5"/>
        <v>13.003787783593404</v>
      </c>
    </row>
    <row r="150" spans="1:4" x14ac:dyDescent="0.2">
      <c r="A150" s="10">
        <v>90</v>
      </c>
      <c r="B150" s="8">
        <v>1.266</v>
      </c>
      <c r="C150" s="9">
        <f t="shared" si="4"/>
        <v>0.4190889749604928</v>
      </c>
      <c r="D150" s="9">
        <f t="shared" si="5"/>
        <v>12.699665907893722</v>
      </c>
    </row>
    <row r="151" spans="1:4" x14ac:dyDescent="0.2">
      <c r="A151" s="10">
        <v>91</v>
      </c>
      <c r="B151" s="8">
        <v>1.232</v>
      </c>
      <c r="C151" s="9">
        <f t="shared" si="4"/>
        <v>0.40927002191633177</v>
      </c>
      <c r="D151" s="9">
        <f t="shared" si="5"/>
        <v>12.402121876252478</v>
      </c>
    </row>
    <row r="152" spans="1:4" x14ac:dyDescent="0.2">
      <c r="A152" s="10">
        <v>92</v>
      </c>
      <c r="B152" s="8">
        <v>1.2</v>
      </c>
      <c r="C152" s="9">
        <f t="shared" si="4"/>
        <v>0.39996527100974982</v>
      </c>
      <c r="D152" s="9">
        <f t="shared" si="5"/>
        <v>12.120159727568177</v>
      </c>
    </row>
    <row r="153" spans="1:4" x14ac:dyDescent="0.2">
      <c r="A153" s="10">
        <v>93</v>
      </c>
      <c r="B153" s="8">
        <v>1.1679999999999999</v>
      </c>
      <c r="C153" s="9">
        <f t="shared" si="4"/>
        <v>0.39059842944710343</v>
      </c>
      <c r="D153" s="9">
        <f t="shared" si="5"/>
        <v>11.836316043851621</v>
      </c>
    </row>
    <row r="154" spans="1:4" x14ac:dyDescent="0.2">
      <c r="A154" s="10">
        <v>94</v>
      </c>
      <c r="B154" s="8">
        <v>1.137</v>
      </c>
      <c r="C154" s="9">
        <f t="shared" si="4"/>
        <v>0.38146450281306155</v>
      </c>
      <c r="D154" s="9">
        <f t="shared" si="5"/>
        <v>11.559530388274593</v>
      </c>
    </row>
    <row r="155" spans="1:4" x14ac:dyDescent="0.2">
      <c r="A155" s="10">
        <v>95</v>
      </c>
      <c r="B155" s="8">
        <v>1.1080000000000001</v>
      </c>
      <c r="C155" s="9">
        <f t="shared" si="4"/>
        <v>0.37286607046681142</v>
      </c>
      <c r="D155" s="9">
        <f t="shared" si="5"/>
        <v>11.298971832327618</v>
      </c>
    </row>
    <row r="156" spans="1:4" x14ac:dyDescent="0.2">
      <c r="A156" s="10">
        <v>96</v>
      </c>
      <c r="B156" s="8">
        <v>1.079</v>
      </c>
      <c r="C156" s="9">
        <f t="shared" si="4"/>
        <v>0.3642151528172729</v>
      </c>
      <c r="D156" s="9">
        <f t="shared" si="5"/>
        <v>11.036822812644633</v>
      </c>
    </row>
    <row r="157" spans="1:4" x14ac:dyDescent="0.2">
      <c r="A157" s="10">
        <v>97</v>
      </c>
      <c r="B157" s="8">
        <v>1.0509999999999999</v>
      </c>
      <c r="C157" s="9">
        <f t="shared" si="4"/>
        <v>0.35581228884270588</v>
      </c>
      <c r="D157" s="9">
        <f t="shared" si="5"/>
        <v>10.782190570991087</v>
      </c>
    </row>
    <row r="158" spans="1:4" x14ac:dyDescent="0.2">
      <c r="A158" s="10">
        <v>98</v>
      </c>
      <c r="B158" s="8">
        <v>1.024</v>
      </c>
      <c r="C158" s="9">
        <f t="shared" si="4"/>
        <v>0.34766235264953871</v>
      </c>
      <c r="D158" s="9">
        <f t="shared" si="5"/>
        <v>10.53522280756178</v>
      </c>
    </row>
    <row r="159" spans="1:4" x14ac:dyDescent="0.2">
      <c r="A159" s="10">
        <v>99</v>
      </c>
      <c r="B159" s="8">
        <v>0.99839999999999995</v>
      </c>
      <c r="C159" s="9">
        <f t="shared" si="4"/>
        <v>0.33989186314954567</v>
      </c>
      <c r="D159" s="9">
        <f t="shared" si="5"/>
        <v>10.299753428774112</v>
      </c>
    </row>
    <row r="160" spans="1:4" x14ac:dyDescent="0.2">
      <c r="A160" s="10">
        <v>100</v>
      </c>
      <c r="B160" s="8">
        <v>0.97309999999999997</v>
      </c>
      <c r="C160" s="9">
        <f t="shared" si="4"/>
        <v>0.33217083299268818</v>
      </c>
      <c r="D160" s="9">
        <f t="shared" si="5"/>
        <v>10.065782817960249</v>
      </c>
    </row>
    <row r="161" spans="1:4" x14ac:dyDescent="0.2">
      <c r="A161" s="10">
        <v>101</v>
      </c>
      <c r="B161" s="8">
        <v>0.94840000000000002</v>
      </c>
      <c r="C161" s="9">
        <f t="shared" si="4"/>
        <v>0.3245926920591124</v>
      </c>
      <c r="D161" s="9">
        <f t="shared" si="5"/>
        <v>9.8361421836094678</v>
      </c>
    </row>
    <row r="162" spans="1:4" x14ac:dyDescent="0.2">
      <c r="A162" s="10">
        <v>102</v>
      </c>
      <c r="B162" s="8">
        <v>0.92459999999999998</v>
      </c>
      <c r="C162" s="9">
        <f t="shared" si="4"/>
        <v>0.31725279074986545</v>
      </c>
      <c r="D162" s="9">
        <f t="shared" si="5"/>
        <v>9.6137209318141057</v>
      </c>
    </row>
    <row r="163" spans="1:4" x14ac:dyDescent="0.2">
      <c r="A163" s="10">
        <v>103</v>
      </c>
      <c r="B163" s="8">
        <v>0.90139999999999998</v>
      </c>
      <c r="C163" s="9">
        <f t="shared" si="4"/>
        <v>0.31006186414852122</v>
      </c>
      <c r="D163" s="9">
        <f t="shared" si="5"/>
        <v>9.3958140651067037</v>
      </c>
    </row>
    <row r="164" spans="1:4" x14ac:dyDescent="0.2">
      <c r="A164" s="10">
        <v>104</v>
      </c>
      <c r="B164" s="8">
        <v>0.87890000000000001</v>
      </c>
      <c r="C164" s="9">
        <f t="shared" si="4"/>
        <v>0.30305364183516148</v>
      </c>
      <c r="D164" s="9">
        <f t="shared" si="5"/>
        <v>9.1834436919745919</v>
      </c>
    </row>
    <row r="165" spans="1:4" x14ac:dyDescent="0.2">
      <c r="A165" s="10">
        <v>105</v>
      </c>
      <c r="B165" s="8">
        <v>0.85719999999999996</v>
      </c>
      <c r="C165" s="9">
        <f t="shared" si="4"/>
        <v>0.29626240819211552</v>
      </c>
      <c r="D165" s="9">
        <f t="shared" si="5"/>
        <v>8.9776487330944104</v>
      </c>
    </row>
    <row r="166" spans="1:4" x14ac:dyDescent="0.2">
      <c r="A166" s="10">
        <v>106</v>
      </c>
      <c r="B166" s="8">
        <v>0.83599999999999997</v>
      </c>
      <c r="C166" s="9">
        <f t="shared" si="4"/>
        <v>0.28959691318877817</v>
      </c>
      <c r="D166" s="9">
        <f t="shared" si="5"/>
        <v>8.7756640360235814</v>
      </c>
    </row>
    <row r="167" spans="1:4" x14ac:dyDescent="0.2">
      <c r="A167" s="10">
        <v>107</v>
      </c>
      <c r="B167" s="8">
        <v>0.8155</v>
      </c>
      <c r="C167" s="9">
        <f t="shared" si="4"/>
        <v>0.28312241214304518</v>
      </c>
      <c r="D167" s="9">
        <f t="shared" si="5"/>
        <v>8.5794670346377337</v>
      </c>
    </row>
    <row r="168" spans="1:4" x14ac:dyDescent="0.2">
      <c r="A168" s="10">
        <v>108</v>
      </c>
      <c r="B168" s="8">
        <v>0.79559999999999997</v>
      </c>
      <c r="C168" s="9">
        <f t="shared" si="4"/>
        <v>0.27680986465476376</v>
      </c>
      <c r="D168" s="9">
        <f t="shared" si="5"/>
        <v>8.3881777168110236</v>
      </c>
    </row>
    <row r="169" spans="1:4" x14ac:dyDescent="0.2">
      <c r="A169" s="10">
        <v>109</v>
      </c>
      <c r="B169" s="8">
        <v>0.77629999999999999</v>
      </c>
      <c r="C169" s="9">
        <f t="shared" si="4"/>
        <v>0.27066155692899579</v>
      </c>
      <c r="D169" s="9">
        <f t="shared" si="5"/>
        <v>8.201865361484721</v>
      </c>
    </row>
    <row r="170" spans="1:4" x14ac:dyDescent="0.2">
      <c r="A170" s="10">
        <v>110</v>
      </c>
      <c r="B170" s="8">
        <v>0.75760000000000005</v>
      </c>
      <c r="C170" s="9">
        <f t="shared" si="4"/>
        <v>0.26467973029029029</v>
      </c>
      <c r="D170" s="9">
        <f t="shared" si="5"/>
        <v>8.0205978875845538</v>
      </c>
    </row>
  </sheetData>
  <phoneticPr fontId="2"/>
  <conditionalFormatting sqref="C10:D10">
    <cfRule type="expression" dxfId="3" priority="15">
      <formula>$D10&lt;=34.4</formula>
    </cfRule>
    <cfRule type="expression" dxfId="2" priority="16">
      <formula>$D10&gt;=73.5</formula>
    </cfRule>
  </conditionalFormatting>
  <conditionalFormatting sqref="C11:D170">
    <cfRule type="expression" dxfId="1" priority="1">
      <formula>$D11&lt;=34.4</formula>
    </cfRule>
    <cfRule type="expression" dxfId="0" priority="2">
      <formula>$D11&gt;=73.5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25"/>
  <sheetData/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2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Masahiro Fujiwara</dc:creator>
  <cp:lastModifiedBy>10874</cp:lastModifiedBy>
  <dcterms:created xsi:type="dcterms:W3CDTF">2018-06-29T00:47:37Z</dcterms:created>
  <dcterms:modified xsi:type="dcterms:W3CDTF">2018-07-02T09:59:13Z</dcterms:modified>
</cp:coreProperties>
</file>